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45.xml" ContentType="application/vnd.openxmlformats-officedocument.spreadsheetml.worksheet+xml"/>
  <Override PartName="/xl/worksheets/sheet1.xml" ContentType="application/vnd.openxmlformats-officedocument.spreadsheetml.worksheet+xml"/>
  <Override PartName="/xl/worksheets/sheet4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4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3.xml" ContentType="application/vnd.openxmlformats-officedocument.spreadsheetml.worksheet+xml"/>
  <Override PartName="/xl/worksheets/sheet38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39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PLANEACION 2017\MECASUP FINAL 2016\PRONTUARIO UP´S 2016\PRONTUARIO MECASUP 2015 FINAL\"/>
    </mc:Choice>
  </mc:AlternateContent>
  <bookViews>
    <workbookView xWindow="0" yWindow="0" windowWidth="25200" windowHeight="11385"/>
  </bookViews>
  <sheets>
    <sheet name="Programas Educativos " sheetId="1" r:id="rId1"/>
    <sheet name="PE's por Nivel " sheetId="2" r:id="rId2"/>
    <sheet name="Matrícula Total " sheetId="3" r:id="rId3"/>
    <sheet name="Nuevo Ingreso" sheetId="4" r:id="rId4"/>
    <sheet name="Ind. 01 " sheetId="5" r:id="rId5"/>
    <sheet name="Ind. 02 " sheetId="6" r:id="rId6"/>
    <sheet name="Ind. 03 " sheetId="7" r:id="rId7"/>
    <sheet name="Ind. 04 " sheetId="8" r:id="rId8"/>
    <sheet name="Ind. 04 b " sheetId="9" r:id="rId9"/>
    <sheet name="Ind. 05 " sheetId="10" r:id="rId10"/>
    <sheet name="Ind. 06 " sheetId="11" r:id="rId11"/>
    <sheet name="Ind. 07 " sheetId="12" r:id="rId12"/>
    <sheet name="Ind. 07 b " sheetId="13" r:id="rId13"/>
    <sheet name="Ind. 08 " sheetId="14" r:id="rId14"/>
    <sheet name="Ind. 09 " sheetId="15" r:id="rId15"/>
    <sheet name="Ind. 10 " sheetId="16" r:id="rId16"/>
    <sheet name="Ind. 10 b " sheetId="17" r:id="rId17"/>
    <sheet name="Ind. 11 " sheetId="18" r:id="rId18"/>
    <sheet name="Ind. 12 " sheetId="19" r:id="rId19"/>
    <sheet name="Ind. 13 " sheetId="20" r:id="rId20"/>
    <sheet name="Ind. 13 b " sheetId="21" r:id="rId21"/>
    <sheet name="Ind. 13 c " sheetId="22" r:id="rId22"/>
    <sheet name="Ind. 14 " sheetId="23" r:id="rId23"/>
    <sheet name="Ind. 15" sheetId="24" r:id="rId24"/>
    <sheet name="Ind. 16 " sheetId="25" r:id="rId25"/>
    <sheet name="Ind. 17 " sheetId="26" r:id="rId26"/>
    <sheet name="Ind. 18 " sheetId="27" r:id="rId27"/>
    <sheet name="Ind. 19 " sheetId="28" r:id="rId28"/>
    <sheet name="Ind. 19 b " sheetId="29" r:id="rId29"/>
    <sheet name="Ind. 19 c " sheetId="30" r:id="rId30"/>
    <sheet name="Ind. 20 " sheetId="31" r:id="rId31"/>
    <sheet name="Ind. 21 " sheetId="32" r:id="rId32"/>
    <sheet name="Ind. 22 " sheetId="33" r:id="rId33"/>
    <sheet name="Ind. 23 " sheetId="34" r:id="rId34"/>
    <sheet name="Ind. 23 b " sheetId="35" r:id="rId35"/>
    <sheet name="Ind. 24 " sheetId="36" r:id="rId36"/>
    <sheet name="Ind. 24 b " sheetId="37" r:id="rId37"/>
    <sheet name="Ind. 25 " sheetId="38" r:id="rId38"/>
    <sheet name="Ind. 26 " sheetId="39" r:id="rId39"/>
    <sheet name="Ind. 27 " sheetId="40" r:id="rId40"/>
    <sheet name="Ind. 28 " sheetId="41" r:id="rId41"/>
    <sheet name="Ind. 28 b " sheetId="42" r:id="rId42"/>
    <sheet name="Ind. 29 " sheetId="43" r:id="rId43"/>
    <sheet name="Ind. 29 b " sheetId="44" r:id="rId44"/>
    <sheet name="Ind. 30 " sheetId="45" r:id="rId45"/>
    <sheet name="Ind. 31 " sheetId="46" r:id="rId46"/>
    <sheet name="Ind. 31 b " sheetId="47" r:id="rId47"/>
    <sheet name="Ind. 32 " sheetId="48" r:id="rId48"/>
    <sheet name="Ind. 33 " sheetId="49" r:id="rId49"/>
    <sheet name="Ind. 34 " sheetId="50" r:id="rId50"/>
    <sheet name="Ind. 35 " sheetId="51" r:id="rId51"/>
    <sheet name="Ind. 36 " sheetId="52" r:id="rId52"/>
  </sheets>
  <definedNames>
    <definedName name="_xlnm.Print_Area" localSheetId="9">'Ind. 05 '!$A$1:$BY$115</definedName>
    <definedName name="_xlnm.Print_Area" localSheetId="26">'Ind. 18 '!$A$1:$Z$115</definedName>
    <definedName name="_xlnm.Print_Titles" localSheetId="9">'Ind. 05 '!$A:$B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" i="50" l="1"/>
  <c r="I5" i="50"/>
  <c r="O114" i="47"/>
  <c r="FA115" i="32"/>
  <c r="AN113" i="8" l="1"/>
  <c r="AN114" i="8"/>
  <c r="AE116" i="7"/>
  <c r="FA6" i="32" l="1"/>
  <c r="FA7" i="32"/>
  <c r="FA8" i="32"/>
  <c r="FA9" i="32"/>
  <c r="FA10" i="32"/>
  <c r="FA11" i="32"/>
  <c r="FA12" i="32"/>
  <c r="FA13" i="32"/>
  <c r="FA14" i="32"/>
  <c r="FA15" i="32"/>
  <c r="FA16" i="32"/>
  <c r="FA17" i="32"/>
  <c r="FA18" i="32"/>
  <c r="FA19" i="32"/>
  <c r="FA20" i="32"/>
  <c r="FA21" i="32"/>
  <c r="FA22" i="32"/>
  <c r="FA23" i="32"/>
  <c r="FA24" i="32"/>
  <c r="FA25" i="32"/>
  <c r="FA26" i="32"/>
  <c r="FA27" i="32"/>
  <c r="FA28" i="32"/>
  <c r="FA29" i="32"/>
  <c r="FA30" i="32"/>
  <c r="FA31" i="32"/>
  <c r="FA32" i="32"/>
  <c r="FA33" i="32"/>
  <c r="FA34" i="32"/>
  <c r="FA35" i="32"/>
  <c r="FA36" i="32"/>
  <c r="FA37" i="32"/>
  <c r="FA38" i="32"/>
  <c r="FA39" i="32"/>
  <c r="FA40" i="32"/>
  <c r="FA41" i="32"/>
  <c r="FA42" i="32"/>
  <c r="FA43" i="32"/>
  <c r="FA44" i="32"/>
  <c r="FA45" i="32"/>
  <c r="FA46" i="32"/>
  <c r="FA47" i="32"/>
  <c r="FA48" i="32"/>
  <c r="FA49" i="32"/>
  <c r="FA50" i="32"/>
  <c r="FA51" i="32"/>
  <c r="FA52" i="32"/>
  <c r="FA53" i="32"/>
  <c r="FA54" i="32"/>
  <c r="FA55" i="32"/>
  <c r="FA56" i="32"/>
  <c r="FA57" i="32"/>
  <c r="FA58" i="32"/>
  <c r="FA59" i="32"/>
  <c r="FA60" i="32"/>
  <c r="FA61" i="32"/>
  <c r="FA62" i="32"/>
  <c r="FA63" i="32"/>
  <c r="FA64" i="32"/>
  <c r="FA65" i="32"/>
  <c r="FA66" i="32"/>
  <c r="FA67" i="32"/>
  <c r="FA68" i="32"/>
  <c r="FA69" i="32"/>
  <c r="FA70" i="32"/>
  <c r="FA71" i="32"/>
  <c r="FA72" i="32"/>
  <c r="FA73" i="32"/>
  <c r="FA74" i="32"/>
  <c r="FA75" i="32"/>
  <c r="FA76" i="32"/>
  <c r="FA77" i="32"/>
  <c r="FA78" i="32"/>
  <c r="FA79" i="32"/>
  <c r="FA80" i="32"/>
  <c r="FA81" i="32"/>
  <c r="FA82" i="32"/>
  <c r="FA83" i="32"/>
  <c r="FA84" i="32"/>
  <c r="FA85" i="32"/>
  <c r="FA86" i="32"/>
  <c r="FA87" i="32"/>
  <c r="FA88" i="32"/>
  <c r="FA89" i="32"/>
  <c r="FA90" i="32"/>
  <c r="FA91" i="32"/>
  <c r="FA92" i="32"/>
  <c r="FA93" i="32"/>
  <c r="FA94" i="32"/>
  <c r="FA95" i="32"/>
  <c r="FA96" i="32"/>
  <c r="FA97" i="32"/>
  <c r="FA98" i="32"/>
  <c r="FA99" i="32"/>
  <c r="FA100" i="32"/>
  <c r="FA101" i="32"/>
  <c r="FA102" i="32"/>
  <c r="FA103" i="32"/>
  <c r="FA104" i="32"/>
  <c r="FA105" i="32"/>
  <c r="FA106" i="32"/>
  <c r="FA107" i="32"/>
  <c r="FA108" i="32"/>
  <c r="FA109" i="32"/>
  <c r="FA110" i="32"/>
  <c r="FA111" i="32"/>
  <c r="FA112" i="32"/>
  <c r="FA113" i="32"/>
  <c r="FA114" i="32"/>
  <c r="FA5" i="32"/>
  <c r="EM6" i="32"/>
  <c r="EN6" i="32"/>
  <c r="EO6" i="32"/>
  <c r="EP6" i="32"/>
  <c r="EQ6" i="32"/>
  <c r="ER6" i="32"/>
  <c r="ES6" i="32"/>
  <c r="ET6" i="32"/>
  <c r="EU6" i="32"/>
  <c r="EV6" i="32"/>
  <c r="EW6" i="32"/>
  <c r="EX6" i="32"/>
  <c r="EY6" i="32"/>
  <c r="EZ6" i="32"/>
  <c r="EM7" i="32"/>
  <c r="EN7" i="32"/>
  <c r="EO7" i="32"/>
  <c r="EP7" i="32"/>
  <c r="EQ7" i="32"/>
  <c r="ER7" i="32"/>
  <c r="ES7" i="32"/>
  <c r="ET7" i="32"/>
  <c r="EU7" i="32"/>
  <c r="EV7" i="32"/>
  <c r="EW7" i="32"/>
  <c r="EX7" i="32"/>
  <c r="EY7" i="32"/>
  <c r="EZ7" i="32"/>
  <c r="EM8" i="32"/>
  <c r="EN8" i="32"/>
  <c r="EO8" i="32"/>
  <c r="EP8" i="32"/>
  <c r="EQ8" i="32"/>
  <c r="ER8" i="32"/>
  <c r="ES8" i="32"/>
  <c r="ET8" i="32"/>
  <c r="EU8" i="32"/>
  <c r="EV8" i="32"/>
  <c r="EW8" i="32"/>
  <c r="EX8" i="32"/>
  <c r="EY8" i="32"/>
  <c r="EZ8" i="32"/>
  <c r="EM9" i="32"/>
  <c r="EN9" i="32"/>
  <c r="EO9" i="32"/>
  <c r="EP9" i="32"/>
  <c r="EQ9" i="32"/>
  <c r="ER9" i="32"/>
  <c r="ES9" i="32"/>
  <c r="ET9" i="32"/>
  <c r="EU9" i="32"/>
  <c r="EV9" i="32"/>
  <c r="EW9" i="32"/>
  <c r="EX9" i="32"/>
  <c r="EY9" i="32"/>
  <c r="EZ9" i="32"/>
  <c r="EM10" i="32"/>
  <c r="EN10" i="32"/>
  <c r="EO10" i="32"/>
  <c r="EP10" i="32"/>
  <c r="EQ10" i="32"/>
  <c r="ER10" i="32"/>
  <c r="ES10" i="32"/>
  <c r="ET10" i="32"/>
  <c r="EU10" i="32"/>
  <c r="EV10" i="32"/>
  <c r="EW10" i="32"/>
  <c r="EX10" i="32"/>
  <c r="EY10" i="32"/>
  <c r="EZ10" i="32"/>
  <c r="EM11" i="32"/>
  <c r="EN11" i="32"/>
  <c r="EO11" i="32"/>
  <c r="EP11" i="32"/>
  <c r="EQ11" i="32"/>
  <c r="ER11" i="32"/>
  <c r="ES11" i="32"/>
  <c r="ET11" i="32"/>
  <c r="EU11" i="32"/>
  <c r="EV11" i="32"/>
  <c r="EW11" i="32"/>
  <c r="EX11" i="32"/>
  <c r="EY11" i="32"/>
  <c r="EZ11" i="32"/>
  <c r="EM12" i="32"/>
  <c r="EN12" i="32"/>
  <c r="EO12" i="32"/>
  <c r="EP12" i="32"/>
  <c r="EQ12" i="32"/>
  <c r="ER12" i="32"/>
  <c r="ES12" i="32"/>
  <c r="ET12" i="32"/>
  <c r="EU12" i="32"/>
  <c r="EV12" i="32"/>
  <c r="EW12" i="32"/>
  <c r="EX12" i="32"/>
  <c r="EY12" i="32"/>
  <c r="EZ12" i="32"/>
  <c r="EM13" i="32"/>
  <c r="EN13" i="32"/>
  <c r="EO13" i="32"/>
  <c r="EP13" i="32"/>
  <c r="EQ13" i="32"/>
  <c r="ER13" i="32"/>
  <c r="ES13" i="32"/>
  <c r="ET13" i="32"/>
  <c r="EU13" i="32"/>
  <c r="EV13" i="32"/>
  <c r="EW13" i="32"/>
  <c r="EX13" i="32"/>
  <c r="EY13" i="32"/>
  <c r="EZ13" i="32"/>
  <c r="EM14" i="32"/>
  <c r="EN14" i="32"/>
  <c r="EO14" i="32"/>
  <c r="EP14" i="32"/>
  <c r="EQ14" i="32"/>
  <c r="ER14" i="32"/>
  <c r="ES14" i="32"/>
  <c r="ET14" i="32"/>
  <c r="EU14" i="32"/>
  <c r="EV14" i="32"/>
  <c r="EW14" i="32"/>
  <c r="EX14" i="32"/>
  <c r="EY14" i="32"/>
  <c r="EZ14" i="32"/>
  <c r="EM15" i="32"/>
  <c r="EN15" i="32"/>
  <c r="EO15" i="32"/>
  <c r="EP15" i="32"/>
  <c r="EQ15" i="32"/>
  <c r="ER15" i="32"/>
  <c r="ES15" i="32"/>
  <c r="ET15" i="32"/>
  <c r="EU15" i="32"/>
  <c r="EV15" i="32"/>
  <c r="EW15" i="32"/>
  <c r="EX15" i="32"/>
  <c r="EY15" i="32"/>
  <c r="EZ15" i="32"/>
  <c r="EM16" i="32"/>
  <c r="EN16" i="32"/>
  <c r="EO16" i="32"/>
  <c r="EP16" i="32"/>
  <c r="EQ16" i="32"/>
  <c r="ER16" i="32"/>
  <c r="ES16" i="32"/>
  <c r="ET16" i="32"/>
  <c r="EU16" i="32"/>
  <c r="EV16" i="32"/>
  <c r="EW16" i="32"/>
  <c r="EX16" i="32"/>
  <c r="EY16" i="32"/>
  <c r="EZ16" i="32"/>
  <c r="EM17" i="32"/>
  <c r="EN17" i="32"/>
  <c r="EO17" i="32"/>
  <c r="EP17" i="32"/>
  <c r="EQ17" i="32"/>
  <c r="ER17" i="32"/>
  <c r="ES17" i="32"/>
  <c r="ET17" i="32"/>
  <c r="EU17" i="32"/>
  <c r="EV17" i="32"/>
  <c r="EW17" i="32"/>
  <c r="EX17" i="32"/>
  <c r="EY17" i="32"/>
  <c r="EZ17" i="32"/>
  <c r="EM18" i="32"/>
  <c r="EN18" i="32"/>
  <c r="EO18" i="32"/>
  <c r="EP18" i="32"/>
  <c r="EQ18" i="32"/>
  <c r="ER18" i="32"/>
  <c r="ES18" i="32"/>
  <c r="ET18" i="32"/>
  <c r="EU18" i="32"/>
  <c r="EV18" i="32"/>
  <c r="EW18" i="32"/>
  <c r="EX18" i="32"/>
  <c r="EY18" i="32"/>
  <c r="EZ18" i="32"/>
  <c r="EM19" i="32"/>
  <c r="EN19" i="32"/>
  <c r="EO19" i="32"/>
  <c r="EP19" i="32"/>
  <c r="EQ19" i="32"/>
  <c r="ER19" i="32"/>
  <c r="ES19" i="32"/>
  <c r="ET19" i="32"/>
  <c r="EU19" i="32"/>
  <c r="EV19" i="32"/>
  <c r="EW19" i="32"/>
  <c r="EX19" i="32"/>
  <c r="EY19" i="32"/>
  <c r="EZ19" i="32"/>
  <c r="EM20" i="32"/>
  <c r="EN20" i="32"/>
  <c r="EO20" i="32"/>
  <c r="EP20" i="32"/>
  <c r="EQ20" i="32"/>
  <c r="ER20" i="32"/>
  <c r="ES20" i="32"/>
  <c r="ET20" i="32"/>
  <c r="EU20" i="32"/>
  <c r="EV20" i="32"/>
  <c r="EW20" i="32"/>
  <c r="EX20" i="32"/>
  <c r="EY20" i="32"/>
  <c r="EZ20" i="32"/>
  <c r="EM21" i="32"/>
  <c r="EN21" i="32"/>
  <c r="EO21" i="32"/>
  <c r="EP21" i="32"/>
  <c r="EQ21" i="32"/>
  <c r="ER21" i="32"/>
  <c r="ES21" i="32"/>
  <c r="ET21" i="32"/>
  <c r="EU21" i="32"/>
  <c r="EV21" i="32"/>
  <c r="EW21" i="32"/>
  <c r="EX21" i="32"/>
  <c r="EY21" i="32"/>
  <c r="EZ21" i="32"/>
  <c r="EM22" i="32"/>
  <c r="EN22" i="32"/>
  <c r="EO22" i="32"/>
  <c r="EP22" i="32"/>
  <c r="EQ22" i="32"/>
  <c r="ER22" i="32"/>
  <c r="ES22" i="32"/>
  <c r="ET22" i="32"/>
  <c r="EU22" i="32"/>
  <c r="EV22" i="32"/>
  <c r="EW22" i="32"/>
  <c r="EX22" i="32"/>
  <c r="EY22" i="32"/>
  <c r="EZ22" i="32"/>
  <c r="EM23" i="32"/>
  <c r="EN23" i="32"/>
  <c r="EO23" i="32"/>
  <c r="EP23" i="32"/>
  <c r="EQ23" i="32"/>
  <c r="ER23" i="32"/>
  <c r="ES23" i="32"/>
  <c r="ET23" i="32"/>
  <c r="EU23" i="32"/>
  <c r="EV23" i="32"/>
  <c r="EW23" i="32"/>
  <c r="EX23" i="32"/>
  <c r="EY23" i="32"/>
  <c r="EZ23" i="32"/>
  <c r="EM24" i="32"/>
  <c r="EN24" i="32"/>
  <c r="EO24" i="32"/>
  <c r="EP24" i="32"/>
  <c r="EQ24" i="32"/>
  <c r="ER24" i="32"/>
  <c r="ES24" i="32"/>
  <c r="ET24" i="32"/>
  <c r="EU24" i="32"/>
  <c r="EV24" i="32"/>
  <c r="EW24" i="32"/>
  <c r="EX24" i="32"/>
  <c r="EY24" i="32"/>
  <c r="EZ24" i="32"/>
  <c r="EM25" i="32"/>
  <c r="EN25" i="32"/>
  <c r="EO25" i="32"/>
  <c r="EP25" i="32"/>
  <c r="EQ25" i="32"/>
  <c r="ER25" i="32"/>
  <c r="ES25" i="32"/>
  <c r="ET25" i="32"/>
  <c r="EU25" i="32"/>
  <c r="EV25" i="32"/>
  <c r="EW25" i="32"/>
  <c r="EX25" i="32"/>
  <c r="EY25" i="32"/>
  <c r="EZ25" i="32"/>
  <c r="EM26" i="32"/>
  <c r="EN26" i="32"/>
  <c r="EO26" i="32"/>
  <c r="EP26" i="32"/>
  <c r="EQ26" i="32"/>
  <c r="ER26" i="32"/>
  <c r="ES26" i="32"/>
  <c r="ET26" i="32"/>
  <c r="EU26" i="32"/>
  <c r="EV26" i="32"/>
  <c r="EW26" i="32"/>
  <c r="EX26" i="32"/>
  <c r="EY26" i="32"/>
  <c r="EZ26" i="32"/>
  <c r="EM27" i="32"/>
  <c r="EN27" i="32"/>
  <c r="EO27" i="32"/>
  <c r="EP27" i="32"/>
  <c r="EQ27" i="32"/>
  <c r="ER27" i="32"/>
  <c r="ES27" i="32"/>
  <c r="ET27" i="32"/>
  <c r="EU27" i="32"/>
  <c r="EV27" i="32"/>
  <c r="EW27" i="32"/>
  <c r="EX27" i="32"/>
  <c r="EY27" i="32"/>
  <c r="EZ27" i="32"/>
  <c r="EM28" i="32"/>
  <c r="EN28" i="32"/>
  <c r="EO28" i="32"/>
  <c r="EP28" i="32"/>
  <c r="EQ28" i="32"/>
  <c r="ER28" i="32"/>
  <c r="ES28" i="32"/>
  <c r="ET28" i="32"/>
  <c r="EU28" i="32"/>
  <c r="EV28" i="32"/>
  <c r="EW28" i="32"/>
  <c r="EX28" i="32"/>
  <c r="EY28" i="32"/>
  <c r="EZ28" i="32"/>
  <c r="EM29" i="32"/>
  <c r="EN29" i="32"/>
  <c r="EO29" i="32"/>
  <c r="EP29" i="32"/>
  <c r="EQ29" i="32"/>
  <c r="ER29" i="32"/>
  <c r="ES29" i="32"/>
  <c r="ET29" i="32"/>
  <c r="EU29" i="32"/>
  <c r="EV29" i="32"/>
  <c r="EW29" i="32"/>
  <c r="EX29" i="32"/>
  <c r="EY29" i="32"/>
  <c r="EZ29" i="32"/>
  <c r="EM30" i="32"/>
  <c r="EN30" i="32"/>
  <c r="EO30" i="32"/>
  <c r="EP30" i="32"/>
  <c r="EQ30" i="32"/>
  <c r="ER30" i="32"/>
  <c r="ES30" i="32"/>
  <c r="ET30" i="32"/>
  <c r="EU30" i="32"/>
  <c r="EV30" i="32"/>
  <c r="EW30" i="32"/>
  <c r="EX30" i="32"/>
  <c r="EY30" i="32"/>
  <c r="EZ30" i="32"/>
  <c r="EM31" i="32"/>
  <c r="EN31" i="32"/>
  <c r="EO31" i="32"/>
  <c r="EP31" i="32"/>
  <c r="EQ31" i="32"/>
  <c r="ER31" i="32"/>
  <c r="ES31" i="32"/>
  <c r="ET31" i="32"/>
  <c r="EU31" i="32"/>
  <c r="EV31" i="32"/>
  <c r="EW31" i="32"/>
  <c r="EX31" i="32"/>
  <c r="EY31" i="32"/>
  <c r="EZ31" i="32"/>
  <c r="EM32" i="32"/>
  <c r="EN32" i="32"/>
  <c r="EO32" i="32"/>
  <c r="EP32" i="32"/>
  <c r="EQ32" i="32"/>
  <c r="ER32" i="32"/>
  <c r="ES32" i="32"/>
  <c r="ET32" i="32"/>
  <c r="EU32" i="32"/>
  <c r="EV32" i="32"/>
  <c r="EW32" i="32"/>
  <c r="EX32" i="32"/>
  <c r="EY32" i="32"/>
  <c r="EZ32" i="32"/>
  <c r="EM33" i="32"/>
  <c r="EN33" i="32"/>
  <c r="EO33" i="32"/>
  <c r="EP33" i="32"/>
  <c r="EQ33" i="32"/>
  <c r="ER33" i="32"/>
  <c r="ES33" i="32"/>
  <c r="ET33" i="32"/>
  <c r="EU33" i="32"/>
  <c r="EV33" i="32"/>
  <c r="EW33" i="32"/>
  <c r="EX33" i="32"/>
  <c r="EY33" i="32"/>
  <c r="EZ33" i="32"/>
  <c r="EM34" i="32"/>
  <c r="EN34" i="32"/>
  <c r="EO34" i="32"/>
  <c r="EP34" i="32"/>
  <c r="EQ34" i="32"/>
  <c r="ER34" i="32"/>
  <c r="ES34" i="32"/>
  <c r="ET34" i="32"/>
  <c r="EU34" i="32"/>
  <c r="EV34" i="32"/>
  <c r="EW34" i="32"/>
  <c r="EX34" i="32"/>
  <c r="EY34" i="32"/>
  <c r="EZ34" i="32"/>
  <c r="EM35" i="32"/>
  <c r="EN35" i="32"/>
  <c r="EO35" i="32"/>
  <c r="EP35" i="32"/>
  <c r="EQ35" i="32"/>
  <c r="ER35" i="32"/>
  <c r="ES35" i="32"/>
  <c r="ET35" i="32"/>
  <c r="EU35" i="32"/>
  <c r="EV35" i="32"/>
  <c r="EW35" i="32"/>
  <c r="EX35" i="32"/>
  <c r="EY35" i="32"/>
  <c r="EZ35" i="32"/>
  <c r="EM36" i="32"/>
  <c r="EN36" i="32"/>
  <c r="EO36" i="32"/>
  <c r="EP36" i="32"/>
  <c r="EQ36" i="32"/>
  <c r="ER36" i="32"/>
  <c r="ES36" i="32"/>
  <c r="ET36" i="32"/>
  <c r="EU36" i="32"/>
  <c r="EV36" i="32"/>
  <c r="EW36" i="32"/>
  <c r="EX36" i="32"/>
  <c r="EY36" i="32"/>
  <c r="EZ36" i="32"/>
  <c r="EM37" i="32"/>
  <c r="EN37" i="32"/>
  <c r="EO37" i="32"/>
  <c r="EP37" i="32"/>
  <c r="EQ37" i="32"/>
  <c r="ER37" i="32"/>
  <c r="ES37" i="32"/>
  <c r="ET37" i="32"/>
  <c r="EU37" i="32"/>
  <c r="EV37" i="32"/>
  <c r="EW37" i="32"/>
  <c r="EX37" i="32"/>
  <c r="EY37" i="32"/>
  <c r="EZ37" i="32"/>
  <c r="EM38" i="32"/>
  <c r="EN38" i="32"/>
  <c r="EO38" i="32"/>
  <c r="EP38" i="32"/>
  <c r="EQ38" i="32"/>
  <c r="ER38" i="32"/>
  <c r="ES38" i="32"/>
  <c r="ET38" i="32"/>
  <c r="EU38" i="32"/>
  <c r="EV38" i="32"/>
  <c r="EW38" i="32"/>
  <c r="EX38" i="32"/>
  <c r="EY38" i="32"/>
  <c r="EZ38" i="32"/>
  <c r="EM39" i="32"/>
  <c r="EN39" i="32"/>
  <c r="EO39" i="32"/>
  <c r="EP39" i="32"/>
  <c r="EQ39" i="32"/>
  <c r="ER39" i="32"/>
  <c r="ES39" i="32"/>
  <c r="ET39" i="32"/>
  <c r="EU39" i="32"/>
  <c r="EV39" i="32"/>
  <c r="EW39" i="32"/>
  <c r="EX39" i="32"/>
  <c r="EY39" i="32"/>
  <c r="EZ39" i="32"/>
  <c r="EM40" i="32"/>
  <c r="EN40" i="32"/>
  <c r="EO40" i="32"/>
  <c r="EP40" i="32"/>
  <c r="EQ40" i="32"/>
  <c r="ER40" i="32"/>
  <c r="ES40" i="32"/>
  <c r="ET40" i="32"/>
  <c r="EU40" i="32"/>
  <c r="EV40" i="32"/>
  <c r="EW40" i="32"/>
  <c r="EX40" i="32"/>
  <c r="EY40" i="32"/>
  <c r="EZ40" i="32"/>
  <c r="EM41" i="32"/>
  <c r="EN41" i="32"/>
  <c r="EO41" i="32"/>
  <c r="EP41" i="32"/>
  <c r="EQ41" i="32"/>
  <c r="ER41" i="32"/>
  <c r="ES41" i="32"/>
  <c r="ET41" i="32"/>
  <c r="EU41" i="32"/>
  <c r="EV41" i="32"/>
  <c r="EW41" i="32"/>
  <c r="EX41" i="32"/>
  <c r="EY41" i="32"/>
  <c r="EZ41" i="32"/>
  <c r="EM42" i="32"/>
  <c r="EN42" i="32"/>
  <c r="EO42" i="32"/>
  <c r="EP42" i="32"/>
  <c r="EQ42" i="32"/>
  <c r="ER42" i="32"/>
  <c r="ES42" i="32"/>
  <c r="ET42" i="32"/>
  <c r="EU42" i="32"/>
  <c r="EV42" i="32"/>
  <c r="EW42" i="32"/>
  <c r="EX42" i="32"/>
  <c r="EY42" i="32"/>
  <c r="EZ42" i="32"/>
  <c r="EM43" i="32"/>
  <c r="EN43" i="32"/>
  <c r="EO43" i="32"/>
  <c r="EP43" i="32"/>
  <c r="EQ43" i="32"/>
  <c r="ER43" i="32"/>
  <c r="ES43" i="32"/>
  <c r="ET43" i="32"/>
  <c r="EU43" i="32"/>
  <c r="EV43" i="32"/>
  <c r="EW43" i="32"/>
  <c r="EX43" i="32"/>
  <c r="EY43" i="32"/>
  <c r="EZ43" i="32"/>
  <c r="EM44" i="32"/>
  <c r="EN44" i="32"/>
  <c r="EO44" i="32"/>
  <c r="EP44" i="32"/>
  <c r="EQ44" i="32"/>
  <c r="ER44" i="32"/>
  <c r="ES44" i="32"/>
  <c r="ET44" i="32"/>
  <c r="EU44" i="32"/>
  <c r="EV44" i="32"/>
  <c r="EW44" i="32"/>
  <c r="EX44" i="32"/>
  <c r="EY44" i="32"/>
  <c r="EZ44" i="32"/>
  <c r="EM45" i="32"/>
  <c r="EN45" i="32"/>
  <c r="EO45" i="32"/>
  <c r="EP45" i="32"/>
  <c r="EQ45" i="32"/>
  <c r="ER45" i="32"/>
  <c r="ES45" i="32"/>
  <c r="ET45" i="32"/>
  <c r="EU45" i="32"/>
  <c r="EV45" i="32"/>
  <c r="EW45" i="32"/>
  <c r="EX45" i="32"/>
  <c r="EY45" i="32"/>
  <c r="EZ45" i="32"/>
  <c r="EM46" i="32"/>
  <c r="EN46" i="32"/>
  <c r="EO46" i="32"/>
  <c r="EP46" i="32"/>
  <c r="EQ46" i="32"/>
  <c r="ER46" i="32"/>
  <c r="ES46" i="32"/>
  <c r="ET46" i="32"/>
  <c r="EU46" i="32"/>
  <c r="EV46" i="32"/>
  <c r="EW46" i="32"/>
  <c r="EX46" i="32"/>
  <c r="EY46" i="32"/>
  <c r="EZ46" i="32"/>
  <c r="EM47" i="32"/>
  <c r="EN47" i="32"/>
  <c r="EO47" i="32"/>
  <c r="EP47" i="32"/>
  <c r="EQ47" i="32"/>
  <c r="ER47" i="32"/>
  <c r="ES47" i="32"/>
  <c r="ET47" i="32"/>
  <c r="EU47" i="32"/>
  <c r="EV47" i="32"/>
  <c r="EW47" i="32"/>
  <c r="EX47" i="32"/>
  <c r="EY47" i="32"/>
  <c r="EZ47" i="32"/>
  <c r="EM48" i="32"/>
  <c r="EN48" i="32"/>
  <c r="EO48" i="32"/>
  <c r="EP48" i="32"/>
  <c r="EQ48" i="32"/>
  <c r="ER48" i="32"/>
  <c r="ES48" i="32"/>
  <c r="ET48" i="32"/>
  <c r="EU48" i="32"/>
  <c r="EV48" i="32"/>
  <c r="EW48" i="32"/>
  <c r="EX48" i="32"/>
  <c r="EY48" i="32"/>
  <c r="EZ48" i="32"/>
  <c r="EM49" i="32"/>
  <c r="EN49" i="32"/>
  <c r="EO49" i="32"/>
  <c r="EP49" i="32"/>
  <c r="EQ49" i="32"/>
  <c r="ER49" i="32"/>
  <c r="ES49" i="32"/>
  <c r="ET49" i="32"/>
  <c r="EU49" i="32"/>
  <c r="EV49" i="32"/>
  <c r="EW49" i="32"/>
  <c r="EX49" i="32"/>
  <c r="EY49" i="32"/>
  <c r="EZ49" i="32"/>
  <c r="EM50" i="32"/>
  <c r="EN50" i="32"/>
  <c r="EO50" i="32"/>
  <c r="EP50" i="32"/>
  <c r="EQ50" i="32"/>
  <c r="ER50" i="32"/>
  <c r="ES50" i="32"/>
  <c r="ET50" i="32"/>
  <c r="EU50" i="32"/>
  <c r="EV50" i="32"/>
  <c r="EW50" i="32"/>
  <c r="EX50" i="32"/>
  <c r="EY50" i="32"/>
  <c r="EZ50" i="32"/>
  <c r="EM51" i="32"/>
  <c r="EN51" i="32"/>
  <c r="EO51" i="32"/>
  <c r="EP51" i="32"/>
  <c r="EQ51" i="32"/>
  <c r="ER51" i="32"/>
  <c r="ES51" i="32"/>
  <c r="ET51" i="32"/>
  <c r="EU51" i="32"/>
  <c r="EV51" i="32"/>
  <c r="EW51" i="32"/>
  <c r="EX51" i="32"/>
  <c r="EY51" i="32"/>
  <c r="EZ51" i="32"/>
  <c r="EM52" i="32"/>
  <c r="EN52" i="32"/>
  <c r="EO52" i="32"/>
  <c r="EP52" i="32"/>
  <c r="EQ52" i="32"/>
  <c r="ER52" i="32"/>
  <c r="ES52" i="32"/>
  <c r="ET52" i="32"/>
  <c r="EU52" i="32"/>
  <c r="EV52" i="32"/>
  <c r="EW52" i="32"/>
  <c r="EX52" i="32"/>
  <c r="EY52" i="32"/>
  <c r="EZ52" i="32"/>
  <c r="EM53" i="32"/>
  <c r="EN53" i="32"/>
  <c r="EO53" i="32"/>
  <c r="EP53" i="32"/>
  <c r="EQ53" i="32"/>
  <c r="ER53" i="32"/>
  <c r="ES53" i="32"/>
  <c r="ET53" i="32"/>
  <c r="EU53" i="32"/>
  <c r="EV53" i="32"/>
  <c r="EW53" i="32"/>
  <c r="EX53" i="32"/>
  <c r="EY53" i="32"/>
  <c r="EZ53" i="32"/>
  <c r="EM54" i="32"/>
  <c r="EN54" i="32"/>
  <c r="EO54" i="32"/>
  <c r="EP54" i="32"/>
  <c r="EQ54" i="32"/>
  <c r="ER54" i="32"/>
  <c r="ES54" i="32"/>
  <c r="ET54" i="32"/>
  <c r="EU54" i="32"/>
  <c r="EV54" i="32"/>
  <c r="EW54" i="32"/>
  <c r="EX54" i="32"/>
  <c r="EY54" i="32"/>
  <c r="EZ54" i="32"/>
  <c r="EM55" i="32"/>
  <c r="EN55" i="32"/>
  <c r="EO55" i="32"/>
  <c r="EP55" i="32"/>
  <c r="EQ55" i="32"/>
  <c r="ER55" i="32"/>
  <c r="ES55" i="32"/>
  <c r="ET55" i="32"/>
  <c r="EU55" i="32"/>
  <c r="EV55" i="32"/>
  <c r="EW55" i="32"/>
  <c r="EX55" i="32"/>
  <c r="EY55" i="32"/>
  <c r="EZ55" i="32"/>
  <c r="EM56" i="32"/>
  <c r="EN56" i="32"/>
  <c r="EO56" i="32"/>
  <c r="EP56" i="32"/>
  <c r="EQ56" i="32"/>
  <c r="ER56" i="32"/>
  <c r="ES56" i="32"/>
  <c r="ET56" i="32"/>
  <c r="EU56" i="32"/>
  <c r="EV56" i="32"/>
  <c r="EW56" i="32"/>
  <c r="EX56" i="32"/>
  <c r="EY56" i="32"/>
  <c r="EZ56" i="32"/>
  <c r="EM57" i="32"/>
  <c r="EN57" i="32"/>
  <c r="EO57" i="32"/>
  <c r="EP57" i="32"/>
  <c r="EQ57" i="32"/>
  <c r="ER57" i="32"/>
  <c r="ES57" i="32"/>
  <c r="ET57" i="32"/>
  <c r="EU57" i="32"/>
  <c r="EV57" i="32"/>
  <c r="EW57" i="32"/>
  <c r="EX57" i="32"/>
  <c r="EY57" i="32"/>
  <c r="EZ57" i="32"/>
  <c r="EM58" i="32"/>
  <c r="EN58" i="32"/>
  <c r="EO58" i="32"/>
  <c r="EP58" i="32"/>
  <c r="EQ58" i="32"/>
  <c r="ER58" i="32"/>
  <c r="ES58" i="32"/>
  <c r="ET58" i="32"/>
  <c r="EU58" i="32"/>
  <c r="EV58" i="32"/>
  <c r="EW58" i="32"/>
  <c r="EX58" i="32"/>
  <c r="EY58" i="32"/>
  <c r="EZ58" i="32"/>
  <c r="EM59" i="32"/>
  <c r="EN59" i="32"/>
  <c r="EO59" i="32"/>
  <c r="EP59" i="32"/>
  <c r="EQ59" i="32"/>
  <c r="ER59" i="32"/>
  <c r="ES59" i="32"/>
  <c r="ET59" i="32"/>
  <c r="EU59" i="32"/>
  <c r="EV59" i="32"/>
  <c r="EW59" i="32"/>
  <c r="EX59" i="32"/>
  <c r="EY59" i="32"/>
  <c r="EZ59" i="32"/>
  <c r="EM60" i="32"/>
  <c r="EN60" i="32"/>
  <c r="EO60" i="32"/>
  <c r="EP60" i="32"/>
  <c r="EQ60" i="32"/>
  <c r="ER60" i="32"/>
  <c r="ES60" i="32"/>
  <c r="ET60" i="32"/>
  <c r="EU60" i="32"/>
  <c r="EV60" i="32"/>
  <c r="EW60" i="32"/>
  <c r="EX60" i="32"/>
  <c r="EY60" i="32"/>
  <c r="EZ60" i="32"/>
  <c r="EM61" i="32"/>
  <c r="EN61" i="32"/>
  <c r="EO61" i="32"/>
  <c r="EP61" i="32"/>
  <c r="EQ61" i="32"/>
  <c r="ER61" i="32"/>
  <c r="ES61" i="32"/>
  <c r="ET61" i="32"/>
  <c r="EU61" i="32"/>
  <c r="EV61" i="32"/>
  <c r="EW61" i="32"/>
  <c r="EX61" i="32"/>
  <c r="EY61" i="32"/>
  <c r="EZ61" i="32"/>
  <c r="EM62" i="32"/>
  <c r="EN62" i="32"/>
  <c r="EO62" i="32"/>
  <c r="EP62" i="32"/>
  <c r="EQ62" i="32"/>
  <c r="ER62" i="32"/>
  <c r="ES62" i="32"/>
  <c r="ET62" i="32"/>
  <c r="EU62" i="32"/>
  <c r="EV62" i="32"/>
  <c r="EW62" i="32"/>
  <c r="EX62" i="32"/>
  <c r="EY62" i="32"/>
  <c r="EZ62" i="32"/>
  <c r="EM63" i="32"/>
  <c r="EN63" i="32"/>
  <c r="EO63" i="32"/>
  <c r="EP63" i="32"/>
  <c r="EQ63" i="32"/>
  <c r="ER63" i="32"/>
  <c r="ES63" i="32"/>
  <c r="ET63" i="32"/>
  <c r="EU63" i="32"/>
  <c r="EV63" i="32"/>
  <c r="EW63" i="32"/>
  <c r="EX63" i="32"/>
  <c r="EY63" i="32"/>
  <c r="EZ63" i="32"/>
  <c r="EM64" i="32"/>
  <c r="EN64" i="32"/>
  <c r="EO64" i="32"/>
  <c r="EP64" i="32"/>
  <c r="EQ64" i="32"/>
  <c r="ER64" i="32"/>
  <c r="ES64" i="32"/>
  <c r="ET64" i="32"/>
  <c r="EU64" i="32"/>
  <c r="EV64" i="32"/>
  <c r="EW64" i="32"/>
  <c r="EX64" i="32"/>
  <c r="EY64" i="32"/>
  <c r="EZ64" i="32"/>
  <c r="EM65" i="32"/>
  <c r="EN65" i="32"/>
  <c r="EO65" i="32"/>
  <c r="EP65" i="32"/>
  <c r="EQ65" i="32"/>
  <c r="ER65" i="32"/>
  <c r="ES65" i="32"/>
  <c r="ET65" i="32"/>
  <c r="EU65" i="32"/>
  <c r="EV65" i="32"/>
  <c r="EW65" i="32"/>
  <c r="EX65" i="32"/>
  <c r="EY65" i="32"/>
  <c r="EZ65" i="32"/>
  <c r="EM66" i="32"/>
  <c r="EN66" i="32"/>
  <c r="EO66" i="32"/>
  <c r="EP66" i="32"/>
  <c r="EQ66" i="32"/>
  <c r="ER66" i="32"/>
  <c r="ES66" i="32"/>
  <c r="ET66" i="32"/>
  <c r="EU66" i="32"/>
  <c r="EV66" i="32"/>
  <c r="EW66" i="32"/>
  <c r="EX66" i="32"/>
  <c r="EY66" i="32"/>
  <c r="EZ66" i="32"/>
  <c r="EM67" i="32"/>
  <c r="EN67" i="32"/>
  <c r="EO67" i="32"/>
  <c r="EP67" i="32"/>
  <c r="EQ67" i="32"/>
  <c r="ER67" i="32"/>
  <c r="ES67" i="32"/>
  <c r="ET67" i="32"/>
  <c r="EU67" i="32"/>
  <c r="EV67" i="32"/>
  <c r="EW67" i="32"/>
  <c r="EX67" i="32"/>
  <c r="EY67" i="32"/>
  <c r="EZ67" i="32"/>
  <c r="EM68" i="32"/>
  <c r="EN68" i="32"/>
  <c r="EO68" i="32"/>
  <c r="EP68" i="32"/>
  <c r="EQ68" i="32"/>
  <c r="ER68" i="32"/>
  <c r="ES68" i="32"/>
  <c r="ET68" i="32"/>
  <c r="EU68" i="32"/>
  <c r="EV68" i="32"/>
  <c r="EW68" i="32"/>
  <c r="EX68" i="32"/>
  <c r="EY68" i="32"/>
  <c r="EZ68" i="32"/>
  <c r="EM69" i="32"/>
  <c r="EN69" i="32"/>
  <c r="EO69" i="32"/>
  <c r="EP69" i="32"/>
  <c r="EQ69" i="32"/>
  <c r="ER69" i="32"/>
  <c r="ES69" i="32"/>
  <c r="ET69" i="32"/>
  <c r="EU69" i="32"/>
  <c r="EV69" i="32"/>
  <c r="EW69" i="32"/>
  <c r="EX69" i="32"/>
  <c r="EY69" i="32"/>
  <c r="EZ69" i="32"/>
  <c r="EM70" i="32"/>
  <c r="EN70" i="32"/>
  <c r="EO70" i="32"/>
  <c r="EP70" i="32"/>
  <c r="EQ70" i="32"/>
  <c r="ER70" i="32"/>
  <c r="ES70" i="32"/>
  <c r="ET70" i="32"/>
  <c r="EU70" i="32"/>
  <c r="EV70" i="32"/>
  <c r="EW70" i="32"/>
  <c r="EX70" i="32"/>
  <c r="EY70" i="32"/>
  <c r="EZ70" i="32"/>
  <c r="EM71" i="32"/>
  <c r="EN71" i="32"/>
  <c r="EO71" i="32"/>
  <c r="EP71" i="32"/>
  <c r="EQ71" i="32"/>
  <c r="ER71" i="32"/>
  <c r="ES71" i="32"/>
  <c r="ET71" i="32"/>
  <c r="EU71" i="32"/>
  <c r="EV71" i="32"/>
  <c r="EW71" i="32"/>
  <c r="EX71" i="32"/>
  <c r="EY71" i="32"/>
  <c r="EZ71" i="32"/>
  <c r="EM72" i="32"/>
  <c r="EN72" i="32"/>
  <c r="EO72" i="32"/>
  <c r="EP72" i="32"/>
  <c r="EQ72" i="32"/>
  <c r="ER72" i="32"/>
  <c r="ES72" i="32"/>
  <c r="ET72" i="32"/>
  <c r="EU72" i="32"/>
  <c r="EV72" i="32"/>
  <c r="EW72" i="32"/>
  <c r="EX72" i="32"/>
  <c r="EY72" i="32"/>
  <c r="EZ72" i="32"/>
  <c r="EM73" i="32"/>
  <c r="EN73" i="32"/>
  <c r="EO73" i="32"/>
  <c r="EP73" i="32"/>
  <c r="EQ73" i="32"/>
  <c r="ER73" i="32"/>
  <c r="ES73" i="32"/>
  <c r="ET73" i="32"/>
  <c r="EU73" i="32"/>
  <c r="EV73" i="32"/>
  <c r="EW73" i="32"/>
  <c r="EX73" i="32"/>
  <c r="EY73" i="32"/>
  <c r="EZ73" i="32"/>
  <c r="EM74" i="32"/>
  <c r="EN74" i="32"/>
  <c r="EO74" i="32"/>
  <c r="EP74" i="32"/>
  <c r="EQ74" i="32"/>
  <c r="ER74" i="32"/>
  <c r="ES74" i="32"/>
  <c r="ET74" i="32"/>
  <c r="EU74" i="32"/>
  <c r="EV74" i="32"/>
  <c r="EW74" i="32"/>
  <c r="EX74" i="32"/>
  <c r="EY74" i="32"/>
  <c r="EZ74" i="32"/>
  <c r="EM75" i="32"/>
  <c r="EN75" i="32"/>
  <c r="EO75" i="32"/>
  <c r="EP75" i="32"/>
  <c r="EQ75" i="32"/>
  <c r="ER75" i="32"/>
  <c r="ES75" i="32"/>
  <c r="ET75" i="32"/>
  <c r="EU75" i="32"/>
  <c r="EV75" i="32"/>
  <c r="EW75" i="32"/>
  <c r="EX75" i="32"/>
  <c r="EY75" i="32"/>
  <c r="EZ75" i="32"/>
  <c r="EM76" i="32"/>
  <c r="EN76" i="32"/>
  <c r="EO76" i="32"/>
  <c r="EP76" i="32"/>
  <c r="EQ76" i="32"/>
  <c r="ER76" i="32"/>
  <c r="ES76" i="32"/>
  <c r="ET76" i="32"/>
  <c r="EU76" i="32"/>
  <c r="EV76" i="32"/>
  <c r="EW76" i="32"/>
  <c r="EX76" i="32"/>
  <c r="EY76" i="32"/>
  <c r="EZ76" i="32"/>
  <c r="EM77" i="32"/>
  <c r="EN77" i="32"/>
  <c r="EO77" i="32"/>
  <c r="EP77" i="32"/>
  <c r="EQ77" i="32"/>
  <c r="ER77" i="32"/>
  <c r="ES77" i="32"/>
  <c r="ET77" i="32"/>
  <c r="EU77" i="32"/>
  <c r="EV77" i="32"/>
  <c r="EW77" i="32"/>
  <c r="EX77" i="32"/>
  <c r="EY77" i="32"/>
  <c r="EZ77" i="32"/>
  <c r="EM78" i="32"/>
  <c r="EN78" i="32"/>
  <c r="EO78" i="32"/>
  <c r="EP78" i="32"/>
  <c r="EQ78" i="32"/>
  <c r="ER78" i="32"/>
  <c r="ES78" i="32"/>
  <c r="ET78" i="32"/>
  <c r="EU78" i="32"/>
  <c r="EV78" i="32"/>
  <c r="EW78" i="32"/>
  <c r="EX78" i="32"/>
  <c r="EY78" i="32"/>
  <c r="EZ78" i="32"/>
  <c r="EM79" i="32"/>
  <c r="EN79" i="32"/>
  <c r="EO79" i="32"/>
  <c r="EP79" i="32"/>
  <c r="EQ79" i="32"/>
  <c r="ER79" i="32"/>
  <c r="ES79" i="32"/>
  <c r="ET79" i="32"/>
  <c r="EU79" i="32"/>
  <c r="EV79" i="32"/>
  <c r="EW79" i="32"/>
  <c r="EX79" i="32"/>
  <c r="EY79" i="32"/>
  <c r="EZ79" i="32"/>
  <c r="EM80" i="32"/>
  <c r="EN80" i="32"/>
  <c r="EO80" i="32"/>
  <c r="EP80" i="32"/>
  <c r="EQ80" i="32"/>
  <c r="ER80" i="32"/>
  <c r="ES80" i="32"/>
  <c r="ET80" i="32"/>
  <c r="EU80" i="32"/>
  <c r="EV80" i="32"/>
  <c r="EW80" i="32"/>
  <c r="EX80" i="32"/>
  <c r="EY80" i="32"/>
  <c r="EZ80" i="32"/>
  <c r="EM81" i="32"/>
  <c r="EN81" i="32"/>
  <c r="EO81" i="32"/>
  <c r="EP81" i="32"/>
  <c r="EQ81" i="32"/>
  <c r="ER81" i="32"/>
  <c r="ES81" i="32"/>
  <c r="ET81" i="32"/>
  <c r="EU81" i="32"/>
  <c r="EV81" i="32"/>
  <c r="EW81" i="32"/>
  <c r="EX81" i="32"/>
  <c r="EY81" i="32"/>
  <c r="EZ81" i="32"/>
  <c r="EM82" i="32"/>
  <c r="EN82" i="32"/>
  <c r="EO82" i="32"/>
  <c r="EP82" i="32"/>
  <c r="EQ82" i="32"/>
  <c r="ER82" i="32"/>
  <c r="ES82" i="32"/>
  <c r="ET82" i="32"/>
  <c r="EU82" i="32"/>
  <c r="EV82" i="32"/>
  <c r="EW82" i="32"/>
  <c r="EX82" i="32"/>
  <c r="EY82" i="32"/>
  <c r="EZ82" i="32"/>
  <c r="EM83" i="32"/>
  <c r="EN83" i="32"/>
  <c r="EO83" i="32"/>
  <c r="EP83" i="32"/>
  <c r="EQ83" i="32"/>
  <c r="ER83" i="32"/>
  <c r="ES83" i="32"/>
  <c r="ET83" i="32"/>
  <c r="EU83" i="32"/>
  <c r="EV83" i="32"/>
  <c r="EW83" i="32"/>
  <c r="EX83" i="32"/>
  <c r="EY83" i="32"/>
  <c r="EZ83" i="32"/>
  <c r="EM84" i="32"/>
  <c r="EN84" i="32"/>
  <c r="EO84" i="32"/>
  <c r="EP84" i="32"/>
  <c r="EQ84" i="32"/>
  <c r="ER84" i="32"/>
  <c r="ES84" i="32"/>
  <c r="ET84" i="32"/>
  <c r="EU84" i="32"/>
  <c r="EV84" i="32"/>
  <c r="EW84" i="32"/>
  <c r="EX84" i="32"/>
  <c r="EY84" i="32"/>
  <c r="EZ84" i="32"/>
  <c r="EM85" i="32"/>
  <c r="EN85" i="32"/>
  <c r="EO85" i="32"/>
  <c r="EP85" i="32"/>
  <c r="EQ85" i="32"/>
  <c r="ER85" i="32"/>
  <c r="ES85" i="32"/>
  <c r="ET85" i="32"/>
  <c r="EU85" i="32"/>
  <c r="EV85" i="32"/>
  <c r="EW85" i="32"/>
  <c r="EX85" i="32"/>
  <c r="EY85" i="32"/>
  <c r="EZ85" i="32"/>
  <c r="EM86" i="32"/>
  <c r="EN86" i="32"/>
  <c r="EO86" i="32"/>
  <c r="EP86" i="32"/>
  <c r="EQ86" i="32"/>
  <c r="ER86" i="32"/>
  <c r="ES86" i="32"/>
  <c r="ET86" i="32"/>
  <c r="EU86" i="32"/>
  <c r="EV86" i="32"/>
  <c r="EW86" i="32"/>
  <c r="EX86" i="32"/>
  <c r="EY86" i="32"/>
  <c r="EZ86" i="32"/>
  <c r="EM87" i="32"/>
  <c r="EN87" i="32"/>
  <c r="EO87" i="32"/>
  <c r="EP87" i="32"/>
  <c r="EQ87" i="32"/>
  <c r="ER87" i="32"/>
  <c r="ES87" i="32"/>
  <c r="ET87" i="32"/>
  <c r="EU87" i="32"/>
  <c r="EV87" i="32"/>
  <c r="EW87" i="32"/>
  <c r="EX87" i="32"/>
  <c r="EY87" i="32"/>
  <c r="EZ87" i="32"/>
  <c r="EM88" i="32"/>
  <c r="EN88" i="32"/>
  <c r="EO88" i="32"/>
  <c r="EP88" i="32"/>
  <c r="EQ88" i="32"/>
  <c r="ER88" i="32"/>
  <c r="ES88" i="32"/>
  <c r="ET88" i="32"/>
  <c r="EU88" i="32"/>
  <c r="EV88" i="32"/>
  <c r="EW88" i="32"/>
  <c r="EX88" i="32"/>
  <c r="EY88" i="32"/>
  <c r="EZ88" i="32"/>
  <c r="EM89" i="32"/>
  <c r="EN89" i="32"/>
  <c r="EO89" i="32"/>
  <c r="EP89" i="32"/>
  <c r="EQ89" i="32"/>
  <c r="ER89" i="32"/>
  <c r="ES89" i="32"/>
  <c r="ET89" i="32"/>
  <c r="EU89" i="32"/>
  <c r="EV89" i="32"/>
  <c r="EW89" i="32"/>
  <c r="EX89" i="32"/>
  <c r="EY89" i="32"/>
  <c r="EZ89" i="32"/>
  <c r="EM90" i="32"/>
  <c r="EN90" i="32"/>
  <c r="EO90" i="32"/>
  <c r="EP90" i="32"/>
  <c r="EQ90" i="32"/>
  <c r="ER90" i="32"/>
  <c r="ES90" i="32"/>
  <c r="ET90" i="32"/>
  <c r="EU90" i="32"/>
  <c r="EV90" i="32"/>
  <c r="EW90" i="32"/>
  <c r="EX90" i="32"/>
  <c r="EY90" i="32"/>
  <c r="EZ90" i="32"/>
  <c r="EM91" i="32"/>
  <c r="EN91" i="32"/>
  <c r="EO91" i="32"/>
  <c r="EP91" i="32"/>
  <c r="EQ91" i="32"/>
  <c r="ER91" i="32"/>
  <c r="ES91" i="32"/>
  <c r="ET91" i="32"/>
  <c r="EU91" i="32"/>
  <c r="EV91" i="32"/>
  <c r="EW91" i="32"/>
  <c r="EX91" i="32"/>
  <c r="EY91" i="32"/>
  <c r="EZ91" i="32"/>
  <c r="EM92" i="32"/>
  <c r="EN92" i="32"/>
  <c r="EO92" i="32"/>
  <c r="EP92" i="32"/>
  <c r="EQ92" i="32"/>
  <c r="ER92" i="32"/>
  <c r="ES92" i="32"/>
  <c r="ET92" i="32"/>
  <c r="EU92" i="32"/>
  <c r="EV92" i="32"/>
  <c r="EW92" i="32"/>
  <c r="EX92" i="32"/>
  <c r="EY92" i="32"/>
  <c r="EZ92" i="32"/>
  <c r="EM93" i="32"/>
  <c r="EN93" i="32"/>
  <c r="EO93" i="32"/>
  <c r="EP93" i="32"/>
  <c r="EQ93" i="32"/>
  <c r="ER93" i="32"/>
  <c r="ES93" i="32"/>
  <c r="ET93" i="32"/>
  <c r="EU93" i="32"/>
  <c r="EV93" i="32"/>
  <c r="EW93" i="32"/>
  <c r="EX93" i="32"/>
  <c r="EY93" i="32"/>
  <c r="EZ93" i="32"/>
  <c r="EM94" i="32"/>
  <c r="EN94" i="32"/>
  <c r="EO94" i="32"/>
  <c r="EP94" i="32"/>
  <c r="EQ94" i="32"/>
  <c r="ER94" i="32"/>
  <c r="ES94" i="32"/>
  <c r="ET94" i="32"/>
  <c r="EU94" i="32"/>
  <c r="EV94" i="32"/>
  <c r="EW94" i="32"/>
  <c r="EX94" i="32"/>
  <c r="EY94" i="32"/>
  <c r="EZ94" i="32"/>
  <c r="EM95" i="32"/>
  <c r="EN95" i="32"/>
  <c r="EO95" i="32"/>
  <c r="EP95" i="32"/>
  <c r="EQ95" i="32"/>
  <c r="ER95" i="32"/>
  <c r="ES95" i="32"/>
  <c r="ET95" i="32"/>
  <c r="EU95" i="32"/>
  <c r="EV95" i="32"/>
  <c r="EW95" i="32"/>
  <c r="EX95" i="32"/>
  <c r="EY95" i="32"/>
  <c r="EZ95" i="32"/>
  <c r="EM96" i="32"/>
  <c r="EN96" i="32"/>
  <c r="EO96" i="32"/>
  <c r="EP96" i="32"/>
  <c r="EQ96" i="32"/>
  <c r="ER96" i="32"/>
  <c r="ES96" i="32"/>
  <c r="ET96" i="32"/>
  <c r="EU96" i="32"/>
  <c r="EV96" i="32"/>
  <c r="EW96" i="32"/>
  <c r="EX96" i="32"/>
  <c r="EY96" i="32"/>
  <c r="EZ96" i="32"/>
  <c r="EM97" i="32"/>
  <c r="EN97" i="32"/>
  <c r="EO97" i="32"/>
  <c r="EP97" i="32"/>
  <c r="EQ97" i="32"/>
  <c r="ER97" i="32"/>
  <c r="ES97" i="32"/>
  <c r="ET97" i="32"/>
  <c r="EU97" i="32"/>
  <c r="EV97" i="32"/>
  <c r="EW97" i="32"/>
  <c r="EX97" i="32"/>
  <c r="EY97" i="32"/>
  <c r="EZ97" i="32"/>
  <c r="EM98" i="32"/>
  <c r="EN98" i="32"/>
  <c r="EO98" i="32"/>
  <c r="EP98" i="32"/>
  <c r="EQ98" i="32"/>
  <c r="ER98" i="32"/>
  <c r="ES98" i="32"/>
  <c r="ET98" i="32"/>
  <c r="EU98" i="32"/>
  <c r="EV98" i="32"/>
  <c r="EW98" i="32"/>
  <c r="EX98" i="32"/>
  <c r="EY98" i="32"/>
  <c r="EZ98" i="32"/>
  <c r="EM99" i="32"/>
  <c r="EN99" i="32"/>
  <c r="EO99" i="32"/>
  <c r="EP99" i="32"/>
  <c r="EQ99" i="32"/>
  <c r="ER99" i="32"/>
  <c r="ES99" i="32"/>
  <c r="ET99" i="32"/>
  <c r="EU99" i="32"/>
  <c r="EV99" i="32"/>
  <c r="EW99" i="32"/>
  <c r="EX99" i="32"/>
  <c r="EY99" i="32"/>
  <c r="EZ99" i="32"/>
  <c r="EM100" i="32"/>
  <c r="EN100" i="32"/>
  <c r="EO100" i="32"/>
  <c r="EP100" i="32"/>
  <c r="EQ100" i="32"/>
  <c r="ER100" i="32"/>
  <c r="ES100" i="32"/>
  <c r="ET100" i="32"/>
  <c r="EU100" i="32"/>
  <c r="EV100" i="32"/>
  <c r="EW100" i="32"/>
  <c r="EX100" i="32"/>
  <c r="EY100" i="32"/>
  <c r="EZ100" i="32"/>
  <c r="EM101" i="32"/>
  <c r="EN101" i="32"/>
  <c r="EO101" i="32"/>
  <c r="EP101" i="32"/>
  <c r="EQ101" i="32"/>
  <c r="ER101" i="32"/>
  <c r="ES101" i="32"/>
  <c r="ET101" i="32"/>
  <c r="EU101" i="32"/>
  <c r="EV101" i="32"/>
  <c r="EW101" i="32"/>
  <c r="EX101" i="32"/>
  <c r="EY101" i="32"/>
  <c r="EZ101" i="32"/>
  <c r="EM102" i="32"/>
  <c r="EN102" i="32"/>
  <c r="EO102" i="32"/>
  <c r="EP102" i="32"/>
  <c r="EQ102" i="32"/>
  <c r="ER102" i="32"/>
  <c r="ES102" i="32"/>
  <c r="ET102" i="32"/>
  <c r="EU102" i="32"/>
  <c r="EV102" i="32"/>
  <c r="EW102" i="32"/>
  <c r="EX102" i="32"/>
  <c r="EY102" i="32"/>
  <c r="EZ102" i="32"/>
  <c r="EM103" i="32"/>
  <c r="EN103" i="32"/>
  <c r="EO103" i="32"/>
  <c r="EP103" i="32"/>
  <c r="EQ103" i="32"/>
  <c r="ER103" i="32"/>
  <c r="ES103" i="32"/>
  <c r="ET103" i="32"/>
  <c r="EU103" i="32"/>
  <c r="EV103" i="32"/>
  <c r="EW103" i="32"/>
  <c r="EX103" i="32"/>
  <c r="EY103" i="32"/>
  <c r="EZ103" i="32"/>
  <c r="EM104" i="32"/>
  <c r="EN104" i="32"/>
  <c r="EO104" i="32"/>
  <c r="EP104" i="32"/>
  <c r="EQ104" i="32"/>
  <c r="ER104" i="32"/>
  <c r="ES104" i="32"/>
  <c r="ET104" i="32"/>
  <c r="EU104" i="32"/>
  <c r="EV104" i="32"/>
  <c r="EW104" i="32"/>
  <c r="EX104" i="32"/>
  <c r="EY104" i="32"/>
  <c r="EZ104" i="32"/>
  <c r="EM105" i="32"/>
  <c r="EN105" i="32"/>
  <c r="EO105" i="32"/>
  <c r="EP105" i="32"/>
  <c r="EQ105" i="32"/>
  <c r="ER105" i="32"/>
  <c r="ES105" i="32"/>
  <c r="ET105" i="32"/>
  <c r="EU105" i="32"/>
  <c r="EV105" i="32"/>
  <c r="EW105" i="32"/>
  <c r="EX105" i="32"/>
  <c r="EY105" i="32"/>
  <c r="EZ105" i="32"/>
  <c r="EM106" i="32"/>
  <c r="EN106" i="32"/>
  <c r="EO106" i="32"/>
  <c r="EP106" i="32"/>
  <c r="EQ106" i="32"/>
  <c r="ER106" i="32"/>
  <c r="ES106" i="32"/>
  <c r="ET106" i="32"/>
  <c r="EU106" i="32"/>
  <c r="EV106" i="32"/>
  <c r="EW106" i="32"/>
  <c r="EX106" i="32"/>
  <c r="EY106" i="32"/>
  <c r="EZ106" i="32"/>
  <c r="EM107" i="32"/>
  <c r="EN107" i="32"/>
  <c r="EO107" i="32"/>
  <c r="EP107" i="32"/>
  <c r="EQ107" i="32"/>
  <c r="ER107" i="32"/>
  <c r="ES107" i="32"/>
  <c r="ET107" i="32"/>
  <c r="EU107" i="32"/>
  <c r="EV107" i="32"/>
  <c r="EW107" i="32"/>
  <c r="EX107" i="32"/>
  <c r="EY107" i="32"/>
  <c r="EZ107" i="32"/>
  <c r="EM108" i="32"/>
  <c r="EN108" i="32"/>
  <c r="EO108" i="32"/>
  <c r="EP108" i="32"/>
  <c r="EQ108" i="32"/>
  <c r="ER108" i="32"/>
  <c r="ES108" i="32"/>
  <c r="ET108" i="32"/>
  <c r="EU108" i="32"/>
  <c r="EV108" i="32"/>
  <c r="EW108" i="32"/>
  <c r="EX108" i="32"/>
  <c r="EY108" i="32"/>
  <c r="EZ108" i="32"/>
  <c r="EM109" i="32"/>
  <c r="EN109" i="32"/>
  <c r="EO109" i="32"/>
  <c r="EP109" i="32"/>
  <c r="EQ109" i="32"/>
  <c r="ER109" i="32"/>
  <c r="ES109" i="32"/>
  <c r="ET109" i="32"/>
  <c r="EU109" i="32"/>
  <c r="EV109" i="32"/>
  <c r="EW109" i="32"/>
  <c r="EX109" i="32"/>
  <c r="EY109" i="32"/>
  <c r="EZ109" i="32"/>
  <c r="EM110" i="32"/>
  <c r="EN110" i="32"/>
  <c r="EO110" i="32"/>
  <c r="EP110" i="32"/>
  <c r="EQ110" i="32"/>
  <c r="ER110" i="32"/>
  <c r="ES110" i="32"/>
  <c r="ET110" i="32"/>
  <c r="EU110" i="32"/>
  <c r="EV110" i="32"/>
  <c r="EW110" i="32"/>
  <c r="EX110" i="32"/>
  <c r="EY110" i="32"/>
  <c r="EZ110" i="32"/>
  <c r="EM111" i="32"/>
  <c r="EN111" i="32"/>
  <c r="EO111" i="32"/>
  <c r="EP111" i="32"/>
  <c r="EQ111" i="32"/>
  <c r="ER111" i="32"/>
  <c r="ES111" i="32"/>
  <c r="ET111" i="32"/>
  <c r="EU111" i="32"/>
  <c r="EV111" i="32"/>
  <c r="EW111" i="32"/>
  <c r="EX111" i="32"/>
  <c r="EY111" i="32"/>
  <c r="EZ111" i="32"/>
  <c r="EM112" i="32"/>
  <c r="EN112" i="32"/>
  <c r="EO112" i="32"/>
  <c r="EP112" i="32"/>
  <c r="EQ112" i="32"/>
  <c r="ER112" i="32"/>
  <c r="ES112" i="32"/>
  <c r="ET112" i="32"/>
  <c r="EU112" i="32"/>
  <c r="EV112" i="32"/>
  <c r="EW112" i="32"/>
  <c r="EX112" i="32"/>
  <c r="EY112" i="32"/>
  <c r="EZ112" i="32"/>
  <c r="EM113" i="32"/>
  <c r="EN113" i="32"/>
  <c r="EO113" i="32"/>
  <c r="EP113" i="32"/>
  <c r="EQ113" i="32"/>
  <c r="ER113" i="32"/>
  <c r="ES113" i="32"/>
  <c r="ET113" i="32"/>
  <c r="EU113" i="32"/>
  <c r="EV113" i="32"/>
  <c r="EW113" i="32"/>
  <c r="EX113" i="32"/>
  <c r="EY113" i="32"/>
  <c r="EZ113" i="32"/>
  <c r="EM114" i="32"/>
  <c r="EN114" i="32"/>
  <c r="EO114" i="32"/>
  <c r="EP114" i="32"/>
  <c r="EQ114" i="32"/>
  <c r="ER114" i="32"/>
  <c r="ES114" i="32"/>
  <c r="ET114" i="32"/>
  <c r="EU114" i="32"/>
  <c r="EV114" i="32"/>
  <c r="EW114" i="32"/>
  <c r="EX114" i="32"/>
  <c r="EY114" i="32"/>
  <c r="EZ114" i="32"/>
  <c r="EM115" i="32"/>
  <c r="EN115" i="32"/>
  <c r="EO115" i="32"/>
  <c r="EP115" i="32"/>
  <c r="EQ115" i="32"/>
  <c r="ER115" i="32"/>
  <c r="ES115" i="32"/>
  <c r="ET115" i="32"/>
  <c r="EU115" i="32"/>
  <c r="EV115" i="32"/>
  <c r="EW115" i="32"/>
  <c r="EX115" i="32"/>
  <c r="EY115" i="32"/>
  <c r="EZ115" i="32"/>
  <c r="EZ5" i="32"/>
  <c r="EY5" i="32"/>
  <c r="EX5" i="32"/>
  <c r="EW5" i="32"/>
  <c r="EV5" i="32"/>
  <c r="EU5" i="32"/>
  <c r="ET5" i="32"/>
  <c r="ES5" i="32"/>
  <c r="ER5" i="32"/>
  <c r="EQ5" i="32"/>
  <c r="EP5" i="32"/>
  <c r="EO5" i="32"/>
  <c r="EN5" i="32"/>
  <c r="EZ3" i="32"/>
  <c r="EY3" i="32"/>
  <c r="EX3" i="32"/>
  <c r="EW3" i="32"/>
  <c r="EV3" i="32"/>
  <c r="EU3" i="32"/>
  <c r="ET3" i="32"/>
  <c r="ES3" i="32"/>
  <c r="ER3" i="32"/>
  <c r="EQ3" i="32"/>
  <c r="EP3" i="32"/>
  <c r="EO3" i="32"/>
  <c r="EN3" i="32"/>
  <c r="EM3" i="32"/>
  <c r="EM5" i="32"/>
  <c r="Q114" i="11" l="1"/>
  <c r="Q113" i="11"/>
  <c r="Q112" i="11"/>
  <c r="Q111" i="11"/>
  <c r="Q110" i="11"/>
  <c r="Q109" i="11"/>
  <c r="Q108" i="11"/>
  <c r="Q107" i="11"/>
  <c r="Q106" i="11"/>
  <c r="Q105" i="11"/>
  <c r="Q104" i="11"/>
  <c r="Q103" i="11"/>
  <c r="Q102" i="11"/>
  <c r="Q101" i="11"/>
  <c r="Q100" i="11"/>
  <c r="Q99" i="11"/>
  <c r="Q98" i="11"/>
  <c r="Q97" i="11"/>
  <c r="Q96" i="11"/>
  <c r="Q95" i="11"/>
  <c r="Q94" i="11"/>
  <c r="Q93" i="11"/>
  <c r="Q92" i="11"/>
  <c r="Q91" i="11"/>
  <c r="Q90" i="11"/>
  <c r="Q89" i="11"/>
  <c r="Q88" i="11"/>
  <c r="Q87" i="11"/>
  <c r="Q86" i="11"/>
  <c r="Q85" i="11"/>
  <c r="Q84" i="11"/>
  <c r="Q83" i="11"/>
  <c r="Q82" i="11"/>
  <c r="Q81" i="11"/>
  <c r="Q80" i="11"/>
  <c r="Q79" i="11"/>
  <c r="Q78" i="11"/>
  <c r="Q77" i="11"/>
  <c r="Q76" i="11"/>
  <c r="Q75" i="11"/>
  <c r="Q74" i="11"/>
  <c r="Q73" i="11"/>
  <c r="Q72" i="11"/>
  <c r="Q71" i="11"/>
  <c r="Q70" i="11"/>
  <c r="Q69" i="11"/>
  <c r="Q68" i="11"/>
  <c r="Q67" i="11"/>
  <c r="Q66" i="11"/>
  <c r="Q65" i="11"/>
  <c r="Q64" i="11"/>
  <c r="Q63" i="11"/>
  <c r="Q62" i="11"/>
  <c r="Q61" i="11"/>
  <c r="Q60" i="11"/>
  <c r="Q59" i="11"/>
  <c r="Q58" i="11"/>
  <c r="Q57" i="11"/>
  <c r="Q56" i="11"/>
  <c r="Q55" i="11"/>
  <c r="Q54" i="11"/>
  <c r="Q53" i="11"/>
  <c r="Q52" i="11"/>
  <c r="Q51" i="11"/>
  <c r="Q50" i="11"/>
  <c r="Q49" i="11"/>
  <c r="Q48" i="11"/>
  <c r="Q47" i="11"/>
  <c r="Q46" i="11"/>
  <c r="Q45" i="11"/>
  <c r="Q44" i="11"/>
  <c r="Q43" i="11"/>
  <c r="Q42" i="11"/>
  <c r="Q41" i="11"/>
  <c r="Q40" i="11"/>
  <c r="Q39" i="11"/>
  <c r="Q38" i="11"/>
  <c r="Q37" i="11"/>
  <c r="Q36" i="11"/>
  <c r="Q35" i="11"/>
  <c r="Q34" i="11"/>
  <c r="Q33" i="11"/>
  <c r="Q32" i="11"/>
  <c r="Q31" i="11"/>
  <c r="Q30" i="11"/>
  <c r="Q29" i="11"/>
  <c r="Q28" i="11"/>
  <c r="Q27" i="11"/>
  <c r="Q26" i="11"/>
  <c r="Q25" i="11"/>
  <c r="Q24" i="11"/>
  <c r="Q23" i="11"/>
  <c r="Q22" i="11"/>
  <c r="Q21" i="11"/>
  <c r="Q20" i="11"/>
  <c r="Q19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Q6" i="11"/>
  <c r="Q5" i="11"/>
  <c r="L115" i="11"/>
  <c r="L114" i="11"/>
  <c r="L113" i="11"/>
  <c r="L112" i="11"/>
  <c r="L111" i="11"/>
  <c r="L110" i="11"/>
  <c r="L109" i="11"/>
  <c r="L108" i="11"/>
  <c r="L107" i="11"/>
  <c r="L106" i="11"/>
  <c r="L105" i="11"/>
  <c r="L104" i="11"/>
  <c r="L103" i="11"/>
  <c r="L102" i="11"/>
  <c r="L101" i="11"/>
  <c r="L100" i="11"/>
  <c r="L99" i="11"/>
  <c r="L98" i="11"/>
  <c r="L97" i="11"/>
  <c r="L96" i="11"/>
  <c r="L95" i="11"/>
  <c r="L94" i="11"/>
  <c r="L93" i="11"/>
  <c r="L92" i="11"/>
  <c r="L91" i="11"/>
  <c r="L90" i="11"/>
  <c r="L89" i="11"/>
  <c r="L88" i="11"/>
  <c r="L87" i="11"/>
  <c r="L86" i="11"/>
  <c r="L85" i="11"/>
  <c r="L84" i="11"/>
  <c r="L83" i="11"/>
  <c r="L82" i="11"/>
  <c r="L81" i="11"/>
  <c r="L80" i="11"/>
  <c r="L79" i="11"/>
  <c r="L78" i="11"/>
  <c r="L77" i="11"/>
  <c r="L76" i="11"/>
  <c r="L75" i="11"/>
  <c r="L74" i="11"/>
  <c r="L73" i="11"/>
  <c r="L72" i="11"/>
  <c r="L71" i="11"/>
  <c r="L70" i="11"/>
  <c r="L69" i="11"/>
  <c r="L68" i="11"/>
  <c r="L67" i="11"/>
  <c r="L66" i="11"/>
  <c r="L65" i="11"/>
  <c r="L64" i="11"/>
  <c r="L63" i="11"/>
  <c r="L62" i="11"/>
  <c r="L61" i="11"/>
  <c r="L60" i="11"/>
  <c r="L59" i="11"/>
  <c r="L58" i="11"/>
  <c r="L57" i="11"/>
  <c r="L56" i="11"/>
  <c r="L55" i="11"/>
  <c r="L54" i="11"/>
  <c r="L53" i="11"/>
  <c r="L52" i="11"/>
  <c r="L51" i="11"/>
  <c r="L50" i="11"/>
  <c r="L49" i="11"/>
  <c r="L48" i="11"/>
  <c r="L47" i="11"/>
  <c r="L46" i="11"/>
  <c r="L45" i="11"/>
  <c r="L44" i="11"/>
  <c r="L43" i="11"/>
  <c r="L42" i="11"/>
  <c r="L41" i="11"/>
  <c r="L40" i="11"/>
  <c r="L39" i="11"/>
  <c r="L38" i="11"/>
  <c r="L37" i="11"/>
  <c r="L36" i="11"/>
  <c r="L35" i="11"/>
  <c r="L34" i="11"/>
  <c r="L33" i="11"/>
  <c r="L32" i="11"/>
  <c r="L31" i="11"/>
  <c r="L30" i="11"/>
  <c r="L29" i="11"/>
  <c r="L28" i="11"/>
  <c r="L27" i="11"/>
  <c r="L26" i="11"/>
  <c r="L25" i="11"/>
  <c r="L24" i="11"/>
  <c r="L23" i="11"/>
  <c r="L22" i="11"/>
  <c r="L21" i="11"/>
  <c r="L20" i="11"/>
  <c r="L19" i="11"/>
  <c r="L18" i="11"/>
  <c r="L17" i="11"/>
  <c r="L16" i="11"/>
  <c r="L15" i="11"/>
  <c r="L14" i="11"/>
  <c r="L13" i="11"/>
  <c r="L12" i="11"/>
  <c r="L11" i="11"/>
  <c r="L10" i="11"/>
  <c r="L9" i="11"/>
  <c r="L8" i="11"/>
  <c r="L7" i="11"/>
  <c r="L6" i="11"/>
  <c r="L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5" i="11"/>
  <c r="F5" i="10" l="1"/>
  <c r="G5" i="10"/>
  <c r="F6" i="10"/>
  <c r="G6" i="10"/>
  <c r="F7" i="10"/>
  <c r="G7" i="10"/>
  <c r="F8" i="10"/>
  <c r="G8" i="10"/>
  <c r="F9" i="10"/>
  <c r="G9" i="10"/>
  <c r="F10" i="10"/>
  <c r="G10" i="10"/>
  <c r="F11" i="10"/>
  <c r="G11" i="10"/>
  <c r="F12" i="10"/>
  <c r="G12" i="10"/>
  <c r="F13" i="10"/>
  <c r="G13" i="10"/>
  <c r="F14" i="10"/>
  <c r="G14" i="10"/>
  <c r="F15" i="10"/>
  <c r="G15" i="10"/>
  <c r="F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F27" i="10"/>
  <c r="G27" i="10"/>
  <c r="F28" i="10"/>
  <c r="G28" i="10"/>
  <c r="F29" i="10"/>
  <c r="G29" i="10"/>
  <c r="F30" i="10"/>
  <c r="G30" i="10"/>
  <c r="F31" i="10"/>
  <c r="G31" i="10"/>
  <c r="F32" i="10"/>
  <c r="G32" i="10"/>
  <c r="F33" i="10"/>
  <c r="G33" i="10"/>
  <c r="F34" i="10"/>
  <c r="G34" i="10"/>
  <c r="F35" i="10"/>
  <c r="G35" i="10"/>
  <c r="F36" i="10"/>
  <c r="G36" i="10"/>
  <c r="F37" i="10"/>
  <c r="G37" i="10"/>
  <c r="F38" i="10"/>
  <c r="G38" i="10"/>
  <c r="F39" i="10"/>
  <c r="G39" i="10"/>
  <c r="F40" i="10"/>
  <c r="G40" i="10"/>
  <c r="F41" i="10"/>
  <c r="G41" i="10"/>
  <c r="F42" i="10"/>
  <c r="G42" i="10"/>
  <c r="F43" i="10"/>
  <c r="G43" i="10"/>
  <c r="F44" i="10"/>
  <c r="G44" i="10"/>
  <c r="F45" i="10"/>
  <c r="G45" i="10"/>
  <c r="F46" i="10"/>
  <c r="G46" i="10"/>
  <c r="F47" i="10"/>
  <c r="G47" i="10"/>
  <c r="F48" i="10"/>
  <c r="G48" i="10"/>
  <c r="F49" i="10"/>
  <c r="G49" i="10"/>
  <c r="F50" i="10"/>
  <c r="G50" i="10"/>
  <c r="F51" i="10"/>
  <c r="G51" i="10"/>
  <c r="F52" i="10"/>
  <c r="G52" i="10"/>
  <c r="F53" i="10"/>
  <c r="G53" i="10"/>
  <c r="F54" i="10"/>
  <c r="G54" i="10"/>
  <c r="F55" i="10"/>
  <c r="G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5" i="10"/>
  <c r="G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F77" i="10"/>
  <c r="G77" i="10"/>
  <c r="F78" i="10"/>
  <c r="G78" i="10"/>
  <c r="F79" i="10"/>
  <c r="G79" i="10"/>
  <c r="F80" i="10"/>
  <c r="G80" i="10"/>
  <c r="F81" i="10"/>
  <c r="G81" i="10"/>
  <c r="F82" i="10"/>
  <c r="G82" i="10"/>
  <c r="F83" i="10"/>
  <c r="G83" i="10"/>
  <c r="F84" i="10"/>
  <c r="G84" i="10"/>
  <c r="F85" i="10"/>
  <c r="G85" i="10"/>
  <c r="F86" i="10"/>
  <c r="G86" i="10"/>
  <c r="F87" i="10"/>
  <c r="G87" i="10"/>
  <c r="F88" i="10"/>
  <c r="G88" i="10"/>
  <c r="F89" i="10"/>
  <c r="G89" i="10"/>
  <c r="F90" i="10"/>
  <c r="G90" i="10"/>
  <c r="F91" i="10"/>
  <c r="G91" i="10"/>
  <c r="F92" i="10"/>
  <c r="G92" i="10"/>
  <c r="F93" i="10"/>
  <c r="G93" i="10"/>
  <c r="F94" i="10"/>
  <c r="G94" i="10"/>
  <c r="F95" i="10"/>
  <c r="G95" i="10"/>
  <c r="F96" i="10"/>
  <c r="G96" i="10"/>
  <c r="F97" i="10"/>
  <c r="G97" i="10"/>
  <c r="F98" i="10"/>
  <c r="G98" i="10"/>
  <c r="F99" i="10"/>
  <c r="G99" i="10"/>
  <c r="F100" i="10"/>
  <c r="G100" i="10"/>
  <c r="F101" i="10"/>
  <c r="G101" i="10"/>
  <c r="F102" i="10"/>
  <c r="G102" i="10"/>
  <c r="F103" i="10"/>
  <c r="G103" i="10"/>
  <c r="F104" i="10"/>
  <c r="G104" i="10"/>
  <c r="F105" i="10"/>
  <c r="G105" i="10"/>
  <c r="F106" i="10"/>
  <c r="G106" i="10"/>
  <c r="F107" i="10"/>
  <c r="G107" i="10"/>
  <c r="F108" i="10"/>
  <c r="G108" i="10"/>
  <c r="F109" i="10"/>
  <c r="G109" i="10"/>
  <c r="F110" i="10"/>
  <c r="G110" i="10"/>
  <c r="F111" i="10"/>
  <c r="G111" i="10"/>
  <c r="F112" i="10"/>
  <c r="G112" i="10"/>
  <c r="F113" i="10"/>
  <c r="G113" i="10"/>
  <c r="F114" i="10"/>
  <c r="G114" i="10"/>
  <c r="C115" i="10"/>
  <c r="D115" i="10"/>
  <c r="E115" i="10"/>
  <c r="G115" i="10" s="1"/>
  <c r="F115" i="10"/>
  <c r="Q12" i="52" l="1"/>
  <c r="Q20" i="52"/>
  <c r="Q28" i="52"/>
  <c r="Q36" i="52"/>
  <c r="Q52" i="52"/>
  <c r="Q68" i="52"/>
  <c r="Q84" i="52"/>
  <c r="Q100" i="52"/>
  <c r="P5" i="52"/>
  <c r="Q5" i="52" s="1"/>
  <c r="P6" i="52"/>
  <c r="Q6" i="52" s="1"/>
  <c r="P7" i="52"/>
  <c r="Q7" i="52" s="1"/>
  <c r="P8" i="52"/>
  <c r="Q8" i="52" s="1"/>
  <c r="P9" i="52"/>
  <c r="Q9" i="52" s="1"/>
  <c r="P10" i="52"/>
  <c r="Q10" i="52" s="1"/>
  <c r="P11" i="52"/>
  <c r="Q11" i="52" s="1"/>
  <c r="P12" i="52"/>
  <c r="P13" i="52"/>
  <c r="Q13" i="52" s="1"/>
  <c r="P14" i="52"/>
  <c r="Q14" i="52" s="1"/>
  <c r="P15" i="52"/>
  <c r="Q15" i="52" s="1"/>
  <c r="P16" i="52"/>
  <c r="Q16" i="52" s="1"/>
  <c r="P17" i="52"/>
  <c r="Q17" i="52" s="1"/>
  <c r="P18" i="52"/>
  <c r="Q18" i="52" s="1"/>
  <c r="P19" i="52"/>
  <c r="Q19" i="52" s="1"/>
  <c r="P20" i="52"/>
  <c r="P21" i="52"/>
  <c r="Q21" i="52" s="1"/>
  <c r="P22" i="52"/>
  <c r="Q22" i="52" s="1"/>
  <c r="P23" i="52"/>
  <c r="Q23" i="52" s="1"/>
  <c r="P24" i="52"/>
  <c r="Q24" i="52" s="1"/>
  <c r="P25" i="52"/>
  <c r="Q25" i="52" s="1"/>
  <c r="P26" i="52"/>
  <c r="Q26" i="52" s="1"/>
  <c r="P27" i="52"/>
  <c r="Q27" i="52" s="1"/>
  <c r="P28" i="52"/>
  <c r="P29" i="52"/>
  <c r="Q29" i="52" s="1"/>
  <c r="P30" i="52"/>
  <c r="Q30" i="52" s="1"/>
  <c r="P31" i="52"/>
  <c r="Q31" i="52" s="1"/>
  <c r="P32" i="52"/>
  <c r="Q32" i="52" s="1"/>
  <c r="P33" i="52"/>
  <c r="Q33" i="52" s="1"/>
  <c r="P34" i="52"/>
  <c r="Q34" i="52" s="1"/>
  <c r="P35" i="52"/>
  <c r="Q35" i="52" s="1"/>
  <c r="P36" i="52"/>
  <c r="P37" i="52"/>
  <c r="Q37" i="52" s="1"/>
  <c r="P38" i="52"/>
  <c r="Q38" i="52" s="1"/>
  <c r="P39" i="52"/>
  <c r="Q39" i="52" s="1"/>
  <c r="P40" i="52"/>
  <c r="Q40" i="52" s="1"/>
  <c r="P41" i="52"/>
  <c r="Q41" i="52" s="1"/>
  <c r="P42" i="52"/>
  <c r="Q42" i="52" s="1"/>
  <c r="P43" i="52"/>
  <c r="Q43" i="52" s="1"/>
  <c r="P44" i="52"/>
  <c r="Q44" i="52" s="1"/>
  <c r="P45" i="52"/>
  <c r="Q45" i="52" s="1"/>
  <c r="P46" i="52"/>
  <c r="Q46" i="52" s="1"/>
  <c r="P47" i="52"/>
  <c r="Q47" i="52" s="1"/>
  <c r="P48" i="52"/>
  <c r="Q48" i="52" s="1"/>
  <c r="P49" i="52"/>
  <c r="Q49" i="52" s="1"/>
  <c r="P50" i="52"/>
  <c r="Q50" i="52" s="1"/>
  <c r="P51" i="52"/>
  <c r="Q51" i="52" s="1"/>
  <c r="P52" i="52"/>
  <c r="P53" i="52"/>
  <c r="Q53" i="52" s="1"/>
  <c r="P54" i="52"/>
  <c r="Q54" i="52" s="1"/>
  <c r="P55" i="52"/>
  <c r="Q55" i="52" s="1"/>
  <c r="P56" i="52"/>
  <c r="Q56" i="52" s="1"/>
  <c r="P57" i="52"/>
  <c r="Q57" i="52" s="1"/>
  <c r="P58" i="52"/>
  <c r="Q58" i="52" s="1"/>
  <c r="P59" i="52"/>
  <c r="Q59" i="52" s="1"/>
  <c r="P60" i="52"/>
  <c r="Q60" i="52" s="1"/>
  <c r="P61" i="52"/>
  <c r="Q61" i="52" s="1"/>
  <c r="P62" i="52"/>
  <c r="Q62" i="52" s="1"/>
  <c r="P63" i="52"/>
  <c r="Q63" i="52" s="1"/>
  <c r="P64" i="52"/>
  <c r="Q64" i="52" s="1"/>
  <c r="P65" i="52"/>
  <c r="Q65" i="52" s="1"/>
  <c r="P66" i="52"/>
  <c r="Q66" i="52" s="1"/>
  <c r="P67" i="52"/>
  <c r="Q67" i="52" s="1"/>
  <c r="P68" i="52"/>
  <c r="P69" i="52"/>
  <c r="Q69" i="52" s="1"/>
  <c r="P70" i="52"/>
  <c r="Q70" i="52" s="1"/>
  <c r="P71" i="52"/>
  <c r="Q71" i="52" s="1"/>
  <c r="P72" i="52"/>
  <c r="Q72" i="52" s="1"/>
  <c r="P73" i="52"/>
  <c r="Q73" i="52" s="1"/>
  <c r="P74" i="52"/>
  <c r="Q74" i="52" s="1"/>
  <c r="P75" i="52"/>
  <c r="Q75" i="52" s="1"/>
  <c r="P76" i="52"/>
  <c r="Q76" i="52" s="1"/>
  <c r="P77" i="52"/>
  <c r="Q77" i="52" s="1"/>
  <c r="P78" i="52"/>
  <c r="Q78" i="52" s="1"/>
  <c r="P79" i="52"/>
  <c r="Q79" i="52" s="1"/>
  <c r="P80" i="52"/>
  <c r="Q80" i="52" s="1"/>
  <c r="P81" i="52"/>
  <c r="Q81" i="52" s="1"/>
  <c r="P82" i="52"/>
  <c r="Q82" i="52" s="1"/>
  <c r="P83" i="52"/>
  <c r="Q83" i="52" s="1"/>
  <c r="P84" i="52"/>
  <c r="P85" i="52"/>
  <c r="Q85" i="52" s="1"/>
  <c r="P86" i="52"/>
  <c r="Q86" i="52" s="1"/>
  <c r="P87" i="52"/>
  <c r="Q87" i="52" s="1"/>
  <c r="P88" i="52"/>
  <c r="Q88" i="52" s="1"/>
  <c r="P89" i="52"/>
  <c r="Q89" i="52" s="1"/>
  <c r="P90" i="52"/>
  <c r="Q90" i="52" s="1"/>
  <c r="P91" i="52"/>
  <c r="Q91" i="52" s="1"/>
  <c r="P92" i="52"/>
  <c r="Q92" i="52" s="1"/>
  <c r="P93" i="52"/>
  <c r="Q93" i="52" s="1"/>
  <c r="P94" i="52"/>
  <c r="Q94" i="52" s="1"/>
  <c r="P95" i="52"/>
  <c r="Q95" i="52" s="1"/>
  <c r="P96" i="52"/>
  <c r="Q96" i="52" s="1"/>
  <c r="P97" i="52"/>
  <c r="Q97" i="52" s="1"/>
  <c r="P98" i="52"/>
  <c r="Q98" i="52" s="1"/>
  <c r="P99" i="52"/>
  <c r="Q99" i="52" s="1"/>
  <c r="P100" i="52"/>
  <c r="P101" i="52"/>
  <c r="Q101" i="52" s="1"/>
  <c r="P102" i="52"/>
  <c r="Q102" i="52" s="1"/>
  <c r="P103" i="52"/>
  <c r="Q103" i="52" s="1"/>
  <c r="P104" i="52"/>
  <c r="Q104" i="52" s="1"/>
  <c r="P105" i="52"/>
  <c r="Q105" i="52" s="1"/>
  <c r="P106" i="52"/>
  <c r="Q106" i="52" s="1"/>
  <c r="P107" i="52"/>
  <c r="Q107" i="52" s="1"/>
  <c r="P108" i="52"/>
  <c r="Q108" i="52" s="1"/>
  <c r="P109" i="52"/>
  <c r="Q109" i="52" s="1"/>
  <c r="P110" i="52"/>
  <c r="Q110" i="52" s="1"/>
  <c r="P111" i="52"/>
  <c r="Q111" i="52" s="1"/>
  <c r="P112" i="52"/>
  <c r="Q112" i="52" s="1"/>
  <c r="P113" i="52"/>
  <c r="Q113" i="52" s="1"/>
  <c r="P4" i="52"/>
  <c r="Q4" i="52" s="1"/>
  <c r="E5" i="49" l="1"/>
  <c r="E6" i="49"/>
  <c r="E7" i="49"/>
  <c r="E8" i="49"/>
  <c r="E9" i="49"/>
  <c r="E10" i="49"/>
  <c r="E11" i="49"/>
  <c r="E12" i="49"/>
  <c r="E13" i="49"/>
  <c r="E14" i="49"/>
  <c r="E15" i="49"/>
  <c r="E16" i="49"/>
  <c r="E17" i="49"/>
  <c r="E18" i="49"/>
  <c r="E19" i="49"/>
  <c r="E20" i="49"/>
  <c r="E21" i="49"/>
  <c r="E22" i="49"/>
  <c r="E23" i="49"/>
  <c r="E24" i="49"/>
  <c r="E25" i="49"/>
  <c r="E26" i="49"/>
  <c r="E27" i="49"/>
  <c r="E28" i="49"/>
  <c r="E29" i="49"/>
  <c r="E30" i="49"/>
  <c r="E31" i="49"/>
  <c r="E32" i="49"/>
  <c r="E33" i="49"/>
  <c r="E34" i="49"/>
  <c r="E35" i="49"/>
  <c r="E36" i="49"/>
  <c r="E37" i="49"/>
  <c r="E38" i="49"/>
  <c r="E39" i="49"/>
  <c r="E40" i="49"/>
  <c r="E41" i="49"/>
  <c r="E42" i="49"/>
  <c r="E43" i="49"/>
  <c r="E44" i="49"/>
  <c r="E45" i="49"/>
  <c r="E46" i="49"/>
  <c r="E47" i="49"/>
  <c r="E48" i="49"/>
  <c r="E49" i="49"/>
  <c r="E50" i="49"/>
  <c r="E51" i="49"/>
  <c r="E52" i="49"/>
  <c r="E53" i="49"/>
  <c r="E54" i="49"/>
  <c r="E55" i="49"/>
  <c r="E56" i="49"/>
  <c r="E57" i="49"/>
  <c r="E58" i="49"/>
  <c r="E59" i="49"/>
  <c r="E60" i="49"/>
  <c r="E61" i="49"/>
  <c r="E62" i="49"/>
  <c r="E63" i="49"/>
  <c r="E64" i="49"/>
  <c r="E65" i="49"/>
  <c r="E66" i="49"/>
  <c r="E67" i="49"/>
  <c r="E68" i="49"/>
  <c r="E69" i="49"/>
  <c r="E70" i="49"/>
  <c r="E71" i="49"/>
  <c r="E72" i="49"/>
  <c r="E73" i="49"/>
  <c r="E74" i="49"/>
  <c r="E75" i="49"/>
  <c r="E76" i="49"/>
  <c r="E77" i="49"/>
  <c r="E78" i="49"/>
  <c r="E79" i="49"/>
  <c r="E80" i="49"/>
  <c r="E81" i="49"/>
  <c r="E82" i="49"/>
  <c r="E83" i="49"/>
  <c r="E84" i="49"/>
  <c r="E85" i="49"/>
  <c r="E86" i="49"/>
  <c r="E87" i="49"/>
  <c r="E88" i="49"/>
  <c r="E89" i="49"/>
  <c r="E90" i="49"/>
  <c r="E91" i="49"/>
  <c r="E92" i="49"/>
  <c r="E93" i="49"/>
  <c r="E94" i="49"/>
  <c r="E95" i="49"/>
  <c r="E96" i="49"/>
  <c r="E97" i="49"/>
  <c r="E98" i="49"/>
  <c r="E99" i="49"/>
  <c r="E100" i="49"/>
  <c r="E101" i="49"/>
  <c r="E102" i="49"/>
  <c r="E103" i="49"/>
  <c r="E104" i="49"/>
  <c r="E105" i="49"/>
  <c r="E106" i="49"/>
  <c r="E107" i="49"/>
  <c r="E108" i="49"/>
  <c r="E109" i="49"/>
  <c r="E110" i="49"/>
  <c r="E111" i="49"/>
  <c r="E112" i="49"/>
  <c r="E113" i="49"/>
  <c r="E4" i="49"/>
  <c r="O5" i="47"/>
  <c r="O6" i="47"/>
  <c r="O7" i="47"/>
  <c r="O8" i="47"/>
  <c r="O9" i="47"/>
  <c r="O10" i="47"/>
  <c r="O11" i="47"/>
  <c r="O12" i="47"/>
  <c r="O13" i="47"/>
  <c r="O14" i="47"/>
  <c r="O15" i="47"/>
  <c r="O16" i="47"/>
  <c r="O17" i="47"/>
  <c r="O18" i="47"/>
  <c r="O19" i="47"/>
  <c r="O20" i="47"/>
  <c r="O21" i="47"/>
  <c r="O22" i="47"/>
  <c r="O23" i="47"/>
  <c r="O24" i="47"/>
  <c r="O25" i="47"/>
  <c r="O26" i="47"/>
  <c r="O27" i="47"/>
  <c r="O28" i="47"/>
  <c r="O29" i="47"/>
  <c r="O30" i="47"/>
  <c r="O31" i="47"/>
  <c r="O32" i="47"/>
  <c r="O33" i="47"/>
  <c r="O34" i="47"/>
  <c r="O35" i="47"/>
  <c r="O36" i="47"/>
  <c r="O37" i="47"/>
  <c r="O38" i="47"/>
  <c r="O39" i="47"/>
  <c r="O40" i="47"/>
  <c r="O41" i="47"/>
  <c r="O42" i="47"/>
  <c r="O43" i="47"/>
  <c r="O44" i="47"/>
  <c r="O45" i="47"/>
  <c r="O46" i="47"/>
  <c r="O47" i="47"/>
  <c r="O48" i="47"/>
  <c r="O49" i="47"/>
  <c r="O50" i="47"/>
  <c r="O51" i="47"/>
  <c r="O52" i="47"/>
  <c r="O53" i="47"/>
  <c r="O54" i="47"/>
  <c r="O55" i="47"/>
  <c r="O56" i="47"/>
  <c r="O57" i="47"/>
  <c r="O58" i="47"/>
  <c r="O59" i="47"/>
  <c r="O60" i="47"/>
  <c r="O61" i="47"/>
  <c r="O62" i="47"/>
  <c r="O63" i="47"/>
  <c r="O64" i="47"/>
  <c r="O65" i="47"/>
  <c r="O66" i="47"/>
  <c r="O67" i="47"/>
  <c r="O68" i="47"/>
  <c r="O69" i="47"/>
  <c r="O70" i="47"/>
  <c r="O71" i="47"/>
  <c r="O72" i="47"/>
  <c r="O73" i="47"/>
  <c r="O74" i="47"/>
  <c r="O75" i="47"/>
  <c r="O76" i="47"/>
  <c r="O77" i="47"/>
  <c r="O78" i="47"/>
  <c r="O79" i="47"/>
  <c r="O80" i="47"/>
  <c r="O81" i="47"/>
  <c r="O82" i="47"/>
  <c r="O83" i="47"/>
  <c r="O84" i="47"/>
  <c r="O85" i="47"/>
  <c r="O86" i="47"/>
  <c r="O87" i="47"/>
  <c r="O88" i="47"/>
  <c r="O89" i="47"/>
  <c r="O90" i="47"/>
  <c r="O91" i="47"/>
  <c r="O92" i="47"/>
  <c r="O93" i="47"/>
  <c r="O94" i="47"/>
  <c r="O95" i="47"/>
  <c r="O96" i="47"/>
  <c r="O97" i="47"/>
  <c r="O98" i="47"/>
  <c r="O99" i="47"/>
  <c r="O100" i="47"/>
  <c r="O101" i="47"/>
  <c r="O102" i="47"/>
  <c r="O103" i="47"/>
  <c r="O104" i="47"/>
  <c r="O105" i="47"/>
  <c r="O106" i="47"/>
  <c r="O107" i="47"/>
  <c r="O108" i="47"/>
  <c r="O109" i="47"/>
  <c r="O110" i="47"/>
  <c r="O111" i="47"/>
  <c r="O112" i="47"/>
  <c r="O113" i="47"/>
  <c r="O4" i="47"/>
  <c r="D114" i="47"/>
  <c r="E114" i="47"/>
  <c r="F114" i="47"/>
  <c r="G114" i="47"/>
  <c r="H114" i="47"/>
  <c r="I114" i="47"/>
  <c r="J114" i="47"/>
  <c r="K114" i="47"/>
  <c r="L114" i="47"/>
  <c r="M114" i="47"/>
  <c r="N114" i="47"/>
  <c r="C114" i="47"/>
  <c r="V115" i="46"/>
  <c r="U115" i="46"/>
  <c r="T115" i="46"/>
  <c r="S115" i="46"/>
  <c r="R115" i="46"/>
  <c r="L115" i="46"/>
  <c r="M115" i="46"/>
  <c r="N115" i="46"/>
  <c r="O115" i="46"/>
  <c r="P115" i="46"/>
  <c r="Q115" i="46"/>
  <c r="K115" i="46"/>
  <c r="J114" i="45"/>
  <c r="J113" i="45"/>
  <c r="J112" i="45"/>
  <c r="J111" i="45"/>
  <c r="J110" i="45"/>
  <c r="J109" i="45"/>
  <c r="J108" i="45"/>
  <c r="J107" i="45"/>
  <c r="J106" i="45"/>
  <c r="J105" i="45"/>
  <c r="J104" i="45"/>
  <c r="J103" i="45"/>
  <c r="J102" i="45"/>
  <c r="J101" i="45"/>
  <c r="J100" i="45"/>
  <c r="J99" i="45"/>
  <c r="J98" i="45"/>
  <c r="J97" i="45"/>
  <c r="J96" i="45"/>
  <c r="J95" i="45"/>
  <c r="J94" i="45"/>
  <c r="J93" i="45"/>
  <c r="J92" i="45"/>
  <c r="J91" i="45"/>
  <c r="J90" i="45"/>
  <c r="J89" i="45"/>
  <c r="J88" i="45"/>
  <c r="J87" i="45"/>
  <c r="J86" i="45"/>
  <c r="J85" i="45"/>
  <c r="J84" i="45"/>
  <c r="J83" i="45"/>
  <c r="J82" i="45"/>
  <c r="J81" i="45"/>
  <c r="J80" i="45"/>
  <c r="J79" i="45"/>
  <c r="J78" i="45"/>
  <c r="J77" i="45"/>
  <c r="J76" i="45"/>
  <c r="J75" i="45"/>
  <c r="J74" i="45"/>
  <c r="J73" i="45"/>
  <c r="J72" i="45"/>
  <c r="J71" i="45"/>
  <c r="J70" i="45"/>
  <c r="J69" i="45"/>
  <c r="J68" i="45"/>
  <c r="J67" i="45"/>
  <c r="J66" i="45"/>
  <c r="J65" i="45"/>
  <c r="J64" i="45"/>
  <c r="J63" i="45"/>
  <c r="J62" i="45"/>
  <c r="J61" i="45"/>
  <c r="J60" i="45"/>
  <c r="J59" i="45"/>
  <c r="J58" i="45"/>
  <c r="J57" i="45"/>
  <c r="J56" i="45"/>
  <c r="J55" i="45"/>
  <c r="J54" i="45"/>
  <c r="J53" i="45"/>
  <c r="J52" i="45"/>
  <c r="J51" i="45"/>
  <c r="J50" i="45"/>
  <c r="J49" i="45"/>
  <c r="J48" i="45"/>
  <c r="J47" i="45"/>
  <c r="J46" i="45"/>
  <c r="J45" i="45"/>
  <c r="J44" i="45"/>
  <c r="J43" i="45"/>
  <c r="J42" i="45"/>
  <c r="J41" i="45"/>
  <c r="J40" i="45"/>
  <c r="J39" i="45"/>
  <c r="J38" i="45"/>
  <c r="J37" i="45"/>
  <c r="J36" i="45"/>
  <c r="J35" i="45"/>
  <c r="J34" i="45"/>
  <c r="J33" i="45"/>
  <c r="J32" i="45"/>
  <c r="J31" i="45"/>
  <c r="J30" i="45"/>
  <c r="J29" i="45"/>
  <c r="J28" i="45"/>
  <c r="J27" i="45"/>
  <c r="J26" i="45"/>
  <c r="J25" i="45"/>
  <c r="J24" i="45"/>
  <c r="J23" i="45"/>
  <c r="J22" i="45"/>
  <c r="J21" i="45"/>
  <c r="J20" i="45"/>
  <c r="J19" i="45"/>
  <c r="J18" i="45"/>
  <c r="J17" i="45"/>
  <c r="J16" i="45"/>
  <c r="J15" i="45"/>
  <c r="J14" i="45"/>
  <c r="J13" i="45"/>
  <c r="J12" i="45"/>
  <c r="J11" i="45"/>
  <c r="J10" i="45"/>
  <c r="J9" i="45"/>
  <c r="J8" i="45"/>
  <c r="J7" i="45"/>
  <c r="J6" i="45"/>
  <c r="J5" i="45"/>
  <c r="F6" i="45"/>
  <c r="F7" i="45"/>
  <c r="F8" i="45"/>
  <c r="F9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6" i="45"/>
  <c r="F57" i="45"/>
  <c r="F58" i="45"/>
  <c r="F59" i="45"/>
  <c r="F60" i="45"/>
  <c r="F61" i="45"/>
  <c r="F62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F79" i="45"/>
  <c r="F80" i="45"/>
  <c r="F81" i="45"/>
  <c r="F82" i="45"/>
  <c r="F83" i="45"/>
  <c r="F84" i="45"/>
  <c r="F85" i="45"/>
  <c r="F86" i="45"/>
  <c r="F87" i="45"/>
  <c r="F88" i="45"/>
  <c r="F89" i="45"/>
  <c r="F90" i="45"/>
  <c r="F91" i="45"/>
  <c r="F92" i="45"/>
  <c r="F93" i="45"/>
  <c r="F94" i="45"/>
  <c r="F95" i="45"/>
  <c r="F96" i="45"/>
  <c r="F97" i="45"/>
  <c r="F98" i="45"/>
  <c r="F99" i="45"/>
  <c r="F100" i="45"/>
  <c r="F101" i="45"/>
  <c r="F102" i="45"/>
  <c r="F103" i="45"/>
  <c r="F104" i="45"/>
  <c r="F105" i="45"/>
  <c r="F106" i="45"/>
  <c r="F107" i="45"/>
  <c r="F108" i="45"/>
  <c r="F109" i="45"/>
  <c r="F110" i="45"/>
  <c r="F111" i="45"/>
  <c r="F112" i="45"/>
  <c r="F113" i="45"/>
  <c r="F114" i="45"/>
  <c r="F5" i="45"/>
  <c r="AE47" i="41"/>
  <c r="AD114" i="42"/>
  <c r="AD113" i="42"/>
  <c r="AD112" i="42"/>
  <c r="AD111" i="42"/>
  <c r="AD110" i="42"/>
  <c r="AD109" i="42"/>
  <c r="AD108" i="42"/>
  <c r="AD107" i="42"/>
  <c r="AD106" i="42"/>
  <c r="AD105" i="42"/>
  <c r="AD104" i="42"/>
  <c r="AD103" i="42"/>
  <c r="AD102" i="42"/>
  <c r="AD101" i="42"/>
  <c r="AD100" i="42"/>
  <c r="AD99" i="42"/>
  <c r="AD98" i="42"/>
  <c r="AD97" i="42"/>
  <c r="AD96" i="42"/>
  <c r="AD95" i="42"/>
  <c r="AD94" i="42"/>
  <c r="AD93" i="42"/>
  <c r="AD92" i="42"/>
  <c r="AD91" i="42"/>
  <c r="AD90" i="42"/>
  <c r="AD89" i="42"/>
  <c r="AD88" i="42"/>
  <c r="AD87" i="42"/>
  <c r="AD86" i="42"/>
  <c r="AD85" i="42"/>
  <c r="AD84" i="42"/>
  <c r="AD83" i="42"/>
  <c r="AD82" i="42"/>
  <c r="AD81" i="42"/>
  <c r="AD80" i="42"/>
  <c r="AD79" i="42"/>
  <c r="AD78" i="42"/>
  <c r="AD77" i="42"/>
  <c r="AD76" i="42"/>
  <c r="AD75" i="42"/>
  <c r="AD74" i="42"/>
  <c r="AD73" i="42"/>
  <c r="AD72" i="42"/>
  <c r="AD71" i="42"/>
  <c r="AD70" i="42"/>
  <c r="AD69" i="42"/>
  <c r="AD68" i="42"/>
  <c r="AD67" i="42"/>
  <c r="AD66" i="42"/>
  <c r="AD65" i="42"/>
  <c r="AD64" i="42"/>
  <c r="AD63" i="42"/>
  <c r="AD62" i="42"/>
  <c r="AD61" i="42"/>
  <c r="AD60" i="42"/>
  <c r="AD59" i="42"/>
  <c r="AD58" i="42"/>
  <c r="AD57" i="42"/>
  <c r="AD56" i="42"/>
  <c r="AD55" i="42"/>
  <c r="AD54" i="42"/>
  <c r="AD53" i="42"/>
  <c r="AD52" i="42"/>
  <c r="AD51" i="42"/>
  <c r="AD50" i="42"/>
  <c r="AD49" i="42"/>
  <c r="AD48" i="42"/>
  <c r="AD47" i="42"/>
  <c r="AD46" i="42"/>
  <c r="AD45" i="42"/>
  <c r="AD44" i="42"/>
  <c r="AD43" i="42"/>
  <c r="AD42" i="42"/>
  <c r="AD41" i="42"/>
  <c r="AD40" i="42"/>
  <c r="AD39" i="42"/>
  <c r="AD38" i="42"/>
  <c r="AD37" i="42"/>
  <c r="AD36" i="42"/>
  <c r="AD35" i="42"/>
  <c r="AD34" i="42"/>
  <c r="AD33" i="42"/>
  <c r="AD32" i="42"/>
  <c r="AD31" i="42"/>
  <c r="AD30" i="42"/>
  <c r="AD29" i="42"/>
  <c r="AD28" i="42"/>
  <c r="AD27" i="42"/>
  <c r="AD26" i="42"/>
  <c r="AD25" i="42"/>
  <c r="AD24" i="42"/>
  <c r="AD23" i="42"/>
  <c r="AD22" i="42"/>
  <c r="AD21" i="42"/>
  <c r="AD20" i="42"/>
  <c r="AD19" i="42"/>
  <c r="AD18" i="42"/>
  <c r="AD17" i="42"/>
  <c r="AD16" i="42"/>
  <c r="AD15" i="42"/>
  <c r="AD14" i="42"/>
  <c r="AD13" i="42"/>
  <c r="AD12" i="42"/>
  <c r="AD11" i="42"/>
  <c r="AD10" i="42"/>
  <c r="AD9" i="42"/>
  <c r="AD8" i="42"/>
  <c r="AD7" i="42"/>
  <c r="AD6" i="42"/>
  <c r="AD5" i="42"/>
  <c r="Z114" i="42"/>
  <c r="Z113" i="42"/>
  <c r="Z112" i="42"/>
  <c r="Z111" i="42"/>
  <c r="Z110" i="42"/>
  <c r="Z109" i="42"/>
  <c r="Z108" i="42"/>
  <c r="Z107" i="42"/>
  <c r="Z106" i="42"/>
  <c r="Z105" i="42"/>
  <c r="Z104" i="42"/>
  <c r="Z103" i="42"/>
  <c r="Z102" i="42"/>
  <c r="Z101" i="42"/>
  <c r="Z100" i="42"/>
  <c r="Z99" i="42"/>
  <c r="Z98" i="42"/>
  <c r="Z97" i="42"/>
  <c r="Z96" i="42"/>
  <c r="Z95" i="42"/>
  <c r="Z94" i="42"/>
  <c r="Z93" i="42"/>
  <c r="Z92" i="42"/>
  <c r="Z91" i="42"/>
  <c r="Z90" i="42"/>
  <c r="Z89" i="42"/>
  <c r="Z88" i="42"/>
  <c r="Z87" i="42"/>
  <c r="Z86" i="42"/>
  <c r="Z85" i="42"/>
  <c r="Z84" i="42"/>
  <c r="Z83" i="42"/>
  <c r="Z82" i="42"/>
  <c r="Z81" i="42"/>
  <c r="Z80" i="42"/>
  <c r="Z79" i="42"/>
  <c r="Z78" i="42"/>
  <c r="Z77" i="42"/>
  <c r="Z76" i="42"/>
  <c r="Z75" i="42"/>
  <c r="Z74" i="42"/>
  <c r="Z73" i="42"/>
  <c r="Z72" i="42"/>
  <c r="Z71" i="42"/>
  <c r="Z70" i="42"/>
  <c r="Z69" i="42"/>
  <c r="Z68" i="42"/>
  <c r="Z67" i="42"/>
  <c r="Z66" i="42"/>
  <c r="Z65" i="42"/>
  <c r="Z64" i="42"/>
  <c r="Z63" i="42"/>
  <c r="Z62" i="42"/>
  <c r="Z61" i="42"/>
  <c r="Z60" i="42"/>
  <c r="Z59" i="42"/>
  <c r="Z58" i="42"/>
  <c r="Z57" i="42"/>
  <c r="Z56" i="42"/>
  <c r="Z55" i="42"/>
  <c r="Z54" i="42"/>
  <c r="Z53" i="42"/>
  <c r="Z52" i="42"/>
  <c r="Z51" i="42"/>
  <c r="Z50" i="42"/>
  <c r="Z49" i="42"/>
  <c r="Z48" i="42"/>
  <c r="Z47" i="42"/>
  <c r="Z46" i="42"/>
  <c r="Z45" i="42"/>
  <c r="Z44" i="42"/>
  <c r="Z43" i="42"/>
  <c r="Z42" i="42"/>
  <c r="Z41" i="42"/>
  <c r="Z40" i="42"/>
  <c r="Z39" i="42"/>
  <c r="Z38" i="42"/>
  <c r="Z37" i="42"/>
  <c r="Z36" i="42"/>
  <c r="Z35" i="42"/>
  <c r="Z34" i="42"/>
  <c r="Z33" i="42"/>
  <c r="Z32" i="42"/>
  <c r="Z31" i="42"/>
  <c r="Z30" i="42"/>
  <c r="Z29" i="42"/>
  <c r="Z28" i="42"/>
  <c r="Z27" i="42"/>
  <c r="Z26" i="42"/>
  <c r="Z25" i="42"/>
  <c r="Z24" i="42"/>
  <c r="Z23" i="42"/>
  <c r="Z22" i="42"/>
  <c r="Z21" i="42"/>
  <c r="Z20" i="42"/>
  <c r="Z19" i="42"/>
  <c r="Z18" i="42"/>
  <c r="Z17" i="42"/>
  <c r="Z16" i="42"/>
  <c r="Z15" i="42"/>
  <c r="Z14" i="42"/>
  <c r="Z13" i="42"/>
  <c r="Z12" i="42"/>
  <c r="Z11" i="42"/>
  <c r="Z10" i="42"/>
  <c r="Z9" i="42"/>
  <c r="Z8" i="42"/>
  <c r="Z7" i="42"/>
  <c r="Z6" i="42"/>
  <c r="Z5" i="42"/>
  <c r="V114" i="42"/>
  <c r="V113" i="42"/>
  <c r="V112" i="42"/>
  <c r="V111" i="42"/>
  <c r="V110" i="42"/>
  <c r="V109" i="42"/>
  <c r="V108" i="42"/>
  <c r="V107" i="42"/>
  <c r="V106" i="42"/>
  <c r="V105" i="42"/>
  <c r="V104" i="42"/>
  <c r="V103" i="42"/>
  <c r="V102" i="42"/>
  <c r="V101" i="42"/>
  <c r="V100" i="42"/>
  <c r="V99" i="42"/>
  <c r="V98" i="42"/>
  <c r="V97" i="42"/>
  <c r="V96" i="42"/>
  <c r="V95" i="42"/>
  <c r="V94" i="42"/>
  <c r="V93" i="42"/>
  <c r="V92" i="42"/>
  <c r="V91" i="42"/>
  <c r="V90" i="42"/>
  <c r="V89" i="42"/>
  <c r="V88" i="42"/>
  <c r="V87" i="42"/>
  <c r="V86" i="42"/>
  <c r="V85" i="42"/>
  <c r="V84" i="42"/>
  <c r="V83" i="42"/>
  <c r="V82" i="42"/>
  <c r="V81" i="42"/>
  <c r="V80" i="42"/>
  <c r="V79" i="42"/>
  <c r="V78" i="42"/>
  <c r="V77" i="42"/>
  <c r="V76" i="42"/>
  <c r="V75" i="42"/>
  <c r="V74" i="42"/>
  <c r="V73" i="42"/>
  <c r="V72" i="42"/>
  <c r="V71" i="42"/>
  <c r="V70" i="42"/>
  <c r="V69" i="42"/>
  <c r="V68" i="42"/>
  <c r="V67" i="42"/>
  <c r="V66" i="42"/>
  <c r="V65" i="42"/>
  <c r="V64" i="42"/>
  <c r="V63" i="42"/>
  <c r="V62" i="42"/>
  <c r="V61" i="42"/>
  <c r="V60" i="42"/>
  <c r="V59" i="42"/>
  <c r="V58" i="42"/>
  <c r="V57" i="42"/>
  <c r="V56" i="42"/>
  <c r="V55" i="42"/>
  <c r="V54" i="42"/>
  <c r="V53" i="42"/>
  <c r="V52" i="42"/>
  <c r="V51" i="42"/>
  <c r="V50" i="42"/>
  <c r="V49" i="42"/>
  <c r="V48" i="42"/>
  <c r="V47" i="42"/>
  <c r="V46" i="42"/>
  <c r="V45" i="42"/>
  <c r="V44" i="42"/>
  <c r="V43" i="42"/>
  <c r="V42" i="42"/>
  <c r="V41" i="42"/>
  <c r="V40" i="42"/>
  <c r="V39" i="42"/>
  <c r="V38" i="42"/>
  <c r="V37" i="42"/>
  <c r="V36" i="42"/>
  <c r="V35" i="42"/>
  <c r="V34" i="42"/>
  <c r="V33" i="42"/>
  <c r="V32" i="42"/>
  <c r="V31" i="42"/>
  <c r="V30" i="42"/>
  <c r="V29" i="42"/>
  <c r="V28" i="42"/>
  <c r="V27" i="42"/>
  <c r="V26" i="42"/>
  <c r="V25" i="42"/>
  <c r="V24" i="42"/>
  <c r="V23" i="42"/>
  <c r="V22" i="42"/>
  <c r="V21" i="42"/>
  <c r="V20" i="42"/>
  <c r="V19" i="42"/>
  <c r="V18" i="42"/>
  <c r="V17" i="42"/>
  <c r="V16" i="42"/>
  <c r="V15" i="42"/>
  <c r="V14" i="42"/>
  <c r="V13" i="42"/>
  <c r="V12" i="42"/>
  <c r="V11" i="42"/>
  <c r="V10" i="42"/>
  <c r="V9" i="42"/>
  <c r="V8" i="42"/>
  <c r="V7" i="42"/>
  <c r="V6" i="42"/>
  <c r="V5" i="42"/>
  <c r="R114" i="42"/>
  <c r="R113" i="42"/>
  <c r="R112" i="42"/>
  <c r="R111" i="42"/>
  <c r="R110" i="42"/>
  <c r="R109" i="42"/>
  <c r="R108" i="42"/>
  <c r="R107" i="42"/>
  <c r="R106" i="42"/>
  <c r="R105" i="42"/>
  <c r="R104" i="42"/>
  <c r="R103" i="42"/>
  <c r="R102" i="42"/>
  <c r="R101" i="42"/>
  <c r="R100" i="42"/>
  <c r="R99" i="42"/>
  <c r="R98" i="42"/>
  <c r="R97" i="42"/>
  <c r="R96" i="42"/>
  <c r="R95" i="42"/>
  <c r="R94" i="42"/>
  <c r="R93" i="42"/>
  <c r="R92" i="42"/>
  <c r="R91" i="42"/>
  <c r="R90" i="42"/>
  <c r="R89" i="42"/>
  <c r="R88" i="42"/>
  <c r="R87" i="42"/>
  <c r="R86" i="42"/>
  <c r="R85" i="42"/>
  <c r="R84" i="42"/>
  <c r="R83" i="42"/>
  <c r="R82" i="42"/>
  <c r="R81" i="42"/>
  <c r="R80" i="42"/>
  <c r="R79" i="42"/>
  <c r="R78" i="42"/>
  <c r="R77" i="42"/>
  <c r="R76" i="42"/>
  <c r="R75" i="42"/>
  <c r="R74" i="42"/>
  <c r="R73" i="42"/>
  <c r="R72" i="42"/>
  <c r="R71" i="42"/>
  <c r="R70" i="42"/>
  <c r="R69" i="42"/>
  <c r="R68" i="42"/>
  <c r="R67" i="42"/>
  <c r="R66" i="42"/>
  <c r="R65" i="42"/>
  <c r="R64" i="42"/>
  <c r="R63" i="42"/>
  <c r="R62" i="42"/>
  <c r="R61" i="42"/>
  <c r="R60" i="42"/>
  <c r="R59" i="42"/>
  <c r="R58" i="42"/>
  <c r="R57" i="42"/>
  <c r="R56" i="42"/>
  <c r="R55" i="42"/>
  <c r="R54" i="42"/>
  <c r="R53" i="42"/>
  <c r="R52" i="42"/>
  <c r="R51" i="42"/>
  <c r="R50" i="42"/>
  <c r="R49" i="42"/>
  <c r="R48" i="42"/>
  <c r="R47" i="42"/>
  <c r="R46" i="42"/>
  <c r="R45" i="42"/>
  <c r="R44" i="42"/>
  <c r="R43" i="42"/>
  <c r="R42" i="42"/>
  <c r="R41" i="42"/>
  <c r="R40" i="42"/>
  <c r="R39" i="42"/>
  <c r="R38" i="42"/>
  <c r="R37" i="42"/>
  <c r="R36" i="42"/>
  <c r="R35" i="42"/>
  <c r="R34" i="42"/>
  <c r="R33" i="42"/>
  <c r="R32" i="42"/>
  <c r="R31" i="42"/>
  <c r="R30" i="42"/>
  <c r="R29" i="42"/>
  <c r="R28" i="42"/>
  <c r="R27" i="42"/>
  <c r="R26" i="42"/>
  <c r="R25" i="42"/>
  <c r="R24" i="42"/>
  <c r="R23" i="42"/>
  <c r="R22" i="42"/>
  <c r="R21" i="42"/>
  <c r="R20" i="42"/>
  <c r="R19" i="42"/>
  <c r="R18" i="42"/>
  <c r="R17" i="42"/>
  <c r="R16" i="42"/>
  <c r="R15" i="42"/>
  <c r="R14" i="42"/>
  <c r="R13" i="42"/>
  <c r="R12" i="42"/>
  <c r="R11" i="42"/>
  <c r="R10" i="42"/>
  <c r="R9" i="42"/>
  <c r="R8" i="42"/>
  <c r="R7" i="42"/>
  <c r="R6" i="42"/>
  <c r="R5" i="42"/>
  <c r="N114" i="42"/>
  <c r="N113" i="42"/>
  <c r="N112" i="42"/>
  <c r="N111" i="42"/>
  <c r="N110" i="42"/>
  <c r="N109" i="42"/>
  <c r="N108" i="42"/>
  <c r="N107" i="42"/>
  <c r="N106" i="42"/>
  <c r="N105" i="42"/>
  <c r="N104" i="42"/>
  <c r="N103" i="42"/>
  <c r="N102" i="42"/>
  <c r="N101" i="42"/>
  <c r="N100" i="42"/>
  <c r="N99" i="42"/>
  <c r="N98" i="42"/>
  <c r="N97" i="42"/>
  <c r="N96" i="42"/>
  <c r="N95" i="42"/>
  <c r="N94" i="42"/>
  <c r="N93" i="42"/>
  <c r="N92" i="42"/>
  <c r="N91" i="42"/>
  <c r="N90" i="42"/>
  <c r="N89" i="42"/>
  <c r="N88" i="42"/>
  <c r="N87" i="42"/>
  <c r="N86" i="42"/>
  <c r="N85" i="42"/>
  <c r="N84" i="42"/>
  <c r="N83" i="42"/>
  <c r="N82" i="42"/>
  <c r="N81" i="42"/>
  <c r="N80" i="42"/>
  <c r="N79" i="42"/>
  <c r="N78" i="42"/>
  <c r="N77" i="42"/>
  <c r="N76" i="42"/>
  <c r="N75" i="42"/>
  <c r="N74" i="42"/>
  <c r="N73" i="42"/>
  <c r="N72" i="42"/>
  <c r="N71" i="42"/>
  <c r="N70" i="42"/>
  <c r="N69" i="42"/>
  <c r="N68" i="42"/>
  <c r="N67" i="42"/>
  <c r="N66" i="42"/>
  <c r="N65" i="42"/>
  <c r="N64" i="42"/>
  <c r="N63" i="42"/>
  <c r="N62" i="42"/>
  <c r="N61" i="42"/>
  <c r="N60" i="42"/>
  <c r="N59" i="42"/>
  <c r="N58" i="42"/>
  <c r="N57" i="42"/>
  <c r="N56" i="42"/>
  <c r="N55" i="42"/>
  <c r="N54" i="42"/>
  <c r="N53" i="42"/>
  <c r="N52" i="42"/>
  <c r="N51" i="42"/>
  <c r="N50" i="42"/>
  <c r="N49" i="42"/>
  <c r="N48" i="42"/>
  <c r="N47" i="42"/>
  <c r="N46" i="42"/>
  <c r="N45" i="42"/>
  <c r="N44" i="42"/>
  <c r="N43" i="42"/>
  <c r="N42" i="42"/>
  <c r="N41" i="42"/>
  <c r="N40" i="42"/>
  <c r="N39" i="42"/>
  <c r="N38" i="42"/>
  <c r="N37" i="42"/>
  <c r="N36" i="42"/>
  <c r="N35" i="42"/>
  <c r="N34" i="42"/>
  <c r="N33" i="42"/>
  <c r="N32" i="42"/>
  <c r="N31" i="42"/>
  <c r="N30" i="42"/>
  <c r="N29" i="42"/>
  <c r="N28" i="42"/>
  <c r="N27" i="42"/>
  <c r="N26" i="42"/>
  <c r="N25" i="42"/>
  <c r="N24" i="42"/>
  <c r="N23" i="42"/>
  <c r="N22" i="42"/>
  <c r="N21" i="42"/>
  <c r="N20" i="42"/>
  <c r="N19" i="42"/>
  <c r="N18" i="42"/>
  <c r="N17" i="42"/>
  <c r="N16" i="42"/>
  <c r="N15" i="42"/>
  <c r="N14" i="42"/>
  <c r="N13" i="42"/>
  <c r="N12" i="42"/>
  <c r="N11" i="42"/>
  <c r="N10" i="42"/>
  <c r="N9" i="42"/>
  <c r="N8" i="42"/>
  <c r="N7" i="42"/>
  <c r="N6" i="42"/>
  <c r="N5" i="42"/>
  <c r="J114" i="42"/>
  <c r="J113" i="42"/>
  <c r="J112" i="42"/>
  <c r="J111" i="42"/>
  <c r="J110" i="42"/>
  <c r="J109" i="42"/>
  <c r="J108" i="42"/>
  <c r="J107" i="42"/>
  <c r="J106" i="42"/>
  <c r="J105" i="42"/>
  <c r="J104" i="42"/>
  <c r="J103" i="42"/>
  <c r="J102" i="42"/>
  <c r="J101" i="42"/>
  <c r="J100" i="42"/>
  <c r="J99" i="42"/>
  <c r="J98" i="42"/>
  <c r="J97" i="42"/>
  <c r="J96" i="42"/>
  <c r="J95" i="42"/>
  <c r="J94" i="42"/>
  <c r="J93" i="42"/>
  <c r="J92" i="42"/>
  <c r="J91" i="42"/>
  <c r="J90" i="42"/>
  <c r="J89" i="42"/>
  <c r="J88" i="42"/>
  <c r="J87" i="42"/>
  <c r="J86" i="42"/>
  <c r="J85" i="42"/>
  <c r="J84" i="42"/>
  <c r="J83" i="42"/>
  <c r="J82" i="42"/>
  <c r="J81" i="42"/>
  <c r="J80" i="42"/>
  <c r="J79" i="42"/>
  <c r="J78" i="42"/>
  <c r="J77" i="42"/>
  <c r="J76" i="42"/>
  <c r="J75" i="42"/>
  <c r="J74" i="42"/>
  <c r="J73" i="42"/>
  <c r="J72" i="42"/>
  <c r="J71" i="42"/>
  <c r="J70" i="42"/>
  <c r="J69" i="42"/>
  <c r="J68" i="42"/>
  <c r="J67" i="42"/>
  <c r="J66" i="42"/>
  <c r="J65" i="42"/>
  <c r="J64" i="42"/>
  <c r="J63" i="42"/>
  <c r="J62" i="42"/>
  <c r="J61" i="42"/>
  <c r="J60" i="42"/>
  <c r="J59" i="42"/>
  <c r="J58" i="42"/>
  <c r="J57" i="42"/>
  <c r="J56" i="42"/>
  <c r="J55" i="42"/>
  <c r="J54" i="42"/>
  <c r="J53" i="42"/>
  <c r="J52" i="42"/>
  <c r="J51" i="42"/>
  <c r="J50" i="42"/>
  <c r="J49" i="42"/>
  <c r="J48" i="42"/>
  <c r="J47" i="42"/>
  <c r="J46" i="42"/>
  <c r="J45" i="42"/>
  <c r="J44" i="42"/>
  <c r="J43" i="42"/>
  <c r="J42" i="42"/>
  <c r="J41" i="42"/>
  <c r="J40" i="42"/>
  <c r="J39" i="42"/>
  <c r="J38" i="42"/>
  <c r="J37" i="42"/>
  <c r="J36" i="42"/>
  <c r="J35" i="42"/>
  <c r="J34" i="42"/>
  <c r="J33" i="42"/>
  <c r="J32" i="42"/>
  <c r="J31" i="42"/>
  <c r="J30" i="42"/>
  <c r="J29" i="42"/>
  <c r="J28" i="42"/>
  <c r="J27" i="42"/>
  <c r="J26" i="42"/>
  <c r="J25" i="42"/>
  <c r="J24" i="42"/>
  <c r="J23" i="42"/>
  <c r="J22" i="42"/>
  <c r="J21" i="42"/>
  <c r="J20" i="42"/>
  <c r="J19" i="42"/>
  <c r="J18" i="42"/>
  <c r="J17" i="42"/>
  <c r="J16" i="42"/>
  <c r="J15" i="42"/>
  <c r="J14" i="42"/>
  <c r="J13" i="42"/>
  <c r="J12" i="42"/>
  <c r="J11" i="42"/>
  <c r="J10" i="42"/>
  <c r="J9" i="42"/>
  <c r="J8" i="42"/>
  <c r="J7" i="42"/>
  <c r="J6" i="42"/>
  <c r="J5" i="42"/>
  <c r="F114" i="42"/>
  <c r="AE114" i="42" s="1"/>
  <c r="F113" i="42"/>
  <c r="F112" i="42"/>
  <c r="AE112" i="42" s="1"/>
  <c r="F111" i="42"/>
  <c r="F110" i="42"/>
  <c r="AE110" i="42" s="1"/>
  <c r="F109" i="42"/>
  <c r="F108" i="42"/>
  <c r="AE108" i="42" s="1"/>
  <c r="F107" i="42"/>
  <c r="AE107" i="42" s="1"/>
  <c r="F106" i="42"/>
  <c r="AE106" i="42" s="1"/>
  <c r="F105" i="42"/>
  <c r="F104" i="42"/>
  <c r="AE104" i="42" s="1"/>
  <c r="F103" i="42"/>
  <c r="F102" i="42"/>
  <c r="AE102" i="42" s="1"/>
  <c r="F101" i="42"/>
  <c r="F100" i="42"/>
  <c r="AE100" i="42" s="1"/>
  <c r="F99" i="42"/>
  <c r="AE99" i="42" s="1"/>
  <c r="F98" i="42"/>
  <c r="AE98" i="42" s="1"/>
  <c r="F97" i="42"/>
  <c r="F96" i="42"/>
  <c r="AE96" i="42" s="1"/>
  <c r="F95" i="42"/>
  <c r="F94" i="42"/>
  <c r="AE94" i="42" s="1"/>
  <c r="F93" i="42"/>
  <c r="F92" i="42"/>
  <c r="AE92" i="42" s="1"/>
  <c r="F91" i="42"/>
  <c r="AE91" i="42" s="1"/>
  <c r="F90" i="42"/>
  <c r="AE90" i="42" s="1"/>
  <c r="F89" i="42"/>
  <c r="F88" i="42"/>
  <c r="AE88" i="42" s="1"/>
  <c r="F87" i="42"/>
  <c r="F86" i="42"/>
  <c r="AE86" i="42" s="1"/>
  <c r="F85" i="42"/>
  <c r="F84" i="42"/>
  <c r="AE84" i="42" s="1"/>
  <c r="F83" i="42"/>
  <c r="AE83" i="42" s="1"/>
  <c r="F82" i="42"/>
  <c r="AE82" i="42" s="1"/>
  <c r="F81" i="42"/>
  <c r="F80" i="42"/>
  <c r="AE80" i="42" s="1"/>
  <c r="F79" i="42"/>
  <c r="F78" i="42"/>
  <c r="AE78" i="42" s="1"/>
  <c r="F77" i="42"/>
  <c r="F76" i="42"/>
  <c r="AE76" i="42" s="1"/>
  <c r="F75" i="42"/>
  <c r="AE75" i="42" s="1"/>
  <c r="F74" i="42"/>
  <c r="AE74" i="42" s="1"/>
  <c r="F73" i="42"/>
  <c r="F72" i="42"/>
  <c r="AE72" i="42" s="1"/>
  <c r="F71" i="42"/>
  <c r="F70" i="42"/>
  <c r="AE70" i="42" s="1"/>
  <c r="F69" i="42"/>
  <c r="F68" i="42"/>
  <c r="AE68" i="42" s="1"/>
  <c r="F67" i="42"/>
  <c r="AE67" i="42" s="1"/>
  <c r="F66" i="42"/>
  <c r="AE66" i="42" s="1"/>
  <c r="F65" i="42"/>
  <c r="F64" i="42"/>
  <c r="AE64" i="42" s="1"/>
  <c r="F63" i="42"/>
  <c r="F62" i="42"/>
  <c r="AE62" i="42" s="1"/>
  <c r="F61" i="42"/>
  <c r="F60" i="42"/>
  <c r="AE60" i="42" s="1"/>
  <c r="F59" i="42"/>
  <c r="AE59" i="42" s="1"/>
  <c r="F58" i="42"/>
  <c r="AE58" i="42" s="1"/>
  <c r="F57" i="42"/>
  <c r="F56" i="42"/>
  <c r="AE56" i="42" s="1"/>
  <c r="F55" i="42"/>
  <c r="F54" i="42"/>
  <c r="AE54" i="42" s="1"/>
  <c r="F53" i="42"/>
  <c r="F52" i="42"/>
  <c r="AE52" i="42" s="1"/>
  <c r="F51" i="42"/>
  <c r="AE51" i="42" s="1"/>
  <c r="F50" i="42"/>
  <c r="AE50" i="42" s="1"/>
  <c r="F49" i="42"/>
  <c r="F48" i="42"/>
  <c r="AE48" i="42" s="1"/>
  <c r="F47" i="42"/>
  <c r="F46" i="42"/>
  <c r="AE46" i="42" s="1"/>
  <c r="F45" i="42"/>
  <c r="F44" i="42"/>
  <c r="AE44" i="42" s="1"/>
  <c r="F43" i="42"/>
  <c r="AE43" i="42" s="1"/>
  <c r="F42" i="42"/>
  <c r="AE42" i="42" s="1"/>
  <c r="F41" i="42"/>
  <c r="F40" i="42"/>
  <c r="AE40" i="42" s="1"/>
  <c r="F39" i="42"/>
  <c r="F38" i="42"/>
  <c r="AE38" i="42" s="1"/>
  <c r="F37" i="42"/>
  <c r="F36" i="42"/>
  <c r="AE36" i="42" s="1"/>
  <c r="F35" i="42"/>
  <c r="AE35" i="42" s="1"/>
  <c r="F34" i="42"/>
  <c r="AE34" i="42" s="1"/>
  <c r="F33" i="42"/>
  <c r="F32" i="42"/>
  <c r="AE32" i="42" s="1"/>
  <c r="F31" i="42"/>
  <c r="F30" i="42"/>
  <c r="AE30" i="42" s="1"/>
  <c r="F29" i="42"/>
  <c r="F28" i="42"/>
  <c r="AE28" i="42" s="1"/>
  <c r="F27" i="42"/>
  <c r="AE27" i="42" s="1"/>
  <c r="F26" i="42"/>
  <c r="AE26" i="42" s="1"/>
  <c r="F25" i="42"/>
  <c r="F24" i="42"/>
  <c r="AE24" i="42" s="1"/>
  <c r="F23" i="42"/>
  <c r="F22" i="42"/>
  <c r="AE22" i="42" s="1"/>
  <c r="F21" i="42"/>
  <c r="F20" i="42"/>
  <c r="AE20" i="42" s="1"/>
  <c r="F19" i="42"/>
  <c r="AE19" i="42" s="1"/>
  <c r="F18" i="42"/>
  <c r="AE18" i="42" s="1"/>
  <c r="F17" i="42"/>
  <c r="F16" i="42"/>
  <c r="AE16" i="42" s="1"/>
  <c r="F15" i="42"/>
  <c r="F14" i="42"/>
  <c r="AE14" i="42" s="1"/>
  <c r="F13" i="42"/>
  <c r="F12" i="42"/>
  <c r="AE12" i="42" s="1"/>
  <c r="F11" i="42"/>
  <c r="AE11" i="42" s="1"/>
  <c r="F10" i="42"/>
  <c r="AE10" i="42" s="1"/>
  <c r="F9" i="42"/>
  <c r="F8" i="42"/>
  <c r="AE8" i="42" s="1"/>
  <c r="F7" i="42"/>
  <c r="F6" i="42"/>
  <c r="AE6" i="42" s="1"/>
  <c r="F5" i="42"/>
  <c r="AD114" i="41"/>
  <c r="AD113" i="41"/>
  <c r="AD112" i="41"/>
  <c r="AD111" i="41"/>
  <c r="AD110" i="41"/>
  <c r="AD109" i="41"/>
  <c r="AD108" i="41"/>
  <c r="AD107" i="41"/>
  <c r="AD106" i="41"/>
  <c r="AD105" i="41"/>
  <c r="AD104" i="41"/>
  <c r="AD103" i="41"/>
  <c r="AD102" i="41"/>
  <c r="AD101" i="41"/>
  <c r="AD100" i="41"/>
  <c r="AD99" i="41"/>
  <c r="AD98" i="41"/>
  <c r="AD97" i="41"/>
  <c r="AD96" i="41"/>
  <c r="AD95" i="41"/>
  <c r="AD94" i="41"/>
  <c r="AD93" i="41"/>
  <c r="AD92" i="41"/>
  <c r="AD91" i="41"/>
  <c r="AD90" i="41"/>
  <c r="AD89" i="41"/>
  <c r="AD88" i="41"/>
  <c r="AD87" i="41"/>
  <c r="AD86" i="41"/>
  <c r="AD85" i="41"/>
  <c r="AD84" i="41"/>
  <c r="AD83" i="41"/>
  <c r="AD82" i="41"/>
  <c r="AD81" i="41"/>
  <c r="AD80" i="41"/>
  <c r="AD79" i="41"/>
  <c r="AD78" i="41"/>
  <c r="AD77" i="41"/>
  <c r="AD76" i="41"/>
  <c r="AD75" i="41"/>
  <c r="AD74" i="41"/>
  <c r="AD73" i="41"/>
  <c r="AD72" i="41"/>
  <c r="AD71" i="41"/>
  <c r="AD70" i="41"/>
  <c r="AD69" i="41"/>
  <c r="AD68" i="41"/>
  <c r="AD67" i="41"/>
  <c r="AD66" i="41"/>
  <c r="AD65" i="41"/>
  <c r="AD64" i="41"/>
  <c r="AD63" i="41"/>
  <c r="AD62" i="41"/>
  <c r="AD61" i="41"/>
  <c r="AD60" i="41"/>
  <c r="AD59" i="41"/>
  <c r="AD58" i="41"/>
  <c r="AD57" i="41"/>
  <c r="AD56" i="41"/>
  <c r="AD55" i="41"/>
  <c r="AD54" i="41"/>
  <c r="AD53" i="41"/>
  <c r="AD52" i="41"/>
  <c r="AD51" i="41"/>
  <c r="AD50" i="41"/>
  <c r="AD49" i="41"/>
  <c r="AD48" i="41"/>
  <c r="AD47" i="41"/>
  <c r="AD46" i="41"/>
  <c r="AD45" i="41"/>
  <c r="AD44" i="41"/>
  <c r="AD43" i="41"/>
  <c r="AD42" i="41"/>
  <c r="AD41" i="41"/>
  <c r="AD40" i="41"/>
  <c r="AD39" i="41"/>
  <c r="AD38" i="41"/>
  <c r="AD37" i="41"/>
  <c r="AD36" i="41"/>
  <c r="AD35" i="41"/>
  <c r="AD34" i="41"/>
  <c r="AD33" i="41"/>
  <c r="AD32" i="41"/>
  <c r="AD31" i="41"/>
  <c r="AD30" i="41"/>
  <c r="AD29" i="41"/>
  <c r="AD28" i="41"/>
  <c r="AD27" i="41"/>
  <c r="AD26" i="41"/>
  <c r="AD25" i="41"/>
  <c r="AD24" i="41"/>
  <c r="AD23" i="41"/>
  <c r="AD22" i="41"/>
  <c r="AD21" i="41"/>
  <c r="AD20" i="41"/>
  <c r="AD19" i="41"/>
  <c r="AD18" i="41"/>
  <c r="AD17" i="41"/>
  <c r="AD16" i="41"/>
  <c r="AD15" i="41"/>
  <c r="AD14" i="41"/>
  <c r="AD13" i="41"/>
  <c r="AD12" i="41"/>
  <c r="AD11" i="41"/>
  <c r="AD10" i="41"/>
  <c r="AD9" i="41"/>
  <c r="AD8" i="41"/>
  <c r="AD7" i="41"/>
  <c r="AD6" i="41"/>
  <c r="AD5" i="41"/>
  <c r="Z114" i="41"/>
  <c r="Z113" i="41"/>
  <c r="Z112" i="41"/>
  <c r="Z111" i="41"/>
  <c r="Z110" i="41"/>
  <c r="Z109" i="41"/>
  <c r="Z108" i="41"/>
  <c r="Z107" i="41"/>
  <c r="Z106" i="41"/>
  <c r="Z105" i="41"/>
  <c r="Z104" i="41"/>
  <c r="Z103" i="41"/>
  <c r="Z102" i="41"/>
  <c r="Z101" i="41"/>
  <c r="Z100" i="41"/>
  <c r="Z99" i="41"/>
  <c r="Z98" i="41"/>
  <c r="Z97" i="41"/>
  <c r="Z96" i="41"/>
  <c r="Z95" i="41"/>
  <c r="Z94" i="41"/>
  <c r="Z93" i="41"/>
  <c r="Z92" i="41"/>
  <c r="Z91" i="41"/>
  <c r="Z90" i="41"/>
  <c r="Z89" i="41"/>
  <c r="Z88" i="41"/>
  <c r="Z87" i="41"/>
  <c r="Z86" i="41"/>
  <c r="Z85" i="41"/>
  <c r="Z84" i="41"/>
  <c r="Z83" i="41"/>
  <c r="Z82" i="41"/>
  <c r="Z81" i="41"/>
  <c r="Z80" i="41"/>
  <c r="Z79" i="41"/>
  <c r="Z78" i="41"/>
  <c r="Z77" i="41"/>
  <c r="Z76" i="41"/>
  <c r="Z75" i="41"/>
  <c r="Z74" i="41"/>
  <c r="Z73" i="41"/>
  <c r="Z72" i="41"/>
  <c r="Z71" i="41"/>
  <c r="Z70" i="41"/>
  <c r="Z69" i="41"/>
  <c r="Z68" i="41"/>
  <c r="Z67" i="41"/>
  <c r="Z66" i="41"/>
  <c r="Z65" i="41"/>
  <c r="Z64" i="41"/>
  <c r="Z63" i="41"/>
  <c r="Z62" i="41"/>
  <c r="Z61" i="41"/>
  <c r="Z60" i="41"/>
  <c r="Z59" i="41"/>
  <c r="Z58" i="41"/>
  <c r="Z57" i="41"/>
  <c r="Z56" i="41"/>
  <c r="Z55" i="41"/>
  <c r="Z54" i="41"/>
  <c r="Z53" i="41"/>
  <c r="Z52" i="41"/>
  <c r="Z51" i="41"/>
  <c r="Z50" i="41"/>
  <c r="Z49" i="41"/>
  <c r="Z48" i="41"/>
  <c r="Z47" i="41"/>
  <c r="Z46" i="41"/>
  <c r="Z45" i="41"/>
  <c r="Z44" i="41"/>
  <c r="Z43" i="41"/>
  <c r="Z42" i="41"/>
  <c r="Z41" i="41"/>
  <c r="Z40" i="41"/>
  <c r="Z39" i="41"/>
  <c r="Z38" i="41"/>
  <c r="Z37" i="41"/>
  <c r="Z36" i="41"/>
  <c r="Z35" i="41"/>
  <c r="Z34" i="41"/>
  <c r="Z33" i="41"/>
  <c r="Z32" i="41"/>
  <c r="Z31" i="41"/>
  <c r="Z30" i="41"/>
  <c r="Z29" i="41"/>
  <c r="Z28" i="41"/>
  <c r="Z27" i="41"/>
  <c r="Z26" i="41"/>
  <c r="Z25" i="41"/>
  <c r="Z24" i="41"/>
  <c r="Z23" i="41"/>
  <c r="Z22" i="41"/>
  <c r="Z21" i="41"/>
  <c r="Z20" i="41"/>
  <c r="Z19" i="41"/>
  <c r="Z18" i="41"/>
  <c r="Z17" i="41"/>
  <c r="Z16" i="41"/>
  <c r="Z15" i="41"/>
  <c r="Z14" i="41"/>
  <c r="Z13" i="41"/>
  <c r="Z12" i="41"/>
  <c r="Z11" i="41"/>
  <c r="Z10" i="41"/>
  <c r="Z9" i="41"/>
  <c r="Z8" i="41"/>
  <c r="Z7" i="41"/>
  <c r="Z6" i="41"/>
  <c r="Z5" i="41"/>
  <c r="V114" i="41"/>
  <c r="V113" i="41"/>
  <c r="V112" i="41"/>
  <c r="V111" i="41"/>
  <c r="V110" i="41"/>
  <c r="V109" i="41"/>
  <c r="V108" i="41"/>
  <c r="V107" i="41"/>
  <c r="V106" i="41"/>
  <c r="V105" i="41"/>
  <c r="V104" i="41"/>
  <c r="V103" i="41"/>
  <c r="V102" i="41"/>
  <c r="V101" i="41"/>
  <c r="V100" i="41"/>
  <c r="V99" i="41"/>
  <c r="V98" i="41"/>
  <c r="V97" i="41"/>
  <c r="V96" i="41"/>
  <c r="V95" i="41"/>
  <c r="V94" i="41"/>
  <c r="V93" i="41"/>
  <c r="V92" i="41"/>
  <c r="V91" i="41"/>
  <c r="V90" i="41"/>
  <c r="V89" i="41"/>
  <c r="V88" i="41"/>
  <c r="V87" i="41"/>
  <c r="V86" i="41"/>
  <c r="V85" i="41"/>
  <c r="V84" i="41"/>
  <c r="V83" i="41"/>
  <c r="V82" i="41"/>
  <c r="V81" i="41"/>
  <c r="V80" i="41"/>
  <c r="V79" i="41"/>
  <c r="V78" i="41"/>
  <c r="V77" i="41"/>
  <c r="V76" i="41"/>
  <c r="V75" i="41"/>
  <c r="V74" i="41"/>
  <c r="V73" i="41"/>
  <c r="V72" i="41"/>
  <c r="V71" i="41"/>
  <c r="V70" i="41"/>
  <c r="V69" i="41"/>
  <c r="V68" i="41"/>
  <c r="V67" i="41"/>
  <c r="V66" i="41"/>
  <c r="V65" i="41"/>
  <c r="V64" i="41"/>
  <c r="V63" i="41"/>
  <c r="V62" i="41"/>
  <c r="V61" i="41"/>
  <c r="V60" i="41"/>
  <c r="V59" i="41"/>
  <c r="V58" i="41"/>
  <c r="V57" i="41"/>
  <c r="V56" i="41"/>
  <c r="V55" i="41"/>
  <c r="V54" i="41"/>
  <c r="V53" i="41"/>
  <c r="V52" i="41"/>
  <c r="V51" i="41"/>
  <c r="V50" i="41"/>
  <c r="V49" i="41"/>
  <c r="V48" i="41"/>
  <c r="V47" i="41"/>
  <c r="V46" i="41"/>
  <c r="V45" i="41"/>
  <c r="V44" i="41"/>
  <c r="V43" i="41"/>
  <c r="V42" i="41"/>
  <c r="V41" i="41"/>
  <c r="V40" i="41"/>
  <c r="V39" i="41"/>
  <c r="V38" i="41"/>
  <c r="V37" i="41"/>
  <c r="V36" i="41"/>
  <c r="V35" i="41"/>
  <c r="V34" i="41"/>
  <c r="V33" i="41"/>
  <c r="V32" i="41"/>
  <c r="V31" i="41"/>
  <c r="V30" i="41"/>
  <c r="V29" i="41"/>
  <c r="V28" i="41"/>
  <c r="V27" i="41"/>
  <c r="V26" i="41"/>
  <c r="V25" i="41"/>
  <c r="V24" i="41"/>
  <c r="V23" i="41"/>
  <c r="V22" i="41"/>
  <c r="V21" i="41"/>
  <c r="V20" i="41"/>
  <c r="V19" i="41"/>
  <c r="V18" i="41"/>
  <c r="V17" i="41"/>
  <c r="V16" i="41"/>
  <c r="V15" i="41"/>
  <c r="V14" i="41"/>
  <c r="V13" i="41"/>
  <c r="V12" i="41"/>
  <c r="V11" i="41"/>
  <c r="V10" i="41"/>
  <c r="V9" i="41"/>
  <c r="V8" i="41"/>
  <c r="V7" i="41"/>
  <c r="V6" i="41"/>
  <c r="V5" i="41"/>
  <c r="R114" i="41"/>
  <c r="R113" i="41"/>
  <c r="R112" i="41"/>
  <c r="R111" i="41"/>
  <c r="R110" i="41"/>
  <c r="R109" i="41"/>
  <c r="R108" i="41"/>
  <c r="R107" i="41"/>
  <c r="R106" i="41"/>
  <c r="R105" i="41"/>
  <c r="R104" i="41"/>
  <c r="R103" i="41"/>
  <c r="R102" i="41"/>
  <c r="R101" i="41"/>
  <c r="R100" i="41"/>
  <c r="R99" i="41"/>
  <c r="R98" i="41"/>
  <c r="R97" i="41"/>
  <c r="R96" i="41"/>
  <c r="R95" i="41"/>
  <c r="R94" i="41"/>
  <c r="R93" i="41"/>
  <c r="R92" i="41"/>
  <c r="R91" i="41"/>
  <c r="R90" i="41"/>
  <c r="R89" i="41"/>
  <c r="R88" i="41"/>
  <c r="R87" i="41"/>
  <c r="R86" i="41"/>
  <c r="R85" i="41"/>
  <c r="R84" i="41"/>
  <c r="R83" i="41"/>
  <c r="R82" i="41"/>
  <c r="R81" i="41"/>
  <c r="R80" i="41"/>
  <c r="R79" i="41"/>
  <c r="R78" i="41"/>
  <c r="R77" i="41"/>
  <c r="R76" i="41"/>
  <c r="R75" i="41"/>
  <c r="R74" i="41"/>
  <c r="R73" i="41"/>
  <c r="R72" i="41"/>
  <c r="R71" i="41"/>
  <c r="R70" i="41"/>
  <c r="R69" i="41"/>
  <c r="R68" i="41"/>
  <c r="R67" i="41"/>
  <c r="R66" i="41"/>
  <c r="R65" i="41"/>
  <c r="R64" i="41"/>
  <c r="R63" i="41"/>
  <c r="R62" i="41"/>
  <c r="R61" i="41"/>
  <c r="R60" i="41"/>
  <c r="R59" i="41"/>
  <c r="R58" i="41"/>
  <c r="R57" i="41"/>
  <c r="R56" i="41"/>
  <c r="R55" i="41"/>
  <c r="R54" i="41"/>
  <c r="R53" i="41"/>
  <c r="R52" i="41"/>
  <c r="R51" i="41"/>
  <c r="R50" i="41"/>
  <c r="R49" i="41"/>
  <c r="R48" i="41"/>
  <c r="R47" i="41"/>
  <c r="R46" i="41"/>
  <c r="R45" i="41"/>
  <c r="R44" i="41"/>
  <c r="R43" i="41"/>
  <c r="R42" i="41"/>
  <c r="R41" i="41"/>
  <c r="R40" i="41"/>
  <c r="R39" i="41"/>
  <c r="R38" i="41"/>
  <c r="R37" i="41"/>
  <c r="R36" i="41"/>
  <c r="R35" i="41"/>
  <c r="R34" i="41"/>
  <c r="R33" i="41"/>
  <c r="R32" i="41"/>
  <c r="R31" i="41"/>
  <c r="R30" i="41"/>
  <c r="R29" i="41"/>
  <c r="R28" i="41"/>
  <c r="R27" i="41"/>
  <c r="R26" i="41"/>
  <c r="R25" i="41"/>
  <c r="R24" i="41"/>
  <c r="R23" i="41"/>
  <c r="R22" i="41"/>
  <c r="R21" i="41"/>
  <c r="R20" i="41"/>
  <c r="R19" i="41"/>
  <c r="R18" i="41"/>
  <c r="R17" i="41"/>
  <c r="R16" i="41"/>
  <c r="R15" i="41"/>
  <c r="R14" i="41"/>
  <c r="R13" i="41"/>
  <c r="R12" i="41"/>
  <c r="R11" i="41"/>
  <c r="R10" i="41"/>
  <c r="R9" i="41"/>
  <c r="R8" i="41"/>
  <c r="R7" i="41"/>
  <c r="R6" i="41"/>
  <c r="R5" i="41"/>
  <c r="N114" i="41"/>
  <c r="N113" i="41"/>
  <c r="N112" i="41"/>
  <c r="N111" i="41"/>
  <c r="N110" i="41"/>
  <c r="N109" i="41"/>
  <c r="N108" i="41"/>
  <c r="N107" i="41"/>
  <c r="N106" i="41"/>
  <c r="N105" i="41"/>
  <c r="N104" i="41"/>
  <c r="N103" i="41"/>
  <c r="N102" i="41"/>
  <c r="N101" i="41"/>
  <c r="N100" i="41"/>
  <c r="N99" i="41"/>
  <c r="N98" i="41"/>
  <c r="N97" i="41"/>
  <c r="N96" i="41"/>
  <c r="N95" i="41"/>
  <c r="N94" i="41"/>
  <c r="N93" i="41"/>
  <c r="N92" i="41"/>
  <c r="N91" i="41"/>
  <c r="N90" i="41"/>
  <c r="N89" i="41"/>
  <c r="N88" i="41"/>
  <c r="N87" i="41"/>
  <c r="N86" i="41"/>
  <c r="N85" i="41"/>
  <c r="N84" i="41"/>
  <c r="N83" i="41"/>
  <c r="N82" i="41"/>
  <c r="N81" i="41"/>
  <c r="N80" i="41"/>
  <c r="N79" i="41"/>
  <c r="N78" i="41"/>
  <c r="N77" i="41"/>
  <c r="N76" i="41"/>
  <c r="N75" i="41"/>
  <c r="N74" i="41"/>
  <c r="N73" i="41"/>
  <c r="N72" i="41"/>
  <c r="N71" i="41"/>
  <c r="N70" i="41"/>
  <c r="N69" i="41"/>
  <c r="N68" i="41"/>
  <c r="N67" i="41"/>
  <c r="N66" i="41"/>
  <c r="N65" i="41"/>
  <c r="N64" i="41"/>
  <c r="N63" i="41"/>
  <c r="N62" i="41"/>
  <c r="N61" i="41"/>
  <c r="N60" i="41"/>
  <c r="N59" i="41"/>
  <c r="N58" i="41"/>
  <c r="N57" i="41"/>
  <c r="N56" i="41"/>
  <c r="N55" i="41"/>
  <c r="N54" i="41"/>
  <c r="N53" i="41"/>
  <c r="N52" i="41"/>
  <c r="N51" i="41"/>
  <c r="N50" i="41"/>
  <c r="N49" i="41"/>
  <c r="N48" i="41"/>
  <c r="N47" i="41"/>
  <c r="N46" i="41"/>
  <c r="N45" i="41"/>
  <c r="N44" i="41"/>
  <c r="N43" i="41"/>
  <c r="N42" i="41"/>
  <c r="N41" i="41"/>
  <c r="N40" i="41"/>
  <c r="N39" i="41"/>
  <c r="N38" i="41"/>
  <c r="N37" i="41"/>
  <c r="N36" i="41"/>
  <c r="N35" i="41"/>
  <c r="N34" i="41"/>
  <c r="N33" i="41"/>
  <c r="N32" i="41"/>
  <c r="N31" i="41"/>
  <c r="N30" i="41"/>
  <c r="N29" i="41"/>
  <c r="N28" i="41"/>
  <c r="N27" i="41"/>
  <c r="N26" i="41"/>
  <c r="N25" i="41"/>
  <c r="N24" i="41"/>
  <c r="N23" i="41"/>
  <c r="N22" i="41"/>
  <c r="N21" i="41"/>
  <c r="N20" i="41"/>
  <c r="N19" i="41"/>
  <c r="N18" i="41"/>
  <c r="N17" i="41"/>
  <c r="N16" i="41"/>
  <c r="N15" i="41"/>
  <c r="N14" i="41"/>
  <c r="N13" i="41"/>
  <c r="N12" i="41"/>
  <c r="N11" i="41"/>
  <c r="N10" i="41"/>
  <c r="N9" i="41"/>
  <c r="N8" i="41"/>
  <c r="N7" i="41"/>
  <c r="N6" i="41"/>
  <c r="N5" i="41"/>
  <c r="J114" i="41"/>
  <c r="J113" i="41"/>
  <c r="J112" i="41"/>
  <c r="J111" i="41"/>
  <c r="J110" i="41"/>
  <c r="J109" i="41"/>
  <c r="J108" i="41"/>
  <c r="J107" i="41"/>
  <c r="J106" i="41"/>
  <c r="J105" i="41"/>
  <c r="J104" i="41"/>
  <c r="J103" i="41"/>
  <c r="J102" i="41"/>
  <c r="J101" i="41"/>
  <c r="J100" i="41"/>
  <c r="J99" i="41"/>
  <c r="J98" i="41"/>
  <c r="J97" i="41"/>
  <c r="J96" i="41"/>
  <c r="J95" i="41"/>
  <c r="J94" i="41"/>
  <c r="J93" i="41"/>
  <c r="J92" i="41"/>
  <c r="J91" i="41"/>
  <c r="J90" i="41"/>
  <c r="J89" i="41"/>
  <c r="J88" i="41"/>
  <c r="J87" i="41"/>
  <c r="J86" i="41"/>
  <c r="J85" i="41"/>
  <c r="J84" i="41"/>
  <c r="J83" i="41"/>
  <c r="J82" i="41"/>
  <c r="J81" i="41"/>
  <c r="J80" i="41"/>
  <c r="J79" i="41"/>
  <c r="J78" i="41"/>
  <c r="J77" i="41"/>
  <c r="J76" i="41"/>
  <c r="J75" i="41"/>
  <c r="J74" i="41"/>
  <c r="J73" i="41"/>
  <c r="J72" i="41"/>
  <c r="J71" i="41"/>
  <c r="J70" i="41"/>
  <c r="J69" i="41"/>
  <c r="J68" i="41"/>
  <c r="J67" i="41"/>
  <c r="J66" i="41"/>
  <c r="J65" i="41"/>
  <c r="J64" i="41"/>
  <c r="J63" i="41"/>
  <c r="J62" i="41"/>
  <c r="J61" i="41"/>
  <c r="J60" i="41"/>
  <c r="J59" i="41"/>
  <c r="J58" i="41"/>
  <c r="J57" i="41"/>
  <c r="J56" i="41"/>
  <c r="J55" i="41"/>
  <c r="J54" i="41"/>
  <c r="J53" i="41"/>
  <c r="J52" i="41"/>
  <c r="J51" i="41"/>
  <c r="J50" i="41"/>
  <c r="J49" i="41"/>
  <c r="J48" i="41"/>
  <c r="J47" i="41"/>
  <c r="J46" i="41"/>
  <c r="J45" i="41"/>
  <c r="J44" i="41"/>
  <c r="J43" i="41"/>
  <c r="J42" i="41"/>
  <c r="J41" i="41"/>
  <c r="J40" i="41"/>
  <c r="J39" i="41"/>
  <c r="J38" i="41"/>
  <c r="J37" i="41"/>
  <c r="J36" i="41"/>
  <c r="J35" i="41"/>
  <c r="J34" i="41"/>
  <c r="J33" i="41"/>
  <c r="J32" i="41"/>
  <c r="J31" i="41"/>
  <c r="J30" i="41"/>
  <c r="J29" i="41"/>
  <c r="J28" i="41"/>
  <c r="J27" i="41"/>
  <c r="J26" i="41"/>
  <c r="J25" i="41"/>
  <c r="J24" i="41"/>
  <c r="J23" i="41"/>
  <c r="J22" i="41"/>
  <c r="J21" i="41"/>
  <c r="J20" i="41"/>
  <c r="J19" i="41"/>
  <c r="J18" i="41"/>
  <c r="J17" i="41"/>
  <c r="J16" i="41"/>
  <c r="J15" i="41"/>
  <c r="J14" i="41"/>
  <c r="J13" i="41"/>
  <c r="J12" i="41"/>
  <c r="J11" i="41"/>
  <c r="J10" i="41"/>
  <c r="J9" i="41"/>
  <c r="J8" i="41"/>
  <c r="J7" i="41"/>
  <c r="J6" i="41"/>
  <c r="J5" i="41"/>
  <c r="F6" i="41"/>
  <c r="AE6" i="41" s="1"/>
  <c r="F7" i="41"/>
  <c r="F8" i="41"/>
  <c r="F9" i="41"/>
  <c r="F10" i="41"/>
  <c r="AE10" i="41" s="1"/>
  <c r="F11" i="41"/>
  <c r="F12" i="41"/>
  <c r="F13" i="41"/>
  <c r="F14" i="41"/>
  <c r="AE14" i="41" s="1"/>
  <c r="F15" i="41"/>
  <c r="AE15" i="41" s="1"/>
  <c r="F16" i="41"/>
  <c r="F17" i="41"/>
  <c r="F18" i="41"/>
  <c r="AE18" i="41" s="1"/>
  <c r="F19" i="41"/>
  <c r="F20" i="41"/>
  <c r="F21" i="41"/>
  <c r="F22" i="41"/>
  <c r="AE22" i="41" s="1"/>
  <c r="F23" i="41"/>
  <c r="F24" i="41"/>
  <c r="AE24" i="41" s="1"/>
  <c r="F25" i="41"/>
  <c r="F26" i="41"/>
  <c r="AE26" i="41" s="1"/>
  <c r="F27" i="41"/>
  <c r="F28" i="41"/>
  <c r="AE28" i="41" s="1"/>
  <c r="F29" i="41"/>
  <c r="F30" i="41"/>
  <c r="AE30" i="41" s="1"/>
  <c r="F31" i="41"/>
  <c r="AE31" i="41" s="1"/>
  <c r="F32" i="41"/>
  <c r="AE32" i="41" s="1"/>
  <c r="F33" i="41"/>
  <c r="F34" i="41"/>
  <c r="AE34" i="41" s="1"/>
  <c r="F35" i="41"/>
  <c r="F36" i="41"/>
  <c r="AE36" i="41" s="1"/>
  <c r="F37" i="41"/>
  <c r="F38" i="41"/>
  <c r="AE38" i="41" s="1"/>
  <c r="F39" i="41"/>
  <c r="F40" i="41"/>
  <c r="AE40" i="41" s="1"/>
  <c r="F41" i="41"/>
  <c r="F42" i="41"/>
  <c r="AE42" i="41" s="1"/>
  <c r="F43" i="41"/>
  <c r="F44" i="41"/>
  <c r="AE44" i="41" s="1"/>
  <c r="F45" i="41"/>
  <c r="F46" i="41"/>
  <c r="AE46" i="41" s="1"/>
  <c r="F47" i="41"/>
  <c r="F48" i="41"/>
  <c r="AE48" i="41" s="1"/>
  <c r="F49" i="41"/>
  <c r="F50" i="41"/>
  <c r="AE50" i="41" s="1"/>
  <c r="F51" i="41"/>
  <c r="F52" i="41"/>
  <c r="AE52" i="41" s="1"/>
  <c r="F53" i="41"/>
  <c r="F54" i="41"/>
  <c r="AE54" i="41" s="1"/>
  <c r="F55" i="41"/>
  <c r="F56" i="41"/>
  <c r="AE56" i="41" s="1"/>
  <c r="F57" i="41"/>
  <c r="F58" i="41"/>
  <c r="AE58" i="41" s="1"/>
  <c r="F59" i="41"/>
  <c r="F60" i="41"/>
  <c r="AE60" i="41" s="1"/>
  <c r="F61" i="41"/>
  <c r="F62" i="41"/>
  <c r="AE62" i="41" s="1"/>
  <c r="F63" i="41"/>
  <c r="AE63" i="41" s="1"/>
  <c r="F64" i="41"/>
  <c r="AE64" i="41" s="1"/>
  <c r="F65" i="41"/>
  <c r="F66" i="41"/>
  <c r="AE66" i="41" s="1"/>
  <c r="F67" i="41"/>
  <c r="F68" i="41"/>
  <c r="AE68" i="41" s="1"/>
  <c r="F69" i="41"/>
  <c r="F70" i="41"/>
  <c r="AE70" i="41" s="1"/>
  <c r="F71" i="41"/>
  <c r="F72" i="41"/>
  <c r="AE72" i="41" s="1"/>
  <c r="F73" i="41"/>
  <c r="F74" i="41"/>
  <c r="AE74" i="41" s="1"/>
  <c r="F75" i="41"/>
  <c r="F76" i="41"/>
  <c r="AE76" i="41" s="1"/>
  <c r="F77" i="41"/>
  <c r="F78" i="41"/>
  <c r="AE78" i="41" s="1"/>
  <c r="F79" i="41"/>
  <c r="AE79" i="41" s="1"/>
  <c r="F80" i="41"/>
  <c r="AE80" i="41" s="1"/>
  <c r="F81" i="41"/>
  <c r="F82" i="41"/>
  <c r="AE82" i="41" s="1"/>
  <c r="F83" i="41"/>
  <c r="F84" i="41"/>
  <c r="AE84" i="41" s="1"/>
  <c r="F85" i="41"/>
  <c r="F86" i="41"/>
  <c r="AE86" i="41" s="1"/>
  <c r="F87" i="41"/>
  <c r="F88" i="41"/>
  <c r="AE88" i="41" s="1"/>
  <c r="F89" i="41"/>
  <c r="F90" i="41"/>
  <c r="AE90" i="41" s="1"/>
  <c r="F91" i="41"/>
  <c r="F92" i="41"/>
  <c r="AE92" i="41" s="1"/>
  <c r="F93" i="41"/>
  <c r="F94" i="41"/>
  <c r="AE94" i="41" s="1"/>
  <c r="F95" i="41"/>
  <c r="AE95" i="41" s="1"/>
  <c r="F96" i="41"/>
  <c r="AE96" i="41" s="1"/>
  <c r="F97" i="41"/>
  <c r="F98" i="41"/>
  <c r="AE98" i="41" s="1"/>
  <c r="F99" i="41"/>
  <c r="F100" i="41"/>
  <c r="AE100" i="41" s="1"/>
  <c r="F101" i="41"/>
  <c r="F102" i="41"/>
  <c r="AE102" i="41" s="1"/>
  <c r="F103" i="41"/>
  <c r="F104" i="41"/>
  <c r="AE104" i="41" s="1"/>
  <c r="F105" i="41"/>
  <c r="F106" i="41"/>
  <c r="AE106" i="41" s="1"/>
  <c r="F107" i="41"/>
  <c r="F108" i="41"/>
  <c r="AE108" i="41" s="1"/>
  <c r="F109" i="41"/>
  <c r="F110" i="41"/>
  <c r="AE110" i="41" s="1"/>
  <c r="F111" i="41"/>
  <c r="AE111" i="41" s="1"/>
  <c r="F112" i="41"/>
  <c r="AE112" i="41" s="1"/>
  <c r="F113" i="41"/>
  <c r="F114" i="41"/>
  <c r="AE114" i="41" s="1"/>
  <c r="F5" i="41"/>
  <c r="G5" i="40"/>
  <c r="G6" i="40"/>
  <c r="G7" i="40"/>
  <c r="G8" i="40"/>
  <c r="G9" i="40"/>
  <c r="G10" i="40"/>
  <c r="G11" i="40"/>
  <c r="G12" i="40"/>
  <c r="G13" i="40"/>
  <c r="G14" i="40"/>
  <c r="G15" i="40"/>
  <c r="G16" i="40"/>
  <c r="G17" i="40"/>
  <c r="G18" i="40"/>
  <c r="G19" i="40"/>
  <c r="G20" i="40"/>
  <c r="G21" i="40"/>
  <c r="G22" i="40"/>
  <c r="G23" i="40"/>
  <c r="G24" i="40"/>
  <c r="G25" i="40"/>
  <c r="G26" i="40"/>
  <c r="G27" i="40"/>
  <c r="G28" i="40"/>
  <c r="G29" i="40"/>
  <c r="G30" i="40"/>
  <c r="G31" i="40"/>
  <c r="G32" i="40"/>
  <c r="G33" i="40"/>
  <c r="G34" i="40"/>
  <c r="G35" i="40"/>
  <c r="G36" i="40"/>
  <c r="G37" i="40"/>
  <c r="G38" i="40"/>
  <c r="G39" i="40"/>
  <c r="G40" i="40"/>
  <c r="G41" i="40"/>
  <c r="G42" i="40"/>
  <c r="G43" i="40"/>
  <c r="G46" i="40"/>
  <c r="G47" i="40"/>
  <c r="G48" i="40"/>
  <c r="G49" i="40"/>
  <c r="G50" i="40"/>
  <c r="G51" i="40"/>
  <c r="G52" i="40"/>
  <c r="G53" i="40"/>
  <c r="G54" i="40"/>
  <c r="G55" i="40"/>
  <c r="G56" i="40"/>
  <c r="G57" i="40"/>
  <c r="G58" i="40"/>
  <c r="G59" i="40"/>
  <c r="G60" i="40"/>
  <c r="G61" i="40"/>
  <c r="G62" i="40"/>
  <c r="G63" i="40"/>
  <c r="G64" i="40"/>
  <c r="G65" i="40"/>
  <c r="G66" i="40"/>
  <c r="G67" i="40"/>
  <c r="G68" i="40"/>
  <c r="G69" i="40"/>
  <c r="G70" i="40"/>
  <c r="G71" i="40"/>
  <c r="G72" i="40"/>
  <c r="G73" i="40"/>
  <c r="G74" i="40"/>
  <c r="G75" i="40"/>
  <c r="G76" i="40"/>
  <c r="G77" i="40"/>
  <c r="G78" i="40"/>
  <c r="G79" i="40"/>
  <c r="G80" i="40"/>
  <c r="G81" i="40"/>
  <c r="G82" i="40"/>
  <c r="G83" i="40"/>
  <c r="G84" i="40"/>
  <c r="G85" i="40"/>
  <c r="G86" i="40"/>
  <c r="G87" i="40"/>
  <c r="G88" i="40"/>
  <c r="G89" i="40"/>
  <c r="G90" i="40"/>
  <c r="G91" i="40"/>
  <c r="G92" i="40"/>
  <c r="G93" i="40"/>
  <c r="G94" i="40"/>
  <c r="G95" i="40"/>
  <c r="G96" i="40"/>
  <c r="G97" i="40"/>
  <c r="G98" i="40"/>
  <c r="G99" i="40"/>
  <c r="G100" i="40"/>
  <c r="G101" i="40"/>
  <c r="G102" i="40"/>
  <c r="G103" i="40"/>
  <c r="G104" i="40"/>
  <c r="G105" i="40"/>
  <c r="G106" i="40"/>
  <c r="G107" i="40"/>
  <c r="G108" i="40"/>
  <c r="G109" i="40"/>
  <c r="G110" i="40"/>
  <c r="G111" i="40"/>
  <c r="G112" i="40"/>
  <c r="G113" i="40"/>
  <c r="G4" i="40"/>
  <c r="L114" i="38"/>
  <c r="L113" i="38"/>
  <c r="L112" i="38"/>
  <c r="L111" i="38"/>
  <c r="L110" i="38"/>
  <c r="L109" i="38"/>
  <c r="L108" i="38"/>
  <c r="L107" i="38"/>
  <c r="L106" i="38"/>
  <c r="L105" i="38"/>
  <c r="L104" i="38"/>
  <c r="L103" i="38"/>
  <c r="L102" i="38"/>
  <c r="L101" i="38"/>
  <c r="L100" i="38"/>
  <c r="L99" i="38"/>
  <c r="L98" i="38"/>
  <c r="L97" i="38"/>
  <c r="L96" i="38"/>
  <c r="L95" i="38"/>
  <c r="L94" i="38"/>
  <c r="L93" i="38"/>
  <c r="L92" i="38"/>
  <c r="L91" i="38"/>
  <c r="L90" i="38"/>
  <c r="L89" i="38"/>
  <c r="L88" i="38"/>
  <c r="L87" i="38"/>
  <c r="L86" i="38"/>
  <c r="L85" i="38"/>
  <c r="L84" i="38"/>
  <c r="L83" i="38"/>
  <c r="L82" i="38"/>
  <c r="L81" i="38"/>
  <c r="L80" i="38"/>
  <c r="L79" i="38"/>
  <c r="L78" i="38"/>
  <c r="L77" i="38"/>
  <c r="L76" i="38"/>
  <c r="L75" i="38"/>
  <c r="L74" i="38"/>
  <c r="L73" i="38"/>
  <c r="L72" i="38"/>
  <c r="L71" i="38"/>
  <c r="L70" i="38"/>
  <c r="L69" i="38"/>
  <c r="L68" i="38"/>
  <c r="L67" i="38"/>
  <c r="L66" i="38"/>
  <c r="L65" i="38"/>
  <c r="L64" i="38"/>
  <c r="L63" i="38"/>
  <c r="L62" i="38"/>
  <c r="L61" i="38"/>
  <c r="L60" i="38"/>
  <c r="L59" i="38"/>
  <c r="L58" i="38"/>
  <c r="L57" i="38"/>
  <c r="L56" i="38"/>
  <c r="L55" i="38"/>
  <c r="L54" i="38"/>
  <c r="L53" i="38"/>
  <c r="L52" i="38"/>
  <c r="L51" i="38"/>
  <c r="L50" i="38"/>
  <c r="L49" i="38"/>
  <c r="L48" i="38"/>
  <c r="L47" i="38"/>
  <c r="L46" i="38"/>
  <c r="L45" i="38"/>
  <c r="L44" i="38"/>
  <c r="L43" i="38"/>
  <c r="L42" i="38"/>
  <c r="L41" i="38"/>
  <c r="L40" i="38"/>
  <c r="L39" i="38"/>
  <c r="L38" i="38"/>
  <c r="L37" i="38"/>
  <c r="L36" i="38"/>
  <c r="L35" i="38"/>
  <c r="L34" i="38"/>
  <c r="L33" i="38"/>
  <c r="L32" i="38"/>
  <c r="L31" i="38"/>
  <c r="L30" i="38"/>
  <c r="L29" i="38"/>
  <c r="L28" i="38"/>
  <c r="L27" i="38"/>
  <c r="L26" i="38"/>
  <c r="L25" i="38"/>
  <c r="L24" i="38"/>
  <c r="L23" i="38"/>
  <c r="L22" i="38"/>
  <c r="L21" i="38"/>
  <c r="L20" i="38"/>
  <c r="L19" i="38"/>
  <c r="L18" i="38"/>
  <c r="L17" i="38"/>
  <c r="L16" i="38"/>
  <c r="L15" i="38"/>
  <c r="L14" i="38"/>
  <c r="L13" i="38"/>
  <c r="L12" i="38"/>
  <c r="L11" i="38"/>
  <c r="L10" i="38"/>
  <c r="L9" i="38"/>
  <c r="L8" i="38"/>
  <c r="L7" i="38"/>
  <c r="L6" i="38"/>
  <c r="L5" i="38"/>
  <c r="G6" i="38"/>
  <c r="G7" i="38"/>
  <c r="G8" i="38"/>
  <c r="G9" i="38"/>
  <c r="G10" i="38"/>
  <c r="G11" i="38"/>
  <c r="G12" i="38"/>
  <c r="G13" i="38"/>
  <c r="G14" i="38"/>
  <c r="G15" i="38"/>
  <c r="G16" i="38"/>
  <c r="G17" i="38"/>
  <c r="G18" i="38"/>
  <c r="G19" i="38"/>
  <c r="G20" i="38"/>
  <c r="G21" i="38"/>
  <c r="G22" i="38"/>
  <c r="G23" i="38"/>
  <c r="G24" i="38"/>
  <c r="G25" i="38"/>
  <c r="G26" i="38"/>
  <c r="G27" i="38"/>
  <c r="G28" i="38"/>
  <c r="G29" i="38"/>
  <c r="G30" i="38"/>
  <c r="G31" i="38"/>
  <c r="G32" i="38"/>
  <c r="G33" i="38"/>
  <c r="G34" i="38"/>
  <c r="G35" i="38"/>
  <c r="G36" i="38"/>
  <c r="G37" i="38"/>
  <c r="G38" i="38"/>
  <c r="G39" i="38"/>
  <c r="G40" i="38"/>
  <c r="G41" i="38"/>
  <c r="G42" i="38"/>
  <c r="G43" i="38"/>
  <c r="G44" i="38"/>
  <c r="G45" i="38"/>
  <c r="G46" i="38"/>
  <c r="G47" i="38"/>
  <c r="G48" i="38"/>
  <c r="G49" i="38"/>
  <c r="G50" i="38"/>
  <c r="G51" i="38"/>
  <c r="G52" i="38"/>
  <c r="G53" i="38"/>
  <c r="G54" i="38"/>
  <c r="G55" i="38"/>
  <c r="G56" i="38"/>
  <c r="G57" i="38"/>
  <c r="G58" i="38"/>
  <c r="G59" i="38"/>
  <c r="G60" i="38"/>
  <c r="G61" i="38"/>
  <c r="G62" i="38"/>
  <c r="G63" i="38"/>
  <c r="G64" i="38"/>
  <c r="G65" i="38"/>
  <c r="G66" i="38"/>
  <c r="G67" i="38"/>
  <c r="G68" i="38"/>
  <c r="G69" i="38"/>
  <c r="G70" i="38"/>
  <c r="G71" i="38"/>
  <c r="G72" i="38"/>
  <c r="G73" i="38"/>
  <c r="G74" i="38"/>
  <c r="G75" i="38"/>
  <c r="G76" i="38"/>
  <c r="G77" i="38"/>
  <c r="G78" i="38"/>
  <c r="G79" i="38"/>
  <c r="G80" i="38"/>
  <c r="G81" i="38"/>
  <c r="G82" i="38"/>
  <c r="G83" i="38"/>
  <c r="G84" i="38"/>
  <c r="G85" i="38"/>
  <c r="G86" i="38"/>
  <c r="G87" i="38"/>
  <c r="G88" i="38"/>
  <c r="G89" i="38"/>
  <c r="G90" i="38"/>
  <c r="G91" i="38"/>
  <c r="G92" i="38"/>
  <c r="G93" i="38"/>
  <c r="G94" i="38"/>
  <c r="G95" i="38"/>
  <c r="G96" i="38"/>
  <c r="G97" i="38"/>
  <c r="G98" i="38"/>
  <c r="G99" i="38"/>
  <c r="G100" i="38"/>
  <c r="G101" i="38"/>
  <c r="G102" i="38"/>
  <c r="G103" i="38"/>
  <c r="G104" i="38"/>
  <c r="G105" i="38"/>
  <c r="G106" i="38"/>
  <c r="G107" i="38"/>
  <c r="G108" i="38"/>
  <c r="G109" i="38"/>
  <c r="G110" i="38"/>
  <c r="G111" i="38"/>
  <c r="G112" i="38"/>
  <c r="G113" i="38"/>
  <c r="G114" i="38"/>
  <c r="G5" i="38"/>
  <c r="M5" i="38" l="1"/>
  <c r="AE113" i="41"/>
  <c r="AE109" i="41"/>
  <c r="AE105" i="41"/>
  <c r="AE101" i="41"/>
  <c r="AE97" i="41"/>
  <c r="AE93" i="41"/>
  <c r="AE89" i="41"/>
  <c r="AE85" i="41"/>
  <c r="AE81" i="41"/>
  <c r="AE77" i="41"/>
  <c r="AE73" i="41"/>
  <c r="AE69" i="41"/>
  <c r="AE65" i="41"/>
  <c r="AE61" i="41"/>
  <c r="AE57" i="41"/>
  <c r="AE53" i="41"/>
  <c r="AE49" i="41"/>
  <c r="AE45" i="41"/>
  <c r="AE41" i="41"/>
  <c r="AE37" i="41"/>
  <c r="AE33" i="41"/>
  <c r="AE29" i="41"/>
  <c r="AE25" i="41"/>
  <c r="AE21" i="41"/>
  <c r="AE17" i="41"/>
  <c r="AE13" i="41"/>
  <c r="AE9" i="41"/>
  <c r="AE7" i="41"/>
  <c r="AE11" i="41"/>
  <c r="AE19" i="41"/>
  <c r="AE23" i="41"/>
  <c r="AE27" i="41"/>
  <c r="AE35" i="41"/>
  <c r="AE39" i="41"/>
  <c r="AE43" i="41"/>
  <c r="AE51" i="41"/>
  <c r="AE55" i="41"/>
  <c r="AE59" i="41"/>
  <c r="AE67" i="41"/>
  <c r="AE71" i="41"/>
  <c r="AE75" i="41"/>
  <c r="AE83" i="41"/>
  <c r="AE87" i="41"/>
  <c r="AE91" i="41"/>
  <c r="AE99" i="41"/>
  <c r="AE103" i="41"/>
  <c r="AE107" i="41"/>
  <c r="AE5" i="42"/>
  <c r="AE9" i="42"/>
  <c r="AE13" i="42"/>
  <c r="AE17" i="42"/>
  <c r="AE21" i="42"/>
  <c r="AE25" i="42"/>
  <c r="AE29" i="42"/>
  <c r="AE33" i="42"/>
  <c r="AE37" i="42"/>
  <c r="AE41" i="42"/>
  <c r="AE45" i="42"/>
  <c r="AE49" i="42"/>
  <c r="AE53" i="42"/>
  <c r="AE57" i="42"/>
  <c r="AE61" i="42"/>
  <c r="AE65" i="42"/>
  <c r="AE69" i="42"/>
  <c r="AE73" i="42"/>
  <c r="AE77" i="42"/>
  <c r="AE81" i="42"/>
  <c r="AE85" i="42"/>
  <c r="AE89" i="42"/>
  <c r="AE93" i="42"/>
  <c r="AE97" i="42"/>
  <c r="AE101" i="42"/>
  <c r="AE105" i="42"/>
  <c r="AE109" i="42"/>
  <c r="AE113" i="42"/>
  <c r="AE7" i="42"/>
  <c r="AE15" i="42"/>
  <c r="AE23" i="42"/>
  <c r="AE31" i="42"/>
  <c r="AE39" i="42"/>
  <c r="AE47" i="42"/>
  <c r="AE55" i="42"/>
  <c r="AE63" i="42"/>
  <c r="AE71" i="42"/>
  <c r="AE79" i="42"/>
  <c r="AE87" i="42"/>
  <c r="AE95" i="42"/>
  <c r="AE103" i="42"/>
  <c r="AE111" i="42"/>
  <c r="AE20" i="41"/>
  <c r="AE16" i="41"/>
  <c r="AE12" i="41"/>
  <c r="AE8" i="41"/>
  <c r="M6" i="38"/>
  <c r="M14" i="38"/>
  <c r="M22" i="38"/>
  <c r="M30" i="38"/>
  <c r="M38" i="38"/>
  <c r="M46" i="38"/>
  <c r="M54" i="38"/>
  <c r="M62" i="38"/>
  <c r="M70" i="38"/>
  <c r="M82" i="38"/>
  <c r="M94" i="38"/>
  <c r="M110" i="38"/>
  <c r="M10" i="38"/>
  <c r="M18" i="38"/>
  <c r="M26" i="38"/>
  <c r="M34" i="38"/>
  <c r="M42" i="38"/>
  <c r="M50" i="38"/>
  <c r="M58" i="38"/>
  <c r="M66" i="38"/>
  <c r="M74" i="38"/>
  <c r="M78" i="38"/>
  <c r="M86" i="38"/>
  <c r="M90" i="38"/>
  <c r="M98" i="38"/>
  <c r="M102" i="38"/>
  <c r="M106" i="38"/>
  <c r="M114" i="38"/>
  <c r="AE5" i="41"/>
  <c r="M7" i="38"/>
  <c r="M11" i="38"/>
  <c r="M15" i="38"/>
  <c r="M19" i="38"/>
  <c r="M23" i="38"/>
  <c r="M27" i="38"/>
  <c r="M31" i="38"/>
  <c r="M35" i="38"/>
  <c r="M39" i="38"/>
  <c r="M43" i="38"/>
  <c r="M47" i="38"/>
  <c r="M51" i="38"/>
  <c r="M55" i="38"/>
  <c r="M59" i="38"/>
  <c r="M63" i="38"/>
  <c r="M67" i="38"/>
  <c r="M71" i="38"/>
  <c r="M75" i="38"/>
  <c r="M79" i="38"/>
  <c r="M83" i="38"/>
  <c r="M87" i="38"/>
  <c r="M91" i="38"/>
  <c r="M95" i="38"/>
  <c r="M99" i="38"/>
  <c r="M103" i="38"/>
  <c r="M107" i="38"/>
  <c r="M111" i="38"/>
  <c r="M8" i="38"/>
  <c r="M12" i="38"/>
  <c r="M16" i="38"/>
  <c r="M20" i="38"/>
  <c r="M24" i="38"/>
  <c r="M28" i="38"/>
  <c r="M32" i="38"/>
  <c r="M36" i="38"/>
  <c r="M40" i="38"/>
  <c r="M44" i="38"/>
  <c r="M48" i="38"/>
  <c r="M52" i="38"/>
  <c r="M56" i="38"/>
  <c r="M60" i="38"/>
  <c r="M64" i="38"/>
  <c r="M68" i="38"/>
  <c r="M72" i="38"/>
  <c r="M76" i="38"/>
  <c r="M80" i="38"/>
  <c r="M84" i="38"/>
  <c r="M88" i="38"/>
  <c r="M92" i="38"/>
  <c r="M96" i="38"/>
  <c r="M100" i="38"/>
  <c r="M104" i="38"/>
  <c r="M108" i="38"/>
  <c r="M112" i="38"/>
  <c r="M9" i="38"/>
  <c r="M13" i="38"/>
  <c r="M17" i="38"/>
  <c r="M21" i="38"/>
  <c r="M25" i="38"/>
  <c r="M29" i="38"/>
  <c r="M33" i="38"/>
  <c r="M37" i="38"/>
  <c r="M41" i="38"/>
  <c r="M45" i="38"/>
  <c r="M49" i="38"/>
  <c r="M53" i="38"/>
  <c r="M57" i="38"/>
  <c r="M61" i="38"/>
  <c r="M65" i="38"/>
  <c r="M69" i="38"/>
  <c r="M73" i="38"/>
  <c r="M77" i="38"/>
  <c r="M81" i="38"/>
  <c r="M85" i="38"/>
  <c r="M89" i="38"/>
  <c r="M93" i="38"/>
  <c r="M97" i="38"/>
  <c r="M101" i="38"/>
  <c r="M105" i="38"/>
  <c r="M109" i="38"/>
  <c r="M113" i="38"/>
  <c r="K115" i="38"/>
  <c r="J115" i="38"/>
  <c r="I115" i="38"/>
  <c r="H115" i="38"/>
  <c r="F115" i="38"/>
  <c r="E115" i="38"/>
  <c r="D115" i="38"/>
  <c r="C115" i="38"/>
  <c r="M6" i="35"/>
  <c r="M7" i="35"/>
  <c r="M8" i="35"/>
  <c r="M9" i="35"/>
  <c r="M10" i="35"/>
  <c r="M11" i="35"/>
  <c r="M12" i="35"/>
  <c r="M13" i="35"/>
  <c r="M14" i="35"/>
  <c r="M15" i="35"/>
  <c r="M16" i="35"/>
  <c r="M17" i="35"/>
  <c r="M18" i="35"/>
  <c r="M19" i="35"/>
  <c r="M20" i="35"/>
  <c r="M21" i="35"/>
  <c r="M22" i="35"/>
  <c r="M23" i="35"/>
  <c r="M24" i="35"/>
  <c r="M25" i="35"/>
  <c r="M26" i="35"/>
  <c r="M27" i="35"/>
  <c r="M28" i="35"/>
  <c r="M29" i="35"/>
  <c r="M30" i="35"/>
  <c r="M31" i="35"/>
  <c r="M32" i="35"/>
  <c r="M33" i="35"/>
  <c r="M34" i="35"/>
  <c r="M35" i="35"/>
  <c r="M36" i="35"/>
  <c r="M37" i="35"/>
  <c r="M38" i="35"/>
  <c r="M39" i="35"/>
  <c r="M40" i="35"/>
  <c r="M41" i="35"/>
  <c r="M42" i="35"/>
  <c r="M43" i="35"/>
  <c r="M44" i="35"/>
  <c r="M45" i="35"/>
  <c r="M46" i="35"/>
  <c r="M47" i="35"/>
  <c r="M48" i="35"/>
  <c r="M49" i="35"/>
  <c r="M50" i="35"/>
  <c r="M51" i="35"/>
  <c r="M52" i="35"/>
  <c r="M53" i="35"/>
  <c r="M54" i="35"/>
  <c r="M55" i="35"/>
  <c r="M56" i="35"/>
  <c r="M57" i="35"/>
  <c r="M58" i="35"/>
  <c r="M59" i="35"/>
  <c r="M60" i="35"/>
  <c r="M61" i="35"/>
  <c r="M62" i="35"/>
  <c r="M63" i="35"/>
  <c r="M64" i="35"/>
  <c r="M65" i="35"/>
  <c r="M66" i="35"/>
  <c r="M67" i="35"/>
  <c r="M68" i="35"/>
  <c r="M69" i="35"/>
  <c r="M70" i="35"/>
  <c r="M71" i="35"/>
  <c r="M72" i="35"/>
  <c r="M73" i="35"/>
  <c r="M74" i="35"/>
  <c r="M75" i="35"/>
  <c r="M76" i="35"/>
  <c r="M77" i="35"/>
  <c r="M78" i="35"/>
  <c r="M79" i="35"/>
  <c r="M80" i="35"/>
  <c r="M81" i="35"/>
  <c r="M82" i="35"/>
  <c r="M83" i="35"/>
  <c r="M84" i="35"/>
  <c r="M85" i="35"/>
  <c r="M86" i="35"/>
  <c r="M87" i="35"/>
  <c r="M88" i="35"/>
  <c r="M89" i="35"/>
  <c r="M90" i="35"/>
  <c r="M91" i="35"/>
  <c r="M92" i="35"/>
  <c r="M93" i="35"/>
  <c r="M94" i="35"/>
  <c r="M95" i="35"/>
  <c r="M96" i="35"/>
  <c r="M97" i="35"/>
  <c r="M98" i="35"/>
  <c r="M99" i="35"/>
  <c r="M100" i="35"/>
  <c r="M101" i="35"/>
  <c r="M102" i="35"/>
  <c r="M103" i="35"/>
  <c r="M104" i="35"/>
  <c r="M105" i="35"/>
  <c r="M106" i="35"/>
  <c r="M107" i="35"/>
  <c r="M108" i="35"/>
  <c r="M109" i="35"/>
  <c r="M110" i="35"/>
  <c r="M111" i="35"/>
  <c r="M112" i="35"/>
  <c r="M113" i="35"/>
  <c r="M114" i="35"/>
  <c r="M5" i="35"/>
  <c r="L115" i="35"/>
  <c r="K115" i="35"/>
  <c r="J115" i="35"/>
  <c r="I115" i="35"/>
  <c r="H115" i="35"/>
  <c r="G115" i="35"/>
  <c r="F115" i="35"/>
  <c r="E115" i="35"/>
  <c r="D115" i="35"/>
  <c r="C115" i="35"/>
  <c r="T113" i="33"/>
  <c r="T112" i="33"/>
  <c r="T111" i="33"/>
  <c r="T110" i="33"/>
  <c r="T109" i="33"/>
  <c r="T108" i="33"/>
  <c r="T107" i="33"/>
  <c r="T106" i="33"/>
  <c r="T105" i="33"/>
  <c r="T104" i="33"/>
  <c r="T103" i="33"/>
  <c r="T102" i="33"/>
  <c r="T101" i="33"/>
  <c r="T100" i="33"/>
  <c r="T99" i="33"/>
  <c r="T98" i="33"/>
  <c r="T97" i="33"/>
  <c r="T96" i="33"/>
  <c r="T95" i="33"/>
  <c r="T94" i="33"/>
  <c r="T93" i="33"/>
  <c r="T92" i="33"/>
  <c r="T91" i="33"/>
  <c r="T90" i="33"/>
  <c r="T89" i="33"/>
  <c r="T88" i="33"/>
  <c r="T87" i="33"/>
  <c r="T86" i="33"/>
  <c r="T85" i="33"/>
  <c r="T84" i="33"/>
  <c r="T83" i="33"/>
  <c r="T82" i="33"/>
  <c r="T81" i="33"/>
  <c r="T80" i="33"/>
  <c r="T79" i="33"/>
  <c r="T78" i="33"/>
  <c r="T77" i="33"/>
  <c r="T76" i="33"/>
  <c r="T75" i="33"/>
  <c r="T74" i="33"/>
  <c r="T73" i="33"/>
  <c r="T72" i="33"/>
  <c r="T71" i="33"/>
  <c r="T70" i="33"/>
  <c r="T69" i="33"/>
  <c r="T68" i="33"/>
  <c r="T67" i="33"/>
  <c r="T66" i="33"/>
  <c r="T65" i="33"/>
  <c r="T64" i="33"/>
  <c r="T63" i="33"/>
  <c r="T62" i="33"/>
  <c r="T61" i="33"/>
  <c r="T60" i="33"/>
  <c r="T59" i="33"/>
  <c r="T58" i="33"/>
  <c r="T57" i="33"/>
  <c r="T56" i="33"/>
  <c r="T55" i="33"/>
  <c r="T54" i="33"/>
  <c r="T53" i="33"/>
  <c r="T52" i="33"/>
  <c r="T51" i="33"/>
  <c r="T50" i="33"/>
  <c r="T49" i="33"/>
  <c r="T48" i="33"/>
  <c r="T47" i="33"/>
  <c r="T46" i="33"/>
  <c r="T45" i="33"/>
  <c r="T44" i="33"/>
  <c r="T43" i="33"/>
  <c r="T42" i="33"/>
  <c r="T41" i="33"/>
  <c r="T40" i="33"/>
  <c r="T39" i="33"/>
  <c r="T38" i="33"/>
  <c r="T37" i="33"/>
  <c r="T36" i="33"/>
  <c r="T35" i="33"/>
  <c r="T34" i="33"/>
  <c r="T33" i="33"/>
  <c r="T32" i="33"/>
  <c r="T31" i="33"/>
  <c r="T30" i="33"/>
  <c r="T29" i="33"/>
  <c r="T28" i="33"/>
  <c r="T27" i="33"/>
  <c r="T26" i="33"/>
  <c r="T25" i="33"/>
  <c r="T24" i="33"/>
  <c r="T23" i="33"/>
  <c r="T22" i="33"/>
  <c r="T21" i="33"/>
  <c r="T20" i="33"/>
  <c r="T19" i="33"/>
  <c r="T18" i="33"/>
  <c r="T17" i="33"/>
  <c r="T16" i="33"/>
  <c r="T15" i="33"/>
  <c r="T14" i="33"/>
  <c r="T13" i="33"/>
  <c r="T12" i="33"/>
  <c r="T11" i="33"/>
  <c r="T10" i="33"/>
  <c r="T9" i="33"/>
  <c r="T8" i="33"/>
  <c r="T7" i="33"/>
  <c r="T6" i="33"/>
  <c r="T5" i="33"/>
  <c r="T4" i="33"/>
  <c r="Q113" i="33"/>
  <c r="Q112" i="33"/>
  <c r="Q111" i="33"/>
  <c r="Q110" i="33"/>
  <c r="Q109" i="33"/>
  <c r="Q108" i="33"/>
  <c r="Q107" i="33"/>
  <c r="Q106" i="33"/>
  <c r="Q105" i="33"/>
  <c r="Q104" i="33"/>
  <c r="Q103" i="33"/>
  <c r="Q102" i="33"/>
  <c r="Q101" i="33"/>
  <c r="Q100" i="33"/>
  <c r="Q99" i="33"/>
  <c r="Q98" i="33"/>
  <c r="Q97" i="33"/>
  <c r="Q96" i="33"/>
  <c r="Q95" i="33"/>
  <c r="Q94" i="33"/>
  <c r="Q93" i="33"/>
  <c r="Q92" i="33"/>
  <c r="Q91" i="33"/>
  <c r="Q90" i="33"/>
  <c r="Q89" i="33"/>
  <c r="Q88" i="33"/>
  <c r="Q87" i="33"/>
  <c r="Q86" i="33"/>
  <c r="Q85" i="33"/>
  <c r="Q84" i="33"/>
  <c r="Q83" i="33"/>
  <c r="Q82" i="33"/>
  <c r="Q81" i="33"/>
  <c r="Q80" i="33"/>
  <c r="Q79" i="33"/>
  <c r="Q78" i="33"/>
  <c r="Q77" i="33"/>
  <c r="Q76" i="33"/>
  <c r="Q75" i="33"/>
  <c r="Q74" i="33"/>
  <c r="Q73" i="33"/>
  <c r="Q72" i="33"/>
  <c r="Q71" i="33"/>
  <c r="Q70" i="33"/>
  <c r="Q69" i="33"/>
  <c r="Q68" i="33"/>
  <c r="Q67" i="33"/>
  <c r="Q66" i="33"/>
  <c r="Q65" i="33"/>
  <c r="Q64" i="33"/>
  <c r="Q63" i="33"/>
  <c r="Q62" i="33"/>
  <c r="Q61" i="33"/>
  <c r="Q60" i="33"/>
  <c r="Q59" i="33"/>
  <c r="Q58" i="33"/>
  <c r="Q57" i="33"/>
  <c r="Q56" i="33"/>
  <c r="Q55" i="33"/>
  <c r="Q54" i="33"/>
  <c r="Q53" i="33"/>
  <c r="Q52" i="33"/>
  <c r="Q51" i="33"/>
  <c r="Q50" i="33"/>
  <c r="Q49" i="33"/>
  <c r="Q48" i="33"/>
  <c r="Q47" i="33"/>
  <c r="Q46" i="33"/>
  <c r="Q45" i="33"/>
  <c r="Q44" i="33"/>
  <c r="Q43" i="33"/>
  <c r="Q42" i="33"/>
  <c r="Q41" i="33"/>
  <c r="Q40" i="33"/>
  <c r="Q39" i="33"/>
  <c r="Q38" i="33"/>
  <c r="Q37" i="33"/>
  <c r="Q36" i="33"/>
  <c r="Q35" i="33"/>
  <c r="Q34" i="33"/>
  <c r="Q33" i="33"/>
  <c r="Q32" i="33"/>
  <c r="Q31" i="33"/>
  <c r="Q30" i="33"/>
  <c r="Q29" i="33"/>
  <c r="Q28" i="33"/>
  <c r="Q27" i="33"/>
  <c r="Q26" i="33"/>
  <c r="Q25" i="33"/>
  <c r="Q24" i="33"/>
  <c r="Q23" i="33"/>
  <c r="Q22" i="33"/>
  <c r="Q21" i="33"/>
  <c r="Q20" i="33"/>
  <c r="Q19" i="33"/>
  <c r="Q18" i="33"/>
  <c r="Q17" i="33"/>
  <c r="Q16" i="33"/>
  <c r="Q15" i="33"/>
  <c r="Q14" i="33"/>
  <c r="Q13" i="33"/>
  <c r="Q12" i="33"/>
  <c r="Q11" i="33"/>
  <c r="Q10" i="33"/>
  <c r="Q9" i="33"/>
  <c r="Q8" i="33"/>
  <c r="Q7" i="33"/>
  <c r="Q6" i="33"/>
  <c r="Q5" i="33"/>
  <c r="Q4" i="33"/>
  <c r="N113" i="33"/>
  <c r="N112" i="33"/>
  <c r="N111" i="33"/>
  <c r="N110" i="33"/>
  <c r="N109" i="33"/>
  <c r="N108" i="33"/>
  <c r="N107" i="33"/>
  <c r="N106" i="33"/>
  <c r="N105" i="33"/>
  <c r="N104" i="33"/>
  <c r="N103" i="33"/>
  <c r="N102" i="33"/>
  <c r="N101" i="33"/>
  <c r="N100" i="33"/>
  <c r="N99" i="33"/>
  <c r="N98" i="33"/>
  <c r="N97" i="33"/>
  <c r="N96" i="33"/>
  <c r="N95" i="33"/>
  <c r="N94" i="33"/>
  <c r="N93" i="33"/>
  <c r="N92" i="33"/>
  <c r="N91" i="33"/>
  <c r="N90" i="33"/>
  <c r="N89" i="33"/>
  <c r="N88" i="33"/>
  <c r="N87" i="33"/>
  <c r="N86" i="33"/>
  <c r="N85" i="33"/>
  <c r="N84" i="33"/>
  <c r="N83" i="33"/>
  <c r="N82" i="33"/>
  <c r="N81" i="33"/>
  <c r="N80" i="33"/>
  <c r="N79" i="33"/>
  <c r="N78" i="33"/>
  <c r="N77" i="33"/>
  <c r="N76" i="33"/>
  <c r="N75" i="33"/>
  <c r="N74" i="33"/>
  <c r="N73" i="33"/>
  <c r="N72" i="33"/>
  <c r="N71" i="33"/>
  <c r="N70" i="33"/>
  <c r="N69" i="33"/>
  <c r="N68" i="33"/>
  <c r="N67" i="33"/>
  <c r="N66" i="33"/>
  <c r="N65" i="33"/>
  <c r="N64" i="33"/>
  <c r="N63" i="33"/>
  <c r="N62" i="33"/>
  <c r="N61" i="33"/>
  <c r="N60" i="33"/>
  <c r="N59" i="33"/>
  <c r="N58" i="33"/>
  <c r="N57" i="33"/>
  <c r="N56" i="33"/>
  <c r="N55" i="33"/>
  <c r="N54" i="33"/>
  <c r="N53" i="33"/>
  <c r="N52" i="33"/>
  <c r="N51" i="33"/>
  <c r="N50" i="33"/>
  <c r="N49" i="33"/>
  <c r="N48" i="33"/>
  <c r="N47" i="33"/>
  <c r="N46" i="33"/>
  <c r="N45" i="33"/>
  <c r="N44" i="33"/>
  <c r="N43" i="33"/>
  <c r="N42" i="33"/>
  <c r="N41" i="33"/>
  <c r="N40" i="33"/>
  <c r="N39" i="33"/>
  <c r="N38" i="33"/>
  <c r="N37" i="33"/>
  <c r="N36" i="33"/>
  <c r="N35" i="33"/>
  <c r="N34" i="33"/>
  <c r="N33" i="33"/>
  <c r="N32" i="33"/>
  <c r="N31" i="33"/>
  <c r="N30" i="33"/>
  <c r="N29" i="33"/>
  <c r="N28" i="33"/>
  <c r="N27" i="33"/>
  <c r="N26" i="33"/>
  <c r="N25" i="33"/>
  <c r="N24" i="33"/>
  <c r="N23" i="33"/>
  <c r="N22" i="33"/>
  <c r="N21" i="33"/>
  <c r="N20" i="33"/>
  <c r="N19" i="33"/>
  <c r="N18" i="33"/>
  <c r="N17" i="33"/>
  <c r="N16" i="33"/>
  <c r="N15" i="33"/>
  <c r="N14" i="33"/>
  <c r="N13" i="33"/>
  <c r="N12" i="33"/>
  <c r="N11" i="33"/>
  <c r="N10" i="33"/>
  <c r="N9" i="33"/>
  <c r="N8" i="33"/>
  <c r="N7" i="33"/>
  <c r="N6" i="33"/>
  <c r="N5" i="33"/>
  <c r="N4" i="33"/>
  <c r="K113" i="33"/>
  <c r="K112" i="33"/>
  <c r="K111" i="33"/>
  <c r="K110" i="33"/>
  <c r="K109" i="33"/>
  <c r="K108" i="33"/>
  <c r="K107" i="33"/>
  <c r="K106" i="33"/>
  <c r="K105" i="33"/>
  <c r="K104" i="33"/>
  <c r="K103" i="33"/>
  <c r="K102" i="33"/>
  <c r="K101" i="33"/>
  <c r="K100" i="33"/>
  <c r="K99" i="33"/>
  <c r="K98" i="33"/>
  <c r="K97" i="33"/>
  <c r="K96" i="33"/>
  <c r="K95" i="33"/>
  <c r="K94" i="33"/>
  <c r="K93" i="33"/>
  <c r="K92" i="33"/>
  <c r="K91" i="33"/>
  <c r="K90" i="33"/>
  <c r="K89" i="33"/>
  <c r="K88" i="33"/>
  <c r="K87" i="33"/>
  <c r="K86" i="33"/>
  <c r="K85" i="33"/>
  <c r="K84" i="33"/>
  <c r="K83" i="33"/>
  <c r="K82" i="33"/>
  <c r="K81" i="33"/>
  <c r="K80" i="33"/>
  <c r="K79" i="33"/>
  <c r="K78" i="33"/>
  <c r="K77" i="33"/>
  <c r="K76" i="33"/>
  <c r="K75" i="33"/>
  <c r="K74" i="33"/>
  <c r="K73" i="33"/>
  <c r="K72" i="33"/>
  <c r="K71" i="33"/>
  <c r="K70" i="33"/>
  <c r="K69" i="33"/>
  <c r="K68" i="33"/>
  <c r="K67" i="33"/>
  <c r="K66" i="33"/>
  <c r="K65" i="33"/>
  <c r="K64" i="33"/>
  <c r="K63" i="33"/>
  <c r="K62" i="33"/>
  <c r="K61" i="33"/>
  <c r="K60" i="33"/>
  <c r="K59" i="33"/>
  <c r="K58" i="33"/>
  <c r="K57" i="33"/>
  <c r="K56" i="33"/>
  <c r="K55" i="33"/>
  <c r="K54" i="33"/>
  <c r="K53" i="33"/>
  <c r="K52" i="33"/>
  <c r="K51" i="33"/>
  <c r="K50" i="33"/>
  <c r="K49" i="33"/>
  <c r="K48" i="33"/>
  <c r="K47" i="33"/>
  <c r="K46" i="33"/>
  <c r="K45" i="33"/>
  <c r="K44" i="33"/>
  <c r="K43" i="33"/>
  <c r="K42" i="33"/>
  <c r="K41" i="33"/>
  <c r="K40" i="33"/>
  <c r="K39" i="33"/>
  <c r="K38" i="33"/>
  <c r="K37" i="33"/>
  <c r="K36" i="33"/>
  <c r="K35" i="33"/>
  <c r="K34" i="33"/>
  <c r="K33" i="33"/>
  <c r="K32" i="33"/>
  <c r="K31" i="33"/>
  <c r="K30" i="33"/>
  <c r="K29" i="33"/>
  <c r="K28" i="33"/>
  <c r="K27" i="33"/>
  <c r="K26" i="33"/>
  <c r="K25" i="33"/>
  <c r="K24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K9" i="33"/>
  <c r="K8" i="33"/>
  <c r="K7" i="33"/>
  <c r="K6" i="33"/>
  <c r="K5" i="33"/>
  <c r="K4" i="33"/>
  <c r="H14" i="33"/>
  <c r="H15" i="33"/>
  <c r="H16" i="33"/>
  <c r="H17" i="33"/>
  <c r="H18" i="33"/>
  <c r="H19" i="33"/>
  <c r="H20" i="33"/>
  <c r="H21" i="33"/>
  <c r="H22" i="33"/>
  <c r="H23" i="33"/>
  <c r="H24" i="33"/>
  <c r="H25" i="33"/>
  <c r="H26" i="33"/>
  <c r="H27" i="33"/>
  <c r="H28" i="33"/>
  <c r="H29" i="33"/>
  <c r="H30" i="33"/>
  <c r="H31" i="33"/>
  <c r="H32" i="33"/>
  <c r="H33" i="33"/>
  <c r="H34" i="33"/>
  <c r="H35" i="33"/>
  <c r="H36" i="33"/>
  <c r="H37" i="33"/>
  <c r="H38" i="33"/>
  <c r="H39" i="33"/>
  <c r="H40" i="33"/>
  <c r="H41" i="33"/>
  <c r="H42" i="33"/>
  <c r="H43" i="33"/>
  <c r="H44" i="33"/>
  <c r="H45" i="33"/>
  <c r="H46" i="33"/>
  <c r="H47" i="33"/>
  <c r="H48" i="33"/>
  <c r="H49" i="33"/>
  <c r="H50" i="33"/>
  <c r="H51" i="33"/>
  <c r="H52" i="33"/>
  <c r="H53" i="33"/>
  <c r="H54" i="33"/>
  <c r="H55" i="33"/>
  <c r="H56" i="33"/>
  <c r="H57" i="33"/>
  <c r="H58" i="33"/>
  <c r="H59" i="33"/>
  <c r="H60" i="33"/>
  <c r="H61" i="33"/>
  <c r="H62" i="33"/>
  <c r="H63" i="33"/>
  <c r="H64" i="33"/>
  <c r="H65" i="33"/>
  <c r="H66" i="33"/>
  <c r="H67" i="33"/>
  <c r="H68" i="33"/>
  <c r="H69" i="33"/>
  <c r="H70" i="33"/>
  <c r="H71" i="33"/>
  <c r="H72" i="33"/>
  <c r="H73" i="33"/>
  <c r="H74" i="33"/>
  <c r="H75" i="33"/>
  <c r="H76" i="33"/>
  <c r="H77" i="33"/>
  <c r="H78" i="33"/>
  <c r="H79" i="33"/>
  <c r="H80" i="33"/>
  <c r="H81" i="33"/>
  <c r="H82" i="33"/>
  <c r="H83" i="33"/>
  <c r="H84" i="33"/>
  <c r="H85" i="33"/>
  <c r="H86" i="33"/>
  <c r="H87" i="33"/>
  <c r="H88" i="33"/>
  <c r="H89" i="33"/>
  <c r="H90" i="33"/>
  <c r="H91" i="33"/>
  <c r="H92" i="33"/>
  <c r="H93" i="33"/>
  <c r="H94" i="33"/>
  <c r="H95" i="33"/>
  <c r="H96" i="33"/>
  <c r="H97" i="33"/>
  <c r="H98" i="33"/>
  <c r="H99" i="33"/>
  <c r="H100" i="33"/>
  <c r="H101" i="33"/>
  <c r="H102" i="33"/>
  <c r="H103" i="33"/>
  <c r="H104" i="33"/>
  <c r="H105" i="33"/>
  <c r="H106" i="33"/>
  <c r="H107" i="33"/>
  <c r="H108" i="33"/>
  <c r="H109" i="33"/>
  <c r="H110" i="33"/>
  <c r="H111" i="33"/>
  <c r="H112" i="33"/>
  <c r="H113" i="33"/>
  <c r="H4" i="33"/>
  <c r="H5" i="33"/>
  <c r="H6" i="33"/>
  <c r="H7" i="33"/>
  <c r="H8" i="33"/>
  <c r="H9" i="33"/>
  <c r="H10" i="33"/>
  <c r="H11" i="33"/>
  <c r="H12" i="33"/>
  <c r="H13" i="33"/>
  <c r="I114" i="33"/>
  <c r="J114" i="33"/>
  <c r="L114" i="33"/>
  <c r="M114" i="33"/>
  <c r="N114" i="33" s="1"/>
  <c r="O114" i="33"/>
  <c r="P114" i="33"/>
  <c r="R114" i="33"/>
  <c r="S114" i="33"/>
  <c r="T114" i="33" s="1"/>
  <c r="G114" i="33"/>
  <c r="F114" i="33"/>
  <c r="D114" i="33"/>
  <c r="C114" i="33"/>
  <c r="E23" i="33"/>
  <c r="E24" i="33"/>
  <c r="E25" i="33"/>
  <c r="E26" i="33"/>
  <c r="E27" i="33"/>
  <c r="E28" i="33"/>
  <c r="E29" i="33"/>
  <c r="E30" i="33"/>
  <c r="E31" i="33"/>
  <c r="E32" i="33"/>
  <c r="E33" i="33"/>
  <c r="E34" i="33"/>
  <c r="E35" i="33"/>
  <c r="E36" i="33"/>
  <c r="E37" i="33"/>
  <c r="E38" i="33"/>
  <c r="E39" i="33"/>
  <c r="E40" i="33"/>
  <c r="E41" i="33"/>
  <c r="E42" i="33"/>
  <c r="E43" i="33"/>
  <c r="E44" i="33"/>
  <c r="E45" i="33"/>
  <c r="E46" i="33"/>
  <c r="E47" i="33"/>
  <c r="E48" i="33"/>
  <c r="E49" i="33"/>
  <c r="E50" i="33"/>
  <c r="E51" i="33"/>
  <c r="E52" i="33"/>
  <c r="E53" i="33"/>
  <c r="E54" i="33"/>
  <c r="E55" i="33"/>
  <c r="E56" i="33"/>
  <c r="E57" i="33"/>
  <c r="E58" i="33"/>
  <c r="E59" i="33"/>
  <c r="E60" i="33"/>
  <c r="E61" i="33"/>
  <c r="E62" i="33"/>
  <c r="E63" i="33"/>
  <c r="E64" i="33"/>
  <c r="E65" i="33"/>
  <c r="E66" i="33"/>
  <c r="E67" i="33"/>
  <c r="E68" i="33"/>
  <c r="E69" i="33"/>
  <c r="E70" i="33"/>
  <c r="E71" i="33"/>
  <c r="E72" i="33"/>
  <c r="E73" i="33"/>
  <c r="E74" i="33"/>
  <c r="E75" i="33"/>
  <c r="E76" i="33"/>
  <c r="E77" i="33"/>
  <c r="E78" i="33"/>
  <c r="E79" i="33"/>
  <c r="E80" i="33"/>
  <c r="E81" i="33"/>
  <c r="E82" i="33"/>
  <c r="E83" i="33"/>
  <c r="E84" i="33"/>
  <c r="E85" i="33"/>
  <c r="E86" i="33"/>
  <c r="E87" i="33"/>
  <c r="E88" i="33"/>
  <c r="E89" i="33"/>
  <c r="E90" i="33"/>
  <c r="E91" i="33"/>
  <c r="E92" i="33"/>
  <c r="E93" i="33"/>
  <c r="E94" i="33"/>
  <c r="E95" i="33"/>
  <c r="E96" i="33"/>
  <c r="E97" i="33"/>
  <c r="E98" i="33"/>
  <c r="E99" i="33"/>
  <c r="E100" i="33"/>
  <c r="E101" i="33"/>
  <c r="E102" i="33"/>
  <c r="E103" i="33"/>
  <c r="E104" i="33"/>
  <c r="E105" i="33"/>
  <c r="E106" i="33"/>
  <c r="E107" i="33"/>
  <c r="E108" i="33"/>
  <c r="E109" i="33"/>
  <c r="E110" i="33"/>
  <c r="E111" i="33"/>
  <c r="E112" i="33"/>
  <c r="E113" i="33"/>
  <c r="E4" i="33"/>
  <c r="E5" i="33"/>
  <c r="E6" i="33"/>
  <c r="E7" i="33"/>
  <c r="E8" i="33"/>
  <c r="E9" i="33"/>
  <c r="E10" i="33"/>
  <c r="E11" i="33"/>
  <c r="E12" i="33"/>
  <c r="E13" i="33"/>
  <c r="E14" i="33"/>
  <c r="E15" i="33"/>
  <c r="E16" i="33"/>
  <c r="E17" i="33"/>
  <c r="E18" i="33"/>
  <c r="E19" i="33"/>
  <c r="E20" i="33"/>
  <c r="E21" i="33"/>
  <c r="E22" i="33"/>
  <c r="EK115" i="32"/>
  <c r="EJ115" i="32"/>
  <c r="EI115" i="32"/>
  <c r="EH115" i="32"/>
  <c r="EG115" i="32"/>
  <c r="EF115" i="32"/>
  <c r="EE115" i="32"/>
  <c r="ED115" i="32"/>
  <c r="EC115" i="32"/>
  <c r="EA115" i="32"/>
  <c r="DZ115" i="32"/>
  <c r="DY115" i="32"/>
  <c r="DX115" i="32"/>
  <c r="DW115" i="32"/>
  <c r="DV115" i="32"/>
  <c r="DU115" i="32"/>
  <c r="DT115" i="32"/>
  <c r="DS115" i="32"/>
  <c r="DQ115" i="32"/>
  <c r="DP115" i="32"/>
  <c r="DO115" i="32"/>
  <c r="DN115" i="32"/>
  <c r="DM115" i="32"/>
  <c r="DL115" i="32"/>
  <c r="DK115" i="32"/>
  <c r="DJ115" i="32"/>
  <c r="DI115" i="32"/>
  <c r="DG115" i="32"/>
  <c r="DF115" i="32"/>
  <c r="DE115" i="32"/>
  <c r="DD115" i="32"/>
  <c r="DC115" i="32"/>
  <c r="DB115" i="32"/>
  <c r="DA115" i="32"/>
  <c r="CZ115" i="32"/>
  <c r="CY115" i="32"/>
  <c r="CW115" i="32"/>
  <c r="CV115" i="32"/>
  <c r="CU115" i="32"/>
  <c r="CT115" i="32"/>
  <c r="CS115" i="32"/>
  <c r="CR115" i="32"/>
  <c r="CQ115" i="32"/>
  <c r="CP115" i="32"/>
  <c r="CO115" i="32"/>
  <c r="CM115" i="32"/>
  <c r="CL115" i="32"/>
  <c r="CK115" i="32"/>
  <c r="CJ115" i="32"/>
  <c r="CI115" i="32"/>
  <c r="CH115" i="32"/>
  <c r="CG115" i="32"/>
  <c r="CF115" i="32"/>
  <c r="CE115" i="32"/>
  <c r="CC115" i="32"/>
  <c r="CB115" i="32"/>
  <c r="CA115" i="32"/>
  <c r="BZ115" i="32"/>
  <c r="BY115" i="32"/>
  <c r="BX115" i="32"/>
  <c r="BW115" i="32"/>
  <c r="BV115" i="32"/>
  <c r="BU115" i="32"/>
  <c r="BS115" i="32"/>
  <c r="BR115" i="32"/>
  <c r="BQ115" i="32"/>
  <c r="BP115" i="32"/>
  <c r="BO115" i="32"/>
  <c r="BN115" i="32"/>
  <c r="BM115" i="32"/>
  <c r="BL115" i="32"/>
  <c r="BK115" i="32"/>
  <c r="BI115" i="32"/>
  <c r="BH115" i="32"/>
  <c r="BG115" i="32"/>
  <c r="BF115" i="32"/>
  <c r="BE115" i="32"/>
  <c r="BD115" i="32"/>
  <c r="BC115" i="32"/>
  <c r="BB115" i="32"/>
  <c r="BA115" i="32"/>
  <c r="AY115" i="32"/>
  <c r="AX115" i="32"/>
  <c r="AW115" i="32"/>
  <c r="AV115" i="32"/>
  <c r="AU115" i="32"/>
  <c r="AT115" i="32"/>
  <c r="AS115" i="32"/>
  <c r="AR115" i="32"/>
  <c r="AQ115" i="32"/>
  <c r="AO115" i="32"/>
  <c r="AN115" i="32"/>
  <c r="AM115" i="32"/>
  <c r="AL115" i="32"/>
  <c r="AK115" i="32"/>
  <c r="AJ115" i="32"/>
  <c r="AI115" i="32"/>
  <c r="AH115" i="32"/>
  <c r="AG115" i="32"/>
  <c r="AE115" i="32"/>
  <c r="AD115" i="32"/>
  <c r="AC115" i="32"/>
  <c r="AB115" i="32"/>
  <c r="AA115" i="32"/>
  <c r="Z115" i="32"/>
  <c r="Y115" i="32"/>
  <c r="X115" i="32"/>
  <c r="W115" i="32"/>
  <c r="U115" i="32"/>
  <c r="T115" i="32"/>
  <c r="S115" i="32"/>
  <c r="R115" i="32"/>
  <c r="Q115" i="32"/>
  <c r="P115" i="32"/>
  <c r="O115" i="32"/>
  <c r="N115" i="32"/>
  <c r="M115" i="32"/>
  <c r="K115" i="32"/>
  <c r="J115" i="32"/>
  <c r="I115" i="32"/>
  <c r="H115" i="32"/>
  <c r="G115" i="32"/>
  <c r="F115" i="32"/>
  <c r="E115" i="32"/>
  <c r="D115" i="32"/>
  <c r="C115" i="32"/>
  <c r="AF115" i="31"/>
  <c r="AE115" i="31"/>
  <c r="AD115" i="31"/>
  <c r="AC115" i="31"/>
  <c r="AB115" i="31"/>
  <c r="AA115" i="31"/>
  <c r="Z115" i="31"/>
  <c r="Y115" i="31"/>
  <c r="X115" i="31"/>
  <c r="W115" i="31"/>
  <c r="V115" i="31"/>
  <c r="U115" i="31"/>
  <c r="T115" i="31"/>
  <c r="S115" i="31"/>
  <c r="R115" i="31"/>
  <c r="Q115" i="31"/>
  <c r="P115" i="31"/>
  <c r="O115" i="31"/>
  <c r="N115" i="31"/>
  <c r="M115" i="31"/>
  <c r="L115" i="31"/>
  <c r="K115" i="31"/>
  <c r="J115" i="31"/>
  <c r="I115" i="31"/>
  <c r="H115" i="31"/>
  <c r="G115" i="31"/>
  <c r="F115" i="31"/>
  <c r="E115" i="31"/>
  <c r="D115" i="31"/>
  <c r="C115" i="31"/>
  <c r="AR115" i="30"/>
  <c r="AS115" i="30"/>
  <c r="AQ115" i="30"/>
  <c r="AG115" i="30"/>
  <c r="AH115" i="30"/>
  <c r="AI115" i="30"/>
  <c r="AJ115" i="30"/>
  <c r="AK115" i="30"/>
  <c r="AL115" i="30"/>
  <c r="AM115" i="30"/>
  <c r="AN115" i="30"/>
  <c r="AO115" i="30"/>
  <c r="AP115" i="30"/>
  <c r="AF115" i="30"/>
  <c r="AD115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P115" i="30"/>
  <c r="O115" i="30"/>
  <c r="N115" i="30"/>
  <c r="M115" i="30"/>
  <c r="L115" i="30"/>
  <c r="K115" i="30"/>
  <c r="J115" i="30"/>
  <c r="I115" i="30"/>
  <c r="H115" i="30"/>
  <c r="D115" i="30"/>
  <c r="E115" i="30"/>
  <c r="F115" i="30"/>
  <c r="G115" i="30"/>
  <c r="C115" i="30"/>
  <c r="N114" i="29"/>
  <c r="M114" i="29"/>
  <c r="L114" i="29"/>
  <c r="K114" i="29"/>
  <c r="J114" i="29"/>
  <c r="I114" i="29"/>
  <c r="H114" i="29"/>
  <c r="G114" i="29"/>
  <c r="F114" i="29"/>
  <c r="E114" i="29"/>
  <c r="D114" i="29"/>
  <c r="C114" i="29"/>
  <c r="J115" i="23"/>
  <c r="K115" i="23"/>
  <c r="L115" i="23"/>
  <c r="M115" i="23"/>
  <c r="I115" i="23"/>
  <c r="N6" i="23"/>
  <c r="N7" i="23"/>
  <c r="N8" i="23"/>
  <c r="N9" i="23"/>
  <c r="N10" i="23"/>
  <c r="N11" i="23"/>
  <c r="N12" i="23"/>
  <c r="N13" i="23"/>
  <c r="N14" i="23"/>
  <c r="N15" i="23"/>
  <c r="N16" i="23"/>
  <c r="N17" i="23"/>
  <c r="N18" i="23"/>
  <c r="N19" i="23"/>
  <c r="N20" i="23"/>
  <c r="N21" i="23"/>
  <c r="N22" i="23"/>
  <c r="N23" i="23"/>
  <c r="N24" i="23"/>
  <c r="N25" i="23"/>
  <c r="N26" i="23"/>
  <c r="N27" i="23"/>
  <c r="N28" i="23"/>
  <c r="N29" i="23"/>
  <c r="N30" i="23"/>
  <c r="N31" i="23"/>
  <c r="N32" i="23"/>
  <c r="N33" i="23"/>
  <c r="N34" i="23"/>
  <c r="N35" i="23"/>
  <c r="N36" i="23"/>
  <c r="N37" i="23"/>
  <c r="N38" i="23"/>
  <c r="N39" i="23"/>
  <c r="N40" i="23"/>
  <c r="N41" i="23"/>
  <c r="N42" i="23"/>
  <c r="N43" i="23"/>
  <c r="N44" i="23"/>
  <c r="N45" i="23"/>
  <c r="N46" i="23"/>
  <c r="N47" i="23"/>
  <c r="N48" i="23"/>
  <c r="N49" i="23"/>
  <c r="N50" i="23"/>
  <c r="N51" i="23"/>
  <c r="N52" i="23"/>
  <c r="N53" i="23"/>
  <c r="N54" i="23"/>
  <c r="N55" i="23"/>
  <c r="N56" i="23"/>
  <c r="N57" i="23"/>
  <c r="N58" i="23"/>
  <c r="N59" i="23"/>
  <c r="N60" i="23"/>
  <c r="N61" i="23"/>
  <c r="N62" i="23"/>
  <c r="N63" i="23"/>
  <c r="N64" i="23"/>
  <c r="N65" i="23"/>
  <c r="N66" i="23"/>
  <c r="N67" i="23"/>
  <c r="N68" i="23"/>
  <c r="N69" i="23"/>
  <c r="N70" i="23"/>
  <c r="N71" i="23"/>
  <c r="N72" i="23"/>
  <c r="N73" i="23"/>
  <c r="N74" i="23"/>
  <c r="N75" i="23"/>
  <c r="N76" i="23"/>
  <c r="N77" i="23"/>
  <c r="N78" i="23"/>
  <c r="N79" i="23"/>
  <c r="N80" i="23"/>
  <c r="N81" i="23"/>
  <c r="N82" i="23"/>
  <c r="N83" i="23"/>
  <c r="N84" i="23"/>
  <c r="N85" i="23"/>
  <c r="N86" i="23"/>
  <c r="N87" i="23"/>
  <c r="N88" i="23"/>
  <c r="N89" i="23"/>
  <c r="N90" i="23"/>
  <c r="N91" i="23"/>
  <c r="N92" i="23"/>
  <c r="N93" i="23"/>
  <c r="N94" i="23"/>
  <c r="N95" i="23"/>
  <c r="N96" i="23"/>
  <c r="N97" i="23"/>
  <c r="N98" i="23"/>
  <c r="N99" i="23"/>
  <c r="N100" i="23"/>
  <c r="N101" i="23"/>
  <c r="N102" i="23"/>
  <c r="N103" i="23"/>
  <c r="N104" i="23"/>
  <c r="N105" i="23"/>
  <c r="N106" i="23"/>
  <c r="N107" i="23"/>
  <c r="N108" i="23"/>
  <c r="N109" i="23"/>
  <c r="N110" i="23"/>
  <c r="N111" i="23"/>
  <c r="N112" i="23"/>
  <c r="N113" i="23"/>
  <c r="N114" i="23"/>
  <c r="N5" i="23"/>
  <c r="N115" i="23" s="1"/>
  <c r="D114" i="22"/>
  <c r="C114" i="22"/>
  <c r="AR115" i="21"/>
  <c r="AQ115" i="21"/>
  <c r="AP115" i="21"/>
  <c r="AO115" i="21"/>
  <c r="AN115" i="21"/>
  <c r="AM115" i="21"/>
  <c r="AL115" i="21"/>
  <c r="AK115" i="21"/>
  <c r="AI115" i="21"/>
  <c r="AH115" i="21"/>
  <c r="AF115" i="21"/>
  <c r="AE115" i="21"/>
  <c r="AC115" i="21"/>
  <c r="AB115" i="21"/>
  <c r="Z115" i="21"/>
  <c r="Y115" i="21"/>
  <c r="W115" i="21"/>
  <c r="V115" i="21"/>
  <c r="T115" i="21"/>
  <c r="S115" i="21"/>
  <c r="Q115" i="21"/>
  <c r="P115" i="21"/>
  <c r="N115" i="21"/>
  <c r="M115" i="21"/>
  <c r="K115" i="21"/>
  <c r="J115" i="21"/>
  <c r="H115" i="21"/>
  <c r="G115" i="21"/>
  <c r="E115" i="21"/>
  <c r="D115" i="21"/>
  <c r="G5" i="20"/>
  <c r="G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4" i="20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5" i="15"/>
  <c r="H114" i="33" l="1"/>
  <c r="M115" i="35"/>
  <c r="G115" i="38"/>
  <c r="M115" i="38" s="1"/>
  <c r="L115" i="38"/>
  <c r="E114" i="33"/>
  <c r="Q114" i="33"/>
  <c r="K114" i="33"/>
  <c r="K113" i="14" l="1"/>
  <c r="K112" i="14"/>
  <c r="K111" i="14"/>
  <c r="K110" i="14"/>
  <c r="K109" i="14"/>
  <c r="K108" i="14"/>
  <c r="K107" i="14"/>
  <c r="K106" i="14"/>
  <c r="K105" i="14"/>
  <c r="K104" i="14"/>
  <c r="K103" i="14"/>
  <c r="K102" i="14"/>
  <c r="K101" i="14"/>
  <c r="K100" i="14"/>
  <c r="K99" i="14"/>
  <c r="K98" i="14"/>
  <c r="K97" i="14"/>
  <c r="K96" i="14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K4" i="14"/>
  <c r="F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4" i="14"/>
  <c r="F114" i="20" l="1"/>
  <c r="E114" i="20"/>
  <c r="D114" i="20"/>
  <c r="C114" i="20"/>
  <c r="BL115" i="16"/>
  <c r="BK115" i="16"/>
  <c r="BJ115" i="16"/>
  <c r="BI115" i="16"/>
  <c r="BH115" i="16"/>
  <c r="BG115" i="16"/>
  <c r="BF115" i="16"/>
  <c r="BE115" i="16"/>
  <c r="BD115" i="16"/>
  <c r="BC115" i="16"/>
  <c r="BB115" i="16"/>
  <c r="BA115" i="16"/>
  <c r="AZ115" i="16"/>
  <c r="AY115" i="16"/>
  <c r="AX115" i="16"/>
  <c r="AW115" i="16"/>
  <c r="AV115" i="16"/>
  <c r="AU115" i="16"/>
  <c r="AT115" i="16"/>
  <c r="AS115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C115" i="16"/>
  <c r="F115" i="15"/>
  <c r="E115" i="15"/>
  <c r="D115" i="15"/>
  <c r="C115" i="15"/>
  <c r="T114" i="14"/>
  <c r="S114" i="14"/>
  <c r="R114" i="14"/>
  <c r="Q114" i="14"/>
  <c r="P114" i="14"/>
  <c r="O114" i="14"/>
  <c r="N114" i="14"/>
  <c r="M114" i="14"/>
  <c r="L114" i="14"/>
  <c r="J114" i="14"/>
  <c r="I114" i="14"/>
  <c r="H114" i="14"/>
  <c r="G114" i="14"/>
  <c r="E114" i="14"/>
  <c r="D114" i="14"/>
  <c r="C114" i="14"/>
  <c r="CG115" i="12"/>
  <c r="CF115" i="12"/>
  <c r="CE115" i="12"/>
  <c r="CD115" i="12"/>
  <c r="CC115" i="12"/>
  <c r="CB115" i="12"/>
  <c r="CA115" i="12"/>
  <c r="BZ115" i="12"/>
  <c r="BY115" i="12"/>
  <c r="BX115" i="12"/>
  <c r="BW115" i="12"/>
  <c r="BV115" i="12"/>
  <c r="BU115" i="12"/>
  <c r="BT115" i="12"/>
  <c r="BS115" i="12"/>
  <c r="BR115" i="12"/>
  <c r="BQ115" i="12"/>
  <c r="BP115" i="12"/>
  <c r="BO115" i="12"/>
  <c r="BN115" i="12"/>
  <c r="BL115" i="12"/>
  <c r="BK115" i="12"/>
  <c r="BJ115" i="12"/>
  <c r="BI115" i="12"/>
  <c r="BH115" i="12"/>
  <c r="BG115" i="12"/>
  <c r="BF115" i="12"/>
  <c r="BE115" i="12"/>
  <c r="BD115" i="12"/>
  <c r="BC115" i="12"/>
  <c r="BB115" i="12"/>
  <c r="BA115" i="12"/>
  <c r="AZ115" i="12"/>
  <c r="AY115" i="12"/>
  <c r="AX115" i="12"/>
  <c r="AW115" i="12"/>
  <c r="AV115" i="12"/>
  <c r="AU115" i="12"/>
  <c r="AT115" i="12"/>
  <c r="AS115" i="12"/>
  <c r="AQ115" i="12"/>
  <c r="AP115" i="12"/>
  <c r="AO115" i="12"/>
  <c r="AN115" i="12"/>
  <c r="AM115" i="12"/>
  <c r="AL115" i="12"/>
  <c r="AK115" i="12"/>
  <c r="AJ115" i="12"/>
  <c r="AI115" i="12"/>
  <c r="AH115" i="12"/>
  <c r="AG115" i="12"/>
  <c r="AF115" i="12"/>
  <c r="AE115" i="12"/>
  <c r="AD115" i="12"/>
  <c r="AC115" i="12"/>
  <c r="AB115" i="12"/>
  <c r="AA115" i="12"/>
  <c r="Z115" i="12"/>
  <c r="Y115" i="12"/>
  <c r="X115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G114" i="20" l="1"/>
  <c r="G115" i="15"/>
  <c r="F114" i="14"/>
  <c r="K114" i="14"/>
  <c r="BJ114" i="11"/>
  <c r="BJ113" i="11"/>
  <c r="BJ112" i="11"/>
  <c r="BJ111" i="11"/>
  <c r="BJ110" i="11"/>
  <c r="BJ109" i="11"/>
  <c r="BJ108" i="11"/>
  <c r="BJ107" i="11"/>
  <c r="BJ106" i="11"/>
  <c r="BJ105" i="11"/>
  <c r="BJ104" i="11"/>
  <c r="BJ103" i="11"/>
  <c r="BJ102" i="11"/>
  <c r="BJ101" i="11"/>
  <c r="BJ100" i="11"/>
  <c r="BJ99" i="11"/>
  <c r="BJ98" i="11"/>
  <c r="BJ97" i="11"/>
  <c r="BJ96" i="11"/>
  <c r="BJ95" i="11"/>
  <c r="BJ94" i="11"/>
  <c r="BJ93" i="11"/>
  <c r="BJ92" i="11"/>
  <c r="BJ91" i="11"/>
  <c r="BJ90" i="11"/>
  <c r="BJ89" i="11"/>
  <c r="BJ88" i="11"/>
  <c r="BJ87" i="11"/>
  <c r="BJ86" i="11"/>
  <c r="BJ85" i="11"/>
  <c r="BJ84" i="11"/>
  <c r="BJ83" i="11"/>
  <c r="BJ82" i="11"/>
  <c r="BJ81" i="11"/>
  <c r="BJ80" i="11"/>
  <c r="BJ79" i="11"/>
  <c r="BJ78" i="11"/>
  <c r="BJ77" i="11"/>
  <c r="BJ76" i="11"/>
  <c r="BJ75" i="11"/>
  <c r="BJ74" i="11"/>
  <c r="BJ73" i="11"/>
  <c r="BJ72" i="11"/>
  <c r="BJ71" i="11"/>
  <c r="BJ70" i="11"/>
  <c r="BJ69" i="11"/>
  <c r="BJ68" i="11"/>
  <c r="BJ67" i="11"/>
  <c r="BJ66" i="11"/>
  <c r="BJ65" i="11"/>
  <c r="BJ64" i="11"/>
  <c r="BJ63" i="11"/>
  <c r="BJ62" i="11"/>
  <c r="BJ61" i="11"/>
  <c r="BJ60" i="11"/>
  <c r="BJ59" i="11"/>
  <c r="BJ58" i="11"/>
  <c r="BJ57" i="11"/>
  <c r="BJ56" i="11"/>
  <c r="BJ55" i="11"/>
  <c r="BJ54" i="11"/>
  <c r="BJ53" i="11"/>
  <c r="BJ52" i="11"/>
  <c r="BJ51" i="11"/>
  <c r="BJ50" i="11"/>
  <c r="BJ49" i="11"/>
  <c r="BJ48" i="11"/>
  <c r="BJ47" i="11"/>
  <c r="BJ46" i="11"/>
  <c r="BJ45" i="11"/>
  <c r="BJ44" i="11"/>
  <c r="BJ43" i="11"/>
  <c r="BJ42" i="11"/>
  <c r="BJ41" i="11"/>
  <c r="BJ40" i="11"/>
  <c r="BJ39" i="11"/>
  <c r="BJ38" i="11"/>
  <c r="BJ37" i="11"/>
  <c r="BJ36" i="11"/>
  <c r="BJ35" i="11"/>
  <c r="BJ34" i="11"/>
  <c r="BJ33" i="11"/>
  <c r="BJ32" i="11"/>
  <c r="BJ31" i="11"/>
  <c r="BJ30" i="11"/>
  <c r="BJ29" i="11"/>
  <c r="BJ28" i="11"/>
  <c r="BJ27" i="11"/>
  <c r="BJ26" i="11"/>
  <c r="BJ25" i="11"/>
  <c r="BJ24" i="11"/>
  <c r="BJ23" i="11"/>
  <c r="BJ22" i="11"/>
  <c r="BJ21" i="11"/>
  <c r="BJ20" i="11"/>
  <c r="BJ19" i="11"/>
  <c r="BJ18" i="11"/>
  <c r="BJ17" i="11"/>
  <c r="BJ16" i="11"/>
  <c r="BJ15" i="11"/>
  <c r="BJ14" i="11"/>
  <c r="BJ13" i="11"/>
  <c r="BJ12" i="11"/>
  <c r="BJ11" i="11"/>
  <c r="BJ10" i="11"/>
  <c r="BJ9" i="11"/>
  <c r="BJ8" i="11"/>
  <c r="BJ7" i="11"/>
  <c r="BJ6" i="11"/>
  <c r="BJ5" i="11"/>
  <c r="AZ114" i="11"/>
  <c r="AZ113" i="11"/>
  <c r="AZ112" i="11"/>
  <c r="AZ111" i="11"/>
  <c r="AZ110" i="11"/>
  <c r="AZ109" i="11"/>
  <c r="AZ108" i="11"/>
  <c r="AZ107" i="11"/>
  <c r="AZ106" i="11"/>
  <c r="AZ105" i="11"/>
  <c r="AZ104" i="11"/>
  <c r="AZ103" i="11"/>
  <c r="AZ102" i="11"/>
  <c r="AZ101" i="11"/>
  <c r="AZ100" i="11"/>
  <c r="AZ99" i="11"/>
  <c r="AZ98" i="11"/>
  <c r="AZ97" i="11"/>
  <c r="AZ96" i="11"/>
  <c r="AZ95" i="11"/>
  <c r="AZ94" i="11"/>
  <c r="AZ93" i="11"/>
  <c r="AZ92" i="11"/>
  <c r="AZ91" i="11"/>
  <c r="AZ90" i="11"/>
  <c r="AZ89" i="11"/>
  <c r="AZ88" i="11"/>
  <c r="AZ87" i="11"/>
  <c r="AZ86" i="11"/>
  <c r="AZ85" i="11"/>
  <c r="AZ84" i="11"/>
  <c r="AZ83" i="11"/>
  <c r="AZ82" i="11"/>
  <c r="AZ81" i="11"/>
  <c r="AZ80" i="11"/>
  <c r="AZ79" i="11"/>
  <c r="AZ78" i="11"/>
  <c r="AZ77" i="11"/>
  <c r="AZ76" i="11"/>
  <c r="AZ75" i="11"/>
  <c r="AZ74" i="11"/>
  <c r="AZ73" i="11"/>
  <c r="AZ72" i="11"/>
  <c r="AZ71" i="11"/>
  <c r="AZ70" i="11"/>
  <c r="AZ69" i="11"/>
  <c r="AZ68" i="11"/>
  <c r="AZ67" i="11"/>
  <c r="AZ66" i="11"/>
  <c r="AZ65" i="11"/>
  <c r="AZ64" i="11"/>
  <c r="AZ63" i="11"/>
  <c r="AZ62" i="11"/>
  <c r="AZ61" i="11"/>
  <c r="AZ60" i="11"/>
  <c r="AZ59" i="11"/>
  <c r="AZ58" i="11"/>
  <c r="AZ57" i="11"/>
  <c r="AZ56" i="11"/>
  <c r="AZ55" i="11"/>
  <c r="AZ54" i="11"/>
  <c r="AZ53" i="11"/>
  <c r="AZ52" i="11"/>
  <c r="AZ51" i="11"/>
  <c r="AZ50" i="11"/>
  <c r="AZ49" i="11"/>
  <c r="AZ48" i="11"/>
  <c r="AZ47" i="11"/>
  <c r="AZ46" i="11"/>
  <c r="AZ45" i="11"/>
  <c r="AZ44" i="11"/>
  <c r="AZ43" i="11"/>
  <c r="AZ42" i="11"/>
  <c r="AZ41" i="11"/>
  <c r="AZ40" i="11"/>
  <c r="AZ39" i="11"/>
  <c r="AZ38" i="11"/>
  <c r="AZ37" i="11"/>
  <c r="AZ36" i="11"/>
  <c r="AZ35" i="11"/>
  <c r="AZ34" i="11"/>
  <c r="AZ33" i="11"/>
  <c r="AZ32" i="11"/>
  <c r="AZ31" i="11"/>
  <c r="AZ30" i="11"/>
  <c r="AZ29" i="11"/>
  <c r="AZ28" i="11"/>
  <c r="AZ27" i="11"/>
  <c r="AZ26" i="11"/>
  <c r="AZ25" i="11"/>
  <c r="AZ24" i="11"/>
  <c r="AZ23" i="11"/>
  <c r="AZ22" i="11"/>
  <c r="AZ21" i="11"/>
  <c r="AZ20" i="11"/>
  <c r="AZ19" i="11"/>
  <c r="AZ18" i="11"/>
  <c r="AZ17" i="11"/>
  <c r="AZ16" i="11"/>
  <c r="AZ15" i="11"/>
  <c r="AZ14" i="11"/>
  <c r="AZ13" i="11"/>
  <c r="AZ12" i="11"/>
  <c r="AZ11" i="11"/>
  <c r="AZ10" i="11"/>
  <c r="AZ9" i="11"/>
  <c r="AZ8" i="11"/>
  <c r="AZ7" i="11"/>
  <c r="AZ6" i="11"/>
  <c r="AZ5" i="11"/>
  <c r="AP6" i="11"/>
  <c r="AP7" i="11"/>
  <c r="AP8" i="11"/>
  <c r="AP9" i="11"/>
  <c r="AP10" i="11"/>
  <c r="AP11" i="11"/>
  <c r="AP12" i="11"/>
  <c r="AP13" i="11"/>
  <c r="AP14" i="11"/>
  <c r="AP15" i="11"/>
  <c r="AP16" i="11"/>
  <c r="AP17" i="11"/>
  <c r="AP18" i="11"/>
  <c r="AP19" i="11"/>
  <c r="AP20" i="11"/>
  <c r="AP21" i="11"/>
  <c r="AP22" i="11"/>
  <c r="AP23" i="11"/>
  <c r="AP24" i="11"/>
  <c r="AP25" i="11"/>
  <c r="AP26" i="11"/>
  <c r="AP27" i="11"/>
  <c r="AP28" i="11"/>
  <c r="AP29" i="11"/>
  <c r="AP30" i="11"/>
  <c r="AP31" i="11"/>
  <c r="AP32" i="11"/>
  <c r="AP33" i="11"/>
  <c r="AP34" i="11"/>
  <c r="AP35" i="11"/>
  <c r="AP36" i="11"/>
  <c r="AP37" i="11"/>
  <c r="AP38" i="11"/>
  <c r="AP39" i="11"/>
  <c r="AP40" i="11"/>
  <c r="AP41" i="11"/>
  <c r="AP42" i="11"/>
  <c r="AP43" i="11"/>
  <c r="AP44" i="11"/>
  <c r="AP45" i="11"/>
  <c r="AP46" i="11"/>
  <c r="AP47" i="11"/>
  <c r="AP48" i="11"/>
  <c r="AP49" i="11"/>
  <c r="AP50" i="11"/>
  <c r="AP51" i="11"/>
  <c r="AP52" i="11"/>
  <c r="AP53" i="11"/>
  <c r="AP54" i="11"/>
  <c r="AP55" i="11"/>
  <c r="AP56" i="11"/>
  <c r="AP57" i="11"/>
  <c r="AP58" i="11"/>
  <c r="AP59" i="11"/>
  <c r="AP60" i="11"/>
  <c r="AP61" i="11"/>
  <c r="AP62" i="11"/>
  <c r="AP63" i="11"/>
  <c r="AP64" i="11"/>
  <c r="AP65" i="11"/>
  <c r="AP66" i="11"/>
  <c r="AP67" i="11"/>
  <c r="AP68" i="11"/>
  <c r="AP69" i="11"/>
  <c r="AP70" i="11"/>
  <c r="AP71" i="11"/>
  <c r="AP72" i="11"/>
  <c r="AP73" i="11"/>
  <c r="AP74" i="11"/>
  <c r="AP75" i="11"/>
  <c r="AP76" i="11"/>
  <c r="AP77" i="11"/>
  <c r="AP78" i="11"/>
  <c r="AP79" i="11"/>
  <c r="AP80" i="11"/>
  <c r="AP81" i="11"/>
  <c r="AP82" i="11"/>
  <c r="AP83" i="11"/>
  <c r="AP84" i="11"/>
  <c r="AP85" i="11"/>
  <c r="AP86" i="11"/>
  <c r="AP87" i="11"/>
  <c r="AP88" i="11"/>
  <c r="AP89" i="11"/>
  <c r="AP90" i="11"/>
  <c r="AP91" i="11"/>
  <c r="AP92" i="11"/>
  <c r="AP93" i="11"/>
  <c r="AP94" i="11"/>
  <c r="AP95" i="11"/>
  <c r="AP96" i="11"/>
  <c r="AP97" i="11"/>
  <c r="AP98" i="11"/>
  <c r="AP99" i="11"/>
  <c r="AP100" i="11"/>
  <c r="AP101" i="11"/>
  <c r="AP102" i="11"/>
  <c r="AP103" i="11"/>
  <c r="AP104" i="11"/>
  <c r="AP105" i="11"/>
  <c r="AP106" i="11"/>
  <c r="AP107" i="11"/>
  <c r="AP108" i="11"/>
  <c r="AP109" i="11"/>
  <c r="AP110" i="11"/>
  <c r="AP111" i="11"/>
  <c r="AP112" i="11"/>
  <c r="AP113" i="11"/>
  <c r="AP114" i="11"/>
  <c r="AP5" i="11"/>
  <c r="AD114" i="11"/>
  <c r="AD113" i="11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Z114" i="11"/>
  <c r="Z113" i="11"/>
  <c r="Z112" i="11"/>
  <c r="Z111" i="11"/>
  <c r="Z110" i="11"/>
  <c r="Z109" i="11"/>
  <c r="Z108" i="11"/>
  <c r="Z107" i="11"/>
  <c r="Z106" i="11"/>
  <c r="Z105" i="11"/>
  <c r="Z104" i="11"/>
  <c r="Z103" i="11"/>
  <c r="Z102" i="11"/>
  <c r="Z101" i="11"/>
  <c r="Z100" i="11"/>
  <c r="Z99" i="11"/>
  <c r="Z98" i="11"/>
  <c r="Z97" i="11"/>
  <c r="Z96" i="11"/>
  <c r="Z95" i="11"/>
  <c r="Z94" i="11"/>
  <c r="Z93" i="11"/>
  <c r="Z92" i="11"/>
  <c r="Z91" i="11"/>
  <c r="Z90" i="11"/>
  <c r="Z89" i="11"/>
  <c r="Z88" i="11"/>
  <c r="Z87" i="11"/>
  <c r="Z86" i="11"/>
  <c r="Z85" i="11"/>
  <c r="Z84" i="11"/>
  <c r="Z83" i="11"/>
  <c r="Z82" i="11"/>
  <c r="Z81" i="11"/>
  <c r="Z80" i="11"/>
  <c r="Z79" i="11"/>
  <c r="Z78" i="11"/>
  <c r="Z77" i="11"/>
  <c r="Z76" i="11"/>
  <c r="Z75" i="11"/>
  <c r="Z74" i="11"/>
  <c r="Z73" i="11"/>
  <c r="Z72" i="11"/>
  <c r="Z71" i="11"/>
  <c r="Z70" i="11"/>
  <c r="Z69" i="11"/>
  <c r="Z68" i="11"/>
  <c r="Z67" i="11"/>
  <c r="Z66" i="11"/>
  <c r="Z65" i="11"/>
  <c r="Z64" i="11"/>
  <c r="Z63" i="11"/>
  <c r="Z62" i="11"/>
  <c r="Z61" i="11"/>
  <c r="Z60" i="11"/>
  <c r="Z59" i="11"/>
  <c r="Z58" i="11"/>
  <c r="Z57" i="11"/>
  <c r="Z56" i="11"/>
  <c r="Z55" i="11"/>
  <c r="Z54" i="11"/>
  <c r="Z53" i="11"/>
  <c r="Z52" i="11"/>
  <c r="Z51" i="11"/>
  <c r="Z50" i="11"/>
  <c r="Z49" i="11"/>
  <c r="Z48" i="11"/>
  <c r="Z47" i="11"/>
  <c r="Z46" i="11"/>
  <c r="Z45" i="11"/>
  <c r="Z44" i="11"/>
  <c r="Z43" i="11"/>
  <c r="Z42" i="11"/>
  <c r="Z41" i="11"/>
  <c r="Z40" i="11"/>
  <c r="Z39" i="11"/>
  <c r="Z38" i="11"/>
  <c r="Z37" i="11"/>
  <c r="Z36" i="11"/>
  <c r="Z35" i="11"/>
  <c r="Z34" i="11"/>
  <c r="Z33" i="11"/>
  <c r="Z32" i="11"/>
  <c r="Z31" i="11"/>
  <c r="Z30" i="11"/>
  <c r="Z29" i="11"/>
  <c r="Z28" i="11"/>
  <c r="Z27" i="11"/>
  <c r="Z26" i="11"/>
  <c r="Z25" i="11"/>
  <c r="Z24" i="11"/>
  <c r="Z23" i="11"/>
  <c r="Z22" i="11"/>
  <c r="Z21" i="11"/>
  <c r="Z20" i="11"/>
  <c r="Z19" i="11"/>
  <c r="Z18" i="11"/>
  <c r="Z17" i="11"/>
  <c r="Z16" i="11"/>
  <c r="Z15" i="11"/>
  <c r="Z14" i="11"/>
  <c r="Z13" i="11"/>
  <c r="Z12" i="11"/>
  <c r="Z11" i="11"/>
  <c r="Z10" i="11"/>
  <c r="Z9" i="11"/>
  <c r="Z8" i="11"/>
  <c r="Z7" i="11"/>
  <c r="Z6" i="11"/>
  <c r="Z5" i="11"/>
  <c r="V6" i="11"/>
  <c r="V7" i="11"/>
  <c r="V8" i="11"/>
  <c r="V9" i="11"/>
  <c r="V10" i="11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79" i="11"/>
  <c r="V80" i="11"/>
  <c r="V81" i="11"/>
  <c r="V82" i="11"/>
  <c r="V83" i="11"/>
  <c r="V84" i="11"/>
  <c r="V85" i="11"/>
  <c r="V86" i="11"/>
  <c r="V87" i="11"/>
  <c r="V88" i="11"/>
  <c r="V89" i="11"/>
  <c r="V90" i="11"/>
  <c r="V91" i="11"/>
  <c r="V92" i="11"/>
  <c r="V93" i="11"/>
  <c r="V94" i="11"/>
  <c r="V95" i="11"/>
  <c r="V96" i="11"/>
  <c r="V97" i="11"/>
  <c r="V98" i="11"/>
  <c r="V99" i="11"/>
  <c r="V100" i="11"/>
  <c r="V101" i="11"/>
  <c r="V102" i="11"/>
  <c r="V103" i="11"/>
  <c r="V104" i="11"/>
  <c r="V105" i="11"/>
  <c r="V106" i="11"/>
  <c r="V107" i="11"/>
  <c r="V108" i="11"/>
  <c r="V109" i="11"/>
  <c r="V110" i="11"/>
  <c r="V111" i="11"/>
  <c r="V112" i="11"/>
  <c r="V113" i="11"/>
  <c r="V114" i="11"/>
  <c r="V5" i="11"/>
  <c r="O114" i="11"/>
  <c r="O113" i="11"/>
  <c r="O112" i="1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F115" i="46" l="1"/>
  <c r="G115" i="46"/>
  <c r="H115" i="46"/>
  <c r="I115" i="46"/>
  <c r="J115" i="46"/>
  <c r="E115" i="46"/>
  <c r="D115" i="46"/>
  <c r="C115" i="46"/>
  <c r="D115" i="51"/>
  <c r="E115" i="51"/>
  <c r="F115" i="51"/>
  <c r="G115" i="51"/>
  <c r="H115" i="51"/>
  <c r="I115" i="51"/>
  <c r="J115" i="51"/>
  <c r="K115" i="51"/>
  <c r="C115" i="51"/>
  <c r="E5" i="11" l="1"/>
  <c r="E6" i="11"/>
  <c r="E7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8" i="11"/>
  <c r="AH115" i="11"/>
  <c r="AI115" i="11"/>
  <c r="AJ115" i="11"/>
  <c r="AK115" i="11"/>
  <c r="AL115" i="11"/>
  <c r="AM115" i="11"/>
  <c r="AN115" i="11"/>
  <c r="AO115" i="11"/>
  <c r="AQ115" i="11"/>
  <c r="AR115" i="11"/>
  <c r="AS115" i="11"/>
  <c r="AT115" i="11"/>
  <c r="AU115" i="11"/>
  <c r="AV115" i="11"/>
  <c r="AW115" i="11"/>
  <c r="AX115" i="11"/>
  <c r="AY115" i="11"/>
  <c r="BA115" i="11"/>
  <c r="BB115" i="11"/>
  <c r="BC115" i="11"/>
  <c r="BD115" i="11"/>
  <c r="BE115" i="11"/>
  <c r="BF115" i="11"/>
  <c r="BG115" i="11"/>
  <c r="BH115" i="11"/>
  <c r="BI115" i="11"/>
  <c r="AG115" i="11"/>
  <c r="T115" i="11"/>
  <c r="U115" i="11"/>
  <c r="W115" i="11"/>
  <c r="X115" i="11"/>
  <c r="Y115" i="11"/>
  <c r="AA115" i="11"/>
  <c r="AB115" i="11"/>
  <c r="AC115" i="11"/>
  <c r="S115" i="11"/>
  <c r="D115" i="11"/>
  <c r="F115" i="11"/>
  <c r="H115" i="11"/>
  <c r="I115" i="11"/>
  <c r="K115" i="11"/>
  <c r="M115" i="11"/>
  <c r="N115" i="11"/>
  <c r="P115" i="11"/>
  <c r="Q115" i="11" s="1"/>
  <c r="C115" i="11"/>
  <c r="R113" i="6"/>
  <c r="R112" i="6"/>
  <c r="R111" i="6"/>
  <c r="R110" i="6"/>
  <c r="R109" i="6"/>
  <c r="R108" i="6"/>
  <c r="R107" i="6"/>
  <c r="R106" i="6"/>
  <c r="R105" i="6"/>
  <c r="R104" i="6"/>
  <c r="R103" i="6"/>
  <c r="R102" i="6"/>
  <c r="R101" i="6"/>
  <c r="R100" i="6"/>
  <c r="R99" i="6"/>
  <c r="R98" i="6"/>
  <c r="R97" i="6"/>
  <c r="R96" i="6"/>
  <c r="R95" i="6"/>
  <c r="R94" i="6"/>
  <c r="R93" i="6"/>
  <c r="R92" i="6"/>
  <c r="R91" i="6"/>
  <c r="R90" i="6"/>
  <c r="R89" i="6"/>
  <c r="R88" i="6"/>
  <c r="R87" i="6"/>
  <c r="R86" i="6"/>
  <c r="R85" i="6"/>
  <c r="R84" i="6"/>
  <c r="R83" i="6"/>
  <c r="R82" i="6"/>
  <c r="R81" i="6"/>
  <c r="R80" i="6"/>
  <c r="R79" i="6"/>
  <c r="R78" i="6"/>
  <c r="R77" i="6"/>
  <c r="R76" i="6"/>
  <c r="R75" i="6"/>
  <c r="R74" i="6"/>
  <c r="R73" i="6"/>
  <c r="R72" i="6"/>
  <c r="R71" i="6"/>
  <c r="R70" i="6"/>
  <c r="R69" i="6"/>
  <c r="R68" i="6"/>
  <c r="R67" i="6"/>
  <c r="R66" i="6"/>
  <c r="R65" i="6"/>
  <c r="R64" i="6"/>
  <c r="R63" i="6"/>
  <c r="R62" i="6"/>
  <c r="R61" i="6"/>
  <c r="R60" i="6"/>
  <c r="R59" i="6"/>
  <c r="R58" i="6"/>
  <c r="R57" i="6"/>
  <c r="R56" i="6"/>
  <c r="R55" i="6"/>
  <c r="R54" i="6"/>
  <c r="R53" i="6"/>
  <c r="R52" i="6"/>
  <c r="R51" i="6"/>
  <c r="R50" i="6"/>
  <c r="R49" i="6"/>
  <c r="R48" i="6"/>
  <c r="R47" i="6"/>
  <c r="R46" i="6"/>
  <c r="R45" i="6"/>
  <c r="R44" i="6"/>
  <c r="R43" i="6"/>
  <c r="R42" i="6"/>
  <c r="R41" i="6"/>
  <c r="R40" i="6"/>
  <c r="R39" i="6"/>
  <c r="R38" i="6"/>
  <c r="R37" i="6"/>
  <c r="R36" i="6"/>
  <c r="R35" i="6"/>
  <c r="R34" i="6"/>
  <c r="R33" i="6"/>
  <c r="R32" i="6"/>
  <c r="R31" i="6"/>
  <c r="R30" i="6"/>
  <c r="R29" i="6"/>
  <c r="R28" i="6"/>
  <c r="R27" i="6"/>
  <c r="R26" i="6"/>
  <c r="R25" i="6"/>
  <c r="R24" i="6"/>
  <c r="R23" i="6"/>
  <c r="R22" i="6"/>
  <c r="R21" i="6"/>
  <c r="R20" i="6"/>
  <c r="R19" i="6"/>
  <c r="R18" i="6"/>
  <c r="R17" i="6"/>
  <c r="R16" i="6"/>
  <c r="R15" i="6"/>
  <c r="R14" i="6"/>
  <c r="R13" i="6"/>
  <c r="R12" i="6"/>
  <c r="R11" i="6"/>
  <c r="R10" i="6"/>
  <c r="R9" i="6"/>
  <c r="R8" i="6"/>
  <c r="R7" i="6"/>
  <c r="R6" i="6"/>
  <c r="R5" i="6"/>
  <c r="R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J4" i="6"/>
  <c r="F4" i="6"/>
  <c r="F5" i="6"/>
  <c r="F6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7" i="6"/>
  <c r="J8" i="5"/>
  <c r="D8" i="5" s="1"/>
  <c r="J9" i="5"/>
  <c r="D9" i="5" s="1"/>
  <c r="J10" i="5"/>
  <c r="F10" i="5" s="1"/>
  <c r="J11" i="5"/>
  <c r="F11" i="5" s="1"/>
  <c r="J12" i="5"/>
  <c r="D12" i="5" s="1"/>
  <c r="J13" i="5"/>
  <c r="D13" i="5" s="1"/>
  <c r="J14" i="5"/>
  <c r="F14" i="5" s="1"/>
  <c r="J15" i="5"/>
  <c r="D15" i="5" s="1"/>
  <c r="J16" i="5"/>
  <c r="D16" i="5" s="1"/>
  <c r="J17" i="5"/>
  <c r="D17" i="5" s="1"/>
  <c r="J18" i="5"/>
  <c r="F18" i="5" s="1"/>
  <c r="J19" i="5"/>
  <c r="D19" i="5" s="1"/>
  <c r="J20" i="5"/>
  <c r="D20" i="5" s="1"/>
  <c r="J21" i="5"/>
  <c r="D21" i="5" s="1"/>
  <c r="J22" i="5"/>
  <c r="F22" i="5" s="1"/>
  <c r="J23" i="5"/>
  <c r="D23" i="5" s="1"/>
  <c r="J24" i="5"/>
  <c r="D24" i="5" s="1"/>
  <c r="J25" i="5"/>
  <c r="D25" i="5" s="1"/>
  <c r="J26" i="5"/>
  <c r="F26" i="5" s="1"/>
  <c r="J27" i="5"/>
  <c r="D27" i="5" s="1"/>
  <c r="J28" i="5"/>
  <c r="D28" i="5" s="1"/>
  <c r="J29" i="5"/>
  <c r="D29" i="5" s="1"/>
  <c r="J30" i="5"/>
  <c r="F30" i="5" s="1"/>
  <c r="J31" i="5"/>
  <c r="D31" i="5" s="1"/>
  <c r="J32" i="5"/>
  <c r="D32" i="5" s="1"/>
  <c r="J33" i="5"/>
  <c r="D33" i="5" s="1"/>
  <c r="J34" i="5"/>
  <c r="F34" i="5" s="1"/>
  <c r="J35" i="5"/>
  <c r="D35" i="5" s="1"/>
  <c r="J36" i="5"/>
  <c r="D36" i="5" s="1"/>
  <c r="J37" i="5"/>
  <c r="D37" i="5" s="1"/>
  <c r="J38" i="5"/>
  <c r="F38" i="5" s="1"/>
  <c r="J39" i="5"/>
  <c r="D39" i="5" s="1"/>
  <c r="J40" i="5"/>
  <c r="D40" i="5" s="1"/>
  <c r="J41" i="5"/>
  <c r="D41" i="5" s="1"/>
  <c r="J42" i="5"/>
  <c r="F42" i="5" s="1"/>
  <c r="J43" i="5"/>
  <c r="D43" i="5" s="1"/>
  <c r="J44" i="5"/>
  <c r="D44" i="5" s="1"/>
  <c r="J45" i="5"/>
  <c r="D45" i="5" s="1"/>
  <c r="J46" i="5"/>
  <c r="F46" i="5" s="1"/>
  <c r="J47" i="5"/>
  <c r="D47" i="5" s="1"/>
  <c r="J48" i="5"/>
  <c r="D48" i="5" s="1"/>
  <c r="J49" i="5"/>
  <c r="D49" i="5" s="1"/>
  <c r="J50" i="5"/>
  <c r="F50" i="5" s="1"/>
  <c r="J51" i="5"/>
  <c r="D51" i="5" s="1"/>
  <c r="J52" i="5"/>
  <c r="D52" i="5" s="1"/>
  <c r="J53" i="5"/>
  <c r="D53" i="5" s="1"/>
  <c r="J54" i="5"/>
  <c r="F54" i="5" s="1"/>
  <c r="J55" i="5"/>
  <c r="D55" i="5" s="1"/>
  <c r="J56" i="5"/>
  <c r="D56" i="5" s="1"/>
  <c r="J57" i="5"/>
  <c r="D57" i="5" s="1"/>
  <c r="J58" i="5"/>
  <c r="F58" i="5" s="1"/>
  <c r="J59" i="5"/>
  <c r="D59" i="5" s="1"/>
  <c r="J60" i="5"/>
  <c r="D60" i="5" s="1"/>
  <c r="J61" i="5"/>
  <c r="D61" i="5" s="1"/>
  <c r="J62" i="5"/>
  <c r="F62" i="5" s="1"/>
  <c r="J63" i="5"/>
  <c r="D63" i="5" s="1"/>
  <c r="J64" i="5"/>
  <c r="D64" i="5" s="1"/>
  <c r="J65" i="5"/>
  <c r="D65" i="5" s="1"/>
  <c r="J66" i="5"/>
  <c r="F66" i="5" s="1"/>
  <c r="J67" i="5"/>
  <c r="D67" i="5" s="1"/>
  <c r="J68" i="5"/>
  <c r="D68" i="5" s="1"/>
  <c r="J69" i="5"/>
  <c r="D69" i="5" s="1"/>
  <c r="J70" i="5"/>
  <c r="F70" i="5" s="1"/>
  <c r="J71" i="5"/>
  <c r="D71" i="5" s="1"/>
  <c r="J72" i="5"/>
  <c r="D72" i="5" s="1"/>
  <c r="J73" i="5"/>
  <c r="D73" i="5" s="1"/>
  <c r="J74" i="5"/>
  <c r="F74" i="5" s="1"/>
  <c r="J75" i="5"/>
  <c r="D75" i="5" s="1"/>
  <c r="J76" i="5"/>
  <c r="D76" i="5" s="1"/>
  <c r="J77" i="5"/>
  <c r="D77" i="5" s="1"/>
  <c r="J78" i="5"/>
  <c r="F78" i="5" s="1"/>
  <c r="J79" i="5"/>
  <c r="D79" i="5" s="1"/>
  <c r="J80" i="5"/>
  <c r="D80" i="5" s="1"/>
  <c r="J81" i="5"/>
  <c r="D81" i="5" s="1"/>
  <c r="J82" i="5"/>
  <c r="F82" i="5" s="1"/>
  <c r="J83" i="5"/>
  <c r="D83" i="5" s="1"/>
  <c r="J84" i="5"/>
  <c r="D84" i="5" s="1"/>
  <c r="J85" i="5"/>
  <c r="D85" i="5" s="1"/>
  <c r="J86" i="5"/>
  <c r="F86" i="5" s="1"/>
  <c r="J87" i="5"/>
  <c r="D87" i="5" s="1"/>
  <c r="J88" i="5"/>
  <c r="D88" i="5" s="1"/>
  <c r="J89" i="5"/>
  <c r="D89" i="5" s="1"/>
  <c r="J90" i="5"/>
  <c r="F90" i="5" s="1"/>
  <c r="J91" i="5"/>
  <c r="D91" i="5" s="1"/>
  <c r="J92" i="5"/>
  <c r="D92" i="5" s="1"/>
  <c r="J93" i="5"/>
  <c r="D93" i="5" s="1"/>
  <c r="J94" i="5"/>
  <c r="F94" i="5" s="1"/>
  <c r="J95" i="5"/>
  <c r="D95" i="5" s="1"/>
  <c r="J96" i="5"/>
  <c r="D96" i="5" s="1"/>
  <c r="J97" i="5"/>
  <c r="D97" i="5" s="1"/>
  <c r="J98" i="5"/>
  <c r="F98" i="5" s="1"/>
  <c r="J99" i="5"/>
  <c r="D99" i="5" s="1"/>
  <c r="J100" i="5"/>
  <c r="D100" i="5" s="1"/>
  <c r="J101" i="5"/>
  <c r="D101" i="5" s="1"/>
  <c r="J102" i="5"/>
  <c r="F102" i="5" s="1"/>
  <c r="J103" i="5"/>
  <c r="D103" i="5" s="1"/>
  <c r="J104" i="5"/>
  <c r="D104" i="5" s="1"/>
  <c r="J105" i="5"/>
  <c r="D105" i="5" s="1"/>
  <c r="J106" i="5"/>
  <c r="F106" i="5" s="1"/>
  <c r="J107" i="5"/>
  <c r="D107" i="5" s="1"/>
  <c r="J108" i="5"/>
  <c r="D108" i="5" s="1"/>
  <c r="J109" i="5"/>
  <c r="D109" i="5" s="1"/>
  <c r="J110" i="5"/>
  <c r="F110" i="5" s="1"/>
  <c r="J111" i="5"/>
  <c r="D111" i="5" s="1"/>
  <c r="J112" i="5"/>
  <c r="D112" i="5" s="1"/>
  <c r="J113" i="5"/>
  <c r="D113" i="5" s="1"/>
  <c r="J4" i="5"/>
  <c r="F4" i="5" s="1"/>
  <c r="J5" i="5"/>
  <c r="F5" i="5" s="1"/>
  <c r="J6" i="5"/>
  <c r="F6" i="5" s="1"/>
  <c r="C114" i="5"/>
  <c r="G114" i="5"/>
  <c r="H114" i="5"/>
  <c r="I114" i="5"/>
  <c r="K114" i="5"/>
  <c r="J7" i="5"/>
  <c r="D7" i="5" s="1"/>
  <c r="E114" i="5"/>
  <c r="D110" i="5" l="1"/>
  <c r="D106" i="5"/>
  <c r="D102" i="5"/>
  <c r="D98" i="5"/>
  <c r="D94" i="5"/>
  <c r="D90" i="5"/>
  <c r="D86" i="5"/>
  <c r="D82" i="5"/>
  <c r="D78" i="5"/>
  <c r="D74" i="5"/>
  <c r="D70" i="5"/>
  <c r="D66" i="5"/>
  <c r="D62" i="5"/>
  <c r="D58" i="5"/>
  <c r="D54" i="5"/>
  <c r="D50" i="5"/>
  <c r="D46" i="5"/>
  <c r="D42" i="5"/>
  <c r="D38" i="5"/>
  <c r="D34" i="5"/>
  <c r="D30" i="5"/>
  <c r="D26" i="5"/>
  <c r="D22" i="5"/>
  <c r="D18" i="5"/>
  <c r="D14" i="5"/>
  <c r="D10" i="5"/>
  <c r="D5" i="5"/>
  <c r="F113" i="5"/>
  <c r="F109" i="5"/>
  <c r="F105" i="5"/>
  <c r="F101" i="5"/>
  <c r="F97" i="5"/>
  <c r="F93" i="5"/>
  <c r="F89" i="5"/>
  <c r="F85" i="5"/>
  <c r="F81" i="5"/>
  <c r="F77" i="5"/>
  <c r="F73" i="5"/>
  <c r="F69" i="5"/>
  <c r="F65" i="5"/>
  <c r="F61" i="5"/>
  <c r="F57" i="5"/>
  <c r="F53" i="5"/>
  <c r="F49" i="5"/>
  <c r="F45" i="5"/>
  <c r="F41" i="5"/>
  <c r="F37" i="5"/>
  <c r="F33" i="5"/>
  <c r="F29" i="5"/>
  <c r="F25" i="5"/>
  <c r="F21" i="5"/>
  <c r="F17" i="5"/>
  <c r="F13" i="5"/>
  <c r="F9" i="5"/>
  <c r="D4" i="5"/>
  <c r="F112" i="5"/>
  <c r="F108" i="5"/>
  <c r="F104" i="5"/>
  <c r="F100" i="5"/>
  <c r="F96" i="5"/>
  <c r="F92" i="5"/>
  <c r="F88" i="5"/>
  <c r="F84" i="5"/>
  <c r="F80" i="5"/>
  <c r="F76" i="5"/>
  <c r="F72" i="5"/>
  <c r="F68" i="5"/>
  <c r="F64" i="5"/>
  <c r="F60" i="5"/>
  <c r="F56" i="5"/>
  <c r="F52" i="5"/>
  <c r="F48" i="5"/>
  <c r="F44" i="5"/>
  <c r="F40" i="5"/>
  <c r="F36" i="5"/>
  <c r="F32" i="5"/>
  <c r="F28" i="5"/>
  <c r="F24" i="5"/>
  <c r="F20" i="5"/>
  <c r="F16" i="5"/>
  <c r="F12" i="5"/>
  <c r="F8" i="5"/>
  <c r="F111" i="5"/>
  <c r="F107" i="5"/>
  <c r="F103" i="5"/>
  <c r="F99" i="5"/>
  <c r="F95" i="5"/>
  <c r="F91" i="5"/>
  <c r="F87" i="5"/>
  <c r="F83" i="5"/>
  <c r="F79" i="5"/>
  <c r="F75" i="5"/>
  <c r="F71" i="5"/>
  <c r="F67" i="5"/>
  <c r="F63" i="5"/>
  <c r="F59" i="5"/>
  <c r="F55" i="5"/>
  <c r="F51" i="5"/>
  <c r="F47" i="5"/>
  <c r="F43" i="5"/>
  <c r="F39" i="5"/>
  <c r="F35" i="5"/>
  <c r="F31" i="5"/>
  <c r="F27" i="5"/>
  <c r="F23" i="5"/>
  <c r="F19" i="5"/>
  <c r="F15" i="5"/>
  <c r="F7" i="5"/>
  <c r="J114" i="5"/>
  <c r="D11" i="5"/>
  <c r="D6" i="5"/>
  <c r="BJ115" i="11"/>
  <c r="AZ115" i="11"/>
  <c r="AP115" i="11"/>
  <c r="AD115" i="11"/>
  <c r="V115" i="11"/>
  <c r="E115" i="11"/>
  <c r="Z115" i="11"/>
  <c r="O115" i="11"/>
  <c r="J115" i="11"/>
  <c r="D114" i="6"/>
  <c r="E114" i="6"/>
  <c r="G114" i="6"/>
  <c r="H114" i="6"/>
  <c r="I114" i="6"/>
  <c r="K114" i="6"/>
  <c r="L114" i="6"/>
  <c r="M114" i="6"/>
  <c r="O114" i="6"/>
  <c r="R114" i="6" s="1"/>
  <c r="P114" i="6"/>
  <c r="Q114" i="6"/>
  <c r="C114" i="6"/>
  <c r="J114" i="6" l="1"/>
  <c r="N114" i="6"/>
  <c r="F114" i="6"/>
  <c r="F114" i="5"/>
  <c r="D114" i="5"/>
  <c r="Q6" i="39"/>
  <c r="Q7" i="39"/>
  <c r="Q8" i="39"/>
  <c r="Q9" i="39"/>
  <c r="Q10" i="39"/>
  <c r="Q11" i="39"/>
  <c r="Q12" i="39"/>
  <c r="Q13" i="39"/>
  <c r="Q14" i="39"/>
  <c r="Q15" i="39"/>
  <c r="Q16" i="39"/>
  <c r="Q17" i="39"/>
  <c r="Q18" i="39"/>
  <c r="Q19" i="39"/>
  <c r="Q20" i="39"/>
  <c r="Q21" i="39"/>
  <c r="Q22" i="39"/>
  <c r="Q23" i="39"/>
  <c r="Q24" i="39"/>
  <c r="Q25" i="39"/>
  <c r="Q26" i="39"/>
  <c r="Q27" i="39"/>
  <c r="Q28" i="39"/>
  <c r="Q29" i="39"/>
  <c r="Q30" i="39"/>
  <c r="Q31" i="39"/>
  <c r="Q32" i="39"/>
  <c r="Q33" i="39"/>
  <c r="Q34" i="39"/>
  <c r="Q35" i="39"/>
  <c r="Q36" i="39"/>
  <c r="Q37" i="39"/>
  <c r="Q38" i="39"/>
  <c r="Q39" i="39"/>
  <c r="Q40" i="39"/>
  <c r="Q41" i="39"/>
  <c r="Q42" i="39"/>
  <c r="Q43" i="39"/>
  <c r="Q44" i="39"/>
  <c r="Q45" i="39"/>
  <c r="Q46" i="39"/>
  <c r="Q47" i="39"/>
  <c r="Q48" i="39"/>
  <c r="Q49" i="39"/>
  <c r="Q50" i="39"/>
  <c r="Q51" i="39"/>
  <c r="Q52" i="39"/>
  <c r="Q53" i="39"/>
  <c r="Q54" i="39"/>
  <c r="Q55" i="39"/>
  <c r="Q56" i="39"/>
  <c r="Q57" i="39"/>
  <c r="Q58" i="39"/>
  <c r="Q59" i="39"/>
  <c r="Q60" i="39"/>
  <c r="Q61" i="39"/>
  <c r="Q62" i="39"/>
  <c r="Q63" i="39"/>
  <c r="Q64" i="39"/>
  <c r="Q65" i="39"/>
  <c r="Q66" i="39"/>
  <c r="Q67" i="39"/>
  <c r="Q68" i="39"/>
  <c r="Q69" i="39"/>
  <c r="Q70" i="39"/>
  <c r="Q71" i="39"/>
  <c r="Q72" i="39"/>
  <c r="Q73" i="39"/>
  <c r="Q74" i="39"/>
  <c r="Q75" i="39"/>
  <c r="Q76" i="39"/>
  <c r="Q77" i="39"/>
  <c r="Q78" i="39"/>
  <c r="Q79" i="39"/>
  <c r="Q80" i="39"/>
  <c r="Q81" i="39"/>
  <c r="Q82" i="39"/>
  <c r="Q83" i="39"/>
  <c r="Q84" i="39"/>
  <c r="Q85" i="39"/>
  <c r="Q86" i="39"/>
  <c r="Q87" i="39"/>
  <c r="Q88" i="39"/>
  <c r="Q89" i="39"/>
  <c r="Q90" i="39"/>
  <c r="Q91" i="39"/>
  <c r="Q92" i="39"/>
  <c r="Q93" i="39"/>
  <c r="Q94" i="39"/>
  <c r="Q95" i="39"/>
  <c r="Q96" i="39"/>
  <c r="Q97" i="39"/>
  <c r="Q98" i="39"/>
  <c r="Q99" i="39"/>
  <c r="Q100" i="39"/>
  <c r="Q101" i="39"/>
  <c r="Q102" i="39"/>
  <c r="Q103" i="39"/>
  <c r="Q104" i="39"/>
  <c r="Q105" i="39"/>
  <c r="Q106" i="39"/>
  <c r="Q107" i="39"/>
  <c r="Q108" i="39"/>
  <c r="Q109" i="39"/>
  <c r="Q110" i="39"/>
  <c r="Q111" i="39"/>
  <c r="Q112" i="39"/>
  <c r="Q113" i="39"/>
  <c r="Q114" i="39"/>
  <c r="Q5" i="39"/>
  <c r="I6" i="39"/>
  <c r="I7" i="39"/>
  <c r="I8" i="39"/>
  <c r="I9" i="39"/>
  <c r="I10" i="39"/>
  <c r="I11" i="39"/>
  <c r="I12" i="39"/>
  <c r="I13" i="39"/>
  <c r="I14" i="39"/>
  <c r="I15" i="39"/>
  <c r="I16" i="39"/>
  <c r="I17" i="39"/>
  <c r="I18" i="39"/>
  <c r="I19" i="39"/>
  <c r="I20" i="39"/>
  <c r="I21" i="39"/>
  <c r="I22" i="39"/>
  <c r="I23" i="39"/>
  <c r="I24" i="39"/>
  <c r="I25" i="39"/>
  <c r="I26" i="39"/>
  <c r="I27" i="39"/>
  <c r="I28" i="39"/>
  <c r="I29" i="39"/>
  <c r="I30" i="39"/>
  <c r="I31" i="39"/>
  <c r="I32" i="39"/>
  <c r="I33" i="39"/>
  <c r="I34" i="39"/>
  <c r="I35" i="39"/>
  <c r="I36" i="39"/>
  <c r="I37" i="39"/>
  <c r="I38" i="39"/>
  <c r="I39" i="39"/>
  <c r="I40" i="39"/>
  <c r="I41" i="39"/>
  <c r="I42" i="39"/>
  <c r="I43" i="39"/>
  <c r="I44" i="39"/>
  <c r="I45" i="39"/>
  <c r="I46" i="39"/>
  <c r="I47" i="39"/>
  <c r="I48" i="39"/>
  <c r="I49" i="39"/>
  <c r="I50" i="39"/>
  <c r="I51" i="39"/>
  <c r="I52" i="39"/>
  <c r="I53" i="39"/>
  <c r="I54" i="39"/>
  <c r="I55" i="39"/>
  <c r="I56" i="39"/>
  <c r="I57" i="39"/>
  <c r="I58" i="39"/>
  <c r="I59" i="39"/>
  <c r="I60" i="39"/>
  <c r="I61" i="39"/>
  <c r="I62" i="39"/>
  <c r="I63" i="39"/>
  <c r="I64" i="39"/>
  <c r="I65" i="39"/>
  <c r="I66" i="39"/>
  <c r="I67" i="39"/>
  <c r="I68" i="39"/>
  <c r="I69" i="39"/>
  <c r="I70" i="39"/>
  <c r="I71" i="39"/>
  <c r="I72" i="39"/>
  <c r="I73" i="39"/>
  <c r="I74" i="39"/>
  <c r="I75" i="39"/>
  <c r="I76" i="39"/>
  <c r="I77" i="39"/>
  <c r="I78" i="39"/>
  <c r="I79" i="39"/>
  <c r="I80" i="39"/>
  <c r="I81" i="39"/>
  <c r="I82" i="39"/>
  <c r="I83" i="39"/>
  <c r="I84" i="39"/>
  <c r="I85" i="39"/>
  <c r="I86" i="39"/>
  <c r="I87" i="39"/>
  <c r="I88" i="39"/>
  <c r="I89" i="39"/>
  <c r="I90" i="39"/>
  <c r="I91" i="39"/>
  <c r="I92" i="39"/>
  <c r="I93" i="39"/>
  <c r="I94" i="39"/>
  <c r="I95" i="39"/>
  <c r="I96" i="39"/>
  <c r="I97" i="39"/>
  <c r="I98" i="39"/>
  <c r="I99" i="39"/>
  <c r="I100" i="39"/>
  <c r="I101" i="39"/>
  <c r="I102" i="39"/>
  <c r="I103" i="39"/>
  <c r="I104" i="39"/>
  <c r="I105" i="39"/>
  <c r="I106" i="39"/>
  <c r="I107" i="39"/>
  <c r="I108" i="39"/>
  <c r="I109" i="39"/>
  <c r="I110" i="39"/>
  <c r="I111" i="39"/>
  <c r="I112" i="39"/>
  <c r="I113" i="39"/>
  <c r="I114" i="39"/>
  <c r="I5" i="39"/>
  <c r="W115" i="39"/>
  <c r="V115" i="39"/>
  <c r="T115" i="39"/>
  <c r="S115" i="39"/>
  <c r="P115" i="39"/>
  <c r="O115" i="39"/>
  <c r="N115" i="39"/>
  <c r="L115" i="39"/>
  <c r="K115" i="39"/>
  <c r="H115" i="39"/>
  <c r="G115" i="39"/>
  <c r="F115" i="39"/>
  <c r="D115" i="39"/>
  <c r="C115" i="39"/>
  <c r="M113" i="28"/>
  <c r="M112" i="28"/>
  <c r="M111" i="28"/>
  <c r="M110" i="28"/>
  <c r="M109" i="28"/>
  <c r="M108" i="28"/>
  <c r="M107" i="28"/>
  <c r="M106" i="28"/>
  <c r="M105" i="28"/>
  <c r="M104" i="28"/>
  <c r="M103" i="28"/>
  <c r="M102" i="28"/>
  <c r="M101" i="28"/>
  <c r="M100" i="28"/>
  <c r="M99" i="28"/>
  <c r="M98" i="28"/>
  <c r="M97" i="28"/>
  <c r="M96" i="28"/>
  <c r="M95" i="28"/>
  <c r="M94" i="28"/>
  <c r="M93" i="28"/>
  <c r="M92" i="28"/>
  <c r="M91" i="28"/>
  <c r="M90" i="28"/>
  <c r="M89" i="28"/>
  <c r="M88" i="28"/>
  <c r="M87" i="28"/>
  <c r="M86" i="28"/>
  <c r="M85" i="28"/>
  <c r="M84" i="28"/>
  <c r="M83" i="28"/>
  <c r="M82" i="28"/>
  <c r="M81" i="28"/>
  <c r="M80" i="28"/>
  <c r="M79" i="28"/>
  <c r="M78" i="28"/>
  <c r="M77" i="28"/>
  <c r="M76" i="28"/>
  <c r="M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M45" i="28"/>
  <c r="M44" i="28"/>
  <c r="M43" i="28"/>
  <c r="M42" i="28"/>
  <c r="M41" i="28"/>
  <c r="M40" i="28"/>
  <c r="M39" i="28"/>
  <c r="M38" i="28"/>
  <c r="M37" i="28"/>
  <c r="M36" i="28"/>
  <c r="M35" i="28"/>
  <c r="M34" i="28"/>
  <c r="M33" i="28"/>
  <c r="M32" i="28"/>
  <c r="M31" i="28"/>
  <c r="M30" i="28"/>
  <c r="M29" i="28"/>
  <c r="M28" i="28"/>
  <c r="M27" i="28"/>
  <c r="M26" i="28"/>
  <c r="M25" i="28"/>
  <c r="M24" i="28"/>
  <c r="M23" i="28"/>
  <c r="M22" i="28"/>
  <c r="M21" i="28"/>
  <c r="M20" i="28"/>
  <c r="M19" i="28"/>
  <c r="M18" i="28"/>
  <c r="M17" i="28"/>
  <c r="M16" i="28"/>
  <c r="M15" i="28"/>
  <c r="M14" i="28"/>
  <c r="M13" i="28"/>
  <c r="M12" i="28"/>
  <c r="M11" i="28"/>
  <c r="M10" i="28"/>
  <c r="M9" i="28"/>
  <c r="M8" i="28"/>
  <c r="M7" i="28"/>
  <c r="M6" i="28"/>
  <c r="M5" i="28"/>
  <c r="M4" i="28"/>
  <c r="I113" i="28"/>
  <c r="I112" i="28"/>
  <c r="I111" i="28"/>
  <c r="I110" i="28"/>
  <c r="I109" i="28"/>
  <c r="I108" i="28"/>
  <c r="I107" i="28"/>
  <c r="I106" i="28"/>
  <c r="I105" i="28"/>
  <c r="I104" i="28"/>
  <c r="I103" i="28"/>
  <c r="I102" i="28"/>
  <c r="I101" i="28"/>
  <c r="I100" i="28"/>
  <c r="I99" i="28"/>
  <c r="I98" i="28"/>
  <c r="I97" i="28"/>
  <c r="I96" i="28"/>
  <c r="I95" i="28"/>
  <c r="I94" i="28"/>
  <c r="I93" i="28"/>
  <c r="I92" i="28"/>
  <c r="I91" i="28"/>
  <c r="I90" i="28"/>
  <c r="I89" i="28"/>
  <c r="I88" i="28"/>
  <c r="I87" i="28"/>
  <c r="I86" i="28"/>
  <c r="I85" i="28"/>
  <c r="I84" i="28"/>
  <c r="I83" i="28"/>
  <c r="I82" i="28"/>
  <c r="I81" i="28"/>
  <c r="I80" i="28"/>
  <c r="I79" i="28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5" i="28"/>
  <c r="I64" i="28"/>
  <c r="I63" i="28"/>
  <c r="I62" i="28"/>
  <c r="I61" i="28"/>
  <c r="I60" i="28"/>
  <c r="I59" i="28"/>
  <c r="I58" i="28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9" i="28"/>
  <c r="I18" i="28"/>
  <c r="I17" i="28"/>
  <c r="I16" i="28"/>
  <c r="I15" i="28"/>
  <c r="I14" i="28"/>
  <c r="I13" i="28"/>
  <c r="I12" i="28"/>
  <c r="I11" i="28"/>
  <c r="I10" i="28"/>
  <c r="I9" i="28"/>
  <c r="I8" i="28"/>
  <c r="I7" i="28"/>
  <c r="I6" i="28"/>
  <c r="I5" i="28"/>
  <c r="I4" i="28"/>
  <c r="D76" i="28"/>
  <c r="Q115" i="39" l="1"/>
  <c r="I115" i="39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E104" i="27"/>
  <c r="E105" i="27"/>
  <c r="E106" i="27"/>
  <c r="E107" i="27"/>
  <c r="E108" i="27"/>
  <c r="E109" i="27"/>
  <c r="E110" i="27"/>
  <c r="E111" i="27"/>
  <c r="E112" i="27"/>
  <c r="E113" i="27"/>
  <c r="E114" i="27"/>
  <c r="E5" i="27"/>
  <c r="N103" i="27"/>
  <c r="EL6" i="9"/>
  <c r="EL7" i="9"/>
  <c r="EL8" i="9"/>
  <c r="EL9" i="9"/>
  <c r="EL10" i="9"/>
  <c r="EL11" i="9"/>
  <c r="EL12" i="9"/>
  <c r="EL13" i="9"/>
  <c r="EL14" i="9"/>
  <c r="EL15" i="9"/>
  <c r="EL16" i="9"/>
  <c r="EL17" i="9"/>
  <c r="EL18" i="9"/>
  <c r="EL19" i="9"/>
  <c r="EL20" i="9"/>
  <c r="EL21" i="9"/>
  <c r="EL22" i="9"/>
  <c r="EL23" i="9"/>
  <c r="EL24" i="9"/>
  <c r="EL25" i="9"/>
  <c r="EL26" i="9"/>
  <c r="EL27" i="9"/>
  <c r="EL28" i="9"/>
  <c r="EL29" i="9"/>
  <c r="EL30" i="9"/>
  <c r="EL31" i="9"/>
  <c r="EL32" i="9"/>
  <c r="EL33" i="9"/>
  <c r="EL34" i="9"/>
  <c r="EL35" i="9"/>
  <c r="EL36" i="9"/>
  <c r="EL37" i="9"/>
  <c r="EL38" i="9"/>
  <c r="EL39" i="9"/>
  <c r="EL40" i="9"/>
  <c r="EL41" i="9"/>
  <c r="EL42" i="9"/>
  <c r="EL43" i="9"/>
  <c r="EL44" i="9"/>
  <c r="EL45" i="9"/>
  <c r="EL46" i="9"/>
  <c r="EL47" i="9"/>
  <c r="EL48" i="9"/>
  <c r="EL49" i="9"/>
  <c r="EL50" i="9"/>
  <c r="EL51" i="9"/>
  <c r="EL52" i="9"/>
  <c r="EL53" i="9"/>
  <c r="EL54" i="9"/>
  <c r="EL55" i="9"/>
  <c r="EL56" i="9"/>
  <c r="EL57" i="9"/>
  <c r="EL58" i="9"/>
  <c r="EL59" i="9"/>
  <c r="EL60" i="9"/>
  <c r="EL61" i="9"/>
  <c r="EL62" i="9"/>
  <c r="EL63" i="9"/>
  <c r="EL64" i="9"/>
  <c r="EL65" i="9"/>
  <c r="EL66" i="9"/>
  <c r="EL67" i="9"/>
  <c r="EL68" i="9"/>
  <c r="EL69" i="9"/>
  <c r="EL70" i="9"/>
  <c r="EL71" i="9"/>
  <c r="EL72" i="9"/>
  <c r="EL73" i="9"/>
  <c r="EL74" i="9"/>
  <c r="EL75" i="9"/>
  <c r="EL76" i="9"/>
  <c r="EL77" i="9"/>
  <c r="EL78" i="9"/>
  <c r="EL79" i="9"/>
  <c r="EL80" i="9"/>
  <c r="EL81" i="9"/>
  <c r="EL82" i="9"/>
  <c r="EL83" i="9"/>
  <c r="EL84" i="9"/>
  <c r="EL85" i="9"/>
  <c r="EL86" i="9"/>
  <c r="EL87" i="9"/>
  <c r="EL88" i="9"/>
  <c r="EL89" i="9"/>
  <c r="EL90" i="9"/>
  <c r="EL91" i="9"/>
  <c r="EL92" i="9"/>
  <c r="EL93" i="9"/>
  <c r="EL94" i="9"/>
  <c r="EL95" i="9"/>
  <c r="EL96" i="9"/>
  <c r="EL97" i="9"/>
  <c r="EL98" i="9"/>
  <c r="EL99" i="9"/>
  <c r="EL100" i="9"/>
  <c r="EL101" i="9"/>
  <c r="EL102" i="9"/>
  <c r="EL103" i="9"/>
  <c r="EL104" i="9"/>
  <c r="EL105" i="9"/>
  <c r="EL106" i="9"/>
  <c r="EL107" i="9"/>
  <c r="EL108" i="9"/>
  <c r="EL109" i="9"/>
  <c r="EL110" i="9"/>
  <c r="EL111" i="9"/>
  <c r="EL112" i="9"/>
  <c r="EL113" i="9"/>
  <c r="EL114" i="9"/>
  <c r="EL5" i="9"/>
  <c r="EM5" i="9"/>
  <c r="EM6" i="9"/>
  <c r="EM7" i="9"/>
  <c r="EM8" i="9"/>
  <c r="EM9" i="9"/>
  <c r="EM10" i="9"/>
  <c r="EM11" i="9"/>
  <c r="EM12" i="9"/>
  <c r="EM13" i="9"/>
  <c r="EM14" i="9"/>
  <c r="EM15" i="9"/>
  <c r="EM16" i="9"/>
  <c r="EM17" i="9"/>
  <c r="EM18" i="9"/>
  <c r="EM19" i="9"/>
  <c r="EM20" i="9"/>
  <c r="EM21" i="9"/>
  <c r="EM22" i="9"/>
  <c r="EM23" i="9"/>
  <c r="EM24" i="9"/>
  <c r="EM25" i="9"/>
  <c r="EM26" i="9"/>
  <c r="EM27" i="9"/>
  <c r="EM28" i="9"/>
  <c r="EM29" i="9"/>
  <c r="EM30" i="9"/>
  <c r="EM31" i="9"/>
  <c r="EM32" i="9"/>
  <c r="EM33" i="9"/>
  <c r="EM34" i="9"/>
  <c r="EM35" i="9"/>
  <c r="EM36" i="9"/>
  <c r="EM37" i="9"/>
  <c r="EM38" i="9"/>
  <c r="EM39" i="9"/>
  <c r="EM40" i="9"/>
  <c r="EM41" i="9"/>
  <c r="EM42" i="9"/>
  <c r="EM43" i="9"/>
  <c r="EM44" i="9"/>
  <c r="EM45" i="9"/>
  <c r="EM46" i="9"/>
  <c r="EM47" i="9"/>
  <c r="EM48" i="9"/>
  <c r="EM49" i="9"/>
  <c r="EM50" i="9"/>
  <c r="EM51" i="9"/>
  <c r="EM52" i="9"/>
  <c r="EM53" i="9"/>
  <c r="EM54" i="9"/>
  <c r="EM55" i="9"/>
  <c r="EM56" i="9"/>
  <c r="EM57" i="9"/>
  <c r="EM58" i="9"/>
  <c r="EM59" i="9"/>
  <c r="EM60" i="9"/>
  <c r="EM61" i="9"/>
  <c r="EM62" i="9"/>
  <c r="EM63" i="9"/>
  <c r="EM64" i="9"/>
  <c r="EM65" i="9"/>
  <c r="EM66" i="9"/>
  <c r="EM67" i="9"/>
  <c r="EM68" i="9"/>
  <c r="EM69" i="9"/>
  <c r="EM70" i="9"/>
  <c r="EM71" i="9"/>
  <c r="EM72" i="9"/>
  <c r="EM73" i="9"/>
  <c r="EM74" i="9"/>
  <c r="EM75" i="9"/>
  <c r="EM76" i="9"/>
  <c r="EM77" i="9"/>
  <c r="EM78" i="9"/>
  <c r="EM79" i="9"/>
  <c r="EM80" i="9"/>
  <c r="EM81" i="9"/>
  <c r="EM82" i="9"/>
  <c r="EM83" i="9"/>
  <c r="EM84" i="9"/>
  <c r="EM85" i="9"/>
  <c r="EM86" i="9"/>
  <c r="EM87" i="9"/>
  <c r="EM88" i="9"/>
  <c r="EM89" i="9"/>
  <c r="EM90" i="9"/>
  <c r="EM91" i="9"/>
  <c r="EM92" i="9"/>
  <c r="EM93" i="9"/>
  <c r="EM94" i="9"/>
  <c r="EM95" i="9"/>
  <c r="EM96" i="9"/>
  <c r="EM97" i="9"/>
  <c r="EM98" i="9"/>
  <c r="EM99" i="9"/>
  <c r="EM100" i="9"/>
  <c r="EM101" i="9"/>
  <c r="EM102" i="9"/>
  <c r="EM103" i="9"/>
  <c r="EM104" i="9"/>
  <c r="EM105" i="9"/>
  <c r="EM106" i="9"/>
  <c r="EM107" i="9"/>
  <c r="EM108" i="9"/>
  <c r="EM109" i="9"/>
  <c r="EM110" i="9"/>
  <c r="EM111" i="9"/>
  <c r="EM112" i="9"/>
  <c r="EM113" i="9"/>
  <c r="EM114" i="9"/>
  <c r="DS114" i="9"/>
  <c r="DS113" i="9"/>
  <c r="DS112" i="9"/>
  <c r="DS111" i="9"/>
  <c r="DS110" i="9"/>
  <c r="DS109" i="9"/>
  <c r="DS108" i="9"/>
  <c r="DS107" i="9"/>
  <c r="DS106" i="9"/>
  <c r="DS105" i="9"/>
  <c r="DS104" i="9"/>
  <c r="DS103" i="9"/>
  <c r="DS102" i="9"/>
  <c r="DS101" i="9"/>
  <c r="DS100" i="9"/>
  <c r="DS99" i="9"/>
  <c r="DS98" i="9"/>
  <c r="DS97" i="9"/>
  <c r="DS96" i="9"/>
  <c r="DS95" i="9"/>
  <c r="DS94" i="9"/>
  <c r="DS93" i="9"/>
  <c r="DS92" i="9"/>
  <c r="DS91" i="9"/>
  <c r="DS90" i="9"/>
  <c r="DS89" i="9"/>
  <c r="DS88" i="9"/>
  <c r="DS87" i="9"/>
  <c r="DS86" i="9"/>
  <c r="DS85" i="9"/>
  <c r="DS84" i="9"/>
  <c r="DS83" i="9"/>
  <c r="DS82" i="9"/>
  <c r="DS81" i="9"/>
  <c r="DS80" i="9"/>
  <c r="DS79" i="9"/>
  <c r="DS78" i="9"/>
  <c r="DS77" i="9"/>
  <c r="DS76" i="9"/>
  <c r="DS75" i="9"/>
  <c r="DS74" i="9"/>
  <c r="DS73" i="9"/>
  <c r="DS72" i="9"/>
  <c r="DS71" i="9"/>
  <c r="DS70" i="9"/>
  <c r="DS69" i="9"/>
  <c r="DS68" i="9"/>
  <c r="DS67" i="9"/>
  <c r="DS66" i="9"/>
  <c r="DS65" i="9"/>
  <c r="DS64" i="9"/>
  <c r="DS63" i="9"/>
  <c r="DS62" i="9"/>
  <c r="DS61" i="9"/>
  <c r="DS60" i="9"/>
  <c r="DS59" i="9"/>
  <c r="DS58" i="9"/>
  <c r="DS57" i="9"/>
  <c r="DS56" i="9"/>
  <c r="DS55" i="9"/>
  <c r="DS54" i="9"/>
  <c r="DS53" i="9"/>
  <c r="DS52" i="9"/>
  <c r="DS51" i="9"/>
  <c r="DS50" i="9"/>
  <c r="DS49" i="9"/>
  <c r="DS48" i="9"/>
  <c r="DS47" i="9"/>
  <c r="DS46" i="9"/>
  <c r="DS45" i="9"/>
  <c r="DS44" i="9"/>
  <c r="DS43" i="9"/>
  <c r="DS42" i="9"/>
  <c r="DS41" i="9"/>
  <c r="DS40" i="9"/>
  <c r="DS39" i="9"/>
  <c r="DS38" i="9"/>
  <c r="DS37" i="9"/>
  <c r="DS36" i="9"/>
  <c r="DS35" i="9"/>
  <c r="DS34" i="9"/>
  <c r="DS33" i="9"/>
  <c r="DS32" i="9"/>
  <c r="DS31" i="9"/>
  <c r="DS30" i="9"/>
  <c r="DS29" i="9"/>
  <c r="DS28" i="9"/>
  <c r="DS2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6" i="9"/>
  <c r="DS5" i="9"/>
  <c r="DL114" i="9"/>
  <c r="DL113" i="9"/>
  <c r="DL112" i="9"/>
  <c r="DL111" i="9"/>
  <c r="DL110" i="9"/>
  <c r="DL109" i="9"/>
  <c r="DL108" i="9"/>
  <c r="DL107" i="9"/>
  <c r="DL106" i="9"/>
  <c r="DL105" i="9"/>
  <c r="DL104" i="9"/>
  <c r="DL103" i="9"/>
  <c r="DL102" i="9"/>
  <c r="DL101" i="9"/>
  <c r="DL100" i="9"/>
  <c r="DL99" i="9"/>
  <c r="DL98" i="9"/>
  <c r="DL97" i="9"/>
  <c r="DL96" i="9"/>
  <c r="DL95" i="9"/>
  <c r="DL94" i="9"/>
  <c r="DL93" i="9"/>
  <c r="DL92" i="9"/>
  <c r="DL91" i="9"/>
  <c r="DL90" i="9"/>
  <c r="DL89" i="9"/>
  <c r="DL88" i="9"/>
  <c r="DL87" i="9"/>
  <c r="DL86" i="9"/>
  <c r="DL85" i="9"/>
  <c r="DL84" i="9"/>
  <c r="DL83" i="9"/>
  <c r="DL82" i="9"/>
  <c r="DL81" i="9"/>
  <c r="DL80" i="9"/>
  <c r="DL79" i="9"/>
  <c r="DL78" i="9"/>
  <c r="DL77" i="9"/>
  <c r="DL76" i="9"/>
  <c r="DL75" i="9"/>
  <c r="DL74" i="9"/>
  <c r="DL73" i="9"/>
  <c r="DL72" i="9"/>
  <c r="DL71" i="9"/>
  <c r="DL70" i="9"/>
  <c r="DL69" i="9"/>
  <c r="DL68" i="9"/>
  <c r="DL67" i="9"/>
  <c r="DL66" i="9"/>
  <c r="DL65" i="9"/>
  <c r="DL64" i="9"/>
  <c r="DL63" i="9"/>
  <c r="DL62" i="9"/>
  <c r="DL61" i="9"/>
  <c r="DL60" i="9"/>
  <c r="DL59" i="9"/>
  <c r="DL58" i="9"/>
  <c r="DL57" i="9"/>
  <c r="DL56" i="9"/>
  <c r="DL55" i="9"/>
  <c r="DL54" i="9"/>
  <c r="DL53" i="9"/>
  <c r="DL52" i="9"/>
  <c r="DL51" i="9"/>
  <c r="DL50" i="9"/>
  <c r="DL49" i="9"/>
  <c r="DL48" i="9"/>
  <c r="DL47" i="9"/>
  <c r="DL46" i="9"/>
  <c r="DL45" i="9"/>
  <c r="DL44" i="9"/>
  <c r="DL43" i="9"/>
  <c r="DL42" i="9"/>
  <c r="DL41" i="9"/>
  <c r="DL40" i="9"/>
  <c r="DL39" i="9"/>
  <c r="DL38" i="9"/>
  <c r="DL37" i="9"/>
  <c r="DL36" i="9"/>
  <c r="DL35" i="9"/>
  <c r="DL34" i="9"/>
  <c r="DL33" i="9"/>
  <c r="DL32" i="9"/>
  <c r="DL31" i="9"/>
  <c r="DL30" i="9"/>
  <c r="DL29" i="9"/>
  <c r="DL28" i="9"/>
  <c r="DL27" i="9"/>
  <c r="DL26" i="9"/>
  <c r="DL25" i="9"/>
  <c r="DL24" i="9"/>
  <c r="DL23" i="9"/>
  <c r="DL22" i="9"/>
  <c r="DL21" i="9"/>
  <c r="DL20" i="9"/>
  <c r="DL19" i="9"/>
  <c r="DL18" i="9"/>
  <c r="DL17" i="9"/>
  <c r="DL16" i="9"/>
  <c r="DL15" i="9"/>
  <c r="DL14" i="9"/>
  <c r="DL13" i="9"/>
  <c r="DL12" i="9"/>
  <c r="DL11" i="9"/>
  <c r="DL10" i="9"/>
  <c r="DL9" i="9"/>
  <c r="DL8" i="9"/>
  <c r="DL7" i="9"/>
  <c r="DL6" i="9"/>
  <c r="DL5" i="9"/>
  <c r="DE114" i="9"/>
  <c r="DE113" i="9"/>
  <c r="DE112" i="9"/>
  <c r="DE111" i="9"/>
  <c r="DE110" i="9"/>
  <c r="DE109" i="9"/>
  <c r="DE108" i="9"/>
  <c r="DE107" i="9"/>
  <c r="DE106" i="9"/>
  <c r="DE105" i="9"/>
  <c r="DE104" i="9"/>
  <c r="DE103" i="9"/>
  <c r="DE102" i="9"/>
  <c r="DE101" i="9"/>
  <c r="DE100" i="9"/>
  <c r="DE99" i="9"/>
  <c r="DE98" i="9"/>
  <c r="DE97" i="9"/>
  <c r="DE96" i="9"/>
  <c r="DE95" i="9"/>
  <c r="DE94" i="9"/>
  <c r="DE93" i="9"/>
  <c r="DE92" i="9"/>
  <c r="DE91" i="9"/>
  <c r="DE90" i="9"/>
  <c r="DE89" i="9"/>
  <c r="DE88" i="9"/>
  <c r="DE87" i="9"/>
  <c r="DE86" i="9"/>
  <c r="DE85" i="9"/>
  <c r="DE84" i="9"/>
  <c r="DE83" i="9"/>
  <c r="DE82" i="9"/>
  <c r="DE81" i="9"/>
  <c r="DE80" i="9"/>
  <c r="DE79" i="9"/>
  <c r="DE78" i="9"/>
  <c r="DE77" i="9"/>
  <c r="DE76" i="9"/>
  <c r="DE75" i="9"/>
  <c r="DE74" i="9"/>
  <c r="DE73" i="9"/>
  <c r="DE72" i="9"/>
  <c r="DE71" i="9"/>
  <c r="DE70" i="9"/>
  <c r="DE69" i="9"/>
  <c r="DE68" i="9"/>
  <c r="DE67" i="9"/>
  <c r="DE66" i="9"/>
  <c r="DE65" i="9"/>
  <c r="DE64" i="9"/>
  <c r="DE63" i="9"/>
  <c r="DE62" i="9"/>
  <c r="DE61" i="9"/>
  <c r="DE60" i="9"/>
  <c r="DE59" i="9"/>
  <c r="DE58" i="9"/>
  <c r="DE57" i="9"/>
  <c r="DE56" i="9"/>
  <c r="DE55" i="9"/>
  <c r="DE54" i="9"/>
  <c r="DE53" i="9"/>
  <c r="DE52" i="9"/>
  <c r="DE51" i="9"/>
  <c r="DE50" i="9"/>
  <c r="DE49" i="9"/>
  <c r="DE48" i="9"/>
  <c r="DE47" i="9"/>
  <c r="DE46" i="9"/>
  <c r="DE45" i="9"/>
  <c r="DE44" i="9"/>
  <c r="DE43" i="9"/>
  <c r="DE42" i="9"/>
  <c r="DE41" i="9"/>
  <c r="DE40" i="9"/>
  <c r="DE39" i="9"/>
  <c r="DE38" i="9"/>
  <c r="DE37" i="9"/>
  <c r="DE36" i="9"/>
  <c r="DE35" i="9"/>
  <c r="DE34" i="9"/>
  <c r="DE33" i="9"/>
  <c r="DE32" i="9"/>
  <c r="DE31" i="9"/>
  <c r="DE30" i="9"/>
  <c r="DE29" i="9"/>
  <c r="DE28" i="9"/>
  <c r="DE27" i="9"/>
  <c r="DE26" i="9"/>
  <c r="DE25" i="9"/>
  <c r="DE24" i="9"/>
  <c r="DE23" i="9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6" i="9"/>
  <c r="DE5" i="9"/>
  <c r="CX6" i="9"/>
  <c r="CX7" i="9"/>
  <c r="CX8" i="9"/>
  <c r="CX9" i="9"/>
  <c r="CX10" i="9"/>
  <c r="CX11" i="9"/>
  <c r="CX12" i="9"/>
  <c r="CX13" i="9"/>
  <c r="CX14" i="9"/>
  <c r="CX15" i="9"/>
  <c r="CX16" i="9"/>
  <c r="CX17" i="9"/>
  <c r="CX18" i="9"/>
  <c r="CX19" i="9"/>
  <c r="CX20" i="9"/>
  <c r="CX21" i="9"/>
  <c r="CX22" i="9"/>
  <c r="CX23" i="9"/>
  <c r="CX24" i="9"/>
  <c r="CX25" i="9"/>
  <c r="CX26" i="9"/>
  <c r="CX27" i="9"/>
  <c r="CX28" i="9"/>
  <c r="CX29" i="9"/>
  <c r="CX30" i="9"/>
  <c r="CX31" i="9"/>
  <c r="CX32" i="9"/>
  <c r="CX33" i="9"/>
  <c r="CX34" i="9"/>
  <c r="CX35" i="9"/>
  <c r="CX36" i="9"/>
  <c r="CX37" i="9"/>
  <c r="CX38" i="9"/>
  <c r="CX39" i="9"/>
  <c r="CX40" i="9"/>
  <c r="CX41" i="9"/>
  <c r="CX42" i="9"/>
  <c r="CX43" i="9"/>
  <c r="CX44" i="9"/>
  <c r="CX45" i="9"/>
  <c r="CX46" i="9"/>
  <c r="CX47" i="9"/>
  <c r="CX48" i="9"/>
  <c r="CX49" i="9"/>
  <c r="CX50" i="9"/>
  <c r="CX51" i="9"/>
  <c r="CX52" i="9"/>
  <c r="CX53" i="9"/>
  <c r="CX54" i="9"/>
  <c r="CX55" i="9"/>
  <c r="CX56" i="9"/>
  <c r="CX57" i="9"/>
  <c r="CX58" i="9"/>
  <c r="CX59" i="9"/>
  <c r="CX60" i="9"/>
  <c r="CX61" i="9"/>
  <c r="CX62" i="9"/>
  <c r="CX63" i="9"/>
  <c r="CX64" i="9"/>
  <c r="CX65" i="9"/>
  <c r="CX66" i="9"/>
  <c r="CX67" i="9"/>
  <c r="CX68" i="9"/>
  <c r="CX69" i="9"/>
  <c r="CX70" i="9"/>
  <c r="CX71" i="9"/>
  <c r="CX72" i="9"/>
  <c r="CX73" i="9"/>
  <c r="CX74" i="9"/>
  <c r="CX75" i="9"/>
  <c r="CX76" i="9"/>
  <c r="CX77" i="9"/>
  <c r="CX78" i="9"/>
  <c r="CX79" i="9"/>
  <c r="CX80" i="9"/>
  <c r="CX81" i="9"/>
  <c r="CX82" i="9"/>
  <c r="CX83" i="9"/>
  <c r="CX84" i="9"/>
  <c r="CX85" i="9"/>
  <c r="CX86" i="9"/>
  <c r="CX87" i="9"/>
  <c r="CX88" i="9"/>
  <c r="CX89" i="9"/>
  <c r="CX90" i="9"/>
  <c r="CX91" i="9"/>
  <c r="CX92" i="9"/>
  <c r="CX93" i="9"/>
  <c r="CX94" i="9"/>
  <c r="CX95" i="9"/>
  <c r="CX96" i="9"/>
  <c r="CX97" i="9"/>
  <c r="CX98" i="9"/>
  <c r="CX99" i="9"/>
  <c r="CX100" i="9"/>
  <c r="CX101" i="9"/>
  <c r="CX102" i="9"/>
  <c r="CX103" i="9"/>
  <c r="CX104" i="9"/>
  <c r="CX105" i="9"/>
  <c r="CX106" i="9"/>
  <c r="CX107" i="9"/>
  <c r="CX108" i="9"/>
  <c r="CX109" i="9"/>
  <c r="CX110" i="9"/>
  <c r="CX111" i="9"/>
  <c r="CX112" i="9"/>
  <c r="CX113" i="9"/>
  <c r="CX114" i="9"/>
  <c r="CX5" i="9"/>
  <c r="BG115" i="9"/>
  <c r="BC4" i="9"/>
  <c r="BB4" i="9"/>
  <c r="BA4" i="9"/>
  <c r="AZ4" i="9"/>
  <c r="AY4" i="9"/>
  <c r="AT114" i="9"/>
  <c r="AT113" i="9"/>
  <c r="AT112" i="9"/>
  <c r="AT111" i="9"/>
  <c r="AT110" i="9"/>
  <c r="AT109" i="9"/>
  <c r="AT108" i="9"/>
  <c r="AT107" i="9"/>
  <c r="AT106" i="9"/>
  <c r="AT105" i="9"/>
  <c r="AT104" i="9"/>
  <c r="AT103" i="9"/>
  <c r="AT102" i="9"/>
  <c r="AT101" i="9"/>
  <c r="AT100" i="9"/>
  <c r="AT99" i="9"/>
  <c r="AT98" i="9"/>
  <c r="AT97" i="9"/>
  <c r="AT96" i="9"/>
  <c r="AT95" i="9"/>
  <c r="AT94" i="9"/>
  <c r="AT93" i="9"/>
  <c r="AT92" i="9"/>
  <c r="AT91" i="9"/>
  <c r="AT90" i="9"/>
  <c r="AT89" i="9"/>
  <c r="AT88" i="9"/>
  <c r="AT87" i="9"/>
  <c r="AT86" i="9"/>
  <c r="AT85" i="9"/>
  <c r="AT84" i="9"/>
  <c r="AT83" i="9"/>
  <c r="AT82" i="9"/>
  <c r="AT81" i="9"/>
  <c r="AT80" i="9"/>
  <c r="AT79" i="9"/>
  <c r="AT78" i="9"/>
  <c r="AT77" i="9"/>
  <c r="AT76" i="9"/>
  <c r="AT75" i="9"/>
  <c r="AT74" i="9"/>
  <c r="AT73" i="9"/>
  <c r="AT72" i="9"/>
  <c r="AT71" i="9"/>
  <c r="AT70" i="9"/>
  <c r="AT69" i="9"/>
  <c r="AT68" i="9"/>
  <c r="AT67" i="9"/>
  <c r="AT66" i="9"/>
  <c r="AT65" i="9"/>
  <c r="AT64" i="9"/>
  <c r="AT63" i="9"/>
  <c r="AT62" i="9"/>
  <c r="AT61" i="9"/>
  <c r="AT60" i="9"/>
  <c r="AT59" i="9"/>
  <c r="AT58" i="9"/>
  <c r="AT57" i="9"/>
  <c r="AT56" i="9"/>
  <c r="AT55" i="9"/>
  <c r="AT54" i="9"/>
  <c r="AT53" i="9"/>
  <c r="AT52" i="9"/>
  <c r="AT51" i="9"/>
  <c r="AT50" i="9"/>
  <c r="AT49" i="9"/>
  <c r="AT48" i="9"/>
  <c r="AT47" i="9"/>
  <c r="AT46" i="9"/>
  <c r="AT45" i="9"/>
  <c r="AT44" i="9"/>
  <c r="AT43" i="9"/>
  <c r="AT42" i="9"/>
  <c r="AT41" i="9"/>
  <c r="AT40" i="9"/>
  <c r="AT39" i="9"/>
  <c r="AT38" i="9"/>
  <c r="AT37" i="9"/>
  <c r="AT36" i="9"/>
  <c r="AT35" i="9"/>
  <c r="AT34" i="9"/>
  <c r="AT33" i="9"/>
  <c r="AT32" i="9"/>
  <c r="AT31" i="9"/>
  <c r="AT30" i="9"/>
  <c r="AT29" i="9"/>
  <c r="AT28" i="9"/>
  <c r="AT27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4" i="9"/>
  <c r="AT13" i="9"/>
  <c r="AT12" i="9"/>
  <c r="AT11" i="9"/>
  <c r="AT10" i="9"/>
  <c r="AT9" i="9"/>
  <c r="AT8" i="9"/>
  <c r="AT7" i="9"/>
  <c r="AT6" i="9"/>
  <c r="AT5" i="9"/>
  <c r="AA114" i="9"/>
  <c r="AA113" i="9"/>
  <c r="AA112" i="9"/>
  <c r="AA111" i="9"/>
  <c r="AA110" i="9"/>
  <c r="AA109" i="9"/>
  <c r="AA108" i="9"/>
  <c r="AA107" i="9"/>
  <c r="AA106" i="9"/>
  <c r="AA105" i="9"/>
  <c r="AA104" i="9"/>
  <c r="AA103" i="9"/>
  <c r="AA102" i="9"/>
  <c r="AA101" i="9"/>
  <c r="AA100" i="9"/>
  <c r="AA99" i="9"/>
  <c r="AA98" i="9"/>
  <c r="AA97" i="9"/>
  <c r="AA96" i="9"/>
  <c r="AA95" i="9"/>
  <c r="AA94" i="9"/>
  <c r="AA93" i="9"/>
  <c r="AA92" i="9"/>
  <c r="AA91" i="9"/>
  <c r="AA90" i="9"/>
  <c r="AA89" i="9"/>
  <c r="AA88" i="9"/>
  <c r="AA87" i="9"/>
  <c r="AA86" i="9"/>
  <c r="AA85" i="9"/>
  <c r="AA84" i="9"/>
  <c r="AA83" i="9"/>
  <c r="AA82" i="9"/>
  <c r="AA81" i="9"/>
  <c r="AA80" i="9"/>
  <c r="AA79" i="9"/>
  <c r="AA78" i="9"/>
  <c r="AA77" i="9"/>
  <c r="AA76" i="9"/>
  <c r="AA75" i="9"/>
  <c r="AA74" i="9"/>
  <c r="AA73" i="9"/>
  <c r="AA72" i="9"/>
  <c r="AA71" i="9"/>
  <c r="AA70" i="9"/>
  <c r="AA69" i="9"/>
  <c r="AA68" i="9"/>
  <c r="AA67" i="9"/>
  <c r="AA66" i="9"/>
  <c r="AA65" i="9"/>
  <c r="AA64" i="9"/>
  <c r="AA63" i="9"/>
  <c r="AA62" i="9"/>
  <c r="AA61" i="9"/>
  <c r="AA60" i="9"/>
  <c r="AA59" i="9"/>
  <c r="AA58" i="9"/>
  <c r="AA57" i="9"/>
  <c r="AA56" i="9"/>
  <c r="AA55" i="9"/>
  <c r="AA54" i="9"/>
  <c r="AA53" i="9"/>
  <c r="AA52" i="9"/>
  <c r="AA51" i="9"/>
  <c r="AA50" i="9"/>
  <c r="AA49" i="9"/>
  <c r="AA48" i="9"/>
  <c r="AA47" i="9"/>
  <c r="AA46" i="9"/>
  <c r="AA45" i="9"/>
  <c r="AA44" i="9"/>
  <c r="AA43" i="9"/>
  <c r="AA42" i="9"/>
  <c r="AA41" i="9"/>
  <c r="AA40" i="9"/>
  <c r="AA39" i="9"/>
  <c r="AA38" i="9"/>
  <c r="AA37" i="9"/>
  <c r="AA36" i="9"/>
  <c r="AA35" i="9"/>
  <c r="AA34" i="9"/>
  <c r="AA33" i="9"/>
  <c r="AA32" i="9"/>
  <c r="AA31" i="9"/>
  <c r="AA30" i="9"/>
  <c r="AA29" i="9"/>
  <c r="AA28" i="9"/>
  <c r="AA27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4" i="9"/>
  <c r="AA13" i="9"/>
  <c r="AA12" i="9"/>
  <c r="AA11" i="9"/>
  <c r="AA10" i="9"/>
  <c r="AA9" i="9"/>
  <c r="AA8" i="9"/>
  <c r="AA7" i="9"/>
  <c r="AA6" i="9"/>
  <c r="AA5" i="9"/>
  <c r="T114" i="9"/>
  <c r="T113" i="9"/>
  <c r="T112" i="9"/>
  <c r="T111" i="9"/>
  <c r="T110" i="9"/>
  <c r="T109" i="9"/>
  <c r="T108" i="9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T94" i="9"/>
  <c r="T93" i="9"/>
  <c r="T92" i="9"/>
  <c r="T91" i="9"/>
  <c r="T90" i="9"/>
  <c r="T89" i="9"/>
  <c r="T88" i="9"/>
  <c r="T87" i="9"/>
  <c r="T86" i="9"/>
  <c r="T85" i="9"/>
  <c r="T84" i="9"/>
  <c r="T83" i="9"/>
  <c r="T82" i="9"/>
  <c r="T81" i="9"/>
  <c r="T80" i="9"/>
  <c r="T79" i="9"/>
  <c r="T78" i="9"/>
  <c r="T77" i="9"/>
  <c r="T76" i="9"/>
  <c r="T75" i="9"/>
  <c r="T74" i="9"/>
  <c r="T73" i="9"/>
  <c r="T72" i="9"/>
  <c r="T71" i="9"/>
  <c r="T70" i="9"/>
  <c r="T69" i="9"/>
  <c r="T68" i="9"/>
  <c r="T67" i="9"/>
  <c r="T66" i="9"/>
  <c r="T65" i="9"/>
  <c r="T64" i="9"/>
  <c r="T63" i="9"/>
  <c r="T62" i="9"/>
  <c r="T61" i="9"/>
  <c r="T60" i="9"/>
  <c r="T59" i="9"/>
  <c r="T58" i="9"/>
  <c r="T57" i="9"/>
  <c r="T56" i="9"/>
  <c r="T55" i="9"/>
  <c r="T54" i="9"/>
  <c r="T53" i="9"/>
  <c r="T52" i="9"/>
  <c r="T51" i="9"/>
  <c r="T50" i="9"/>
  <c r="T49" i="9"/>
  <c r="T48" i="9"/>
  <c r="T47" i="9"/>
  <c r="T46" i="9"/>
  <c r="T45" i="9"/>
  <c r="T44" i="9"/>
  <c r="T43" i="9"/>
  <c r="T42" i="9"/>
  <c r="T41" i="9"/>
  <c r="T40" i="9"/>
  <c r="T39" i="9"/>
  <c r="T38" i="9"/>
  <c r="T37" i="9"/>
  <c r="T36" i="9"/>
  <c r="T35" i="9"/>
  <c r="T34" i="9"/>
  <c r="T33" i="9"/>
  <c r="T32" i="9"/>
  <c r="T31" i="9"/>
  <c r="T30" i="9"/>
  <c r="T29" i="9"/>
  <c r="T28" i="9"/>
  <c r="T27" i="9"/>
  <c r="T26" i="9"/>
  <c r="T25" i="9"/>
  <c r="T24" i="9"/>
  <c r="T23" i="9"/>
  <c r="T22" i="9"/>
  <c r="T21" i="9"/>
  <c r="T20" i="9"/>
  <c r="T19" i="9"/>
  <c r="T18" i="9"/>
  <c r="T17" i="9"/>
  <c r="T16" i="9"/>
  <c r="T15" i="9"/>
  <c r="T14" i="9"/>
  <c r="T13" i="9"/>
  <c r="T12" i="9"/>
  <c r="T11" i="9"/>
  <c r="T10" i="9"/>
  <c r="T9" i="9"/>
  <c r="T8" i="9"/>
  <c r="T7" i="9"/>
  <c r="T6" i="9"/>
  <c r="T5" i="9"/>
  <c r="U115" i="9"/>
  <c r="M114" i="9"/>
  <c r="M113" i="9"/>
  <c r="M112" i="9"/>
  <c r="M111" i="9"/>
  <c r="M110" i="9"/>
  <c r="M109" i="9"/>
  <c r="M108" i="9"/>
  <c r="M107" i="9"/>
  <c r="M106" i="9"/>
  <c r="M105" i="9"/>
  <c r="M104" i="9"/>
  <c r="M103" i="9"/>
  <c r="M102" i="9"/>
  <c r="M101" i="9"/>
  <c r="M100" i="9"/>
  <c r="M99" i="9"/>
  <c r="M98" i="9"/>
  <c r="M97" i="9"/>
  <c r="M96" i="9"/>
  <c r="M95" i="9"/>
  <c r="M94" i="9"/>
  <c r="M93" i="9"/>
  <c r="M92" i="9"/>
  <c r="M91" i="9"/>
  <c r="M90" i="9"/>
  <c r="M89" i="9"/>
  <c r="M88" i="9"/>
  <c r="M87" i="9"/>
  <c r="M86" i="9"/>
  <c r="M85" i="9"/>
  <c r="M84" i="9"/>
  <c r="M83" i="9"/>
  <c r="M82" i="9"/>
  <c r="M81" i="9"/>
  <c r="M80" i="9"/>
  <c r="M79" i="9"/>
  <c r="M78" i="9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50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M11" i="9"/>
  <c r="M10" i="9"/>
  <c r="M9" i="9"/>
  <c r="M8" i="9"/>
  <c r="M7" i="9"/>
  <c r="M6" i="9"/>
  <c r="M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5" i="9"/>
  <c r="G115" i="9"/>
  <c r="G114" i="25" l="1"/>
  <c r="F114" i="25"/>
  <c r="E114" i="25"/>
  <c r="D114" i="25"/>
  <c r="C114" i="25"/>
  <c r="D114" i="19"/>
  <c r="H113" i="50" l="1"/>
  <c r="H114" i="50"/>
  <c r="I58" i="50"/>
  <c r="I74" i="50"/>
  <c r="I90" i="50"/>
  <c r="I106" i="50"/>
  <c r="H6" i="50"/>
  <c r="H7" i="50"/>
  <c r="H8" i="50"/>
  <c r="H9" i="50"/>
  <c r="H10" i="50"/>
  <c r="H11" i="50"/>
  <c r="H12" i="50"/>
  <c r="H13" i="50"/>
  <c r="H14" i="50"/>
  <c r="H15" i="50"/>
  <c r="H16" i="50"/>
  <c r="H17" i="50"/>
  <c r="H18" i="50"/>
  <c r="H19" i="50"/>
  <c r="H20" i="50"/>
  <c r="H21" i="50"/>
  <c r="H22" i="50"/>
  <c r="H23" i="50"/>
  <c r="H24" i="50"/>
  <c r="H25" i="50"/>
  <c r="H26" i="50"/>
  <c r="H27" i="50"/>
  <c r="H28" i="50"/>
  <c r="H29" i="50"/>
  <c r="H30" i="50"/>
  <c r="H31" i="50"/>
  <c r="H32" i="50"/>
  <c r="H33" i="50"/>
  <c r="H34" i="50"/>
  <c r="H35" i="50"/>
  <c r="H36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I54" i="50" s="1"/>
  <c r="H55" i="50"/>
  <c r="H56" i="50"/>
  <c r="H57" i="50"/>
  <c r="H58" i="50"/>
  <c r="H59" i="50"/>
  <c r="H60" i="50"/>
  <c r="H61" i="50"/>
  <c r="H62" i="50"/>
  <c r="H63" i="50"/>
  <c r="H64" i="50"/>
  <c r="H65" i="50"/>
  <c r="H66" i="50"/>
  <c r="I66" i="50" s="1"/>
  <c r="H67" i="50"/>
  <c r="H68" i="50"/>
  <c r="H69" i="50"/>
  <c r="H70" i="50"/>
  <c r="I70" i="50" s="1"/>
  <c r="H71" i="50"/>
  <c r="H72" i="50"/>
  <c r="H73" i="50"/>
  <c r="H74" i="50"/>
  <c r="H75" i="50"/>
  <c r="H76" i="50"/>
  <c r="H77" i="50"/>
  <c r="H78" i="50"/>
  <c r="H79" i="50"/>
  <c r="H80" i="50"/>
  <c r="H81" i="50"/>
  <c r="H82" i="50"/>
  <c r="I82" i="50" s="1"/>
  <c r="H83" i="50"/>
  <c r="H84" i="50"/>
  <c r="H85" i="50"/>
  <c r="H86" i="50"/>
  <c r="I86" i="50" s="1"/>
  <c r="H87" i="50"/>
  <c r="H88" i="50"/>
  <c r="H89" i="50"/>
  <c r="H90" i="50"/>
  <c r="H91" i="50"/>
  <c r="H92" i="50"/>
  <c r="H93" i="50"/>
  <c r="H94" i="50"/>
  <c r="H95" i="50"/>
  <c r="H96" i="50"/>
  <c r="H97" i="50"/>
  <c r="H98" i="50"/>
  <c r="I98" i="50" s="1"/>
  <c r="H99" i="50"/>
  <c r="H100" i="50"/>
  <c r="H101" i="50"/>
  <c r="H102" i="50"/>
  <c r="I102" i="50" s="1"/>
  <c r="H103" i="50"/>
  <c r="H104" i="50"/>
  <c r="H105" i="50"/>
  <c r="H106" i="50"/>
  <c r="H107" i="50"/>
  <c r="H108" i="50"/>
  <c r="H109" i="50"/>
  <c r="H110" i="50"/>
  <c r="I110" i="50" s="1"/>
  <c r="H111" i="50"/>
  <c r="H112" i="50"/>
  <c r="E6" i="50"/>
  <c r="E7" i="50"/>
  <c r="E8" i="50"/>
  <c r="I8" i="50" s="1"/>
  <c r="E9" i="50"/>
  <c r="E10" i="50"/>
  <c r="E11" i="50"/>
  <c r="E12" i="50"/>
  <c r="I12" i="50" s="1"/>
  <c r="E13" i="50"/>
  <c r="E14" i="50"/>
  <c r="E15" i="50"/>
  <c r="E16" i="50"/>
  <c r="I16" i="50" s="1"/>
  <c r="E17" i="50"/>
  <c r="E18" i="50"/>
  <c r="E19" i="50"/>
  <c r="E20" i="50"/>
  <c r="E21" i="50"/>
  <c r="I21" i="50" s="1"/>
  <c r="E22" i="50"/>
  <c r="E23" i="50"/>
  <c r="E24" i="50"/>
  <c r="E25" i="50"/>
  <c r="I25" i="50" s="1"/>
  <c r="E26" i="50"/>
  <c r="E27" i="50"/>
  <c r="E28" i="50"/>
  <c r="E29" i="50"/>
  <c r="I29" i="50" s="1"/>
  <c r="E30" i="50"/>
  <c r="E31" i="50"/>
  <c r="E32" i="50"/>
  <c r="E33" i="50"/>
  <c r="I33" i="50" s="1"/>
  <c r="E34" i="50"/>
  <c r="E35" i="50"/>
  <c r="E36" i="50"/>
  <c r="E37" i="50"/>
  <c r="I37" i="50" s="1"/>
  <c r="E38" i="50"/>
  <c r="E39" i="50"/>
  <c r="E40" i="50"/>
  <c r="E41" i="50"/>
  <c r="I41" i="50" s="1"/>
  <c r="E42" i="50"/>
  <c r="E43" i="50"/>
  <c r="E44" i="50"/>
  <c r="E45" i="50"/>
  <c r="I45" i="50" s="1"/>
  <c r="E46" i="50"/>
  <c r="I46" i="50" s="1"/>
  <c r="E47" i="50"/>
  <c r="E48" i="50"/>
  <c r="E49" i="50"/>
  <c r="E50" i="50"/>
  <c r="I50" i="50" s="1"/>
  <c r="E51" i="50"/>
  <c r="E52" i="50"/>
  <c r="E53" i="50"/>
  <c r="E54" i="50"/>
  <c r="E55" i="50"/>
  <c r="E56" i="50"/>
  <c r="E57" i="50"/>
  <c r="E58" i="50"/>
  <c r="E59" i="50"/>
  <c r="E60" i="50"/>
  <c r="E61" i="50"/>
  <c r="E62" i="50"/>
  <c r="I62" i="50" s="1"/>
  <c r="E63" i="50"/>
  <c r="E64" i="50"/>
  <c r="E65" i="50"/>
  <c r="E66" i="50"/>
  <c r="E67" i="50"/>
  <c r="E68" i="50"/>
  <c r="E69" i="50"/>
  <c r="E70" i="50"/>
  <c r="E71" i="50"/>
  <c r="E72" i="50"/>
  <c r="E73" i="50"/>
  <c r="E74" i="50"/>
  <c r="E75" i="50"/>
  <c r="E76" i="50"/>
  <c r="E77" i="50"/>
  <c r="E78" i="50"/>
  <c r="I78" i="50" s="1"/>
  <c r="E79" i="50"/>
  <c r="E80" i="50"/>
  <c r="E81" i="50"/>
  <c r="E82" i="50"/>
  <c r="E83" i="50"/>
  <c r="E84" i="50"/>
  <c r="E85" i="50"/>
  <c r="E86" i="50"/>
  <c r="E87" i="50"/>
  <c r="E88" i="50"/>
  <c r="E89" i="50"/>
  <c r="E90" i="50"/>
  <c r="E91" i="50"/>
  <c r="E92" i="50"/>
  <c r="E93" i="50"/>
  <c r="E94" i="50"/>
  <c r="I94" i="50" s="1"/>
  <c r="E95" i="50"/>
  <c r="E96" i="50"/>
  <c r="E97" i="50"/>
  <c r="E98" i="50"/>
  <c r="E99" i="50"/>
  <c r="E100" i="50"/>
  <c r="E101" i="50"/>
  <c r="E102" i="50"/>
  <c r="E103" i="50"/>
  <c r="E104" i="50"/>
  <c r="E105" i="50"/>
  <c r="E106" i="50"/>
  <c r="E107" i="50"/>
  <c r="E108" i="50"/>
  <c r="E109" i="50"/>
  <c r="E110" i="50"/>
  <c r="E111" i="50"/>
  <c r="E112" i="50"/>
  <c r="E113" i="50"/>
  <c r="I113" i="50" s="1"/>
  <c r="E114" i="50"/>
  <c r="I114" i="50" s="1"/>
  <c r="E5" i="50"/>
  <c r="D114" i="52"/>
  <c r="E114" i="52"/>
  <c r="F114" i="52"/>
  <c r="G114" i="52"/>
  <c r="H114" i="52"/>
  <c r="I114" i="52"/>
  <c r="J114" i="52"/>
  <c r="K114" i="52"/>
  <c r="L114" i="52"/>
  <c r="M114" i="52"/>
  <c r="N114" i="52"/>
  <c r="O114" i="52"/>
  <c r="C114" i="52"/>
  <c r="G115" i="50"/>
  <c r="F115" i="50"/>
  <c r="D115" i="50"/>
  <c r="C115" i="50"/>
  <c r="C114" i="49"/>
  <c r="E114" i="49" s="1"/>
  <c r="D115" i="48"/>
  <c r="E115" i="48"/>
  <c r="F115" i="48"/>
  <c r="G115" i="48"/>
  <c r="H115" i="48"/>
  <c r="I115" i="48"/>
  <c r="J115" i="48"/>
  <c r="C115" i="48"/>
  <c r="D115" i="45"/>
  <c r="E115" i="45"/>
  <c r="G115" i="45"/>
  <c r="H115" i="45"/>
  <c r="I115" i="45"/>
  <c r="C115" i="45"/>
  <c r="F115" i="45" s="1"/>
  <c r="D114" i="44"/>
  <c r="E114" i="44"/>
  <c r="F114" i="44"/>
  <c r="C114" i="44"/>
  <c r="D115" i="43"/>
  <c r="E115" i="43"/>
  <c r="F115" i="43"/>
  <c r="G115" i="43"/>
  <c r="H115" i="43"/>
  <c r="I115" i="43"/>
  <c r="J115" i="43"/>
  <c r="K115" i="43"/>
  <c r="L115" i="43"/>
  <c r="M115" i="43"/>
  <c r="N115" i="43"/>
  <c r="O115" i="43"/>
  <c r="P115" i="43"/>
  <c r="Q115" i="43"/>
  <c r="R115" i="43"/>
  <c r="S115" i="43"/>
  <c r="T115" i="43"/>
  <c r="U115" i="43"/>
  <c r="V115" i="43"/>
  <c r="C115" i="43"/>
  <c r="D115" i="42"/>
  <c r="E115" i="42"/>
  <c r="G115" i="42"/>
  <c r="H115" i="42"/>
  <c r="I115" i="42"/>
  <c r="K115" i="42"/>
  <c r="L115" i="42"/>
  <c r="M115" i="42"/>
  <c r="O115" i="42"/>
  <c r="P115" i="42"/>
  <c r="Q115" i="42"/>
  <c r="S115" i="42"/>
  <c r="T115" i="42"/>
  <c r="U115" i="42"/>
  <c r="W115" i="42"/>
  <c r="X115" i="42"/>
  <c r="Y115" i="42"/>
  <c r="AA115" i="42"/>
  <c r="AB115" i="42"/>
  <c r="AC115" i="42"/>
  <c r="C115" i="42"/>
  <c r="D115" i="41"/>
  <c r="E115" i="41"/>
  <c r="G115" i="41"/>
  <c r="H115" i="41"/>
  <c r="I115" i="41"/>
  <c r="K115" i="41"/>
  <c r="L115" i="41"/>
  <c r="M115" i="41"/>
  <c r="O115" i="41"/>
  <c r="P115" i="41"/>
  <c r="Q115" i="41"/>
  <c r="S115" i="41"/>
  <c r="T115" i="41"/>
  <c r="U115" i="41"/>
  <c r="W115" i="41"/>
  <c r="X115" i="41"/>
  <c r="Y115" i="41"/>
  <c r="AA115" i="41"/>
  <c r="AB115" i="41"/>
  <c r="AC115" i="41"/>
  <c r="C115" i="41"/>
  <c r="I112" i="50" l="1"/>
  <c r="I100" i="50"/>
  <c r="I92" i="50"/>
  <c r="I84" i="50"/>
  <c r="I76" i="50"/>
  <c r="I68" i="50"/>
  <c r="I56" i="50"/>
  <c r="I48" i="50"/>
  <c r="I36" i="50"/>
  <c r="I28" i="50"/>
  <c r="I20" i="50"/>
  <c r="I111" i="50"/>
  <c r="I107" i="50"/>
  <c r="I103" i="50"/>
  <c r="I99" i="50"/>
  <c r="I95" i="50"/>
  <c r="I91" i="50"/>
  <c r="I87" i="50"/>
  <c r="I83" i="50"/>
  <c r="I79" i="50"/>
  <c r="I75" i="50"/>
  <c r="I71" i="50"/>
  <c r="I67" i="50"/>
  <c r="I63" i="50"/>
  <c r="I59" i="50"/>
  <c r="I55" i="50"/>
  <c r="I51" i="50"/>
  <c r="I47" i="50"/>
  <c r="I43" i="50"/>
  <c r="I39" i="50"/>
  <c r="I35" i="50"/>
  <c r="I31" i="50"/>
  <c r="I27" i="50"/>
  <c r="I23" i="50"/>
  <c r="I19" i="50"/>
  <c r="I15" i="50"/>
  <c r="I11" i="50"/>
  <c r="I7" i="50"/>
  <c r="I108" i="50"/>
  <c r="I96" i="50"/>
  <c r="I88" i="50"/>
  <c r="I80" i="50"/>
  <c r="I72" i="50"/>
  <c r="I64" i="50"/>
  <c r="I60" i="50"/>
  <c r="I52" i="50"/>
  <c r="I40" i="50"/>
  <c r="I32" i="50"/>
  <c r="I24" i="50"/>
  <c r="I42" i="50"/>
  <c r="I38" i="50"/>
  <c r="I34" i="50"/>
  <c r="I30" i="50"/>
  <c r="I26" i="50"/>
  <c r="I22" i="50"/>
  <c r="I18" i="50"/>
  <c r="I14" i="50"/>
  <c r="I10" i="50"/>
  <c r="I6" i="50"/>
  <c r="I104" i="50"/>
  <c r="I44" i="50"/>
  <c r="I109" i="50"/>
  <c r="I105" i="50"/>
  <c r="I101" i="50"/>
  <c r="I97" i="50"/>
  <c r="I93" i="50"/>
  <c r="I89" i="50"/>
  <c r="I85" i="50"/>
  <c r="I81" i="50"/>
  <c r="I77" i="50"/>
  <c r="I73" i="50"/>
  <c r="I69" i="50"/>
  <c r="I65" i="50"/>
  <c r="I61" i="50"/>
  <c r="I57" i="50"/>
  <c r="I53" i="50"/>
  <c r="I49" i="50"/>
  <c r="I13" i="50"/>
  <c r="I9" i="50"/>
  <c r="F115" i="42"/>
  <c r="J115" i="45"/>
  <c r="P114" i="52"/>
  <c r="Q114" i="52" s="1"/>
  <c r="AD115" i="41"/>
  <c r="N115" i="41"/>
  <c r="AD115" i="42"/>
  <c r="E115" i="50"/>
  <c r="I17" i="50"/>
  <c r="H115" i="50"/>
  <c r="Z115" i="42"/>
  <c r="J115" i="42"/>
  <c r="V115" i="42"/>
  <c r="R115" i="42"/>
  <c r="N115" i="42"/>
  <c r="Z115" i="41"/>
  <c r="V115" i="41"/>
  <c r="R115" i="41"/>
  <c r="F115" i="41"/>
  <c r="J115" i="41"/>
  <c r="J6" i="37"/>
  <c r="J7" i="37"/>
  <c r="J8" i="37"/>
  <c r="J9" i="37"/>
  <c r="J10" i="37"/>
  <c r="J11" i="37"/>
  <c r="J12" i="37"/>
  <c r="J13" i="37"/>
  <c r="J14" i="37"/>
  <c r="J15" i="37"/>
  <c r="J16" i="37"/>
  <c r="J17" i="37"/>
  <c r="J18" i="37"/>
  <c r="J19" i="37"/>
  <c r="J20" i="37"/>
  <c r="J21" i="37"/>
  <c r="J22" i="37"/>
  <c r="J23" i="37"/>
  <c r="J24" i="37"/>
  <c r="J25" i="37"/>
  <c r="J26" i="37"/>
  <c r="J27" i="37"/>
  <c r="J28" i="37"/>
  <c r="J29" i="37"/>
  <c r="J30" i="37"/>
  <c r="J31" i="37"/>
  <c r="J32" i="37"/>
  <c r="J33" i="37"/>
  <c r="J34" i="37"/>
  <c r="J35" i="37"/>
  <c r="J36" i="37"/>
  <c r="J37" i="37"/>
  <c r="J38" i="37"/>
  <c r="J39" i="37"/>
  <c r="J40" i="37"/>
  <c r="J41" i="37"/>
  <c r="J42" i="37"/>
  <c r="J43" i="37"/>
  <c r="J44" i="37"/>
  <c r="J45" i="37"/>
  <c r="J46" i="37"/>
  <c r="J47" i="37"/>
  <c r="J48" i="37"/>
  <c r="J49" i="37"/>
  <c r="J50" i="37"/>
  <c r="J51" i="37"/>
  <c r="J52" i="37"/>
  <c r="J53" i="37"/>
  <c r="J54" i="37"/>
  <c r="J55" i="37"/>
  <c r="J56" i="37"/>
  <c r="J57" i="37"/>
  <c r="J58" i="37"/>
  <c r="J59" i="37"/>
  <c r="J60" i="37"/>
  <c r="J61" i="37"/>
  <c r="J62" i="37"/>
  <c r="J63" i="37"/>
  <c r="J64" i="37"/>
  <c r="J65" i="37"/>
  <c r="J66" i="37"/>
  <c r="J67" i="37"/>
  <c r="J68" i="37"/>
  <c r="J69" i="37"/>
  <c r="J70" i="37"/>
  <c r="J71" i="37"/>
  <c r="J72" i="37"/>
  <c r="J73" i="37"/>
  <c r="J74" i="37"/>
  <c r="J75" i="37"/>
  <c r="J76" i="37"/>
  <c r="J77" i="37"/>
  <c r="J78" i="37"/>
  <c r="J79" i="37"/>
  <c r="J80" i="37"/>
  <c r="J81" i="37"/>
  <c r="J82" i="37"/>
  <c r="J83" i="37"/>
  <c r="J84" i="37"/>
  <c r="J85" i="37"/>
  <c r="J86" i="37"/>
  <c r="J87" i="37"/>
  <c r="J88" i="37"/>
  <c r="J89" i="37"/>
  <c r="J90" i="37"/>
  <c r="J91" i="37"/>
  <c r="J92" i="37"/>
  <c r="J93" i="37"/>
  <c r="J94" i="37"/>
  <c r="J95" i="37"/>
  <c r="J96" i="37"/>
  <c r="J97" i="37"/>
  <c r="J98" i="37"/>
  <c r="J99" i="37"/>
  <c r="J100" i="37"/>
  <c r="J101" i="37"/>
  <c r="J102" i="37"/>
  <c r="J103" i="37"/>
  <c r="J104" i="37"/>
  <c r="J105" i="37"/>
  <c r="J106" i="37"/>
  <c r="J107" i="37"/>
  <c r="J108" i="37"/>
  <c r="J109" i="37"/>
  <c r="J110" i="37"/>
  <c r="J111" i="37"/>
  <c r="J112" i="37"/>
  <c r="J113" i="37"/>
  <c r="J114" i="37"/>
  <c r="J5" i="37"/>
  <c r="G115" i="37"/>
  <c r="H115" i="37"/>
  <c r="I115" i="37"/>
  <c r="D115" i="37"/>
  <c r="E115" i="37"/>
  <c r="C115" i="37"/>
  <c r="F6" i="37"/>
  <c r="F7" i="37"/>
  <c r="F8" i="37"/>
  <c r="K8" i="37" s="1"/>
  <c r="F9" i="37"/>
  <c r="F10" i="37"/>
  <c r="F11" i="37"/>
  <c r="F12" i="37"/>
  <c r="K12" i="37" s="1"/>
  <c r="F13" i="37"/>
  <c r="F14" i="37"/>
  <c r="F15" i="37"/>
  <c r="F16" i="37"/>
  <c r="K16" i="37" s="1"/>
  <c r="F17" i="37"/>
  <c r="F18" i="37"/>
  <c r="F19" i="37"/>
  <c r="F20" i="37"/>
  <c r="K20" i="37" s="1"/>
  <c r="F21" i="37"/>
  <c r="F22" i="37"/>
  <c r="F23" i="37"/>
  <c r="F24" i="37"/>
  <c r="K24" i="37" s="1"/>
  <c r="F25" i="37"/>
  <c r="F26" i="37"/>
  <c r="F27" i="37"/>
  <c r="F28" i="37"/>
  <c r="K28" i="37" s="1"/>
  <c r="F29" i="37"/>
  <c r="F30" i="37"/>
  <c r="F31" i="37"/>
  <c r="F32" i="37"/>
  <c r="K32" i="37" s="1"/>
  <c r="F33" i="37"/>
  <c r="F34" i="37"/>
  <c r="F35" i="37"/>
  <c r="F36" i="37"/>
  <c r="K36" i="37" s="1"/>
  <c r="F37" i="37"/>
  <c r="F38" i="37"/>
  <c r="F39" i="37"/>
  <c r="F40" i="37"/>
  <c r="K40" i="37" s="1"/>
  <c r="F41" i="37"/>
  <c r="F42" i="37"/>
  <c r="F43" i="37"/>
  <c r="F44" i="37"/>
  <c r="K44" i="37" s="1"/>
  <c r="F45" i="37"/>
  <c r="F46" i="37"/>
  <c r="F47" i="37"/>
  <c r="F48" i="37"/>
  <c r="K48" i="37" s="1"/>
  <c r="F49" i="37"/>
  <c r="F50" i="37"/>
  <c r="F51" i="37"/>
  <c r="F52" i="37"/>
  <c r="K52" i="37" s="1"/>
  <c r="F53" i="37"/>
  <c r="F54" i="37"/>
  <c r="F55" i="37"/>
  <c r="F56" i="37"/>
  <c r="K56" i="37" s="1"/>
  <c r="F57" i="37"/>
  <c r="F58" i="37"/>
  <c r="F59" i="37"/>
  <c r="F60" i="37"/>
  <c r="K60" i="37" s="1"/>
  <c r="F61" i="37"/>
  <c r="F62" i="37"/>
  <c r="F63" i="37"/>
  <c r="F64" i="37"/>
  <c r="K64" i="37" s="1"/>
  <c r="F65" i="37"/>
  <c r="F66" i="37"/>
  <c r="F67" i="37"/>
  <c r="F68" i="37"/>
  <c r="K68" i="37" s="1"/>
  <c r="F69" i="37"/>
  <c r="F70" i="37"/>
  <c r="F71" i="37"/>
  <c r="F72" i="37"/>
  <c r="K72" i="37" s="1"/>
  <c r="F73" i="37"/>
  <c r="F74" i="37"/>
  <c r="F75" i="37"/>
  <c r="F76" i="37"/>
  <c r="K76" i="37" s="1"/>
  <c r="F77" i="37"/>
  <c r="F78" i="37"/>
  <c r="F79" i="37"/>
  <c r="F80" i="37"/>
  <c r="K80" i="37" s="1"/>
  <c r="F81" i="37"/>
  <c r="F82" i="37"/>
  <c r="F83" i="37"/>
  <c r="F84" i="37"/>
  <c r="K84" i="37" s="1"/>
  <c r="F85" i="37"/>
  <c r="F86" i="37"/>
  <c r="F87" i="37"/>
  <c r="F88" i="37"/>
  <c r="K88" i="37" s="1"/>
  <c r="F89" i="37"/>
  <c r="F90" i="37"/>
  <c r="F91" i="37"/>
  <c r="F92" i="37"/>
  <c r="K92" i="37" s="1"/>
  <c r="F93" i="37"/>
  <c r="F94" i="37"/>
  <c r="F95" i="37"/>
  <c r="F96" i="37"/>
  <c r="K96" i="37" s="1"/>
  <c r="F97" i="37"/>
  <c r="F98" i="37"/>
  <c r="F99" i="37"/>
  <c r="F100" i="37"/>
  <c r="K100" i="37" s="1"/>
  <c r="F101" i="37"/>
  <c r="F102" i="37"/>
  <c r="F103" i="37"/>
  <c r="F104" i="37"/>
  <c r="K104" i="37" s="1"/>
  <c r="F105" i="37"/>
  <c r="F106" i="37"/>
  <c r="F107" i="37"/>
  <c r="F108" i="37"/>
  <c r="K108" i="37" s="1"/>
  <c r="F109" i="37"/>
  <c r="F110" i="37"/>
  <c r="F111" i="37"/>
  <c r="F112" i="37"/>
  <c r="K112" i="37" s="1"/>
  <c r="F113" i="37"/>
  <c r="F114" i="37"/>
  <c r="F5" i="37"/>
  <c r="K5" i="37" s="1"/>
  <c r="AG6" i="31"/>
  <c r="AG7" i="31"/>
  <c r="AG8" i="31"/>
  <c r="AG9" i="31"/>
  <c r="AG10" i="31"/>
  <c r="AG11" i="31"/>
  <c r="AG12" i="31"/>
  <c r="AG13" i="31"/>
  <c r="AG14" i="31"/>
  <c r="AG15" i="31"/>
  <c r="AG16" i="31"/>
  <c r="AG17" i="31"/>
  <c r="AG18" i="31"/>
  <c r="AG19" i="31"/>
  <c r="AG20" i="31"/>
  <c r="AG21" i="31"/>
  <c r="AG22" i="31"/>
  <c r="AG23" i="31"/>
  <c r="AG24" i="31"/>
  <c r="AG25" i="31"/>
  <c r="AG26" i="31"/>
  <c r="AG27" i="31"/>
  <c r="AG28" i="31"/>
  <c r="AG29" i="31"/>
  <c r="AG30" i="31"/>
  <c r="AG31" i="31"/>
  <c r="AG32" i="31"/>
  <c r="AG33" i="31"/>
  <c r="AG34" i="31"/>
  <c r="AG35" i="31"/>
  <c r="AG36" i="31"/>
  <c r="AG37" i="31"/>
  <c r="AG38" i="31"/>
  <c r="AG39" i="31"/>
  <c r="AG40" i="31"/>
  <c r="AG41" i="31"/>
  <c r="AG42" i="31"/>
  <c r="AG43" i="31"/>
  <c r="AG44" i="31"/>
  <c r="AG45" i="31"/>
  <c r="AG46" i="31"/>
  <c r="AG47" i="31"/>
  <c r="AG48" i="31"/>
  <c r="AG49" i="31"/>
  <c r="AG50" i="31"/>
  <c r="AG51" i="31"/>
  <c r="AG52" i="31"/>
  <c r="AG53" i="31"/>
  <c r="AG54" i="31"/>
  <c r="AG55" i="31"/>
  <c r="AG56" i="31"/>
  <c r="AG57" i="31"/>
  <c r="AG58" i="31"/>
  <c r="AG59" i="31"/>
  <c r="AG60" i="31"/>
  <c r="AG61" i="31"/>
  <c r="AG62" i="31"/>
  <c r="AG63" i="31"/>
  <c r="AG64" i="31"/>
  <c r="AG65" i="31"/>
  <c r="AG66" i="31"/>
  <c r="AG67" i="31"/>
  <c r="AG68" i="31"/>
  <c r="AG69" i="31"/>
  <c r="AG70" i="31"/>
  <c r="AG71" i="31"/>
  <c r="AG72" i="31"/>
  <c r="AG73" i="31"/>
  <c r="AG74" i="31"/>
  <c r="AG75" i="31"/>
  <c r="AG76" i="31"/>
  <c r="AG77" i="31"/>
  <c r="AG78" i="31"/>
  <c r="AG79" i="31"/>
  <c r="AG80" i="31"/>
  <c r="AG81" i="31"/>
  <c r="AG82" i="31"/>
  <c r="AG83" i="31"/>
  <c r="AG84" i="31"/>
  <c r="AG85" i="31"/>
  <c r="AG86" i="31"/>
  <c r="AG87" i="31"/>
  <c r="AG88" i="31"/>
  <c r="AG89" i="31"/>
  <c r="AG90" i="31"/>
  <c r="AG91" i="31"/>
  <c r="AG92" i="31"/>
  <c r="AG93" i="31"/>
  <c r="AG94" i="31"/>
  <c r="AG95" i="31"/>
  <c r="AG96" i="31"/>
  <c r="AG97" i="31"/>
  <c r="AG98" i="31"/>
  <c r="AG99" i="31"/>
  <c r="AG100" i="31"/>
  <c r="AG101" i="31"/>
  <c r="AG102" i="31"/>
  <c r="AG103" i="31"/>
  <c r="AG104" i="31"/>
  <c r="AG105" i="31"/>
  <c r="AG106" i="31"/>
  <c r="AG107" i="31"/>
  <c r="AG108" i="31"/>
  <c r="AG109" i="31"/>
  <c r="AG110" i="31"/>
  <c r="AG111" i="31"/>
  <c r="AG112" i="31"/>
  <c r="AG113" i="31"/>
  <c r="AG114" i="31"/>
  <c r="AG115" i="31"/>
  <c r="AG5" i="31"/>
  <c r="K111" i="37" l="1"/>
  <c r="K99" i="37"/>
  <c r="K91" i="37"/>
  <c r="K79" i="37"/>
  <c r="K71" i="37"/>
  <c r="K63" i="37"/>
  <c r="K55" i="37"/>
  <c r="K47" i="37"/>
  <c r="K43" i="37"/>
  <c r="K39" i="37"/>
  <c r="K35" i="37"/>
  <c r="K31" i="37"/>
  <c r="K27" i="37"/>
  <c r="K23" i="37"/>
  <c r="K11" i="37"/>
  <c r="K7" i="37"/>
  <c r="K114" i="37"/>
  <c r="K110" i="37"/>
  <c r="K106" i="37"/>
  <c r="K102" i="37"/>
  <c r="K98" i="37"/>
  <c r="K94" i="37"/>
  <c r="K90" i="37"/>
  <c r="K86" i="37"/>
  <c r="K82" i="37"/>
  <c r="K78" i="37"/>
  <c r="K74" i="37"/>
  <c r="K70" i="37"/>
  <c r="K66" i="37"/>
  <c r="K62" i="37"/>
  <c r="K58" i="37"/>
  <c r="K54" i="37"/>
  <c r="K50" i="37"/>
  <c r="K46" i="37"/>
  <c r="K42" i="37"/>
  <c r="K38" i="37"/>
  <c r="K34" i="37"/>
  <c r="K30" i="37"/>
  <c r="K26" i="37"/>
  <c r="K22" i="37"/>
  <c r="K18" i="37"/>
  <c r="K14" i="37"/>
  <c r="K10" i="37"/>
  <c r="K6" i="37"/>
  <c r="K107" i="37"/>
  <c r="K95" i="37"/>
  <c r="K87" i="37"/>
  <c r="K75" i="37"/>
  <c r="K67" i="37"/>
  <c r="K59" i="37"/>
  <c r="K51" i="37"/>
  <c r="K15" i="37"/>
  <c r="K113" i="37"/>
  <c r="K109" i="37"/>
  <c r="K105" i="37"/>
  <c r="K101" i="37"/>
  <c r="K97" i="37"/>
  <c r="K93" i="37"/>
  <c r="K89" i="37"/>
  <c r="K85" i="37"/>
  <c r="K81" i="37"/>
  <c r="K77" i="37"/>
  <c r="K73" i="37"/>
  <c r="K69" i="37"/>
  <c r="K65" i="37"/>
  <c r="K61" i="37"/>
  <c r="K57" i="37"/>
  <c r="K53" i="37"/>
  <c r="K49" i="37"/>
  <c r="K45" i="37"/>
  <c r="K41" i="37"/>
  <c r="K37" i="37"/>
  <c r="K33" i="37"/>
  <c r="K29" i="37"/>
  <c r="K25" i="37"/>
  <c r="K21" i="37"/>
  <c r="K17" i="37"/>
  <c r="K13" i="37"/>
  <c r="K9" i="37"/>
  <c r="K103" i="37"/>
  <c r="K83" i="37"/>
  <c r="K19" i="37"/>
  <c r="J115" i="37"/>
  <c r="AE115" i="41"/>
  <c r="F115" i="37"/>
  <c r="K115" i="37" s="1"/>
  <c r="AE115" i="42"/>
  <c r="I115" i="50"/>
  <c r="F114" i="40"/>
  <c r="E114" i="40"/>
  <c r="D114" i="40"/>
  <c r="C114" i="40"/>
  <c r="P113" i="34"/>
  <c r="P112" i="34"/>
  <c r="P111" i="34"/>
  <c r="P110" i="34"/>
  <c r="P109" i="34"/>
  <c r="P108" i="34"/>
  <c r="P107" i="34"/>
  <c r="P106" i="34"/>
  <c r="P105" i="34"/>
  <c r="P104" i="34"/>
  <c r="P103" i="34"/>
  <c r="P102" i="34"/>
  <c r="P101" i="34"/>
  <c r="P100" i="34"/>
  <c r="P99" i="34"/>
  <c r="P98" i="34"/>
  <c r="P97" i="34"/>
  <c r="P96" i="34"/>
  <c r="P95" i="34"/>
  <c r="P94" i="34"/>
  <c r="P93" i="34"/>
  <c r="P92" i="34"/>
  <c r="P91" i="34"/>
  <c r="P90" i="34"/>
  <c r="P89" i="34"/>
  <c r="P88" i="34"/>
  <c r="P87" i="34"/>
  <c r="P86" i="34"/>
  <c r="P85" i="34"/>
  <c r="P84" i="34"/>
  <c r="P83" i="34"/>
  <c r="P82" i="34"/>
  <c r="P81" i="34"/>
  <c r="P80" i="34"/>
  <c r="P79" i="34"/>
  <c r="P78" i="34"/>
  <c r="P77" i="34"/>
  <c r="P76" i="34"/>
  <c r="P75" i="34"/>
  <c r="P74" i="34"/>
  <c r="P73" i="34"/>
  <c r="P72" i="34"/>
  <c r="P71" i="34"/>
  <c r="P70" i="34"/>
  <c r="P69" i="34"/>
  <c r="P68" i="34"/>
  <c r="P67" i="34"/>
  <c r="P66" i="34"/>
  <c r="P65" i="34"/>
  <c r="P64" i="34"/>
  <c r="P63" i="34"/>
  <c r="P62" i="34"/>
  <c r="P61" i="34"/>
  <c r="P60" i="34"/>
  <c r="P59" i="34"/>
  <c r="P58" i="34"/>
  <c r="P57" i="34"/>
  <c r="P56" i="34"/>
  <c r="P55" i="34"/>
  <c r="P54" i="34"/>
  <c r="P53" i="34"/>
  <c r="P52" i="34"/>
  <c r="P51" i="34"/>
  <c r="P50" i="34"/>
  <c r="P49" i="34"/>
  <c r="P48" i="34"/>
  <c r="P47" i="34"/>
  <c r="P46" i="34"/>
  <c r="P45" i="34"/>
  <c r="P44" i="34"/>
  <c r="P43" i="34"/>
  <c r="P42" i="34"/>
  <c r="P41" i="34"/>
  <c r="P40" i="34"/>
  <c r="P39" i="34"/>
  <c r="P38" i="34"/>
  <c r="P37" i="34"/>
  <c r="P36" i="34"/>
  <c r="P35" i="34"/>
  <c r="P34" i="34"/>
  <c r="P33" i="34"/>
  <c r="P32" i="34"/>
  <c r="P31" i="34"/>
  <c r="P30" i="34"/>
  <c r="P29" i="34"/>
  <c r="P28" i="34"/>
  <c r="P27" i="34"/>
  <c r="P26" i="34"/>
  <c r="P25" i="34"/>
  <c r="P24" i="34"/>
  <c r="P23" i="34"/>
  <c r="P22" i="34"/>
  <c r="P21" i="34"/>
  <c r="P20" i="34"/>
  <c r="P19" i="34"/>
  <c r="P18" i="34"/>
  <c r="P17" i="34"/>
  <c r="P16" i="34"/>
  <c r="P15" i="34"/>
  <c r="P14" i="34"/>
  <c r="P13" i="34"/>
  <c r="P12" i="34"/>
  <c r="P11" i="34"/>
  <c r="P10" i="34"/>
  <c r="P9" i="34"/>
  <c r="P8" i="34"/>
  <c r="P7" i="34"/>
  <c r="P6" i="34"/>
  <c r="P5" i="34"/>
  <c r="P4" i="34"/>
  <c r="M114" i="34"/>
  <c r="N114" i="34"/>
  <c r="O114" i="34"/>
  <c r="L114" i="34"/>
  <c r="D114" i="34"/>
  <c r="E114" i="34"/>
  <c r="F114" i="34"/>
  <c r="G114" i="34"/>
  <c r="H114" i="34"/>
  <c r="I114" i="34"/>
  <c r="J114" i="34"/>
  <c r="C114" i="34"/>
  <c r="K113" i="34"/>
  <c r="K112" i="34"/>
  <c r="K111" i="34"/>
  <c r="K110" i="34"/>
  <c r="K109" i="34"/>
  <c r="K108" i="34"/>
  <c r="K107" i="34"/>
  <c r="K106" i="34"/>
  <c r="K105" i="34"/>
  <c r="K104" i="34"/>
  <c r="K103" i="34"/>
  <c r="K102" i="34"/>
  <c r="K101" i="34"/>
  <c r="K100" i="34"/>
  <c r="K99" i="34"/>
  <c r="K98" i="34"/>
  <c r="K97" i="34"/>
  <c r="K96" i="34"/>
  <c r="K95" i="34"/>
  <c r="K94" i="34"/>
  <c r="K93" i="34"/>
  <c r="K92" i="34"/>
  <c r="K91" i="34"/>
  <c r="K90" i="34"/>
  <c r="K89" i="34"/>
  <c r="K88" i="34"/>
  <c r="K87" i="34"/>
  <c r="K86" i="34"/>
  <c r="K85" i="34"/>
  <c r="K84" i="34"/>
  <c r="K83" i="34"/>
  <c r="K82" i="34"/>
  <c r="K81" i="34"/>
  <c r="K80" i="34"/>
  <c r="K79" i="34"/>
  <c r="K78" i="34"/>
  <c r="K77" i="34"/>
  <c r="K76" i="34"/>
  <c r="K75" i="34"/>
  <c r="K74" i="34"/>
  <c r="K73" i="34"/>
  <c r="K72" i="34"/>
  <c r="K71" i="34"/>
  <c r="K70" i="34"/>
  <c r="K69" i="34"/>
  <c r="K68" i="34"/>
  <c r="K67" i="34"/>
  <c r="K66" i="34"/>
  <c r="K65" i="34"/>
  <c r="K64" i="34"/>
  <c r="K63" i="34"/>
  <c r="K62" i="34"/>
  <c r="K61" i="34"/>
  <c r="K60" i="34"/>
  <c r="K59" i="34"/>
  <c r="K58" i="34"/>
  <c r="K57" i="34"/>
  <c r="K56" i="34"/>
  <c r="K55" i="34"/>
  <c r="K54" i="34"/>
  <c r="K53" i="34"/>
  <c r="K52" i="34"/>
  <c r="K51" i="34"/>
  <c r="K50" i="34"/>
  <c r="K49" i="34"/>
  <c r="K48" i="34"/>
  <c r="K47" i="34"/>
  <c r="K46" i="34"/>
  <c r="K45" i="34"/>
  <c r="K44" i="34"/>
  <c r="K43" i="34"/>
  <c r="K42" i="34"/>
  <c r="K41" i="34"/>
  <c r="K40" i="34"/>
  <c r="K39" i="34"/>
  <c r="K38" i="34"/>
  <c r="K37" i="34"/>
  <c r="K36" i="34"/>
  <c r="K35" i="34"/>
  <c r="K34" i="34"/>
  <c r="K33" i="34"/>
  <c r="K32" i="34"/>
  <c r="K31" i="34"/>
  <c r="K30" i="34"/>
  <c r="K29" i="34"/>
  <c r="K28" i="34"/>
  <c r="K27" i="34"/>
  <c r="K26" i="34"/>
  <c r="K25" i="34"/>
  <c r="K24" i="34"/>
  <c r="K23" i="34"/>
  <c r="K22" i="34"/>
  <c r="K21" i="34"/>
  <c r="K20" i="34"/>
  <c r="K19" i="34"/>
  <c r="K18" i="34"/>
  <c r="K17" i="34"/>
  <c r="K16" i="34"/>
  <c r="K15" i="34"/>
  <c r="K14" i="34"/>
  <c r="K13" i="34"/>
  <c r="K12" i="34"/>
  <c r="K11" i="34"/>
  <c r="K10" i="34"/>
  <c r="K9" i="34"/>
  <c r="K8" i="34"/>
  <c r="K7" i="34"/>
  <c r="K6" i="34"/>
  <c r="K5" i="34"/>
  <c r="K4" i="34"/>
  <c r="P5" i="36"/>
  <c r="P6" i="36"/>
  <c r="P7" i="36"/>
  <c r="P8" i="36"/>
  <c r="Q8" i="36" s="1"/>
  <c r="P9" i="36"/>
  <c r="P10" i="36"/>
  <c r="P11" i="36"/>
  <c r="P12" i="36"/>
  <c r="Q12" i="36" s="1"/>
  <c r="P13" i="36"/>
  <c r="P14" i="36"/>
  <c r="P15" i="36"/>
  <c r="P16" i="36"/>
  <c r="Q16" i="36" s="1"/>
  <c r="P17" i="36"/>
  <c r="P18" i="36"/>
  <c r="P19" i="36"/>
  <c r="P20" i="36"/>
  <c r="Q20" i="36" s="1"/>
  <c r="P21" i="36"/>
  <c r="P22" i="36"/>
  <c r="P23" i="36"/>
  <c r="P24" i="36"/>
  <c r="Q24" i="36" s="1"/>
  <c r="P25" i="36"/>
  <c r="P26" i="36"/>
  <c r="P27" i="36"/>
  <c r="P28" i="36"/>
  <c r="Q28" i="36" s="1"/>
  <c r="P29" i="36"/>
  <c r="P30" i="36"/>
  <c r="P31" i="36"/>
  <c r="P32" i="36"/>
  <c r="Q32" i="36" s="1"/>
  <c r="P33" i="36"/>
  <c r="P34" i="36"/>
  <c r="P35" i="36"/>
  <c r="P36" i="36"/>
  <c r="Q36" i="36" s="1"/>
  <c r="P37" i="36"/>
  <c r="P38" i="36"/>
  <c r="P39" i="36"/>
  <c r="P40" i="36"/>
  <c r="Q40" i="36" s="1"/>
  <c r="P41" i="36"/>
  <c r="P42" i="36"/>
  <c r="P43" i="36"/>
  <c r="P44" i="36"/>
  <c r="Q44" i="36" s="1"/>
  <c r="P45" i="36"/>
  <c r="P46" i="36"/>
  <c r="P47" i="36"/>
  <c r="P48" i="36"/>
  <c r="Q48" i="36" s="1"/>
  <c r="P49" i="36"/>
  <c r="P50" i="36"/>
  <c r="P51" i="36"/>
  <c r="P52" i="36"/>
  <c r="Q52" i="36" s="1"/>
  <c r="P53" i="36"/>
  <c r="P54" i="36"/>
  <c r="P55" i="36"/>
  <c r="P56" i="36"/>
  <c r="Q56" i="36" s="1"/>
  <c r="P57" i="36"/>
  <c r="P58" i="36"/>
  <c r="P59" i="36"/>
  <c r="P60" i="36"/>
  <c r="Q60" i="36" s="1"/>
  <c r="P61" i="36"/>
  <c r="P62" i="36"/>
  <c r="P63" i="36"/>
  <c r="P64" i="36"/>
  <c r="Q64" i="36" s="1"/>
  <c r="P65" i="36"/>
  <c r="P66" i="36"/>
  <c r="P67" i="36"/>
  <c r="P68" i="36"/>
  <c r="Q68" i="36" s="1"/>
  <c r="P69" i="36"/>
  <c r="P70" i="36"/>
  <c r="P71" i="36"/>
  <c r="P72" i="36"/>
  <c r="Q72" i="36" s="1"/>
  <c r="P73" i="36"/>
  <c r="P74" i="36"/>
  <c r="P75" i="36"/>
  <c r="P76" i="36"/>
  <c r="Q76" i="36" s="1"/>
  <c r="P77" i="36"/>
  <c r="P78" i="36"/>
  <c r="P79" i="36"/>
  <c r="P80" i="36"/>
  <c r="Q80" i="36" s="1"/>
  <c r="P81" i="36"/>
  <c r="P82" i="36"/>
  <c r="P83" i="36"/>
  <c r="P84" i="36"/>
  <c r="Q84" i="36" s="1"/>
  <c r="P85" i="36"/>
  <c r="P86" i="36"/>
  <c r="P87" i="36"/>
  <c r="P88" i="36"/>
  <c r="Q88" i="36" s="1"/>
  <c r="P89" i="36"/>
  <c r="P90" i="36"/>
  <c r="P91" i="36"/>
  <c r="P92" i="36"/>
  <c r="Q92" i="36" s="1"/>
  <c r="P93" i="36"/>
  <c r="P94" i="36"/>
  <c r="P95" i="36"/>
  <c r="P96" i="36"/>
  <c r="Q96" i="36" s="1"/>
  <c r="P97" i="36"/>
  <c r="P98" i="36"/>
  <c r="P99" i="36"/>
  <c r="P100" i="36"/>
  <c r="Q100" i="36" s="1"/>
  <c r="P101" i="36"/>
  <c r="P102" i="36"/>
  <c r="P103" i="36"/>
  <c r="P104" i="36"/>
  <c r="Q104" i="36" s="1"/>
  <c r="P105" i="36"/>
  <c r="P106" i="36"/>
  <c r="P107" i="36"/>
  <c r="P108" i="36"/>
  <c r="Q108" i="36" s="1"/>
  <c r="P109" i="36"/>
  <c r="P110" i="36"/>
  <c r="P111" i="36"/>
  <c r="P112" i="36"/>
  <c r="Q112" i="36" s="1"/>
  <c r="P113" i="36"/>
  <c r="P114" i="36"/>
  <c r="P4" i="36"/>
  <c r="E114" i="36"/>
  <c r="F114" i="36"/>
  <c r="G114" i="36"/>
  <c r="H114" i="36"/>
  <c r="I114" i="36"/>
  <c r="J114" i="36"/>
  <c r="D114" i="36"/>
  <c r="C114" i="36"/>
  <c r="K5" i="36"/>
  <c r="K6" i="36"/>
  <c r="K7" i="36"/>
  <c r="K8" i="36"/>
  <c r="K9" i="36"/>
  <c r="K10" i="36"/>
  <c r="K11" i="36"/>
  <c r="K12" i="36"/>
  <c r="K13" i="36"/>
  <c r="K14" i="36"/>
  <c r="K15" i="36"/>
  <c r="K16" i="36"/>
  <c r="K17" i="36"/>
  <c r="K18" i="36"/>
  <c r="K19" i="36"/>
  <c r="K20" i="36"/>
  <c r="K21" i="36"/>
  <c r="K22" i="36"/>
  <c r="K23" i="36"/>
  <c r="K24" i="36"/>
  <c r="K25" i="36"/>
  <c r="K26" i="36"/>
  <c r="K27" i="36"/>
  <c r="K28" i="36"/>
  <c r="K29" i="36"/>
  <c r="K30" i="36"/>
  <c r="K31" i="36"/>
  <c r="K32" i="36"/>
  <c r="K33" i="36"/>
  <c r="K34" i="36"/>
  <c r="K35" i="36"/>
  <c r="K36" i="36"/>
  <c r="K37" i="36"/>
  <c r="K38" i="36"/>
  <c r="K39" i="36"/>
  <c r="K40" i="36"/>
  <c r="K41" i="36"/>
  <c r="K42" i="36"/>
  <c r="K43" i="36"/>
  <c r="K44" i="36"/>
  <c r="K45" i="36"/>
  <c r="K46" i="36"/>
  <c r="K47" i="36"/>
  <c r="K48" i="36"/>
  <c r="K49" i="36"/>
  <c r="K50" i="36"/>
  <c r="K51" i="36"/>
  <c r="K52" i="36"/>
  <c r="K53" i="36"/>
  <c r="K54" i="36"/>
  <c r="K55" i="36"/>
  <c r="K56" i="36"/>
  <c r="K57" i="36"/>
  <c r="K58" i="36"/>
  <c r="K59" i="36"/>
  <c r="K60" i="36"/>
  <c r="K61" i="36"/>
  <c r="K62" i="36"/>
  <c r="K63" i="36"/>
  <c r="K64" i="36"/>
  <c r="K65" i="36"/>
  <c r="K66" i="36"/>
  <c r="K67" i="36"/>
  <c r="K68" i="36"/>
  <c r="K69" i="36"/>
  <c r="K70" i="36"/>
  <c r="K71" i="36"/>
  <c r="K72" i="36"/>
  <c r="K73" i="36"/>
  <c r="K74" i="36"/>
  <c r="K75" i="36"/>
  <c r="K76" i="36"/>
  <c r="K77" i="36"/>
  <c r="K78" i="36"/>
  <c r="K79" i="36"/>
  <c r="K80" i="36"/>
  <c r="K81" i="36"/>
  <c r="K82" i="36"/>
  <c r="K83" i="36"/>
  <c r="K84" i="36"/>
  <c r="K85" i="36"/>
  <c r="K86" i="36"/>
  <c r="K87" i="36"/>
  <c r="K88" i="36"/>
  <c r="K89" i="36"/>
  <c r="K90" i="36"/>
  <c r="K91" i="36"/>
  <c r="K92" i="36"/>
  <c r="K93" i="36"/>
  <c r="K94" i="36"/>
  <c r="K95" i="36"/>
  <c r="K96" i="36"/>
  <c r="K97" i="36"/>
  <c r="K98" i="36"/>
  <c r="K99" i="36"/>
  <c r="K100" i="36"/>
  <c r="K101" i="36"/>
  <c r="K102" i="36"/>
  <c r="K103" i="36"/>
  <c r="K104" i="36"/>
  <c r="K105" i="36"/>
  <c r="K106" i="36"/>
  <c r="K107" i="36"/>
  <c r="K108" i="36"/>
  <c r="K109" i="36"/>
  <c r="K110" i="36"/>
  <c r="K111" i="36"/>
  <c r="K112" i="36"/>
  <c r="K113" i="36"/>
  <c r="K4" i="36"/>
  <c r="D114" i="26"/>
  <c r="C114" i="26"/>
  <c r="E5" i="26"/>
  <c r="E6" i="26"/>
  <c r="E7" i="26"/>
  <c r="E8" i="26"/>
  <c r="E9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E57" i="26"/>
  <c r="E58" i="26"/>
  <c r="E59" i="26"/>
  <c r="E60" i="26"/>
  <c r="E61" i="26"/>
  <c r="E62" i="26"/>
  <c r="E63" i="26"/>
  <c r="E64" i="26"/>
  <c r="E65" i="26"/>
  <c r="E66" i="26"/>
  <c r="E67" i="26"/>
  <c r="E68" i="26"/>
  <c r="E69" i="26"/>
  <c r="E70" i="26"/>
  <c r="E71" i="26"/>
  <c r="E72" i="26"/>
  <c r="E73" i="26"/>
  <c r="E74" i="26"/>
  <c r="E75" i="26"/>
  <c r="E76" i="26"/>
  <c r="E77" i="26"/>
  <c r="E78" i="26"/>
  <c r="E79" i="26"/>
  <c r="E80" i="26"/>
  <c r="E81" i="26"/>
  <c r="E82" i="26"/>
  <c r="E83" i="26"/>
  <c r="E84" i="26"/>
  <c r="E85" i="26"/>
  <c r="E86" i="26"/>
  <c r="E87" i="26"/>
  <c r="E88" i="26"/>
  <c r="E89" i="26"/>
  <c r="E90" i="26"/>
  <c r="E91" i="26"/>
  <c r="E92" i="26"/>
  <c r="E93" i="26"/>
  <c r="E94" i="26"/>
  <c r="E95" i="26"/>
  <c r="E96" i="26"/>
  <c r="E97" i="26"/>
  <c r="E98" i="26"/>
  <c r="E99" i="26"/>
  <c r="E100" i="26"/>
  <c r="E101" i="26"/>
  <c r="E102" i="26"/>
  <c r="E103" i="26"/>
  <c r="E104" i="26"/>
  <c r="E105" i="26"/>
  <c r="E106" i="26"/>
  <c r="E107" i="26"/>
  <c r="E108" i="26"/>
  <c r="E109" i="26"/>
  <c r="E110" i="26"/>
  <c r="E111" i="26"/>
  <c r="E112" i="26"/>
  <c r="E113" i="26"/>
  <c r="E4" i="26"/>
  <c r="Q4" i="36" l="1"/>
  <c r="Q111" i="36"/>
  <c r="Q107" i="36"/>
  <c r="Q103" i="36"/>
  <c r="Q99" i="36"/>
  <c r="Q95" i="36"/>
  <c r="Q91" i="36"/>
  <c r="Q87" i="36"/>
  <c r="Q83" i="36"/>
  <c r="Q79" i="36"/>
  <c r="Q75" i="36"/>
  <c r="Q71" i="36"/>
  <c r="Q67" i="36"/>
  <c r="Q63" i="36"/>
  <c r="Q59" i="36"/>
  <c r="Q55" i="36"/>
  <c r="Q51" i="36"/>
  <c r="Q47" i="36"/>
  <c r="Q43" i="36"/>
  <c r="Q39" i="36"/>
  <c r="Q35" i="36"/>
  <c r="Q31" i="36"/>
  <c r="Q27" i="36"/>
  <c r="Q23" i="36"/>
  <c r="Q19" i="36"/>
  <c r="Q15" i="36"/>
  <c r="Q11" i="36"/>
  <c r="Q7" i="36"/>
  <c r="Q110" i="36"/>
  <c r="Q106" i="36"/>
  <c r="Q102" i="36"/>
  <c r="Q98" i="36"/>
  <c r="Q94" i="36"/>
  <c r="Q90" i="36"/>
  <c r="Q86" i="36"/>
  <c r="Q82" i="36"/>
  <c r="Q78" i="36"/>
  <c r="Q74" i="36"/>
  <c r="Q70" i="36"/>
  <c r="Q66" i="36"/>
  <c r="Q62" i="36"/>
  <c r="Q58" i="36"/>
  <c r="Q54" i="36"/>
  <c r="Q50" i="36"/>
  <c r="Q46" i="36"/>
  <c r="Q42" i="36"/>
  <c r="Q38" i="36"/>
  <c r="Q34" i="36"/>
  <c r="Q30" i="36"/>
  <c r="Q26" i="36"/>
  <c r="Q22" i="36"/>
  <c r="Q18" i="36"/>
  <c r="Q14" i="36"/>
  <c r="Q10" i="36"/>
  <c r="Q6" i="36"/>
  <c r="P114" i="34"/>
  <c r="Q113" i="36"/>
  <c r="Q109" i="36"/>
  <c r="Q105" i="36"/>
  <c r="Q101" i="36"/>
  <c r="Q97" i="36"/>
  <c r="Q93" i="36"/>
  <c r="Q89" i="36"/>
  <c r="Q85" i="36"/>
  <c r="Q81" i="36"/>
  <c r="Q77" i="36"/>
  <c r="Q73" i="36"/>
  <c r="Q69" i="36"/>
  <c r="Q65" i="36"/>
  <c r="Q61" i="36"/>
  <c r="Q57" i="36"/>
  <c r="Q53" i="36"/>
  <c r="Q49" i="36"/>
  <c r="Q45" i="36"/>
  <c r="Q41" i="36"/>
  <c r="Q37" i="36"/>
  <c r="Q33" i="36"/>
  <c r="Q29" i="36"/>
  <c r="Q25" i="36"/>
  <c r="Q21" i="36"/>
  <c r="Q17" i="36"/>
  <c r="Q13" i="36"/>
  <c r="Q9" i="36"/>
  <c r="Q5" i="36"/>
  <c r="Q7" i="34"/>
  <c r="Q11" i="34"/>
  <c r="Q15" i="34"/>
  <c r="Q19" i="34"/>
  <c r="Q23" i="34"/>
  <c r="Q27" i="34"/>
  <c r="Q31" i="34"/>
  <c r="Q35" i="34"/>
  <c r="Q39" i="34"/>
  <c r="Q43" i="34"/>
  <c r="Q47" i="34"/>
  <c r="Q51" i="34"/>
  <c r="Q55" i="34"/>
  <c r="Q59" i="34"/>
  <c r="Q63" i="34"/>
  <c r="Q67" i="34"/>
  <c r="Q71" i="34"/>
  <c r="Q75" i="34"/>
  <c r="Q79" i="34"/>
  <c r="Q83" i="34"/>
  <c r="Q87" i="34"/>
  <c r="Q91" i="34"/>
  <c r="Q95" i="34"/>
  <c r="Q99" i="34"/>
  <c r="Q103" i="34"/>
  <c r="Q107" i="34"/>
  <c r="Q111" i="34"/>
  <c r="Q4" i="34"/>
  <c r="Q8" i="34"/>
  <c r="Q12" i="34"/>
  <c r="Q16" i="34"/>
  <c r="Q20" i="34"/>
  <c r="Q24" i="34"/>
  <c r="Q28" i="34"/>
  <c r="Q32" i="34"/>
  <c r="Q36" i="34"/>
  <c r="Q40" i="34"/>
  <c r="Q48" i="34"/>
  <c r="Q52" i="34"/>
  <c r="Q56" i="34"/>
  <c r="Q60" i="34"/>
  <c r="Q64" i="34"/>
  <c r="Q68" i="34"/>
  <c r="Q72" i="34"/>
  <c r="Q76" i="34"/>
  <c r="Q80" i="34"/>
  <c r="Q84" i="34"/>
  <c r="Q88" i="34"/>
  <c r="Q92" i="34"/>
  <c r="Q96" i="34"/>
  <c r="Q100" i="34"/>
  <c r="Q104" i="34"/>
  <c r="Q108" i="34"/>
  <c r="Q112" i="34"/>
  <c r="G114" i="40"/>
  <c r="Q5" i="34"/>
  <c r="Q9" i="34"/>
  <c r="Q13" i="34"/>
  <c r="Q17" i="34"/>
  <c r="Q21" i="34"/>
  <c r="Q25" i="34"/>
  <c r="Q29" i="34"/>
  <c r="Q33" i="34"/>
  <c r="Q37" i="34"/>
  <c r="Q41" i="34"/>
  <c r="Q45" i="34"/>
  <c r="Q49" i="34"/>
  <c r="Q53" i="34"/>
  <c r="Q57" i="34"/>
  <c r="Q61" i="34"/>
  <c r="Q65" i="34"/>
  <c r="Q69" i="34"/>
  <c r="Q73" i="34"/>
  <c r="Q77" i="34"/>
  <c r="Q81" i="34"/>
  <c r="Q85" i="34"/>
  <c r="Q89" i="34"/>
  <c r="Q93" i="34"/>
  <c r="Q97" i="34"/>
  <c r="Q101" i="34"/>
  <c r="Q105" i="34"/>
  <c r="Q109" i="34"/>
  <c r="Q6" i="34"/>
  <c r="Q10" i="34"/>
  <c r="Q14" i="34"/>
  <c r="Q18" i="34"/>
  <c r="Q22" i="34"/>
  <c r="Q26" i="34"/>
  <c r="Q30" i="34"/>
  <c r="Q34" i="34"/>
  <c r="Q38" i="34"/>
  <c r="Q42" i="34"/>
  <c r="Q46" i="34"/>
  <c r="Q50" i="34"/>
  <c r="Q54" i="34"/>
  <c r="Q58" i="34"/>
  <c r="Q62" i="34"/>
  <c r="Q66" i="34"/>
  <c r="Q70" i="34"/>
  <c r="Q74" i="34"/>
  <c r="Q78" i="34"/>
  <c r="Q82" i="34"/>
  <c r="Q86" i="34"/>
  <c r="Q90" i="34"/>
  <c r="Q94" i="34"/>
  <c r="Q98" i="34"/>
  <c r="Q102" i="34"/>
  <c r="Q106" i="34"/>
  <c r="Q110" i="34"/>
  <c r="Q113" i="34"/>
  <c r="Q44" i="34"/>
  <c r="K114" i="34"/>
  <c r="Q114" i="34" s="1"/>
  <c r="K114" i="36"/>
  <c r="Q114" i="36" s="1"/>
  <c r="E114" i="26"/>
  <c r="D115" i="23"/>
  <c r="E115" i="23"/>
  <c r="F115" i="23"/>
  <c r="G115" i="23"/>
  <c r="C115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41" i="23"/>
  <c r="H42" i="23"/>
  <c r="H43" i="23"/>
  <c r="H44" i="23"/>
  <c r="H45" i="23"/>
  <c r="H46" i="23"/>
  <c r="H47" i="23"/>
  <c r="H48" i="23"/>
  <c r="H49" i="23"/>
  <c r="H50" i="23"/>
  <c r="H51" i="23"/>
  <c r="H52" i="23"/>
  <c r="H53" i="23"/>
  <c r="H54" i="23"/>
  <c r="H55" i="23"/>
  <c r="H56" i="23"/>
  <c r="H57" i="23"/>
  <c r="H58" i="23"/>
  <c r="H59" i="23"/>
  <c r="H60" i="23"/>
  <c r="H61" i="23"/>
  <c r="H62" i="23"/>
  <c r="H63" i="23"/>
  <c r="H64" i="23"/>
  <c r="H65" i="23"/>
  <c r="H66" i="23"/>
  <c r="H67" i="23"/>
  <c r="H68" i="23"/>
  <c r="H69" i="23"/>
  <c r="H70" i="23"/>
  <c r="H71" i="23"/>
  <c r="H72" i="23"/>
  <c r="H73" i="23"/>
  <c r="H74" i="23"/>
  <c r="H75" i="23"/>
  <c r="H76" i="23"/>
  <c r="H77" i="23"/>
  <c r="H78" i="23"/>
  <c r="H79" i="23"/>
  <c r="H80" i="23"/>
  <c r="H81" i="23"/>
  <c r="H82" i="23"/>
  <c r="H83" i="23"/>
  <c r="H84" i="23"/>
  <c r="H85" i="23"/>
  <c r="H86" i="23"/>
  <c r="H87" i="23"/>
  <c r="H88" i="23"/>
  <c r="H89" i="23"/>
  <c r="H90" i="23"/>
  <c r="H91" i="23"/>
  <c r="H92" i="23"/>
  <c r="H93" i="23"/>
  <c r="H94" i="23"/>
  <c r="H95" i="23"/>
  <c r="H96" i="23"/>
  <c r="H97" i="23"/>
  <c r="H98" i="23"/>
  <c r="H99" i="23"/>
  <c r="H100" i="23"/>
  <c r="H101" i="23"/>
  <c r="H102" i="23"/>
  <c r="H103" i="23"/>
  <c r="H104" i="23"/>
  <c r="H105" i="23"/>
  <c r="H106" i="23"/>
  <c r="H107" i="23"/>
  <c r="H108" i="23"/>
  <c r="H109" i="23"/>
  <c r="H110" i="23"/>
  <c r="H111" i="23"/>
  <c r="H112" i="23"/>
  <c r="H113" i="23"/>
  <c r="H114" i="23"/>
  <c r="H5" i="23"/>
  <c r="H115" i="23" l="1"/>
  <c r="G5" i="44"/>
  <c r="G6" i="44"/>
  <c r="G7" i="44"/>
  <c r="G8" i="44"/>
  <c r="G9" i="44"/>
  <c r="G10" i="44"/>
  <c r="G11" i="44"/>
  <c r="G12" i="44"/>
  <c r="G13" i="44"/>
  <c r="G14" i="44"/>
  <c r="G15" i="44"/>
  <c r="G16" i="44"/>
  <c r="G17" i="44"/>
  <c r="G18" i="44"/>
  <c r="G19" i="44"/>
  <c r="G20" i="44"/>
  <c r="G21" i="44"/>
  <c r="G22" i="44"/>
  <c r="G23" i="44"/>
  <c r="G24" i="44"/>
  <c r="G25" i="44"/>
  <c r="G26" i="44"/>
  <c r="G27" i="44"/>
  <c r="G28" i="44"/>
  <c r="G29" i="44"/>
  <c r="G30" i="44"/>
  <c r="G31" i="44"/>
  <c r="G32" i="44"/>
  <c r="G33" i="44"/>
  <c r="G34" i="44"/>
  <c r="G35" i="44"/>
  <c r="G36" i="44"/>
  <c r="G37" i="44"/>
  <c r="G38" i="44"/>
  <c r="G39" i="44"/>
  <c r="G40" i="44"/>
  <c r="G41" i="44"/>
  <c r="G42" i="44"/>
  <c r="G43" i="44"/>
  <c r="G44" i="44"/>
  <c r="G45" i="44"/>
  <c r="G46" i="44"/>
  <c r="G47" i="44"/>
  <c r="G48" i="44"/>
  <c r="G49" i="44"/>
  <c r="G50" i="44"/>
  <c r="G51" i="44"/>
  <c r="G52" i="44"/>
  <c r="G53" i="44"/>
  <c r="G54" i="44"/>
  <c r="G55" i="44"/>
  <c r="G56" i="44"/>
  <c r="G57" i="44"/>
  <c r="G58" i="44"/>
  <c r="G59" i="44"/>
  <c r="G60" i="44"/>
  <c r="G61" i="44"/>
  <c r="G62" i="44"/>
  <c r="G63" i="44"/>
  <c r="G64" i="44"/>
  <c r="G65" i="44"/>
  <c r="G66" i="44"/>
  <c r="G67" i="44"/>
  <c r="G68" i="44"/>
  <c r="G69" i="44"/>
  <c r="G70" i="44"/>
  <c r="G71" i="44"/>
  <c r="G72" i="44"/>
  <c r="G73" i="44"/>
  <c r="G74" i="44"/>
  <c r="G75" i="44"/>
  <c r="G76" i="44"/>
  <c r="G77" i="44"/>
  <c r="G78" i="44"/>
  <c r="G79" i="44"/>
  <c r="G80" i="44"/>
  <c r="G81" i="44"/>
  <c r="G82" i="44"/>
  <c r="G83" i="44"/>
  <c r="G84" i="44"/>
  <c r="G85" i="44"/>
  <c r="G86" i="44"/>
  <c r="G87" i="44"/>
  <c r="G88" i="44"/>
  <c r="G89" i="44"/>
  <c r="G90" i="44"/>
  <c r="G91" i="44"/>
  <c r="G92" i="44"/>
  <c r="G93" i="44"/>
  <c r="G94" i="44"/>
  <c r="G95" i="44"/>
  <c r="G96" i="44"/>
  <c r="G97" i="44"/>
  <c r="G98" i="44"/>
  <c r="G99" i="44"/>
  <c r="G100" i="44"/>
  <c r="G101" i="44"/>
  <c r="G102" i="44"/>
  <c r="G103" i="44"/>
  <c r="G104" i="44"/>
  <c r="G105" i="44"/>
  <c r="G106" i="44"/>
  <c r="G107" i="44"/>
  <c r="G108" i="44"/>
  <c r="G109" i="44"/>
  <c r="G110" i="44"/>
  <c r="G111" i="44"/>
  <c r="G112" i="44"/>
  <c r="G113" i="44"/>
  <c r="G4" i="44"/>
  <c r="G114" i="44"/>
  <c r="F114" i="28" l="1"/>
  <c r="E5" i="28"/>
  <c r="E6" i="28"/>
  <c r="E7" i="28"/>
  <c r="E8" i="28"/>
  <c r="E9" i="28"/>
  <c r="E10" i="28"/>
  <c r="E11" i="28"/>
  <c r="E12" i="28"/>
  <c r="E13" i="28"/>
  <c r="E14" i="28"/>
  <c r="E15" i="28"/>
  <c r="E16" i="28"/>
  <c r="E17" i="28"/>
  <c r="E18" i="28"/>
  <c r="E19" i="28"/>
  <c r="E20" i="28"/>
  <c r="E21" i="28"/>
  <c r="E22" i="28"/>
  <c r="E23" i="28"/>
  <c r="E24" i="28"/>
  <c r="E25" i="28"/>
  <c r="E26" i="28"/>
  <c r="E27" i="28"/>
  <c r="E28" i="28"/>
  <c r="E29" i="28"/>
  <c r="E30" i="28"/>
  <c r="E31" i="28"/>
  <c r="E32" i="28"/>
  <c r="E33" i="28"/>
  <c r="E34" i="28"/>
  <c r="E35" i="28"/>
  <c r="E36" i="28"/>
  <c r="E37" i="28"/>
  <c r="E38" i="28"/>
  <c r="E39" i="28"/>
  <c r="E40" i="28"/>
  <c r="E41" i="28"/>
  <c r="E42" i="28"/>
  <c r="E43" i="28"/>
  <c r="E44" i="28"/>
  <c r="E45" i="28"/>
  <c r="E46" i="28"/>
  <c r="E47" i="28"/>
  <c r="E48" i="28"/>
  <c r="E49" i="28"/>
  <c r="E50" i="28"/>
  <c r="E51" i="28"/>
  <c r="E52" i="28"/>
  <c r="E53" i="28"/>
  <c r="E54" i="28"/>
  <c r="E55" i="28"/>
  <c r="E56" i="28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71" i="28"/>
  <c r="E72" i="28"/>
  <c r="E73" i="28"/>
  <c r="E74" i="28"/>
  <c r="E75" i="28"/>
  <c r="E76" i="28"/>
  <c r="E77" i="28"/>
  <c r="E78" i="28"/>
  <c r="E79" i="28"/>
  <c r="E80" i="28"/>
  <c r="E81" i="28"/>
  <c r="E82" i="28"/>
  <c r="E83" i="28"/>
  <c r="E84" i="28"/>
  <c r="E85" i="28"/>
  <c r="E86" i="28"/>
  <c r="E87" i="28"/>
  <c r="E88" i="28"/>
  <c r="E89" i="28"/>
  <c r="E90" i="28"/>
  <c r="E91" i="28"/>
  <c r="E92" i="28"/>
  <c r="E93" i="28"/>
  <c r="E94" i="28"/>
  <c r="E95" i="28"/>
  <c r="E96" i="28"/>
  <c r="E97" i="28"/>
  <c r="E98" i="28"/>
  <c r="E99" i="28"/>
  <c r="E100" i="28"/>
  <c r="E101" i="28"/>
  <c r="E102" i="28"/>
  <c r="E103" i="28"/>
  <c r="E104" i="28"/>
  <c r="E105" i="28"/>
  <c r="E106" i="28"/>
  <c r="E107" i="28"/>
  <c r="E108" i="28"/>
  <c r="E109" i="28"/>
  <c r="E110" i="28"/>
  <c r="E111" i="28"/>
  <c r="E112" i="28"/>
  <c r="E113" i="28"/>
  <c r="E4" i="28"/>
  <c r="F115" i="27"/>
  <c r="N95" i="27"/>
  <c r="H115" i="27"/>
  <c r="G115" i="27"/>
  <c r="D115" i="27"/>
  <c r="N91" i="27"/>
  <c r="Q91" i="27"/>
  <c r="N86" i="27"/>
  <c r="P42" i="27"/>
  <c r="N35" i="27"/>
  <c r="P35" i="27"/>
  <c r="Q16" i="27"/>
  <c r="O16" i="27" s="1"/>
  <c r="N16" i="27" s="1"/>
  <c r="I115" i="27" l="1"/>
  <c r="S115" i="27" s="1"/>
  <c r="N114" i="28"/>
  <c r="L114" i="28"/>
  <c r="K114" i="28"/>
  <c r="J114" i="28"/>
  <c r="H114" i="28"/>
  <c r="G114" i="28"/>
  <c r="D114" i="28"/>
  <c r="C114" i="28"/>
  <c r="K115" i="27" l="1"/>
  <c r="M114" i="28"/>
  <c r="L115" i="27"/>
  <c r="I114" i="28"/>
  <c r="J115" i="27"/>
  <c r="E114" i="28"/>
  <c r="N62" i="27"/>
  <c r="O61" i="27" l="1"/>
  <c r="N59" i="27"/>
  <c r="N58" i="27" l="1"/>
  <c r="U73" i="27"/>
  <c r="O105" i="27"/>
  <c r="P57" i="27"/>
  <c r="N57" i="27"/>
  <c r="Y6" i="27" l="1"/>
  <c r="Z6" i="27" s="1"/>
  <c r="Y7" i="27"/>
  <c r="Z7" i="27" s="1"/>
  <c r="Y8" i="27"/>
  <c r="Z8" i="27" s="1"/>
  <c r="Y9" i="27"/>
  <c r="Z9" i="27" s="1"/>
  <c r="Y10" i="27"/>
  <c r="Z10" i="27" s="1"/>
  <c r="Y11" i="27"/>
  <c r="Z11" i="27" s="1"/>
  <c r="Y12" i="27"/>
  <c r="Z12" i="27" s="1"/>
  <c r="Y13" i="27"/>
  <c r="Z13" i="27" s="1"/>
  <c r="Y14" i="27"/>
  <c r="Z14" i="27" s="1"/>
  <c r="Y15" i="27"/>
  <c r="Z15" i="27" s="1"/>
  <c r="Y16" i="27"/>
  <c r="Z16" i="27" s="1"/>
  <c r="Y17" i="27"/>
  <c r="Z17" i="27" s="1"/>
  <c r="Y18" i="27"/>
  <c r="Z18" i="27" s="1"/>
  <c r="Y19" i="27"/>
  <c r="Z19" i="27" s="1"/>
  <c r="Y20" i="27"/>
  <c r="Z20" i="27" s="1"/>
  <c r="Y21" i="27"/>
  <c r="Z21" i="27" s="1"/>
  <c r="Y22" i="27"/>
  <c r="Z22" i="27" s="1"/>
  <c r="Y23" i="27"/>
  <c r="Z23" i="27" s="1"/>
  <c r="Y24" i="27"/>
  <c r="Z24" i="27" s="1"/>
  <c r="Y25" i="27"/>
  <c r="Z25" i="27" s="1"/>
  <c r="Y26" i="27"/>
  <c r="Z26" i="27" s="1"/>
  <c r="Y27" i="27"/>
  <c r="Z27" i="27" s="1"/>
  <c r="Y28" i="27"/>
  <c r="Z28" i="27" s="1"/>
  <c r="Y29" i="27"/>
  <c r="Z29" i="27" s="1"/>
  <c r="Y30" i="27"/>
  <c r="Z30" i="27" s="1"/>
  <c r="Y31" i="27"/>
  <c r="Z31" i="27" s="1"/>
  <c r="Y32" i="27"/>
  <c r="Z32" i="27" s="1"/>
  <c r="Y33" i="27"/>
  <c r="Z33" i="27" s="1"/>
  <c r="Y34" i="27"/>
  <c r="Z34" i="27" s="1"/>
  <c r="Y35" i="27"/>
  <c r="Z35" i="27" s="1"/>
  <c r="Y36" i="27"/>
  <c r="Z36" i="27" s="1"/>
  <c r="Y37" i="27"/>
  <c r="Z37" i="27" s="1"/>
  <c r="Y38" i="27"/>
  <c r="Z38" i="27" s="1"/>
  <c r="Y39" i="27"/>
  <c r="Y40" i="27"/>
  <c r="Z40" i="27" s="1"/>
  <c r="Y41" i="27"/>
  <c r="Z41" i="27" s="1"/>
  <c r="Y42" i="27"/>
  <c r="Z42" i="27" s="1"/>
  <c r="Y43" i="27"/>
  <c r="Z43" i="27" s="1"/>
  <c r="Y44" i="27"/>
  <c r="Z44" i="27" s="1"/>
  <c r="Y45" i="27"/>
  <c r="Z45" i="27" s="1"/>
  <c r="Y46" i="27"/>
  <c r="Z46" i="27" s="1"/>
  <c r="Y47" i="27"/>
  <c r="Z47" i="27" s="1"/>
  <c r="Y48" i="27"/>
  <c r="Z48" i="27" s="1"/>
  <c r="Y49" i="27"/>
  <c r="Z49" i="27" s="1"/>
  <c r="Y50" i="27"/>
  <c r="Z50" i="27" s="1"/>
  <c r="Y51" i="27"/>
  <c r="Z51" i="27" s="1"/>
  <c r="Y52" i="27"/>
  <c r="Z52" i="27" s="1"/>
  <c r="Y53" i="27"/>
  <c r="Z53" i="27" s="1"/>
  <c r="Y54" i="27"/>
  <c r="Z54" i="27" s="1"/>
  <c r="Y55" i="27"/>
  <c r="Z55" i="27" s="1"/>
  <c r="Y56" i="27"/>
  <c r="Z56" i="27" s="1"/>
  <c r="Y57" i="27"/>
  <c r="Z57" i="27" s="1"/>
  <c r="Y58" i="27"/>
  <c r="Z58" i="27" s="1"/>
  <c r="Y59" i="27"/>
  <c r="Z59" i="27" s="1"/>
  <c r="Y60" i="27"/>
  <c r="Z60" i="27" s="1"/>
  <c r="Y61" i="27"/>
  <c r="Z61" i="27" s="1"/>
  <c r="Y62" i="27"/>
  <c r="Z62" i="27" s="1"/>
  <c r="Y63" i="27"/>
  <c r="Z63" i="27" s="1"/>
  <c r="Y64" i="27"/>
  <c r="Z64" i="27" s="1"/>
  <c r="Y65" i="27"/>
  <c r="Z65" i="27" s="1"/>
  <c r="Y66" i="27"/>
  <c r="Z66" i="27" s="1"/>
  <c r="Y67" i="27"/>
  <c r="Z67" i="27" s="1"/>
  <c r="Y68" i="27"/>
  <c r="Z68" i="27" s="1"/>
  <c r="Y69" i="27"/>
  <c r="Z69" i="27" s="1"/>
  <c r="Y70" i="27"/>
  <c r="Z70" i="27" s="1"/>
  <c r="Y71" i="27"/>
  <c r="Z71" i="27" s="1"/>
  <c r="Y72" i="27"/>
  <c r="Z72" i="27" s="1"/>
  <c r="Y73" i="27"/>
  <c r="Z73" i="27" s="1"/>
  <c r="Y74" i="27"/>
  <c r="Z74" i="27" s="1"/>
  <c r="Y75" i="27"/>
  <c r="Z75" i="27" s="1"/>
  <c r="Y76" i="27"/>
  <c r="Z76" i="27" s="1"/>
  <c r="Y77" i="27"/>
  <c r="Z77" i="27" s="1"/>
  <c r="Y78" i="27"/>
  <c r="Z78" i="27" s="1"/>
  <c r="Y79" i="27"/>
  <c r="Z79" i="27" s="1"/>
  <c r="Y80" i="27"/>
  <c r="Z80" i="27" s="1"/>
  <c r="Y81" i="27"/>
  <c r="Z81" i="27" s="1"/>
  <c r="Y82" i="27"/>
  <c r="Z82" i="27" s="1"/>
  <c r="Y83" i="27"/>
  <c r="Z83" i="27" s="1"/>
  <c r="Y84" i="27"/>
  <c r="Z84" i="27" s="1"/>
  <c r="Y85" i="27"/>
  <c r="Z85" i="27" s="1"/>
  <c r="Y86" i="27"/>
  <c r="Z86" i="27" s="1"/>
  <c r="Y87" i="27"/>
  <c r="Z87" i="27" s="1"/>
  <c r="Y88" i="27"/>
  <c r="Z88" i="27" s="1"/>
  <c r="Y89" i="27"/>
  <c r="Z89" i="27" s="1"/>
  <c r="Y90" i="27"/>
  <c r="Z90" i="27" s="1"/>
  <c r="Y91" i="27"/>
  <c r="Z91" i="27" s="1"/>
  <c r="Y92" i="27"/>
  <c r="Z92" i="27" s="1"/>
  <c r="Y93" i="27"/>
  <c r="Z93" i="27" s="1"/>
  <c r="Y94" i="27"/>
  <c r="Z94" i="27" s="1"/>
  <c r="Y95" i="27"/>
  <c r="Z95" i="27" s="1"/>
  <c r="Y96" i="27"/>
  <c r="Z96" i="27" s="1"/>
  <c r="Y97" i="27"/>
  <c r="Z97" i="27" s="1"/>
  <c r="Y98" i="27"/>
  <c r="Z98" i="27" s="1"/>
  <c r="Y99" i="27"/>
  <c r="Z99" i="27" s="1"/>
  <c r="Y100" i="27"/>
  <c r="Z100" i="27" s="1"/>
  <c r="Y101" i="27"/>
  <c r="Z101" i="27" s="1"/>
  <c r="Y102" i="27"/>
  <c r="Z102" i="27" s="1"/>
  <c r="Y103" i="27"/>
  <c r="Z103" i="27" s="1"/>
  <c r="Y104" i="27"/>
  <c r="Z104" i="27" s="1"/>
  <c r="Y105" i="27"/>
  <c r="Z105" i="27" s="1"/>
  <c r="Y106" i="27"/>
  <c r="Z106" i="27" s="1"/>
  <c r="Y107" i="27"/>
  <c r="Z107" i="27" s="1"/>
  <c r="Y108" i="27"/>
  <c r="Z108" i="27" s="1"/>
  <c r="Y109" i="27"/>
  <c r="Z109" i="27" s="1"/>
  <c r="Y110" i="27"/>
  <c r="Z110" i="27" s="1"/>
  <c r="Y111" i="27"/>
  <c r="Z111" i="27" s="1"/>
  <c r="Y112" i="27"/>
  <c r="Z112" i="27" s="1"/>
  <c r="Y113" i="27"/>
  <c r="Z113" i="27" s="1"/>
  <c r="Y114" i="27"/>
  <c r="Z114" i="27" s="1"/>
  <c r="Y5" i="27"/>
  <c r="Z5" i="27" s="1"/>
  <c r="O39" i="27"/>
  <c r="N33" i="27"/>
  <c r="Z39" i="27" l="1"/>
  <c r="U31" i="27"/>
  <c r="U34" i="27"/>
  <c r="U17" i="27"/>
  <c r="N12" i="27"/>
  <c r="W47" i="27" l="1"/>
  <c r="V6" i="27"/>
  <c r="W6" i="27" s="1"/>
  <c r="V7" i="27"/>
  <c r="W7" i="27" s="1"/>
  <c r="V8" i="27"/>
  <c r="W8" i="27" s="1"/>
  <c r="V9" i="27"/>
  <c r="W9" i="27" s="1"/>
  <c r="V10" i="27"/>
  <c r="W10" i="27" s="1"/>
  <c r="V11" i="27"/>
  <c r="W11" i="27" s="1"/>
  <c r="V12" i="27"/>
  <c r="W12" i="27" s="1"/>
  <c r="V13" i="27"/>
  <c r="W13" i="27" s="1"/>
  <c r="V14" i="27"/>
  <c r="W14" i="27" s="1"/>
  <c r="V15" i="27"/>
  <c r="W15" i="27" s="1"/>
  <c r="V16" i="27"/>
  <c r="W16" i="27" s="1"/>
  <c r="V17" i="27"/>
  <c r="W17" i="27" s="1"/>
  <c r="V18" i="27"/>
  <c r="W18" i="27" s="1"/>
  <c r="V19" i="27"/>
  <c r="W19" i="27" s="1"/>
  <c r="V20" i="27"/>
  <c r="W20" i="27" s="1"/>
  <c r="V21" i="27"/>
  <c r="W21" i="27" s="1"/>
  <c r="V22" i="27"/>
  <c r="W22" i="27" s="1"/>
  <c r="V23" i="27"/>
  <c r="W23" i="27" s="1"/>
  <c r="V24" i="27"/>
  <c r="W24" i="27" s="1"/>
  <c r="V25" i="27"/>
  <c r="W25" i="27" s="1"/>
  <c r="V26" i="27"/>
  <c r="W26" i="27" s="1"/>
  <c r="V27" i="27"/>
  <c r="W27" i="27" s="1"/>
  <c r="V28" i="27"/>
  <c r="W28" i="27" s="1"/>
  <c r="V29" i="27"/>
  <c r="W29" i="27" s="1"/>
  <c r="V30" i="27"/>
  <c r="W30" i="27" s="1"/>
  <c r="V31" i="27"/>
  <c r="W31" i="27" s="1"/>
  <c r="V32" i="27"/>
  <c r="W32" i="27" s="1"/>
  <c r="V33" i="27"/>
  <c r="W33" i="27" s="1"/>
  <c r="V34" i="27"/>
  <c r="W34" i="27" s="1"/>
  <c r="V35" i="27"/>
  <c r="W35" i="27" s="1"/>
  <c r="V36" i="27"/>
  <c r="W36" i="27" s="1"/>
  <c r="V37" i="27"/>
  <c r="W37" i="27" s="1"/>
  <c r="V38" i="27"/>
  <c r="W38" i="27" s="1"/>
  <c r="V39" i="27"/>
  <c r="W39" i="27" s="1"/>
  <c r="V40" i="27"/>
  <c r="W40" i="27" s="1"/>
  <c r="V41" i="27"/>
  <c r="W41" i="27" s="1"/>
  <c r="V42" i="27"/>
  <c r="W42" i="27" s="1"/>
  <c r="V43" i="27"/>
  <c r="W43" i="27" s="1"/>
  <c r="V44" i="27"/>
  <c r="W44" i="27" s="1"/>
  <c r="V45" i="27"/>
  <c r="W45" i="27" s="1"/>
  <c r="V46" i="27"/>
  <c r="W46" i="27" s="1"/>
  <c r="V47" i="27"/>
  <c r="V48" i="27"/>
  <c r="W48" i="27" s="1"/>
  <c r="V49" i="27"/>
  <c r="W49" i="27" s="1"/>
  <c r="V50" i="27"/>
  <c r="W50" i="27" s="1"/>
  <c r="V51" i="27"/>
  <c r="W51" i="27" s="1"/>
  <c r="V52" i="27"/>
  <c r="W52" i="27" s="1"/>
  <c r="V53" i="27"/>
  <c r="W53" i="27" s="1"/>
  <c r="V54" i="27"/>
  <c r="W54" i="27" s="1"/>
  <c r="V55" i="27"/>
  <c r="W55" i="27" s="1"/>
  <c r="V56" i="27"/>
  <c r="W56" i="27" s="1"/>
  <c r="V57" i="27"/>
  <c r="W57" i="27" s="1"/>
  <c r="V58" i="27"/>
  <c r="W58" i="27" s="1"/>
  <c r="V59" i="27"/>
  <c r="W59" i="27" s="1"/>
  <c r="V60" i="27"/>
  <c r="W60" i="27" s="1"/>
  <c r="V61" i="27"/>
  <c r="W61" i="27" s="1"/>
  <c r="V62" i="27"/>
  <c r="W62" i="27" s="1"/>
  <c r="V63" i="27"/>
  <c r="W63" i="27" s="1"/>
  <c r="V64" i="27"/>
  <c r="W64" i="27" s="1"/>
  <c r="V65" i="27"/>
  <c r="W65" i="27" s="1"/>
  <c r="V66" i="27"/>
  <c r="W66" i="27" s="1"/>
  <c r="V67" i="27"/>
  <c r="W67" i="27" s="1"/>
  <c r="V68" i="27"/>
  <c r="W68" i="27" s="1"/>
  <c r="V69" i="27"/>
  <c r="W69" i="27" s="1"/>
  <c r="V70" i="27"/>
  <c r="W70" i="27" s="1"/>
  <c r="V71" i="27"/>
  <c r="W71" i="27" s="1"/>
  <c r="V72" i="27"/>
  <c r="W72" i="27" s="1"/>
  <c r="V73" i="27"/>
  <c r="W73" i="27" s="1"/>
  <c r="V74" i="27"/>
  <c r="W74" i="27" s="1"/>
  <c r="V75" i="27"/>
  <c r="W75" i="27" s="1"/>
  <c r="V76" i="27"/>
  <c r="W76" i="27" s="1"/>
  <c r="V77" i="27"/>
  <c r="W77" i="27" s="1"/>
  <c r="V78" i="27"/>
  <c r="W78" i="27" s="1"/>
  <c r="V79" i="27"/>
  <c r="W79" i="27" s="1"/>
  <c r="V80" i="27"/>
  <c r="W80" i="27" s="1"/>
  <c r="V81" i="27"/>
  <c r="W81" i="27" s="1"/>
  <c r="V82" i="27"/>
  <c r="W82" i="27" s="1"/>
  <c r="V83" i="27"/>
  <c r="W83" i="27" s="1"/>
  <c r="V84" i="27"/>
  <c r="W84" i="27" s="1"/>
  <c r="V85" i="27"/>
  <c r="W85" i="27" s="1"/>
  <c r="V86" i="27"/>
  <c r="W86" i="27" s="1"/>
  <c r="V87" i="27"/>
  <c r="W87" i="27" s="1"/>
  <c r="V88" i="27"/>
  <c r="W88" i="27" s="1"/>
  <c r="V89" i="27"/>
  <c r="W89" i="27" s="1"/>
  <c r="V90" i="27"/>
  <c r="W90" i="27" s="1"/>
  <c r="V91" i="27"/>
  <c r="W91" i="27" s="1"/>
  <c r="V92" i="27"/>
  <c r="W92" i="27" s="1"/>
  <c r="V93" i="27"/>
  <c r="W93" i="27" s="1"/>
  <c r="V94" i="27"/>
  <c r="W94" i="27" s="1"/>
  <c r="V95" i="27"/>
  <c r="W95" i="27" s="1"/>
  <c r="V96" i="27"/>
  <c r="W96" i="27" s="1"/>
  <c r="V97" i="27"/>
  <c r="W97" i="27" s="1"/>
  <c r="V98" i="27"/>
  <c r="W98" i="27" s="1"/>
  <c r="V99" i="27"/>
  <c r="W99" i="27" s="1"/>
  <c r="V100" i="27"/>
  <c r="W100" i="27" s="1"/>
  <c r="V101" i="27"/>
  <c r="W101" i="27" s="1"/>
  <c r="V102" i="27"/>
  <c r="W102" i="27" s="1"/>
  <c r="V103" i="27"/>
  <c r="W103" i="27" s="1"/>
  <c r="V104" i="27"/>
  <c r="W104" i="27" s="1"/>
  <c r="V105" i="27"/>
  <c r="W105" i="27" s="1"/>
  <c r="V106" i="27"/>
  <c r="W106" i="27" s="1"/>
  <c r="V107" i="27"/>
  <c r="W107" i="27" s="1"/>
  <c r="V108" i="27"/>
  <c r="W108" i="27" s="1"/>
  <c r="V109" i="27"/>
  <c r="W109" i="27" s="1"/>
  <c r="V110" i="27"/>
  <c r="W110" i="27" s="1"/>
  <c r="V111" i="27"/>
  <c r="W111" i="27" s="1"/>
  <c r="V112" i="27"/>
  <c r="W112" i="27" s="1"/>
  <c r="V113" i="27"/>
  <c r="W113" i="27" s="1"/>
  <c r="V114" i="27"/>
  <c r="W114" i="27" s="1"/>
  <c r="V5" i="27"/>
  <c r="W5" i="27" s="1"/>
  <c r="I43" i="27"/>
  <c r="S43" i="27" s="1"/>
  <c r="N115" i="27"/>
  <c r="O115" i="27"/>
  <c r="P115" i="27"/>
  <c r="Q115" i="27"/>
  <c r="R115" i="27"/>
  <c r="T115" i="27"/>
  <c r="U6" i="27"/>
  <c r="U7" i="27"/>
  <c r="U8" i="27"/>
  <c r="U9" i="27"/>
  <c r="U10" i="27"/>
  <c r="U11" i="27"/>
  <c r="U12" i="27"/>
  <c r="U13" i="27"/>
  <c r="U14" i="27"/>
  <c r="U15" i="27"/>
  <c r="U16" i="27"/>
  <c r="U18" i="27"/>
  <c r="U19" i="27"/>
  <c r="U20" i="27"/>
  <c r="U21" i="27"/>
  <c r="U22" i="27"/>
  <c r="U23" i="27"/>
  <c r="U24" i="27"/>
  <c r="U25" i="27"/>
  <c r="U26" i="27"/>
  <c r="U27" i="27"/>
  <c r="U28" i="27"/>
  <c r="U29" i="27"/>
  <c r="U30" i="27"/>
  <c r="U32" i="27"/>
  <c r="U33" i="27"/>
  <c r="U35" i="27"/>
  <c r="U36" i="27"/>
  <c r="U37" i="27"/>
  <c r="U38" i="27"/>
  <c r="U39" i="27"/>
  <c r="U40" i="27"/>
  <c r="U41" i="27"/>
  <c r="U42" i="27"/>
  <c r="U43" i="27"/>
  <c r="U44" i="27"/>
  <c r="U45" i="27"/>
  <c r="U46" i="27"/>
  <c r="U47" i="27"/>
  <c r="U48" i="27"/>
  <c r="U49" i="27"/>
  <c r="U50" i="27"/>
  <c r="U51" i="27"/>
  <c r="U52" i="27"/>
  <c r="U53" i="27"/>
  <c r="U54" i="27"/>
  <c r="U55" i="27"/>
  <c r="U56" i="27"/>
  <c r="U57" i="27"/>
  <c r="U58" i="27"/>
  <c r="U59" i="27"/>
  <c r="U60" i="27"/>
  <c r="U61" i="27"/>
  <c r="U62" i="27"/>
  <c r="U63" i="27"/>
  <c r="U64" i="27"/>
  <c r="U65" i="27"/>
  <c r="U66" i="27"/>
  <c r="U67" i="27"/>
  <c r="U68" i="27"/>
  <c r="U69" i="27"/>
  <c r="U70" i="27"/>
  <c r="U71" i="27"/>
  <c r="U72" i="27"/>
  <c r="U74" i="27"/>
  <c r="U75" i="27"/>
  <c r="U76" i="27"/>
  <c r="U77" i="27"/>
  <c r="U78" i="27"/>
  <c r="U79" i="27"/>
  <c r="U80" i="27"/>
  <c r="U81" i="27"/>
  <c r="U82" i="27"/>
  <c r="U83" i="27"/>
  <c r="U84" i="27"/>
  <c r="U85" i="27"/>
  <c r="U86" i="27"/>
  <c r="U87" i="27"/>
  <c r="U88" i="27"/>
  <c r="U89" i="27"/>
  <c r="U90" i="27"/>
  <c r="U91" i="27"/>
  <c r="U92" i="27"/>
  <c r="U93" i="27"/>
  <c r="U94" i="27"/>
  <c r="U95" i="27"/>
  <c r="U96" i="27"/>
  <c r="U97" i="27"/>
  <c r="U98" i="27"/>
  <c r="U99" i="27"/>
  <c r="U100" i="27"/>
  <c r="U101" i="27"/>
  <c r="U102" i="27"/>
  <c r="U103" i="27"/>
  <c r="U104" i="27"/>
  <c r="U105" i="27"/>
  <c r="U106" i="27"/>
  <c r="U107" i="27"/>
  <c r="U108" i="27"/>
  <c r="U109" i="27"/>
  <c r="U110" i="27"/>
  <c r="U111" i="27"/>
  <c r="U112" i="27"/>
  <c r="U113" i="27"/>
  <c r="U114" i="27"/>
  <c r="U5" i="27"/>
  <c r="M115" i="27"/>
  <c r="S29" i="27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I78" i="27"/>
  <c r="I79" i="27"/>
  <c r="I80" i="27"/>
  <c r="I81" i="27"/>
  <c r="I82" i="27"/>
  <c r="I83" i="27"/>
  <c r="I84" i="27"/>
  <c r="I85" i="27"/>
  <c r="I86" i="27"/>
  <c r="I87" i="27"/>
  <c r="I88" i="27"/>
  <c r="I89" i="27"/>
  <c r="I90" i="27"/>
  <c r="I91" i="27"/>
  <c r="I92" i="27"/>
  <c r="I93" i="27"/>
  <c r="I94" i="27"/>
  <c r="I95" i="27"/>
  <c r="I96" i="27"/>
  <c r="I97" i="27"/>
  <c r="I98" i="27"/>
  <c r="I99" i="27"/>
  <c r="I100" i="27"/>
  <c r="I101" i="27"/>
  <c r="I102" i="27"/>
  <c r="I103" i="27"/>
  <c r="I104" i="27"/>
  <c r="I105" i="27"/>
  <c r="I106" i="27"/>
  <c r="I107" i="27"/>
  <c r="I108" i="27"/>
  <c r="I109" i="27"/>
  <c r="I110" i="27"/>
  <c r="I111" i="27"/>
  <c r="I112" i="27"/>
  <c r="I113" i="27"/>
  <c r="I114" i="27"/>
  <c r="I5" i="27"/>
  <c r="S108" i="27" l="1"/>
  <c r="L108" i="27"/>
  <c r="J108" i="27"/>
  <c r="K108" i="27"/>
  <c r="S92" i="27"/>
  <c r="L92" i="27"/>
  <c r="J92" i="27"/>
  <c r="K92" i="27"/>
  <c r="S84" i="27"/>
  <c r="L84" i="27"/>
  <c r="J84" i="27"/>
  <c r="K84" i="27"/>
  <c r="L68" i="27"/>
  <c r="J68" i="27"/>
  <c r="K68" i="27"/>
  <c r="L52" i="27"/>
  <c r="J52" i="27"/>
  <c r="K52" i="27"/>
  <c r="S35" i="27"/>
  <c r="K35" i="27"/>
  <c r="L35" i="27"/>
  <c r="J35" i="27"/>
  <c r="K11" i="27"/>
  <c r="L11" i="27"/>
  <c r="J11" i="27"/>
  <c r="S110" i="27"/>
  <c r="J110" i="27"/>
  <c r="K110" i="27"/>
  <c r="L110" i="27"/>
  <c r="J102" i="27"/>
  <c r="K102" i="27"/>
  <c r="L102" i="27"/>
  <c r="J94" i="27"/>
  <c r="K94" i="27"/>
  <c r="L94" i="27"/>
  <c r="J86" i="27"/>
  <c r="K86" i="27"/>
  <c r="L86" i="27"/>
  <c r="J82" i="27"/>
  <c r="K82" i="27"/>
  <c r="L82" i="27"/>
  <c r="S74" i="27"/>
  <c r="J74" i="27"/>
  <c r="K74" i="27"/>
  <c r="L74" i="27"/>
  <c r="J66" i="27"/>
  <c r="K66" i="27"/>
  <c r="L66" i="27"/>
  <c r="S58" i="27"/>
  <c r="J58" i="27"/>
  <c r="K58" i="27"/>
  <c r="L58" i="27"/>
  <c r="J54" i="27"/>
  <c r="K54" i="27"/>
  <c r="L54" i="27"/>
  <c r="S46" i="27"/>
  <c r="J46" i="27"/>
  <c r="K46" i="27"/>
  <c r="L46" i="27"/>
  <c r="S41" i="27"/>
  <c r="J41" i="27"/>
  <c r="K41" i="27"/>
  <c r="L41" i="27"/>
  <c r="S33" i="27"/>
  <c r="J33" i="27"/>
  <c r="K33" i="27"/>
  <c r="L33" i="27"/>
  <c r="S25" i="27"/>
  <c r="J25" i="27"/>
  <c r="K25" i="27"/>
  <c r="L25" i="27"/>
  <c r="S17" i="27"/>
  <c r="J17" i="27"/>
  <c r="K17" i="27"/>
  <c r="L17" i="27"/>
  <c r="S113" i="27"/>
  <c r="J113" i="27"/>
  <c r="K113" i="27"/>
  <c r="L113" i="27"/>
  <c r="S109" i="27"/>
  <c r="J109" i="27"/>
  <c r="K109" i="27"/>
  <c r="L109" i="27"/>
  <c r="S105" i="27"/>
  <c r="J105" i="27"/>
  <c r="K105" i="27"/>
  <c r="L105" i="27"/>
  <c r="J101" i="27"/>
  <c r="K101" i="27"/>
  <c r="L101" i="27"/>
  <c r="J97" i="27"/>
  <c r="K97" i="27"/>
  <c r="L97" i="27"/>
  <c r="J93" i="27"/>
  <c r="K93" i="27"/>
  <c r="L93" i="27"/>
  <c r="J89" i="27"/>
  <c r="K89" i="27"/>
  <c r="L89" i="27"/>
  <c r="J85" i="27"/>
  <c r="K85" i="27"/>
  <c r="L85" i="27"/>
  <c r="J81" i="27"/>
  <c r="K81" i="27"/>
  <c r="L81" i="27"/>
  <c r="J77" i="27"/>
  <c r="K77" i="27"/>
  <c r="L77" i="27"/>
  <c r="J73" i="27"/>
  <c r="K73" i="27"/>
  <c r="L73" i="27"/>
  <c r="J69" i="27"/>
  <c r="K69" i="27"/>
  <c r="L69" i="27"/>
  <c r="J65" i="27"/>
  <c r="K65" i="27"/>
  <c r="L65" i="27"/>
  <c r="J61" i="27"/>
  <c r="K61" i="27"/>
  <c r="L61" i="27"/>
  <c r="J57" i="27"/>
  <c r="K57" i="27"/>
  <c r="L57" i="27"/>
  <c r="S53" i="27"/>
  <c r="J53" i="27"/>
  <c r="K53" i="27"/>
  <c r="L53" i="27"/>
  <c r="J49" i="27"/>
  <c r="K49" i="27"/>
  <c r="L49" i="27"/>
  <c r="J45" i="27"/>
  <c r="K45" i="27"/>
  <c r="L45" i="27"/>
  <c r="S40" i="27"/>
  <c r="L40" i="27"/>
  <c r="J40" i="27"/>
  <c r="K40" i="27"/>
  <c r="S36" i="27"/>
  <c r="L36" i="27"/>
  <c r="J36" i="27"/>
  <c r="K36" i="27"/>
  <c r="S32" i="27"/>
  <c r="L32" i="27"/>
  <c r="J32" i="27"/>
  <c r="K32" i="27"/>
  <c r="S28" i="27"/>
  <c r="L28" i="27"/>
  <c r="J28" i="27"/>
  <c r="K28" i="27"/>
  <c r="S24" i="27"/>
  <c r="L24" i="27"/>
  <c r="J24" i="27"/>
  <c r="K24" i="27"/>
  <c r="S20" i="27"/>
  <c r="L20" i="27"/>
  <c r="J20" i="27"/>
  <c r="K20" i="27"/>
  <c r="S16" i="27"/>
  <c r="L16" i="27"/>
  <c r="J16" i="27"/>
  <c r="K16" i="27"/>
  <c r="S12" i="27"/>
  <c r="L12" i="27"/>
  <c r="J12" i="27"/>
  <c r="K12" i="27"/>
  <c r="S8" i="27"/>
  <c r="L8" i="27"/>
  <c r="J8" i="27"/>
  <c r="K8" i="27"/>
  <c r="S104" i="27"/>
  <c r="L104" i="27"/>
  <c r="J104" i="27"/>
  <c r="K104" i="27"/>
  <c r="L76" i="27"/>
  <c r="J76" i="27"/>
  <c r="K76" i="27"/>
  <c r="L56" i="27"/>
  <c r="J56" i="27"/>
  <c r="K56" i="27"/>
  <c r="S31" i="27"/>
  <c r="K31" i="27"/>
  <c r="L31" i="27"/>
  <c r="J31" i="27"/>
  <c r="S23" i="27"/>
  <c r="K23" i="27"/>
  <c r="L23" i="27"/>
  <c r="J23" i="27"/>
  <c r="K7" i="27"/>
  <c r="L7" i="27"/>
  <c r="J7" i="27"/>
  <c r="S100" i="27"/>
  <c r="L100" i="27"/>
  <c r="J100" i="27"/>
  <c r="K100" i="27"/>
  <c r="L80" i="27"/>
  <c r="J80" i="27"/>
  <c r="K80" i="27"/>
  <c r="L64" i="27"/>
  <c r="J64" i="27"/>
  <c r="K64" i="27"/>
  <c r="S48" i="27"/>
  <c r="L48" i="27"/>
  <c r="J48" i="27"/>
  <c r="K48" i="27"/>
  <c r="S39" i="27"/>
  <c r="K39" i="27"/>
  <c r="L39" i="27"/>
  <c r="J39" i="27"/>
  <c r="S27" i="27"/>
  <c r="K27" i="27"/>
  <c r="L27" i="27"/>
  <c r="J27" i="27"/>
  <c r="K15" i="27"/>
  <c r="L15" i="27"/>
  <c r="J15" i="27"/>
  <c r="J5" i="27"/>
  <c r="L5" i="27"/>
  <c r="K5" i="27"/>
  <c r="K111" i="27"/>
  <c r="L111" i="27"/>
  <c r="J111" i="27"/>
  <c r="K107" i="27"/>
  <c r="L107" i="27"/>
  <c r="J107" i="27"/>
  <c r="S103" i="27"/>
  <c r="K103" i="27"/>
  <c r="L103" i="27"/>
  <c r="J103" i="27"/>
  <c r="S99" i="27"/>
  <c r="K99" i="27"/>
  <c r="L99" i="27"/>
  <c r="J99" i="27"/>
  <c r="S95" i="27"/>
  <c r="K95" i="27"/>
  <c r="L95" i="27"/>
  <c r="J95" i="27"/>
  <c r="S91" i="27"/>
  <c r="K91" i="27"/>
  <c r="L91" i="27"/>
  <c r="J91" i="27"/>
  <c r="S87" i="27"/>
  <c r="K87" i="27"/>
  <c r="L87" i="27"/>
  <c r="J87" i="27"/>
  <c r="S83" i="27"/>
  <c r="K83" i="27"/>
  <c r="L83" i="27"/>
  <c r="J83" i="27"/>
  <c r="S79" i="27"/>
  <c r="K79" i="27"/>
  <c r="L79" i="27"/>
  <c r="J79" i="27"/>
  <c r="S75" i="27"/>
  <c r="K75" i="27"/>
  <c r="L75" i="27"/>
  <c r="J75" i="27"/>
  <c r="S71" i="27"/>
  <c r="K71" i="27"/>
  <c r="L71" i="27"/>
  <c r="J71" i="27"/>
  <c r="S67" i="27"/>
  <c r="K67" i="27"/>
  <c r="L67" i="27"/>
  <c r="J67" i="27"/>
  <c r="S63" i="27"/>
  <c r="K63" i="27"/>
  <c r="L63" i="27"/>
  <c r="J63" i="27"/>
  <c r="K59" i="27"/>
  <c r="L59" i="27"/>
  <c r="J59" i="27"/>
  <c r="K55" i="27"/>
  <c r="L55" i="27"/>
  <c r="J55" i="27"/>
  <c r="S51" i="27"/>
  <c r="K51" i="27"/>
  <c r="L51" i="27"/>
  <c r="J51" i="27"/>
  <c r="K47" i="27"/>
  <c r="L47" i="27"/>
  <c r="J47" i="27"/>
  <c r="S42" i="27"/>
  <c r="J42" i="27"/>
  <c r="K42" i="27"/>
  <c r="L42" i="27"/>
  <c r="S38" i="27"/>
  <c r="J38" i="27"/>
  <c r="K38" i="27"/>
  <c r="L38" i="27"/>
  <c r="S34" i="27"/>
  <c r="J34" i="27"/>
  <c r="K34" i="27"/>
  <c r="L34" i="27"/>
  <c r="S30" i="27"/>
  <c r="J30" i="27"/>
  <c r="K30" i="27"/>
  <c r="L30" i="27"/>
  <c r="S26" i="27"/>
  <c r="J26" i="27"/>
  <c r="K26" i="27"/>
  <c r="L26" i="27"/>
  <c r="S22" i="27"/>
  <c r="J22" i="27"/>
  <c r="K22" i="27"/>
  <c r="L22" i="27"/>
  <c r="S18" i="27"/>
  <c r="J18" i="27"/>
  <c r="K18" i="27"/>
  <c r="L18" i="27"/>
  <c r="S14" i="27"/>
  <c r="J14" i="27"/>
  <c r="K14" i="27"/>
  <c r="L14" i="27"/>
  <c r="S10" i="27"/>
  <c r="J10" i="27"/>
  <c r="K10" i="27"/>
  <c r="L10" i="27"/>
  <c r="S6" i="27"/>
  <c r="J6" i="27"/>
  <c r="K6" i="27"/>
  <c r="L6" i="27"/>
  <c r="L112" i="27"/>
  <c r="J112" i="27"/>
  <c r="K112" i="27"/>
  <c r="S96" i="27"/>
  <c r="L96" i="27"/>
  <c r="J96" i="27"/>
  <c r="K96" i="27"/>
  <c r="S88" i="27"/>
  <c r="L88" i="27"/>
  <c r="J88" i="27"/>
  <c r="K88" i="27"/>
  <c r="L72" i="27"/>
  <c r="J72" i="27"/>
  <c r="K72" i="27"/>
  <c r="L60" i="27"/>
  <c r="J60" i="27"/>
  <c r="K60" i="27"/>
  <c r="L44" i="27"/>
  <c r="J44" i="27"/>
  <c r="K44" i="27"/>
  <c r="K19" i="27"/>
  <c r="L19" i="27"/>
  <c r="J19" i="27"/>
  <c r="S114" i="27"/>
  <c r="J114" i="27"/>
  <c r="K114" i="27"/>
  <c r="L114" i="27"/>
  <c r="J106" i="27"/>
  <c r="K106" i="27"/>
  <c r="L106" i="27"/>
  <c r="J98" i="27"/>
  <c r="K98" i="27"/>
  <c r="L98" i="27"/>
  <c r="J90" i="27"/>
  <c r="K90" i="27"/>
  <c r="L90" i="27"/>
  <c r="S78" i="27"/>
  <c r="J78" i="27"/>
  <c r="K78" i="27"/>
  <c r="L78" i="27"/>
  <c r="S70" i="27"/>
  <c r="J70" i="27"/>
  <c r="K70" i="27"/>
  <c r="L70" i="27"/>
  <c r="S62" i="27"/>
  <c r="J62" i="27"/>
  <c r="K62" i="27"/>
  <c r="L62" i="27"/>
  <c r="J50" i="27"/>
  <c r="K50" i="27"/>
  <c r="L50" i="27"/>
  <c r="S37" i="27"/>
  <c r="J37" i="27"/>
  <c r="K37" i="27"/>
  <c r="L37" i="27"/>
  <c r="J29" i="27"/>
  <c r="K29" i="27"/>
  <c r="L29" i="27"/>
  <c r="S21" i="27"/>
  <c r="J21" i="27"/>
  <c r="K21" i="27"/>
  <c r="L21" i="27"/>
  <c r="S13" i="27"/>
  <c r="J13" i="27"/>
  <c r="K13" i="27"/>
  <c r="L13" i="27"/>
  <c r="S9" i="27"/>
  <c r="J9" i="27"/>
  <c r="K9" i="27"/>
  <c r="L9" i="27"/>
  <c r="S66" i="27"/>
  <c r="K43" i="27"/>
  <c r="L43" i="27"/>
  <c r="J43" i="27"/>
  <c r="U115" i="27"/>
  <c r="S11" i="27"/>
  <c r="S56" i="27"/>
  <c r="S112" i="27"/>
  <c r="S107" i="27"/>
  <c r="S102" i="27"/>
  <c r="S98" i="27"/>
  <c r="S94" i="27"/>
  <c r="S90" i="27"/>
  <c r="S86" i="27"/>
  <c r="S82" i="27"/>
  <c r="S77" i="27"/>
  <c r="S73" i="27"/>
  <c r="S69" i="27"/>
  <c r="S65" i="27"/>
  <c r="S61" i="27"/>
  <c r="S55" i="27"/>
  <c r="S50" i="27"/>
  <c r="S45" i="27"/>
  <c r="S19" i="27"/>
  <c r="S7" i="27"/>
  <c r="S5" i="27"/>
  <c r="S111" i="27"/>
  <c r="S106" i="27"/>
  <c r="S101" i="27"/>
  <c r="S97" i="27"/>
  <c r="S93" i="27"/>
  <c r="S89" i="27"/>
  <c r="S85" i="27"/>
  <c r="S80" i="27"/>
  <c r="S76" i="27"/>
  <c r="S72" i="27"/>
  <c r="S68" i="27"/>
  <c r="S64" i="27"/>
  <c r="S60" i="27"/>
  <c r="S54" i="27"/>
  <c r="S49" i="27"/>
  <c r="S44" i="27"/>
  <c r="S15" i="27"/>
  <c r="S47" i="27"/>
  <c r="S81" i="27"/>
  <c r="S59" i="27"/>
  <c r="S57" i="27"/>
  <c r="S52" i="27"/>
  <c r="Y115" i="27"/>
  <c r="Z115" i="27" s="1"/>
  <c r="V115" i="27"/>
  <c r="W115" i="27" s="1"/>
  <c r="C115" i="27"/>
  <c r="E115" i="27" s="1"/>
  <c r="V114" i="17"/>
  <c r="W114" i="17"/>
  <c r="X114" i="17"/>
  <c r="Y114" i="17"/>
  <c r="Z114" i="17"/>
  <c r="AA114" i="17"/>
  <c r="AB114" i="17"/>
  <c r="U114" i="17"/>
  <c r="N114" i="17"/>
  <c r="O114" i="17"/>
  <c r="P114" i="17"/>
  <c r="Q114" i="17"/>
  <c r="R114" i="17"/>
  <c r="S114" i="17"/>
  <c r="M114" i="17"/>
  <c r="L114" i="17"/>
  <c r="D114" i="17"/>
  <c r="E114" i="17"/>
  <c r="F114" i="17"/>
  <c r="G114" i="17"/>
  <c r="H114" i="17"/>
  <c r="I114" i="17"/>
  <c r="J114" i="17"/>
  <c r="C114" i="17"/>
  <c r="X114" i="13"/>
  <c r="Y114" i="13"/>
  <c r="Z114" i="13"/>
  <c r="AA114" i="13"/>
  <c r="AB114" i="13"/>
  <c r="AC114" i="13"/>
  <c r="AD114" i="13"/>
  <c r="AE114" i="13"/>
  <c r="W114" i="13"/>
  <c r="N114" i="13"/>
  <c r="O114" i="13"/>
  <c r="P114" i="13"/>
  <c r="Q114" i="13"/>
  <c r="R114" i="13"/>
  <c r="S114" i="13"/>
  <c r="T114" i="13"/>
  <c r="U114" i="13"/>
  <c r="M114" i="13"/>
  <c r="K114" i="13"/>
  <c r="D114" i="13"/>
  <c r="E114" i="13"/>
  <c r="F114" i="13"/>
  <c r="G114" i="13"/>
  <c r="H114" i="13"/>
  <c r="I114" i="13"/>
  <c r="J114" i="13"/>
  <c r="C114" i="13"/>
  <c r="N6" i="24" l="1"/>
  <c r="N7" i="24"/>
  <c r="N8" i="24"/>
  <c r="N9" i="24"/>
  <c r="N10" i="24"/>
  <c r="N11" i="24"/>
  <c r="N12" i="24"/>
  <c r="N13" i="24"/>
  <c r="N14" i="24"/>
  <c r="N15" i="24"/>
  <c r="N16" i="24"/>
  <c r="N17" i="24"/>
  <c r="N18" i="24"/>
  <c r="N19" i="24"/>
  <c r="N20" i="24"/>
  <c r="N21" i="24"/>
  <c r="N22" i="24"/>
  <c r="N23" i="24"/>
  <c r="N24" i="24"/>
  <c r="N25" i="24"/>
  <c r="N26" i="24"/>
  <c r="N27" i="24"/>
  <c r="N28" i="24"/>
  <c r="N29" i="24"/>
  <c r="N30" i="24"/>
  <c r="N31" i="24"/>
  <c r="N32" i="24"/>
  <c r="N33" i="24"/>
  <c r="N34" i="24"/>
  <c r="N35" i="24"/>
  <c r="N36" i="24"/>
  <c r="N37" i="24"/>
  <c r="N38" i="24"/>
  <c r="N39" i="24"/>
  <c r="N40" i="24"/>
  <c r="N41" i="24"/>
  <c r="N42" i="24"/>
  <c r="N43" i="24"/>
  <c r="N44" i="24"/>
  <c r="N45" i="24"/>
  <c r="N46" i="24"/>
  <c r="N47" i="24"/>
  <c r="N48" i="24"/>
  <c r="N49" i="24"/>
  <c r="N50" i="24"/>
  <c r="N51" i="24"/>
  <c r="N52" i="24"/>
  <c r="N53" i="24"/>
  <c r="N54" i="24"/>
  <c r="N55" i="24"/>
  <c r="N56" i="24"/>
  <c r="N57" i="24"/>
  <c r="N58" i="24"/>
  <c r="N59" i="24"/>
  <c r="N60" i="24"/>
  <c r="N61" i="24"/>
  <c r="N62" i="24"/>
  <c r="N63" i="24"/>
  <c r="N64" i="24"/>
  <c r="N65" i="24"/>
  <c r="N66" i="24"/>
  <c r="N67" i="24"/>
  <c r="N68" i="24"/>
  <c r="N69" i="24"/>
  <c r="N70" i="24"/>
  <c r="N71" i="24"/>
  <c r="N72" i="24"/>
  <c r="N73" i="24"/>
  <c r="N74" i="24"/>
  <c r="N75" i="24"/>
  <c r="N76" i="24"/>
  <c r="N77" i="24"/>
  <c r="N78" i="24"/>
  <c r="N79" i="24"/>
  <c r="N80" i="24"/>
  <c r="N81" i="24"/>
  <c r="N82" i="24"/>
  <c r="N83" i="24"/>
  <c r="N84" i="24"/>
  <c r="N85" i="24"/>
  <c r="N86" i="24"/>
  <c r="N87" i="24"/>
  <c r="N88" i="24"/>
  <c r="N89" i="24"/>
  <c r="N90" i="24"/>
  <c r="N91" i="24"/>
  <c r="N92" i="24"/>
  <c r="N93" i="24"/>
  <c r="N94" i="24"/>
  <c r="N95" i="24"/>
  <c r="N96" i="24"/>
  <c r="N97" i="24"/>
  <c r="N98" i="24"/>
  <c r="N99" i="24"/>
  <c r="N100" i="24"/>
  <c r="N101" i="24"/>
  <c r="N102" i="24"/>
  <c r="N103" i="24"/>
  <c r="N104" i="24"/>
  <c r="N105" i="24"/>
  <c r="N106" i="24"/>
  <c r="N107" i="24"/>
  <c r="N108" i="24"/>
  <c r="N109" i="24"/>
  <c r="N110" i="24"/>
  <c r="N111" i="24"/>
  <c r="N112" i="24"/>
  <c r="N113" i="24"/>
  <c r="N114" i="24"/>
  <c r="N5" i="24"/>
  <c r="J115" i="24"/>
  <c r="K115" i="24"/>
  <c r="L115" i="24"/>
  <c r="M115" i="24"/>
  <c r="O115" i="24"/>
  <c r="P115" i="24"/>
  <c r="Q115" i="24"/>
  <c r="R115" i="24"/>
  <c r="S115" i="24"/>
  <c r="T115" i="24"/>
  <c r="U115" i="24"/>
  <c r="V115" i="24"/>
  <c r="W115" i="24"/>
  <c r="X115" i="24"/>
  <c r="Y115" i="24"/>
  <c r="Z115" i="24"/>
  <c r="AA115" i="24"/>
  <c r="AB115" i="24"/>
  <c r="AC115" i="24"/>
  <c r="AD115" i="24"/>
  <c r="AE115" i="24"/>
  <c r="AF115" i="24"/>
  <c r="AG115" i="24"/>
  <c r="AH115" i="24"/>
  <c r="AI115" i="24"/>
  <c r="AJ115" i="24"/>
  <c r="AK115" i="24"/>
  <c r="AL115" i="24"/>
  <c r="AM115" i="24"/>
  <c r="AN115" i="24"/>
  <c r="AO115" i="24"/>
  <c r="AP115" i="24"/>
  <c r="AQ115" i="24"/>
  <c r="AR115" i="24"/>
  <c r="D115" i="24"/>
  <c r="E115" i="24"/>
  <c r="F115" i="24"/>
  <c r="G115" i="24"/>
  <c r="I115" i="24"/>
  <c r="C115" i="24"/>
  <c r="E114" i="22"/>
  <c r="N115" i="24" l="1"/>
  <c r="D114" i="18"/>
  <c r="C114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26" i="19"/>
  <c r="C11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4" i="18"/>
  <c r="C115" i="12"/>
  <c r="E114" i="18" l="1"/>
  <c r="E114" i="19"/>
  <c r="K32" i="10"/>
  <c r="BY114" i="10"/>
  <c r="BX114" i="10"/>
  <c r="BY113" i="10"/>
  <c r="BX113" i="10"/>
  <c r="BY112" i="10"/>
  <c r="BX112" i="10"/>
  <c r="BY111" i="10"/>
  <c r="BX111" i="10"/>
  <c r="BY110" i="10"/>
  <c r="BX110" i="10"/>
  <c r="BY109" i="10"/>
  <c r="BX109" i="10"/>
  <c r="BY108" i="10"/>
  <c r="BX108" i="10"/>
  <c r="BY107" i="10"/>
  <c r="BX107" i="10"/>
  <c r="BY106" i="10"/>
  <c r="BX106" i="10"/>
  <c r="BY105" i="10"/>
  <c r="BX105" i="10"/>
  <c r="BY104" i="10"/>
  <c r="BX104" i="10"/>
  <c r="BY103" i="10"/>
  <c r="BX103" i="10"/>
  <c r="BY102" i="10"/>
  <c r="BX102" i="10"/>
  <c r="BY101" i="10"/>
  <c r="BX101" i="10"/>
  <c r="BY100" i="10"/>
  <c r="BX100" i="10"/>
  <c r="BY99" i="10"/>
  <c r="BX99" i="10"/>
  <c r="BY98" i="10"/>
  <c r="BX98" i="10"/>
  <c r="BY97" i="10"/>
  <c r="BX97" i="10"/>
  <c r="BY96" i="10"/>
  <c r="BX96" i="10"/>
  <c r="BY95" i="10"/>
  <c r="BX95" i="10"/>
  <c r="BY94" i="10"/>
  <c r="BX94" i="10"/>
  <c r="BY93" i="10"/>
  <c r="BX93" i="10"/>
  <c r="BY92" i="10"/>
  <c r="BX92" i="10"/>
  <c r="BY91" i="10"/>
  <c r="BX91" i="10"/>
  <c r="BY90" i="10"/>
  <c r="BX90" i="10"/>
  <c r="BY89" i="10"/>
  <c r="BX89" i="10"/>
  <c r="BY88" i="10"/>
  <c r="BX88" i="10"/>
  <c r="BY87" i="10"/>
  <c r="BX87" i="10"/>
  <c r="BY86" i="10"/>
  <c r="BX86" i="10"/>
  <c r="BY85" i="10"/>
  <c r="BX85" i="10"/>
  <c r="BY84" i="10"/>
  <c r="BX84" i="10"/>
  <c r="BY83" i="10"/>
  <c r="BX83" i="10"/>
  <c r="BY82" i="10"/>
  <c r="BX82" i="10"/>
  <c r="BY81" i="10"/>
  <c r="BX81" i="10"/>
  <c r="BY80" i="10"/>
  <c r="BX80" i="10"/>
  <c r="BY79" i="10"/>
  <c r="BX79" i="10"/>
  <c r="BY78" i="10"/>
  <c r="BX78" i="10"/>
  <c r="BY77" i="10"/>
  <c r="BX77" i="10"/>
  <c r="BY76" i="10"/>
  <c r="BX76" i="10"/>
  <c r="BY75" i="10"/>
  <c r="BX75" i="10"/>
  <c r="BY74" i="10"/>
  <c r="BX74" i="10"/>
  <c r="BY73" i="10"/>
  <c r="BX73" i="10"/>
  <c r="BY72" i="10"/>
  <c r="BX72" i="10"/>
  <c r="BY71" i="10"/>
  <c r="BX71" i="10"/>
  <c r="BY70" i="10"/>
  <c r="BX70" i="10"/>
  <c r="BY69" i="10"/>
  <c r="BX69" i="10"/>
  <c r="BY68" i="10"/>
  <c r="BX68" i="10"/>
  <c r="BY67" i="10"/>
  <c r="BX67" i="10"/>
  <c r="BY66" i="10"/>
  <c r="BX66" i="10"/>
  <c r="BY65" i="10"/>
  <c r="BX65" i="10"/>
  <c r="BY64" i="10"/>
  <c r="BX64" i="10"/>
  <c r="BY63" i="10"/>
  <c r="BX63" i="10"/>
  <c r="BY62" i="10"/>
  <c r="BX62" i="10"/>
  <c r="BY61" i="10"/>
  <c r="BX61" i="10"/>
  <c r="BY60" i="10"/>
  <c r="BX60" i="10"/>
  <c r="BY59" i="10"/>
  <c r="BX59" i="10"/>
  <c r="BY58" i="10"/>
  <c r="BX58" i="10"/>
  <c r="BY57" i="10"/>
  <c r="BX57" i="10"/>
  <c r="BY56" i="10"/>
  <c r="BX56" i="10"/>
  <c r="BY55" i="10"/>
  <c r="BX55" i="10"/>
  <c r="BY54" i="10"/>
  <c r="BX54" i="10"/>
  <c r="BY53" i="10"/>
  <c r="BX53" i="10"/>
  <c r="BY52" i="10"/>
  <c r="BX52" i="10"/>
  <c r="BY51" i="10"/>
  <c r="BX51" i="10"/>
  <c r="BY50" i="10"/>
  <c r="BX50" i="10"/>
  <c r="BY49" i="10"/>
  <c r="BX49" i="10"/>
  <c r="BY48" i="10"/>
  <c r="BX48" i="10"/>
  <c r="BY47" i="10"/>
  <c r="BX47" i="10"/>
  <c r="BY46" i="10"/>
  <c r="BX46" i="10"/>
  <c r="BY45" i="10"/>
  <c r="BX45" i="10"/>
  <c r="BY44" i="10"/>
  <c r="BX44" i="10"/>
  <c r="BY43" i="10"/>
  <c r="BX43" i="10"/>
  <c r="BY42" i="10"/>
  <c r="BX42" i="10"/>
  <c r="BY41" i="10"/>
  <c r="BX41" i="10"/>
  <c r="BY40" i="10"/>
  <c r="BX40" i="10"/>
  <c r="BY39" i="10"/>
  <c r="BX39" i="10"/>
  <c r="BY38" i="10"/>
  <c r="BX38" i="10"/>
  <c r="BY37" i="10"/>
  <c r="BX37" i="10"/>
  <c r="BY36" i="10"/>
  <c r="BX36" i="10"/>
  <c r="BY35" i="10"/>
  <c r="BX35" i="10"/>
  <c r="BY34" i="10"/>
  <c r="BX34" i="10"/>
  <c r="BY33" i="10"/>
  <c r="BX33" i="10"/>
  <c r="BY32" i="10"/>
  <c r="BX32" i="10"/>
  <c r="BY31" i="10"/>
  <c r="BX31" i="10"/>
  <c r="BY30" i="10"/>
  <c r="BX30" i="10"/>
  <c r="BY29" i="10"/>
  <c r="BX29" i="10"/>
  <c r="BY28" i="10"/>
  <c r="BX28" i="10"/>
  <c r="BY27" i="10"/>
  <c r="BX27" i="10"/>
  <c r="BY26" i="10"/>
  <c r="BX26" i="10"/>
  <c r="BY25" i="10"/>
  <c r="BX25" i="10"/>
  <c r="BY24" i="10"/>
  <c r="BX24" i="10"/>
  <c r="BY23" i="10"/>
  <c r="BX23" i="10"/>
  <c r="BY22" i="10"/>
  <c r="BX22" i="10"/>
  <c r="BY21" i="10"/>
  <c r="BX21" i="10"/>
  <c r="BY20" i="10"/>
  <c r="BX20" i="10"/>
  <c r="BY19" i="10"/>
  <c r="BX19" i="10"/>
  <c r="BY18" i="10"/>
  <c r="BX18" i="10"/>
  <c r="BY17" i="10"/>
  <c r="BX17" i="10"/>
  <c r="BY16" i="10"/>
  <c r="BX16" i="10"/>
  <c r="BY15" i="10"/>
  <c r="BX15" i="10"/>
  <c r="BY14" i="10"/>
  <c r="BX14" i="10"/>
  <c r="BY13" i="10"/>
  <c r="BX13" i="10"/>
  <c r="BY12" i="10"/>
  <c r="BX12" i="10"/>
  <c r="BY11" i="10"/>
  <c r="BX11" i="10"/>
  <c r="BY10" i="10"/>
  <c r="BX10" i="10"/>
  <c r="BY9" i="10"/>
  <c r="BX9" i="10"/>
  <c r="BY8" i="10"/>
  <c r="BX8" i="10"/>
  <c r="BY7" i="10"/>
  <c r="BX7" i="10"/>
  <c r="BY6" i="10"/>
  <c r="BX6" i="10"/>
  <c r="BY5" i="10"/>
  <c r="BX5" i="10"/>
  <c r="BT114" i="10"/>
  <c r="BS114" i="10"/>
  <c r="BT113" i="10"/>
  <c r="BS113" i="10"/>
  <c r="BT112" i="10"/>
  <c r="BS112" i="10"/>
  <c r="BT111" i="10"/>
  <c r="BS111" i="10"/>
  <c r="BT110" i="10"/>
  <c r="BS110" i="10"/>
  <c r="BT109" i="10"/>
  <c r="BS109" i="10"/>
  <c r="BT108" i="10"/>
  <c r="BS108" i="10"/>
  <c r="BT107" i="10"/>
  <c r="BS107" i="10"/>
  <c r="BT106" i="10"/>
  <c r="BS106" i="10"/>
  <c r="BT105" i="10"/>
  <c r="BS105" i="10"/>
  <c r="BT104" i="10"/>
  <c r="BS104" i="10"/>
  <c r="BT103" i="10"/>
  <c r="BS103" i="10"/>
  <c r="BT102" i="10"/>
  <c r="BS102" i="10"/>
  <c r="BT101" i="10"/>
  <c r="BS101" i="10"/>
  <c r="BT100" i="10"/>
  <c r="BS100" i="10"/>
  <c r="BT99" i="10"/>
  <c r="BS99" i="10"/>
  <c r="BT98" i="10"/>
  <c r="BS98" i="10"/>
  <c r="BT97" i="10"/>
  <c r="BS97" i="10"/>
  <c r="BT96" i="10"/>
  <c r="BS96" i="10"/>
  <c r="BT95" i="10"/>
  <c r="BS95" i="10"/>
  <c r="BT94" i="10"/>
  <c r="BS94" i="10"/>
  <c r="BT93" i="10"/>
  <c r="BS93" i="10"/>
  <c r="BT92" i="10"/>
  <c r="BS92" i="10"/>
  <c r="BT91" i="10"/>
  <c r="BS91" i="10"/>
  <c r="BT90" i="10"/>
  <c r="BS90" i="10"/>
  <c r="BT89" i="10"/>
  <c r="BS89" i="10"/>
  <c r="BT88" i="10"/>
  <c r="BS88" i="10"/>
  <c r="BT87" i="10"/>
  <c r="BS87" i="10"/>
  <c r="BT86" i="10"/>
  <c r="BS86" i="10"/>
  <c r="BT85" i="10"/>
  <c r="BS85" i="10"/>
  <c r="BT84" i="10"/>
  <c r="BS84" i="10"/>
  <c r="BT83" i="10"/>
  <c r="BS83" i="10"/>
  <c r="BT82" i="10"/>
  <c r="BS82" i="10"/>
  <c r="BT81" i="10"/>
  <c r="BS81" i="10"/>
  <c r="BT80" i="10"/>
  <c r="BS80" i="10"/>
  <c r="BT79" i="10"/>
  <c r="BS79" i="10"/>
  <c r="BT78" i="10"/>
  <c r="BS78" i="10"/>
  <c r="BT77" i="10"/>
  <c r="BS77" i="10"/>
  <c r="BT76" i="10"/>
  <c r="BS76" i="10"/>
  <c r="BT75" i="10"/>
  <c r="BS75" i="10"/>
  <c r="BT74" i="10"/>
  <c r="BS74" i="10"/>
  <c r="BT73" i="10"/>
  <c r="BS73" i="10"/>
  <c r="BT72" i="10"/>
  <c r="BS72" i="10"/>
  <c r="BT71" i="10"/>
  <c r="BS71" i="10"/>
  <c r="BT70" i="10"/>
  <c r="BS70" i="10"/>
  <c r="BT69" i="10"/>
  <c r="BS69" i="10"/>
  <c r="BT68" i="10"/>
  <c r="BS68" i="10"/>
  <c r="BT67" i="10"/>
  <c r="BS67" i="10"/>
  <c r="BT66" i="10"/>
  <c r="BS66" i="10"/>
  <c r="BT65" i="10"/>
  <c r="BS65" i="10"/>
  <c r="BT64" i="10"/>
  <c r="BS64" i="10"/>
  <c r="BT63" i="10"/>
  <c r="BS63" i="10"/>
  <c r="BT62" i="10"/>
  <c r="BS62" i="10"/>
  <c r="BT61" i="10"/>
  <c r="BS61" i="10"/>
  <c r="BT60" i="10"/>
  <c r="BS60" i="10"/>
  <c r="BT59" i="10"/>
  <c r="BS59" i="10"/>
  <c r="BT58" i="10"/>
  <c r="BS58" i="10"/>
  <c r="BT57" i="10"/>
  <c r="BS57" i="10"/>
  <c r="BT56" i="10"/>
  <c r="BS56" i="10"/>
  <c r="BT55" i="10"/>
  <c r="BS55" i="10"/>
  <c r="BT54" i="10"/>
  <c r="BS54" i="10"/>
  <c r="BT53" i="10"/>
  <c r="BS53" i="10"/>
  <c r="BT52" i="10"/>
  <c r="BS52" i="10"/>
  <c r="BT51" i="10"/>
  <c r="BS51" i="10"/>
  <c r="BT50" i="10"/>
  <c r="BS50" i="10"/>
  <c r="BT49" i="10"/>
  <c r="BS49" i="10"/>
  <c r="BT48" i="10"/>
  <c r="BS48" i="10"/>
  <c r="BT47" i="10"/>
  <c r="BS47" i="10"/>
  <c r="BT46" i="10"/>
  <c r="BS46" i="10"/>
  <c r="BT45" i="10"/>
  <c r="BS45" i="10"/>
  <c r="BT44" i="10"/>
  <c r="BS44" i="10"/>
  <c r="BT43" i="10"/>
  <c r="BS43" i="10"/>
  <c r="BT42" i="10"/>
  <c r="BS42" i="10"/>
  <c r="BT41" i="10"/>
  <c r="BS41" i="10"/>
  <c r="BT40" i="10"/>
  <c r="BS40" i="10"/>
  <c r="BT39" i="10"/>
  <c r="BS39" i="10"/>
  <c r="BT38" i="10"/>
  <c r="BS38" i="10"/>
  <c r="BT37" i="10"/>
  <c r="BS37" i="10"/>
  <c r="BT36" i="10"/>
  <c r="BS36" i="10"/>
  <c r="BT35" i="10"/>
  <c r="BS35" i="10"/>
  <c r="BT34" i="10"/>
  <c r="BS34" i="10"/>
  <c r="BT33" i="10"/>
  <c r="BS33" i="10"/>
  <c r="BT32" i="10"/>
  <c r="BS32" i="10"/>
  <c r="BT31" i="10"/>
  <c r="BS31" i="10"/>
  <c r="BT30" i="10"/>
  <c r="BS30" i="10"/>
  <c r="BT29" i="10"/>
  <c r="BS29" i="10"/>
  <c r="BT28" i="10"/>
  <c r="BS28" i="10"/>
  <c r="BT27" i="10"/>
  <c r="BS27" i="10"/>
  <c r="BT26" i="10"/>
  <c r="BS26" i="10"/>
  <c r="BT25" i="10"/>
  <c r="BS25" i="10"/>
  <c r="BT24" i="10"/>
  <c r="BS24" i="10"/>
  <c r="BT23" i="10"/>
  <c r="BS23" i="10"/>
  <c r="BT22" i="10"/>
  <c r="BS22" i="10"/>
  <c r="BT21" i="10"/>
  <c r="BS21" i="10"/>
  <c r="BT20" i="10"/>
  <c r="BS20" i="10"/>
  <c r="BT19" i="10"/>
  <c r="BS19" i="10"/>
  <c r="BT18" i="10"/>
  <c r="BS18" i="10"/>
  <c r="BT17" i="10"/>
  <c r="BS17" i="10"/>
  <c r="BT16" i="10"/>
  <c r="BS16" i="10"/>
  <c r="BT15" i="10"/>
  <c r="BS15" i="10"/>
  <c r="BT14" i="10"/>
  <c r="BS14" i="10"/>
  <c r="BT13" i="10"/>
  <c r="BS13" i="10"/>
  <c r="BT12" i="10"/>
  <c r="BS12" i="10"/>
  <c r="BT11" i="10"/>
  <c r="BS11" i="10"/>
  <c r="BT10" i="10"/>
  <c r="BS10" i="10"/>
  <c r="BT9" i="10"/>
  <c r="BS9" i="10"/>
  <c r="BT8" i="10"/>
  <c r="BS8" i="10"/>
  <c r="BT7" i="10"/>
  <c r="BS7" i="10"/>
  <c r="BT6" i="10"/>
  <c r="BS6" i="10"/>
  <c r="BT5" i="10"/>
  <c r="BS5" i="10"/>
  <c r="BO114" i="10"/>
  <c r="BN114" i="10"/>
  <c r="BO113" i="10"/>
  <c r="BN113" i="10"/>
  <c r="BO112" i="10"/>
  <c r="BN112" i="10"/>
  <c r="BO111" i="10"/>
  <c r="BN111" i="10"/>
  <c r="BO110" i="10"/>
  <c r="BN110" i="10"/>
  <c r="BO109" i="10"/>
  <c r="BN109" i="10"/>
  <c r="BO108" i="10"/>
  <c r="BN108" i="10"/>
  <c r="BO107" i="10"/>
  <c r="BN107" i="10"/>
  <c r="BO106" i="10"/>
  <c r="BN106" i="10"/>
  <c r="BO105" i="10"/>
  <c r="BN105" i="10"/>
  <c r="BO104" i="10"/>
  <c r="BN104" i="10"/>
  <c r="BO103" i="10"/>
  <c r="BN103" i="10"/>
  <c r="BO102" i="10"/>
  <c r="BN102" i="10"/>
  <c r="BO101" i="10"/>
  <c r="BN101" i="10"/>
  <c r="BO100" i="10"/>
  <c r="BN100" i="10"/>
  <c r="BO99" i="10"/>
  <c r="BN99" i="10"/>
  <c r="BO98" i="10"/>
  <c r="BN98" i="10"/>
  <c r="BO97" i="10"/>
  <c r="BN97" i="10"/>
  <c r="BO96" i="10"/>
  <c r="BN96" i="10"/>
  <c r="BO95" i="10"/>
  <c r="BN95" i="10"/>
  <c r="BO94" i="10"/>
  <c r="BN94" i="10"/>
  <c r="BO93" i="10"/>
  <c r="BN93" i="10"/>
  <c r="BO92" i="10"/>
  <c r="BN92" i="10"/>
  <c r="BO91" i="10"/>
  <c r="BN91" i="10"/>
  <c r="BO90" i="10"/>
  <c r="BN90" i="10"/>
  <c r="BO89" i="10"/>
  <c r="BN89" i="10"/>
  <c r="BO88" i="10"/>
  <c r="BN88" i="10"/>
  <c r="BO87" i="10"/>
  <c r="BN87" i="10"/>
  <c r="BO86" i="10"/>
  <c r="BN86" i="10"/>
  <c r="BO85" i="10"/>
  <c r="BN85" i="10"/>
  <c r="BO84" i="10"/>
  <c r="BN84" i="10"/>
  <c r="BO83" i="10"/>
  <c r="BN83" i="10"/>
  <c r="BO82" i="10"/>
  <c r="BN82" i="10"/>
  <c r="BO81" i="10"/>
  <c r="BN81" i="10"/>
  <c r="BO80" i="10"/>
  <c r="BN80" i="10"/>
  <c r="BO79" i="10"/>
  <c r="BN79" i="10"/>
  <c r="BO78" i="10"/>
  <c r="BN78" i="10"/>
  <c r="BO77" i="10"/>
  <c r="BN77" i="10"/>
  <c r="BO76" i="10"/>
  <c r="BN76" i="10"/>
  <c r="BO75" i="10"/>
  <c r="BN75" i="10"/>
  <c r="BO74" i="10"/>
  <c r="BN74" i="10"/>
  <c r="BO73" i="10"/>
  <c r="BN73" i="10"/>
  <c r="BO72" i="10"/>
  <c r="BN72" i="10"/>
  <c r="BO71" i="10"/>
  <c r="BN71" i="10"/>
  <c r="BO70" i="10"/>
  <c r="BN70" i="10"/>
  <c r="BO69" i="10"/>
  <c r="BN69" i="10"/>
  <c r="BO68" i="10"/>
  <c r="BN68" i="10"/>
  <c r="BO67" i="10"/>
  <c r="BN67" i="10"/>
  <c r="BO66" i="10"/>
  <c r="BN66" i="10"/>
  <c r="BO65" i="10"/>
  <c r="BN65" i="10"/>
  <c r="BO64" i="10"/>
  <c r="BN64" i="10"/>
  <c r="BO63" i="10"/>
  <c r="BN63" i="10"/>
  <c r="BO62" i="10"/>
  <c r="BN62" i="10"/>
  <c r="BO61" i="10"/>
  <c r="BN61" i="10"/>
  <c r="BO60" i="10"/>
  <c r="BN60" i="10"/>
  <c r="BO59" i="10"/>
  <c r="BN59" i="10"/>
  <c r="BO58" i="10"/>
  <c r="BN58" i="10"/>
  <c r="BO57" i="10"/>
  <c r="BN57" i="10"/>
  <c r="BO56" i="10"/>
  <c r="BN56" i="10"/>
  <c r="BO55" i="10"/>
  <c r="BN55" i="10"/>
  <c r="BO54" i="10"/>
  <c r="BN54" i="10"/>
  <c r="BO53" i="10"/>
  <c r="BN53" i="10"/>
  <c r="BO52" i="10"/>
  <c r="BN52" i="10"/>
  <c r="BO51" i="10"/>
  <c r="BN51" i="10"/>
  <c r="BO50" i="10"/>
  <c r="BN50" i="10"/>
  <c r="BO49" i="10"/>
  <c r="BN49" i="10"/>
  <c r="BO48" i="10"/>
  <c r="BN48" i="10"/>
  <c r="BO47" i="10"/>
  <c r="BN47" i="10"/>
  <c r="BO46" i="10"/>
  <c r="BN46" i="10"/>
  <c r="BO45" i="10"/>
  <c r="BN45" i="10"/>
  <c r="BO44" i="10"/>
  <c r="BN44" i="10"/>
  <c r="BO43" i="10"/>
  <c r="BN43" i="10"/>
  <c r="BO42" i="10"/>
  <c r="BN42" i="10"/>
  <c r="BO41" i="10"/>
  <c r="BN41" i="10"/>
  <c r="BO40" i="10"/>
  <c r="BN40" i="10"/>
  <c r="BO39" i="10"/>
  <c r="BN39" i="10"/>
  <c r="BO38" i="10"/>
  <c r="BN38" i="10"/>
  <c r="BO37" i="10"/>
  <c r="BN37" i="10"/>
  <c r="BO36" i="10"/>
  <c r="BN36" i="10"/>
  <c r="BO35" i="10"/>
  <c r="BN35" i="10"/>
  <c r="BO34" i="10"/>
  <c r="BN34" i="10"/>
  <c r="BO33" i="10"/>
  <c r="BN33" i="10"/>
  <c r="BO32" i="10"/>
  <c r="BN32" i="10"/>
  <c r="BO31" i="10"/>
  <c r="BN31" i="10"/>
  <c r="BO30" i="10"/>
  <c r="BN30" i="10"/>
  <c r="BO29" i="10"/>
  <c r="BN29" i="10"/>
  <c r="BO28" i="10"/>
  <c r="BN28" i="10"/>
  <c r="BO27" i="10"/>
  <c r="BN27" i="10"/>
  <c r="BO26" i="10"/>
  <c r="BN26" i="10"/>
  <c r="BO25" i="10"/>
  <c r="BN25" i="10"/>
  <c r="BO24" i="10"/>
  <c r="BN24" i="10"/>
  <c r="BO23" i="10"/>
  <c r="BN23" i="10"/>
  <c r="BO22" i="10"/>
  <c r="BN22" i="10"/>
  <c r="BO21" i="10"/>
  <c r="BN21" i="10"/>
  <c r="BO20" i="10"/>
  <c r="BN20" i="10"/>
  <c r="BO19" i="10"/>
  <c r="BN19" i="10"/>
  <c r="BO18" i="10"/>
  <c r="BN18" i="10"/>
  <c r="BO17" i="10"/>
  <c r="BN17" i="10"/>
  <c r="BO16" i="10"/>
  <c r="BN16" i="10"/>
  <c r="BO15" i="10"/>
  <c r="BN15" i="10"/>
  <c r="BO14" i="10"/>
  <c r="BN14" i="10"/>
  <c r="BO13" i="10"/>
  <c r="BN13" i="10"/>
  <c r="BO12" i="10"/>
  <c r="BN12" i="10"/>
  <c r="BO11" i="10"/>
  <c r="BN11" i="10"/>
  <c r="BO10" i="10"/>
  <c r="BN10" i="10"/>
  <c r="BO9" i="10"/>
  <c r="BN9" i="10"/>
  <c r="BO8" i="10"/>
  <c r="BN8" i="10"/>
  <c r="BO7" i="10"/>
  <c r="BN7" i="10"/>
  <c r="BO6" i="10"/>
  <c r="BN6" i="10"/>
  <c r="BO5" i="10"/>
  <c r="BN5" i="10"/>
  <c r="BJ114" i="10"/>
  <c r="BI114" i="10"/>
  <c r="BJ113" i="10"/>
  <c r="BI113" i="10"/>
  <c r="BJ112" i="10"/>
  <c r="BI112" i="10"/>
  <c r="BJ111" i="10"/>
  <c r="BI111" i="10"/>
  <c r="BJ110" i="10"/>
  <c r="BI110" i="10"/>
  <c r="BJ109" i="10"/>
  <c r="BI109" i="10"/>
  <c r="BJ108" i="10"/>
  <c r="BI108" i="10"/>
  <c r="BJ107" i="10"/>
  <c r="BI107" i="10"/>
  <c r="BJ106" i="10"/>
  <c r="BI106" i="10"/>
  <c r="BJ105" i="10"/>
  <c r="BI105" i="10"/>
  <c r="BJ104" i="10"/>
  <c r="BI104" i="10"/>
  <c r="BJ103" i="10"/>
  <c r="BI103" i="10"/>
  <c r="BJ102" i="10"/>
  <c r="BI102" i="10"/>
  <c r="BJ101" i="10"/>
  <c r="BI101" i="10"/>
  <c r="BJ100" i="10"/>
  <c r="BI100" i="10"/>
  <c r="BJ99" i="10"/>
  <c r="BI99" i="10"/>
  <c r="BJ98" i="10"/>
  <c r="BI98" i="10"/>
  <c r="BJ97" i="10"/>
  <c r="BI97" i="10"/>
  <c r="BJ96" i="10"/>
  <c r="BI96" i="10"/>
  <c r="BJ95" i="10"/>
  <c r="BI95" i="10"/>
  <c r="BJ94" i="10"/>
  <c r="BI94" i="10"/>
  <c r="BJ93" i="10"/>
  <c r="BI93" i="10"/>
  <c r="BJ92" i="10"/>
  <c r="BI92" i="10"/>
  <c r="BJ91" i="10"/>
  <c r="BI91" i="10"/>
  <c r="BJ90" i="10"/>
  <c r="BI90" i="10"/>
  <c r="BJ89" i="10"/>
  <c r="BI89" i="10"/>
  <c r="BJ88" i="10"/>
  <c r="BI88" i="10"/>
  <c r="BJ87" i="10"/>
  <c r="BI87" i="10"/>
  <c r="BJ86" i="10"/>
  <c r="BI86" i="10"/>
  <c r="BJ85" i="10"/>
  <c r="BI85" i="10"/>
  <c r="BJ84" i="10"/>
  <c r="BI84" i="10"/>
  <c r="BJ83" i="10"/>
  <c r="BI83" i="10"/>
  <c r="BJ82" i="10"/>
  <c r="BI82" i="10"/>
  <c r="BJ81" i="10"/>
  <c r="BI81" i="10"/>
  <c r="BJ80" i="10"/>
  <c r="BI80" i="10"/>
  <c r="BJ79" i="10"/>
  <c r="BI79" i="10"/>
  <c r="BJ78" i="10"/>
  <c r="BI78" i="10"/>
  <c r="BJ77" i="10"/>
  <c r="BI77" i="10"/>
  <c r="BJ76" i="10"/>
  <c r="BI76" i="10"/>
  <c r="BJ75" i="10"/>
  <c r="BI75" i="10"/>
  <c r="BJ74" i="10"/>
  <c r="BI74" i="10"/>
  <c r="BJ73" i="10"/>
  <c r="BI73" i="10"/>
  <c r="BJ72" i="10"/>
  <c r="BI72" i="10"/>
  <c r="BJ71" i="10"/>
  <c r="BI71" i="10"/>
  <c r="BJ70" i="10"/>
  <c r="BI70" i="10"/>
  <c r="BJ69" i="10"/>
  <c r="BI69" i="10"/>
  <c r="BJ68" i="10"/>
  <c r="BI68" i="10"/>
  <c r="BJ67" i="10"/>
  <c r="BI67" i="10"/>
  <c r="BJ66" i="10"/>
  <c r="BI66" i="10"/>
  <c r="BJ65" i="10"/>
  <c r="BI65" i="10"/>
  <c r="BJ64" i="10"/>
  <c r="BI64" i="10"/>
  <c r="BJ63" i="10"/>
  <c r="BI63" i="10"/>
  <c r="BJ62" i="10"/>
  <c r="BI62" i="10"/>
  <c r="BJ61" i="10"/>
  <c r="BI61" i="10"/>
  <c r="BJ60" i="10"/>
  <c r="BI60" i="10"/>
  <c r="BJ59" i="10"/>
  <c r="BI59" i="10"/>
  <c r="BJ58" i="10"/>
  <c r="BI58" i="10"/>
  <c r="BJ57" i="10"/>
  <c r="BI57" i="10"/>
  <c r="BJ56" i="10"/>
  <c r="BI56" i="10"/>
  <c r="BJ55" i="10"/>
  <c r="BI55" i="10"/>
  <c r="BJ54" i="10"/>
  <c r="BI54" i="10"/>
  <c r="BJ53" i="10"/>
  <c r="BI53" i="10"/>
  <c r="BJ52" i="10"/>
  <c r="BI52" i="10"/>
  <c r="BJ51" i="10"/>
  <c r="BI51" i="10"/>
  <c r="BJ50" i="10"/>
  <c r="BI50" i="10"/>
  <c r="BJ49" i="10"/>
  <c r="BI49" i="10"/>
  <c r="BJ48" i="10"/>
  <c r="BI48" i="10"/>
  <c r="BJ47" i="10"/>
  <c r="BI47" i="10"/>
  <c r="BJ46" i="10"/>
  <c r="BI46" i="10"/>
  <c r="BJ45" i="10"/>
  <c r="BI45" i="10"/>
  <c r="BJ44" i="10"/>
  <c r="BI44" i="10"/>
  <c r="BJ43" i="10"/>
  <c r="BI43" i="10"/>
  <c r="BJ42" i="10"/>
  <c r="BI42" i="10"/>
  <c r="BJ41" i="10"/>
  <c r="BI41" i="10"/>
  <c r="BJ40" i="10"/>
  <c r="BI40" i="10"/>
  <c r="BJ39" i="10"/>
  <c r="BI39" i="10"/>
  <c r="BJ38" i="10"/>
  <c r="BI38" i="10"/>
  <c r="BJ37" i="10"/>
  <c r="BI37" i="10"/>
  <c r="BJ36" i="10"/>
  <c r="BI36" i="10"/>
  <c r="BJ35" i="10"/>
  <c r="BI35" i="10"/>
  <c r="BJ34" i="10"/>
  <c r="BI34" i="10"/>
  <c r="BJ33" i="10"/>
  <c r="BI33" i="10"/>
  <c r="BJ32" i="10"/>
  <c r="BI32" i="10"/>
  <c r="BJ31" i="10"/>
  <c r="BI31" i="10"/>
  <c r="BJ30" i="10"/>
  <c r="BI30" i="10"/>
  <c r="BJ29" i="10"/>
  <c r="BI29" i="10"/>
  <c r="BJ28" i="10"/>
  <c r="BI28" i="10"/>
  <c r="BJ27" i="10"/>
  <c r="BI27" i="10"/>
  <c r="BJ26" i="10"/>
  <c r="BI26" i="10"/>
  <c r="BJ25" i="10"/>
  <c r="BI25" i="10"/>
  <c r="BJ24" i="10"/>
  <c r="BI24" i="10"/>
  <c r="BJ23" i="10"/>
  <c r="BI23" i="10"/>
  <c r="BJ22" i="10"/>
  <c r="BI22" i="10"/>
  <c r="BJ21" i="10"/>
  <c r="BI21" i="10"/>
  <c r="BJ20" i="10"/>
  <c r="BI20" i="10"/>
  <c r="BJ19" i="10"/>
  <c r="BI19" i="10"/>
  <c r="BJ18" i="10"/>
  <c r="BI18" i="10"/>
  <c r="BJ17" i="10"/>
  <c r="BI17" i="10"/>
  <c r="BJ16" i="10"/>
  <c r="BI16" i="10"/>
  <c r="BJ15" i="10"/>
  <c r="BI15" i="10"/>
  <c r="BJ14" i="10"/>
  <c r="BI14" i="10"/>
  <c r="BJ13" i="10"/>
  <c r="BI13" i="10"/>
  <c r="BJ12" i="10"/>
  <c r="BI12" i="10"/>
  <c r="BJ11" i="10"/>
  <c r="BI11" i="10"/>
  <c r="BJ10" i="10"/>
  <c r="BI10" i="10"/>
  <c r="BJ9" i="10"/>
  <c r="BI9" i="10"/>
  <c r="BJ8" i="10"/>
  <c r="BI8" i="10"/>
  <c r="BJ7" i="10"/>
  <c r="BI7" i="10"/>
  <c r="BJ6" i="10"/>
  <c r="BI6" i="10"/>
  <c r="BJ5" i="10"/>
  <c r="BI5" i="10"/>
  <c r="BE114" i="10"/>
  <c r="BD114" i="10"/>
  <c r="BE113" i="10"/>
  <c r="BD113" i="10"/>
  <c r="BE112" i="10"/>
  <c r="BD112" i="10"/>
  <c r="BE111" i="10"/>
  <c r="BD111" i="10"/>
  <c r="BE110" i="10"/>
  <c r="BD110" i="10"/>
  <c r="BE109" i="10"/>
  <c r="BD109" i="10"/>
  <c r="BE108" i="10"/>
  <c r="BD108" i="10"/>
  <c r="BE107" i="10"/>
  <c r="BD107" i="10"/>
  <c r="BE106" i="10"/>
  <c r="BD106" i="10"/>
  <c r="BE105" i="10"/>
  <c r="BD105" i="10"/>
  <c r="BE104" i="10"/>
  <c r="BD104" i="10"/>
  <c r="BE103" i="10"/>
  <c r="BD103" i="10"/>
  <c r="BE102" i="10"/>
  <c r="BD102" i="10"/>
  <c r="BE101" i="10"/>
  <c r="BD101" i="10"/>
  <c r="BE100" i="10"/>
  <c r="BD100" i="10"/>
  <c r="BE99" i="10"/>
  <c r="BD99" i="10"/>
  <c r="BE98" i="10"/>
  <c r="BD98" i="10"/>
  <c r="BE97" i="10"/>
  <c r="BD97" i="10"/>
  <c r="BE96" i="10"/>
  <c r="BD96" i="10"/>
  <c r="BE95" i="10"/>
  <c r="BD95" i="10"/>
  <c r="BE94" i="10"/>
  <c r="BD94" i="10"/>
  <c r="BE93" i="10"/>
  <c r="BD93" i="10"/>
  <c r="BE92" i="10"/>
  <c r="BD92" i="10"/>
  <c r="BE91" i="10"/>
  <c r="BD91" i="10"/>
  <c r="BE90" i="10"/>
  <c r="BD90" i="10"/>
  <c r="BE89" i="10"/>
  <c r="BD89" i="10"/>
  <c r="BE88" i="10"/>
  <c r="BD88" i="10"/>
  <c r="BE87" i="10"/>
  <c r="BD87" i="10"/>
  <c r="BE86" i="10"/>
  <c r="BD86" i="10"/>
  <c r="BE85" i="10"/>
  <c r="BD85" i="10"/>
  <c r="BE84" i="10"/>
  <c r="BD84" i="10"/>
  <c r="BE83" i="10"/>
  <c r="BD83" i="10"/>
  <c r="BE82" i="10"/>
  <c r="BD82" i="10"/>
  <c r="BE81" i="10"/>
  <c r="BD81" i="10"/>
  <c r="BE80" i="10"/>
  <c r="BD80" i="10"/>
  <c r="BE79" i="10"/>
  <c r="BD79" i="10"/>
  <c r="BE78" i="10"/>
  <c r="BD78" i="10"/>
  <c r="BE77" i="10"/>
  <c r="BD77" i="10"/>
  <c r="BE76" i="10"/>
  <c r="BD76" i="10"/>
  <c r="BE75" i="10"/>
  <c r="BD75" i="10"/>
  <c r="BE74" i="10"/>
  <c r="BD74" i="10"/>
  <c r="BE73" i="10"/>
  <c r="BD73" i="10"/>
  <c r="BE72" i="10"/>
  <c r="BD72" i="10"/>
  <c r="BE71" i="10"/>
  <c r="BD71" i="10"/>
  <c r="BE70" i="10"/>
  <c r="BD70" i="10"/>
  <c r="BE69" i="10"/>
  <c r="BD69" i="10"/>
  <c r="BE68" i="10"/>
  <c r="BD68" i="10"/>
  <c r="BE67" i="10"/>
  <c r="BD67" i="10"/>
  <c r="BE66" i="10"/>
  <c r="BD66" i="10"/>
  <c r="BE65" i="10"/>
  <c r="BD65" i="10"/>
  <c r="BE64" i="10"/>
  <c r="BD64" i="10"/>
  <c r="BE63" i="10"/>
  <c r="BD63" i="10"/>
  <c r="BE62" i="10"/>
  <c r="BD62" i="10"/>
  <c r="BE61" i="10"/>
  <c r="BD61" i="10"/>
  <c r="BE60" i="10"/>
  <c r="BD60" i="10"/>
  <c r="BE59" i="10"/>
  <c r="BD59" i="10"/>
  <c r="BE58" i="10"/>
  <c r="BD58" i="10"/>
  <c r="BE57" i="10"/>
  <c r="BD57" i="10"/>
  <c r="BE56" i="10"/>
  <c r="BD56" i="10"/>
  <c r="BE55" i="10"/>
  <c r="BD55" i="10"/>
  <c r="BE54" i="10"/>
  <c r="BD54" i="10"/>
  <c r="BE53" i="10"/>
  <c r="BD53" i="10"/>
  <c r="BE52" i="10"/>
  <c r="BD52" i="10"/>
  <c r="BE51" i="10"/>
  <c r="BD51" i="10"/>
  <c r="BE50" i="10"/>
  <c r="BD50" i="10"/>
  <c r="BE49" i="10"/>
  <c r="BD49" i="10"/>
  <c r="BE48" i="10"/>
  <c r="BD48" i="10"/>
  <c r="BE47" i="10"/>
  <c r="BD47" i="10"/>
  <c r="BE46" i="10"/>
  <c r="BD46" i="10"/>
  <c r="BE45" i="10"/>
  <c r="BD45" i="10"/>
  <c r="BE44" i="10"/>
  <c r="BD44" i="10"/>
  <c r="BE43" i="10"/>
  <c r="BD43" i="10"/>
  <c r="BE42" i="10"/>
  <c r="BD42" i="10"/>
  <c r="BE41" i="10"/>
  <c r="BD41" i="10"/>
  <c r="BE40" i="10"/>
  <c r="BD40" i="10"/>
  <c r="BE39" i="10"/>
  <c r="BD39" i="10"/>
  <c r="BE38" i="10"/>
  <c r="BD38" i="10"/>
  <c r="BE37" i="10"/>
  <c r="BD37" i="10"/>
  <c r="BE36" i="10"/>
  <c r="BD36" i="10"/>
  <c r="BE35" i="10"/>
  <c r="BD35" i="10"/>
  <c r="BE34" i="10"/>
  <c r="BD34" i="10"/>
  <c r="BE33" i="10"/>
  <c r="BD33" i="10"/>
  <c r="BE32" i="10"/>
  <c r="BD32" i="10"/>
  <c r="BE31" i="10"/>
  <c r="BD31" i="10"/>
  <c r="BE30" i="10"/>
  <c r="BD30" i="10"/>
  <c r="BE29" i="10"/>
  <c r="BD29" i="10"/>
  <c r="BE28" i="10"/>
  <c r="BD28" i="10"/>
  <c r="BE27" i="10"/>
  <c r="BD27" i="10"/>
  <c r="BE26" i="10"/>
  <c r="BD26" i="10"/>
  <c r="BE25" i="10"/>
  <c r="BD25" i="10"/>
  <c r="BE24" i="10"/>
  <c r="BD24" i="10"/>
  <c r="BE23" i="10"/>
  <c r="BD23" i="10"/>
  <c r="BE22" i="10"/>
  <c r="BD22" i="10"/>
  <c r="BE21" i="10"/>
  <c r="BD21" i="10"/>
  <c r="BE20" i="10"/>
  <c r="BD20" i="10"/>
  <c r="BE19" i="10"/>
  <c r="BD19" i="10"/>
  <c r="BE18" i="10"/>
  <c r="BD18" i="10"/>
  <c r="BE17" i="10"/>
  <c r="BD17" i="10"/>
  <c r="BE16" i="10"/>
  <c r="BD16" i="10"/>
  <c r="BE15" i="10"/>
  <c r="BD15" i="10"/>
  <c r="BE14" i="10"/>
  <c r="BD14" i="10"/>
  <c r="BE13" i="10"/>
  <c r="BD13" i="10"/>
  <c r="BE12" i="10"/>
  <c r="BD12" i="10"/>
  <c r="BE11" i="10"/>
  <c r="BD11" i="10"/>
  <c r="BE10" i="10"/>
  <c r="BD10" i="10"/>
  <c r="BE9" i="10"/>
  <c r="BD9" i="10"/>
  <c r="BE8" i="10"/>
  <c r="BD8" i="10"/>
  <c r="BE7" i="10"/>
  <c r="BD7" i="10"/>
  <c r="BE6" i="10"/>
  <c r="BD6" i="10"/>
  <c r="BE5" i="10"/>
  <c r="BD5" i="10"/>
  <c r="AZ114" i="10"/>
  <c r="AY114" i="10"/>
  <c r="AZ113" i="10"/>
  <c r="AY113" i="10"/>
  <c r="AZ112" i="10"/>
  <c r="AY112" i="10"/>
  <c r="AZ111" i="10"/>
  <c r="AY111" i="10"/>
  <c r="AZ110" i="10"/>
  <c r="AY110" i="10"/>
  <c r="AZ109" i="10"/>
  <c r="AY109" i="10"/>
  <c r="AZ108" i="10"/>
  <c r="AY108" i="10"/>
  <c r="AZ107" i="10"/>
  <c r="AY107" i="10"/>
  <c r="AZ106" i="10"/>
  <c r="AY106" i="10"/>
  <c r="AZ105" i="10"/>
  <c r="AY105" i="10"/>
  <c r="AZ104" i="10"/>
  <c r="AY104" i="10"/>
  <c r="AZ103" i="10"/>
  <c r="AY103" i="10"/>
  <c r="AZ102" i="10"/>
  <c r="AY102" i="10"/>
  <c r="AZ101" i="10"/>
  <c r="AY101" i="10"/>
  <c r="AZ100" i="10"/>
  <c r="AY100" i="10"/>
  <c r="AZ99" i="10"/>
  <c r="AY99" i="10"/>
  <c r="AZ98" i="10"/>
  <c r="AY98" i="10"/>
  <c r="AZ97" i="10"/>
  <c r="AY97" i="10"/>
  <c r="AZ96" i="10"/>
  <c r="AY96" i="10"/>
  <c r="AZ95" i="10"/>
  <c r="AY95" i="10"/>
  <c r="AZ94" i="10"/>
  <c r="AY94" i="10"/>
  <c r="AZ93" i="10"/>
  <c r="AY93" i="10"/>
  <c r="AZ92" i="10"/>
  <c r="AY92" i="10"/>
  <c r="AZ91" i="10"/>
  <c r="AY91" i="10"/>
  <c r="AZ90" i="10"/>
  <c r="AY90" i="10"/>
  <c r="AZ89" i="10"/>
  <c r="AY89" i="10"/>
  <c r="AZ88" i="10"/>
  <c r="AY88" i="10"/>
  <c r="AZ87" i="10"/>
  <c r="AY87" i="10"/>
  <c r="AZ86" i="10"/>
  <c r="AY86" i="10"/>
  <c r="AZ85" i="10"/>
  <c r="AY85" i="10"/>
  <c r="AZ84" i="10"/>
  <c r="AY84" i="10"/>
  <c r="AZ83" i="10"/>
  <c r="AY83" i="10"/>
  <c r="AZ82" i="10"/>
  <c r="AY82" i="10"/>
  <c r="AZ81" i="10"/>
  <c r="AY81" i="10"/>
  <c r="AZ80" i="10"/>
  <c r="AY80" i="10"/>
  <c r="AZ79" i="10"/>
  <c r="AY79" i="10"/>
  <c r="AZ78" i="10"/>
  <c r="AY78" i="10"/>
  <c r="AZ77" i="10"/>
  <c r="AY77" i="10"/>
  <c r="AZ76" i="10"/>
  <c r="AY76" i="10"/>
  <c r="AZ75" i="10"/>
  <c r="AY75" i="10"/>
  <c r="AZ74" i="10"/>
  <c r="AY74" i="10"/>
  <c r="AZ73" i="10"/>
  <c r="AY73" i="10"/>
  <c r="AZ72" i="10"/>
  <c r="AY72" i="10"/>
  <c r="AZ71" i="10"/>
  <c r="AY71" i="10"/>
  <c r="AZ70" i="10"/>
  <c r="AY70" i="10"/>
  <c r="AZ69" i="10"/>
  <c r="AY69" i="10"/>
  <c r="AZ68" i="10"/>
  <c r="AY68" i="10"/>
  <c r="AZ67" i="10"/>
  <c r="AY67" i="10"/>
  <c r="AZ66" i="10"/>
  <c r="AY66" i="10"/>
  <c r="AZ65" i="10"/>
  <c r="AY65" i="10"/>
  <c r="AZ64" i="10"/>
  <c r="AY64" i="10"/>
  <c r="AZ63" i="10"/>
  <c r="AY63" i="10"/>
  <c r="AZ62" i="10"/>
  <c r="AY62" i="10"/>
  <c r="AZ61" i="10"/>
  <c r="AY61" i="10"/>
  <c r="AZ60" i="10"/>
  <c r="AY60" i="10"/>
  <c r="AZ59" i="10"/>
  <c r="AY59" i="10"/>
  <c r="AZ58" i="10"/>
  <c r="AY58" i="10"/>
  <c r="AZ57" i="10"/>
  <c r="AY57" i="10"/>
  <c r="AZ56" i="10"/>
  <c r="AY56" i="10"/>
  <c r="AZ55" i="10"/>
  <c r="AY55" i="10"/>
  <c r="AZ54" i="10"/>
  <c r="AY54" i="10"/>
  <c r="AZ53" i="10"/>
  <c r="AY53" i="10"/>
  <c r="AZ52" i="10"/>
  <c r="AY52" i="10"/>
  <c r="AZ51" i="10"/>
  <c r="AY51" i="10"/>
  <c r="AZ50" i="10"/>
  <c r="AY50" i="10"/>
  <c r="AZ49" i="10"/>
  <c r="AY49" i="10"/>
  <c r="AZ48" i="10"/>
  <c r="AY48" i="10"/>
  <c r="AZ47" i="10"/>
  <c r="AY47" i="10"/>
  <c r="AZ46" i="10"/>
  <c r="AY46" i="10"/>
  <c r="AZ45" i="10"/>
  <c r="AY45" i="10"/>
  <c r="AZ44" i="10"/>
  <c r="AY44" i="10"/>
  <c r="AZ43" i="10"/>
  <c r="AY43" i="10"/>
  <c r="AZ42" i="10"/>
  <c r="AY42" i="10"/>
  <c r="AZ41" i="10"/>
  <c r="AY41" i="10"/>
  <c r="AZ40" i="10"/>
  <c r="AY40" i="10"/>
  <c r="AZ39" i="10"/>
  <c r="AY39" i="10"/>
  <c r="AZ38" i="10"/>
  <c r="AY38" i="10"/>
  <c r="AZ37" i="10"/>
  <c r="AY37" i="10"/>
  <c r="AZ36" i="10"/>
  <c r="AY36" i="10"/>
  <c r="AZ35" i="10"/>
  <c r="AY35" i="10"/>
  <c r="AZ34" i="10"/>
  <c r="AY34" i="10"/>
  <c r="AZ33" i="10"/>
  <c r="AY33" i="10"/>
  <c r="AZ32" i="10"/>
  <c r="AY32" i="10"/>
  <c r="AZ31" i="10"/>
  <c r="AY31" i="10"/>
  <c r="AZ30" i="10"/>
  <c r="AY30" i="10"/>
  <c r="AZ29" i="10"/>
  <c r="AY29" i="10"/>
  <c r="AZ28" i="10"/>
  <c r="AY28" i="10"/>
  <c r="AZ27" i="10"/>
  <c r="AY27" i="10"/>
  <c r="AZ26" i="10"/>
  <c r="AY26" i="10"/>
  <c r="AZ25" i="10"/>
  <c r="AY25" i="10"/>
  <c r="AZ24" i="10"/>
  <c r="AY24" i="10"/>
  <c r="AZ23" i="10"/>
  <c r="AY23" i="10"/>
  <c r="AZ22" i="10"/>
  <c r="AY22" i="10"/>
  <c r="AZ21" i="10"/>
  <c r="AY21" i="10"/>
  <c r="AZ20" i="10"/>
  <c r="AY20" i="10"/>
  <c r="AZ19" i="10"/>
  <c r="AY19" i="10"/>
  <c r="AZ18" i="10"/>
  <c r="AY18" i="10"/>
  <c r="AZ17" i="10"/>
  <c r="AY17" i="10"/>
  <c r="AZ16" i="10"/>
  <c r="AY16" i="10"/>
  <c r="AZ15" i="10"/>
  <c r="AY15" i="10"/>
  <c r="AZ14" i="10"/>
  <c r="AY14" i="10"/>
  <c r="AZ13" i="10"/>
  <c r="AY13" i="10"/>
  <c r="AZ12" i="10"/>
  <c r="AY12" i="10"/>
  <c r="AZ11" i="10"/>
  <c r="AY11" i="10"/>
  <c r="AZ10" i="10"/>
  <c r="AY10" i="10"/>
  <c r="AZ9" i="10"/>
  <c r="AY9" i="10"/>
  <c r="AZ8" i="10"/>
  <c r="AY8" i="10"/>
  <c r="AZ7" i="10"/>
  <c r="AY7" i="10"/>
  <c r="AZ6" i="10"/>
  <c r="AY6" i="10"/>
  <c r="AZ5" i="10"/>
  <c r="AY5" i="10"/>
  <c r="AU114" i="10"/>
  <c r="AT114" i="10"/>
  <c r="AU113" i="10"/>
  <c r="AT113" i="10"/>
  <c r="AU112" i="10"/>
  <c r="AT112" i="10"/>
  <c r="AU111" i="10"/>
  <c r="AT111" i="10"/>
  <c r="AU110" i="10"/>
  <c r="AT110" i="10"/>
  <c r="AU109" i="10"/>
  <c r="AT109" i="10"/>
  <c r="AU108" i="10"/>
  <c r="AT108" i="10"/>
  <c r="AU107" i="10"/>
  <c r="AT107" i="10"/>
  <c r="AU106" i="10"/>
  <c r="AT106" i="10"/>
  <c r="AU105" i="10"/>
  <c r="AT105" i="10"/>
  <c r="AU104" i="10"/>
  <c r="AT104" i="10"/>
  <c r="AU103" i="10"/>
  <c r="AT103" i="10"/>
  <c r="AU102" i="10"/>
  <c r="AT102" i="10"/>
  <c r="AU101" i="10"/>
  <c r="AT101" i="10"/>
  <c r="AU100" i="10"/>
  <c r="AT100" i="10"/>
  <c r="AU99" i="10"/>
  <c r="AT99" i="10"/>
  <c r="AU98" i="10"/>
  <c r="AT98" i="10"/>
  <c r="AU97" i="10"/>
  <c r="AT97" i="10"/>
  <c r="AU96" i="10"/>
  <c r="AT96" i="10"/>
  <c r="AU95" i="10"/>
  <c r="AT95" i="10"/>
  <c r="AU94" i="10"/>
  <c r="AT94" i="10"/>
  <c r="AU93" i="10"/>
  <c r="AT93" i="10"/>
  <c r="AU92" i="10"/>
  <c r="AT92" i="10"/>
  <c r="AU91" i="10"/>
  <c r="AT91" i="10"/>
  <c r="AU90" i="10"/>
  <c r="AT90" i="10"/>
  <c r="AU89" i="10"/>
  <c r="AT89" i="10"/>
  <c r="AU88" i="10"/>
  <c r="AT88" i="10"/>
  <c r="AU87" i="10"/>
  <c r="AT87" i="10"/>
  <c r="AU86" i="10"/>
  <c r="AT86" i="10"/>
  <c r="AU85" i="10"/>
  <c r="AT85" i="10"/>
  <c r="AU84" i="10"/>
  <c r="AT84" i="10"/>
  <c r="AU83" i="10"/>
  <c r="AT83" i="10"/>
  <c r="AU82" i="10"/>
  <c r="AT82" i="10"/>
  <c r="AU81" i="10"/>
  <c r="AT81" i="10"/>
  <c r="AU80" i="10"/>
  <c r="AT80" i="10"/>
  <c r="AU79" i="10"/>
  <c r="AT79" i="10"/>
  <c r="AU78" i="10"/>
  <c r="AT78" i="10"/>
  <c r="AU77" i="10"/>
  <c r="AT77" i="10"/>
  <c r="AU76" i="10"/>
  <c r="AT76" i="10"/>
  <c r="AU75" i="10"/>
  <c r="AT75" i="10"/>
  <c r="AU74" i="10"/>
  <c r="AT74" i="10"/>
  <c r="AU73" i="10"/>
  <c r="AT73" i="10"/>
  <c r="AU72" i="10"/>
  <c r="AT72" i="10"/>
  <c r="AU71" i="10"/>
  <c r="AT71" i="10"/>
  <c r="AU70" i="10"/>
  <c r="AT70" i="10"/>
  <c r="AU69" i="10"/>
  <c r="AT69" i="10"/>
  <c r="AU68" i="10"/>
  <c r="AT68" i="10"/>
  <c r="AU67" i="10"/>
  <c r="AT67" i="10"/>
  <c r="AU66" i="10"/>
  <c r="AT66" i="10"/>
  <c r="AU65" i="10"/>
  <c r="AT65" i="10"/>
  <c r="AU64" i="10"/>
  <c r="AT64" i="10"/>
  <c r="AU63" i="10"/>
  <c r="AT63" i="10"/>
  <c r="AU62" i="10"/>
  <c r="AT62" i="10"/>
  <c r="AU61" i="10"/>
  <c r="AT61" i="10"/>
  <c r="AU60" i="10"/>
  <c r="AT60" i="10"/>
  <c r="AU59" i="10"/>
  <c r="AT59" i="10"/>
  <c r="AU58" i="10"/>
  <c r="AT58" i="10"/>
  <c r="AU57" i="10"/>
  <c r="AT57" i="10"/>
  <c r="AU56" i="10"/>
  <c r="AT56" i="10"/>
  <c r="AU55" i="10"/>
  <c r="AT55" i="10"/>
  <c r="AU54" i="10"/>
  <c r="AT54" i="10"/>
  <c r="AU53" i="10"/>
  <c r="AT53" i="10"/>
  <c r="AU52" i="10"/>
  <c r="AT52" i="10"/>
  <c r="AU51" i="10"/>
  <c r="AT51" i="10"/>
  <c r="AU50" i="10"/>
  <c r="AT50" i="10"/>
  <c r="AU49" i="10"/>
  <c r="AT49" i="10"/>
  <c r="AU48" i="10"/>
  <c r="AT48" i="10"/>
  <c r="AU47" i="10"/>
  <c r="AT47" i="10"/>
  <c r="AU46" i="10"/>
  <c r="AT46" i="10"/>
  <c r="AU45" i="10"/>
  <c r="AT45" i="10"/>
  <c r="AU44" i="10"/>
  <c r="AT44" i="10"/>
  <c r="AU43" i="10"/>
  <c r="AT43" i="10"/>
  <c r="AU42" i="10"/>
  <c r="AT42" i="10"/>
  <c r="AU41" i="10"/>
  <c r="AT41" i="10"/>
  <c r="AU40" i="10"/>
  <c r="AT40" i="10"/>
  <c r="AU39" i="10"/>
  <c r="AT39" i="10"/>
  <c r="AU38" i="10"/>
  <c r="AT38" i="10"/>
  <c r="AU37" i="10"/>
  <c r="AT37" i="10"/>
  <c r="AU36" i="10"/>
  <c r="AT36" i="10"/>
  <c r="AU35" i="10"/>
  <c r="AT35" i="10"/>
  <c r="AU34" i="10"/>
  <c r="AT34" i="10"/>
  <c r="AU33" i="10"/>
  <c r="AT33" i="10"/>
  <c r="AU32" i="10"/>
  <c r="AT32" i="10"/>
  <c r="AU31" i="10"/>
  <c r="AT31" i="10"/>
  <c r="AU30" i="10"/>
  <c r="AT30" i="10"/>
  <c r="AU29" i="10"/>
  <c r="AT29" i="10"/>
  <c r="AU28" i="10"/>
  <c r="AT28" i="10"/>
  <c r="AU27" i="10"/>
  <c r="AT27" i="10"/>
  <c r="AU26" i="10"/>
  <c r="AT26" i="10"/>
  <c r="AU25" i="10"/>
  <c r="AT25" i="10"/>
  <c r="AU24" i="10"/>
  <c r="AT24" i="10"/>
  <c r="AU23" i="10"/>
  <c r="AT23" i="10"/>
  <c r="AU22" i="10"/>
  <c r="AT22" i="10"/>
  <c r="AU21" i="10"/>
  <c r="AT21" i="10"/>
  <c r="AU20" i="10"/>
  <c r="AT20" i="10"/>
  <c r="AU19" i="10"/>
  <c r="AT19" i="10"/>
  <c r="AU18" i="10"/>
  <c r="AT18" i="10"/>
  <c r="AU17" i="10"/>
  <c r="AT17" i="10"/>
  <c r="AU16" i="10"/>
  <c r="AT16" i="10"/>
  <c r="AU15" i="10"/>
  <c r="AT15" i="10"/>
  <c r="AU14" i="10"/>
  <c r="AT14" i="10"/>
  <c r="AU13" i="10"/>
  <c r="AT13" i="10"/>
  <c r="AU12" i="10"/>
  <c r="AT12" i="10"/>
  <c r="AU11" i="10"/>
  <c r="AT11" i="10"/>
  <c r="AU10" i="10"/>
  <c r="AT10" i="10"/>
  <c r="AU9" i="10"/>
  <c r="AT9" i="10"/>
  <c r="AU8" i="10"/>
  <c r="AT8" i="10"/>
  <c r="AU7" i="10"/>
  <c r="AT7" i="10"/>
  <c r="AU6" i="10"/>
  <c r="AT6" i="10"/>
  <c r="AU5" i="10"/>
  <c r="AT5" i="10"/>
  <c r="AP114" i="10"/>
  <c r="AO114" i="10"/>
  <c r="AP113" i="10"/>
  <c r="AO113" i="10"/>
  <c r="AP112" i="10"/>
  <c r="AO112" i="10"/>
  <c r="AP111" i="10"/>
  <c r="AO111" i="10"/>
  <c r="AP110" i="10"/>
  <c r="AO110" i="10"/>
  <c r="AP109" i="10"/>
  <c r="AO109" i="10"/>
  <c r="AP108" i="10"/>
  <c r="AO108" i="10"/>
  <c r="AP107" i="10"/>
  <c r="AO107" i="10"/>
  <c r="AP106" i="10"/>
  <c r="AO106" i="10"/>
  <c r="AP105" i="10"/>
  <c r="AO105" i="10"/>
  <c r="AP104" i="10"/>
  <c r="AO104" i="10"/>
  <c r="AP103" i="10"/>
  <c r="AO103" i="10"/>
  <c r="AP102" i="10"/>
  <c r="AO102" i="10"/>
  <c r="AP101" i="10"/>
  <c r="AO101" i="10"/>
  <c r="AP100" i="10"/>
  <c r="AO100" i="10"/>
  <c r="AP99" i="10"/>
  <c r="AO99" i="10"/>
  <c r="AP98" i="10"/>
  <c r="AO98" i="10"/>
  <c r="AP97" i="10"/>
  <c r="AO97" i="10"/>
  <c r="AP96" i="10"/>
  <c r="AO96" i="10"/>
  <c r="AP95" i="10"/>
  <c r="AO95" i="10"/>
  <c r="AP94" i="10"/>
  <c r="AO94" i="10"/>
  <c r="AP93" i="10"/>
  <c r="AO93" i="10"/>
  <c r="AP92" i="10"/>
  <c r="AO92" i="10"/>
  <c r="AP91" i="10"/>
  <c r="AO91" i="10"/>
  <c r="AP90" i="10"/>
  <c r="AO90" i="10"/>
  <c r="AP89" i="10"/>
  <c r="AO89" i="10"/>
  <c r="AP88" i="10"/>
  <c r="AO88" i="10"/>
  <c r="AP87" i="10"/>
  <c r="AO87" i="10"/>
  <c r="AP86" i="10"/>
  <c r="AO86" i="10"/>
  <c r="AP85" i="10"/>
  <c r="AO85" i="10"/>
  <c r="AP84" i="10"/>
  <c r="AO84" i="10"/>
  <c r="AP83" i="10"/>
  <c r="AO83" i="10"/>
  <c r="AP82" i="10"/>
  <c r="AO82" i="10"/>
  <c r="AP81" i="10"/>
  <c r="AO81" i="10"/>
  <c r="AP80" i="10"/>
  <c r="AO80" i="10"/>
  <c r="AP79" i="10"/>
  <c r="AO79" i="10"/>
  <c r="AP78" i="10"/>
  <c r="AO78" i="10"/>
  <c r="AP77" i="10"/>
  <c r="AO77" i="10"/>
  <c r="AP76" i="10"/>
  <c r="AO76" i="10"/>
  <c r="AP75" i="10"/>
  <c r="AO75" i="10"/>
  <c r="AP74" i="10"/>
  <c r="AO74" i="10"/>
  <c r="AP73" i="10"/>
  <c r="AO73" i="10"/>
  <c r="AP72" i="10"/>
  <c r="AO72" i="10"/>
  <c r="AP71" i="10"/>
  <c r="AO71" i="10"/>
  <c r="AP70" i="10"/>
  <c r="AO70" i="10"/>
  <c r="AP69" i="10"/>
  <c r="AO69" i="10"/>
  <c r="AP68" i="10"/>
  <c r="AO68" i="10"/>
  <c r="AP67" i="10"/>
  <c r="AO67" i="10"/>
  <c r="AP66" i="10"/>
  <c r="AO66" i="10"/>
  <c r="AP65" i="10"/>
  <c r="AO65" i="10"/>
  <c r="AP64" i="10"/>
  <c r="AO64" i="10"/>
  <c r="AP63" i="10"/>
  <c r="AO63" i="10"/>
  <c r="AP62" i="10"/>
  <c r="AO62" i="10"/>
  <c r="AP61" i="10"/>
  <c r="AO61" i="10"/>
  <c r="AP60" i="10"/>
  <c r="AO60" i="10"/>
  <c r="AP59" i="10"/>
  <c r="AO59" i="10"/>
  <c r="AP58" i="10"/>
  <c r="AO58" i="10"/>
  <c r="AP57" i="10"/>
  <c r="AO57" i="10"/>
  <c r="AP56" i="10"/>
  <c r="AO56" i="10"/>
  <c r="AP55" i="10"/>
  <c r="AO55" i="10"/>
  <c r="AP54" i="10"/>
  <c r="AO54" i="10"/>
  <c r="AP53" i="10"/>
  <c r="AO53" i="10"/>
  <c r="AP52" i="10"/>
  <c r="AO52" i="10"/>
  <c r="AP51" i="10"/>
  <c r="AO51" i="10"/>
  <c r="AP50" i="10"/>
  <c r="AO50" i="10"/>
  <c r="AP49" i="10"/>
  <c r="AO49" i="10"/>
  <c r="AP48" i="10"/>
  <c r="AO48" i="10"/>
  <c r="AP47" i="10"/>
  <c r="AO47" i="10"/>
  <c r="AP46" i="10"/>
  <c r="AO46" i="10"/>
  <c r="AP45" i="10"/>
  <c r="AO45" i="10"/>
  <c r="AP44" i="10"/>
  <c r="AO44" i="10"/>
  <c r="AP43" i="10"/>
  <c r="AO43" i="10"/>
  <c r="AP42" i="10"/>
  <c r="AO42" i="10"/>
  <c r="AP41" i="10"/>
  <c r="AO41" i="10"/>
  <c r="AP40" i="10"/>
  <c r="AO40" i="10"/>
  <c r="AP39" i="10"/>
  <c r="AO39" i="10"/>
  <c r="AP38" i="10"/>
  <c r="AO38" i="10"/>
  <c r="AP37" i="10"/>
  <c r="AO37" i="10"/>
  <c r="AP36" i="10"/>
  <c r="AO36" i="10"/>
  <c r="AP35" i="10"/>
  <c r="AO35" i="10"/>
  <c r="AP34" i="10"/>
  <c r="AO34" i="10"/>
  <c r="AP33" i="10"/>
  <c r="AO33" i="10"/>
  <c r="AP32" i="10"/>
  <c r="AO32" i="10"/>
  <c r="AP31" i="10"/>
  <c r="AO31" i="10"/>
  <c r="AP30" i="10"/>
  <c r="AO30" i="10"/>
  <c r="AP29" i="10"/>
  <c r="AO29" i="10"/>
  <c r="AP28" i="10"/>
  <c r="AO28" i="10"/>
  <c r="AP27" i="10"/>
  <c r="AO27" i="10"/>
  <c r="AP26" i="10"/>
  <c r="AO26" i="10"/>
  <c r="AP25" i="10"/>
  <c r="AO25" i="10"/>
  <c r="AP24" i="10"/>
  <c r="AO24" i="10"/>
  <c r="AP23" i="10"/>
  <c r="AO23" i="10"/>
  <c r="AP22" i="10"/>
  <c r="AO22" i="10"/>
  <c r="AP21" i="10"/>
  <c r="AO21" i="10"/>
  <c r="AP20" i="10"/>
  <c r="AO20" i="10"/>
  <c r="AP19" i="10"/>
  <c r="AO19" i="10"/>
  <c r="AP18" i="10"/>
  <c r="AO18" i="10"/>
  <c r="AP17" i="10"/>
  <c r="AO17" i="10"/>
  <c r="AP16" i="10"/>
  <c r="AO16" i="10"/>
  <c r="AP15" i="10"/>
  <c r="AO15" i="10"/>
  <c r="AP14" i="10"/>
  <c r="AO14" i="10"/>
  <c r="AP13" i="10"/>
  <c r="AO13" i="10"/>
  <c r="AP12" i="10"/>
  <c r="AO12" i="10"/>
  <c r="AP11" i="10"/>
  <c r="AO11" i="10"/>
  <c r="AP10" i="10"/>
  <c r="AO10" i="10"/>
  <c r="AP9" i="10"/>
  <c r="AO9" i="10"/>
  <c r="AP8" i="10"/>
  <c r="AO8" i="10"/>
  <c r="AP7" i="10"/>
  <c r="AO7" i="10"/>
  <c r="AP6" i="10"/>
  <c r="AO6" i="10"/>
  <c r="AP5" i="10"/>
  <c r="AO5" i="10"/>
  <c r="AK114" i="10"/>
  <c r="AJ114" i="10"/>
  <c r="AK113" i="10"/>
  <c r="AJ113" i="10"/>
  <c r="AK112" i="10"/>
  <c r="AJ112" i="10"/>
  <c r="AK111" i="10"/>
  <c r="AJ111" i="10"/>
  <c r="AK110" i="10"/>
  <c r="AJ110" i="10"/>
  <c r="AK109" i="10"/>
  <c r="AJ109" i="10"/>
  <c r="AK108" i="10"/>
  <c r="AJ108" i="10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K99" i="10"/>
  <c r="AJ99" i="10"/>
  <c r="AK98" i="10"/>
  <c r="AJ98" i="10"/>
  <c r="AK97" i="10"/>
  <c r="AJ97" i="10"/>
  <c r="AK96" i="10"/>
  <c r="AJ96" i="10"/>
  <c r="AK95" i="10"/>
  <c r="AJ95" i="10"/>
  <c r="AK94" i="10"/>
  <c r="AJ94" i="10"/>
  <c r="AK93" i="10"/>
  <c r="AJ93" i="10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K83" i="10"/>
  <c r="AJ83" i="10"/>
  <c r="AK82" i="10"/>
  <c r="AJ82" i="10"/>
  <c r="AK81" i="10"/>
  <c r="AJ81" i="10"/>
  <c r="AK80" i="10"/>
  <c r="AJ80" i="10"/>
  <c r="AK79" i="10"/>
  <c r="AJ79" i="10"/>
  <c r="AK78" i="10"/>
  <c r="AJ78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9" i="10"/>
  <c r="AJ69" i="10"/>
  <c r="AK68" i="10"/>
  <c r="AJ68" i="10"/>
  <c r="AK67" i="10"/>
  <c r="AJ67" i="10"/>
  <c r="AK66" i="10"/>
  <c r="AJ66" i="10"/>
  <c r="AK65" i="10"/>
  <c r="AJ65" i="10"/>
  <c r="AK64" i="10"/>
  <c r="AJ64" i="10"/>
  <c r="AK63" i="10"/>
  <c r="AJ63" i="10"/>
  <c r="AK62" i="10"/>
  <c r="AJ62" i="10"/>
  <c r="AK61" i="10"/>
  <c r="AJ61" i="10"/>
  <c r="AK60" i="10"/>
  <c r="AJ60" i="10"/>
  <c r="AK59" i="10"/>
  <c r="AJ59" i="10"/>
  <c r="AK58" i="10"/>
  <c r="AJ58" i="10"/>
  <c r="AK57" i="10"/>
  <c r="AJ57" i="10"/>
  <c r="AK56" i="10"/>
  <c r="AJ56" i="10"/>
  <c r="AK55" i="10"/>
  <c r="AJ55" i="10"/>
  <c r="AK54" i="10"/>
  <c r="AJ54" i="10"/>
  <c r="AK53" i="10"/>
  <c r="AJ53" i="10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J39" i="10"/>
  <c r="AK38" i="10"/>
  <c r="AJ38" i="10"/>
  <c r="AK37" i="10"/>
  <c r="AJ37" i="10"/>
  <c r="AK36" i="10"/>
  <c r="AJ36" i="10"/>
  <c r="AK35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K28" i="10"/>
  <c r="AJ28" i="10"/>
  <c r="AK27" i="10"/>
  <c r="AJ27" i="10"/>
  <c r="AK26" i="10"/>
  <c r="AJ26" i="10"/>
  <c r="AK25" i="10"/>
  <c r="AJ25" i="10"/>
  <c r="AK24" i="10"/>
  <c r="AJ24" i="10"/>
  <c r="AK23" i="10"/>
  <c r="AJ23" i="10"/>
  <c r="AK22" i="10"/>
  <c r="AJ22" i="10"/>
  <c r="AK21" i="10"/>
  <c r="AJ21" i="10"/>
  <c r="AK20" i="10"/>
  <c r="AJ20" i="10"/>
  <c r="AK19" i="10"/>
  <c r="AJ19" i="10"/>
  <c r="AK18" i="10"/>
  <c r="AJ18" i="10"/>
  <c r="AK17" i="10"/>
  <c r="AJ17" i="10"/>
  <c r="AK16" i="10"/>
  <c r="AJ16" i="10"/>
  <c r="AK15" i="10"/>
  <c r="AJ15" i="10"/>
  <c r="AK14" i="10"/>
  <c r="AJ14" i="10"/>
  <c r="AK13" i="10"/>
  <c r="AJ13" i="10"/>
  <c r="AK12" i="10"/>
  <c r="AJ12" i="10"/>
  <c r="AK11" i="10"/>
  <c r="AJ11" i="10"/>
  <c r="AK10" i="10"/>
  <c r="AJ10" i="10"/>
  <c r="AK9" i="10"/>
  <c r="AJ9" i="10"/>
  <c r="AK8" i="10"/>
  <c r="AJ8" i="10"/>
  <c r="AK7" i="10"/>
  <c r="AJ7" i="10"/>
  <c r="AK6" i="10"/>
  <c r="AJ6" i="10"/>
  <c r="AK5" i="10"/>
  <c r="AJ5" i="10"/>
  <c r="K22" i="10"/>
  <c r="AF114" i="10"/>
  <c r="AE114" i="10"/>
  <c r="AF113" i="10"/>
  <c r="AE113" i="10"/>
  <c r="AF112" i="10"/>
  <c r="AE112" i="10"/>
  <c r="AF111" i="10"/>
  <c r="AE111" i="10"/>
  <c r="AF110" i="10"/>
  <c r="AE110" i="10"/>
  <c r="AF109" i="10"/>
  <c r="AE109" i="10"/>
  <c r="AF108" i="10"/>
  <c r="AE108" i="10"/>
  <c r="AF107" i="10"/>
  <c r="AE107" i="10"/>
  <c r="AF106" i="10"/>
  <c r="AE106" i="10"/>
  <c r="AF105" i="10"/>
  <c r="AE105" i="10"/>
  <c r="AF104" i="10"/>
  <c r="AE104" i="10"/>
  <c r="AF103" i="10"/>
  <c r="AE103" i="10"/>
  <c r="AF102" i="10"/>
  <c r="AE102" i="10"/>
  <c r="AF101" i="10"/>
  <c r="AE101" i="10"/>
  <c r="AF100" i="10"/>
  <c r="AE100" i="10"/>
  <c r="AF99" i="10"/>
  <c r="AE99" i="10"/>
  <c r="AF98" i="10"/>
  <c r="AE98" i="10"/>
  <c r="AF97" i="10"/>
  <c r="AE97" i="10"/>
  <c r="AF96" i="10"/>
  <c r="AE96" i="10"/>
  <c r="AF95" i="10"/>
  <c r="AE95" i="10"/>
  <c r="AF94" i="10"/>
  <c r="AE94" i="10"/>
  <c r="AF93" i="10"/>
  <c r="AE93" i="10"/>
  <c r="AF92" i="10"/>
  <c r="AE92" i="10"/>
  <c r="AF91" i="10"/>
  <c r="AE91" i="10"/>
  <c r="AF90" i="10"/>
  <c r="AE90" i="10"/>
  <c r="AF89" i="10"/>
  <c r="AE89" i="10"/>
  <c r="AF88" i="10"/>
  <c r="AE88" i="10"/>
  <c r="AF87" i="10"/>
  <c r="AE87" i="10"/>
  <c r="AF86" i="10"/>
  <c r="AE86" i="10"/>
  <c r="AF85" i="10"/>
  <c r="AE85" i="10"/>
  <c r="AF84" i="10"/>
  <c r="AE84" i="10"/>
  <c r="AF83" i="10"/>
  <c r="AE83" i="10"/>
  <c r="AF82" i="10"/>
  <c r="AE82" i="10"/>
  <c r="AF81" i="10"/>
  <c r="AE81" i="10"/>
  <c r="AF80" i="10"/>
  <c r="AE80" i="10"/>
  <c r="AF79" i="10"/>
  <c r="AE79" i="10"/>
  <c r="AF78" i="10"/>
  <c r="AE78" i="10"/>
  <c r="AF77" i="10"/>
  <c r="AE77" i="10"/>
  <c r="AF76" i="10"/>
  <c r="AE76" i="10"/>
  <c r="AF75" i="10"/>
  <c r="AE75" i="10"/>
  <c r="AF74" i="10"/>
  <c r="AE74" i="10"/>
  <c r="AF73" i="10"/>
  <c r="AE73" i="10"/>
  <c r="AF72" i="10"/>
  <c r="AE72" i="10"/>
  <c r="AF71" i="10"/>
  <c r="AE71" i="10"/>
  <c r="AF70" i="10"/>
  <c r="AE70" i="10"/>
  <c r="AF69" i="10"/>
  <c r="AE69" i="10"/>
  <c r="AF68" i="10"/>
  <c r="AE68" i="10"/>
  <c r="AF67" i="10"/>
  <c r="AE67" i="10"/>
  <c r="AF66" i="10"/>
  <c r="AE66" i="10"/>
  <c r="AF65" i="10"/>
  <c r="AE65" i="10"/>
  <c r="AF64" i="10"/>
  <c r="AE64" i="10"/>
  <c r="AF63" i="10"/>
  <c r="AE63" i="10"/>
  <c r="AF62" i="10"/>
  <c r="AE62" i="10"/>
  <c r="AF61" i="10"/>
  <c r="AE61" i="10"/>
  <c r="AF60" i="10"/>
  <c r="AE60" i="10"/>
  <c r="AF59" i="10"/>
  <c r="AE59" i="10"/>
  <c r="AF58" i="10"/>
  <c r="AE58" i="10"/>
  <c r="AF57" i="10"/>
  <c r="AE57" i="10"/>
  <c r="AF56" i="10"/>
  <c r="AE56" i="10"/>
  <c r="AF55" i="10"/>
  <c r="AE55" i="10"/>
  <c r="AF54" i="10"/>
  <c r="AE54" i="10"/>
  <c r="AF53" i="10"/>
  <c r="AE53" i="10"/>
  <c r="AF52" i="10"/>
  <c r="AE52" i="10"/>
  <c r="AF51" i="10"/>
  <c r="AE51" i="10"/>
  <c r="AF50" i="10"/>
  <c r="AE50" i="10"/>
  <c r="AF49" i="10"/>
  <c r="AE49" i="10"/>
  <c r="AF48" i="10"/>
  <c r="AE48" i="10"/>
  <c r="AF47" i="10"/>
  <c r="AE47" i="10"/>
  <c r="AF46" i="10"/>
  <c r="AE46" i="10"/>
  <c r="AF45" i="10"/>
  <c r="AE45" i="10"/>
  <c r="AF44" i="10"/>
  <c r="AE44" i="10"/>
  <c r="AF43" i="10"/>
  <c r="AE43" i="10"/>
  <c r="AF42" i="10"/>
  <c r="AE42" i="10"/>
  <c r="AF41" i="10"/>
  <c r="AE41" i="10"/>
  <c r="AF40" i="10"/>
  <c r="AE40" i="10"/>
  <c r="AF39" i="10"/>
  <c r="AE39" i="10"/>
  <c r="AF38" i="10"/>
  <c r="AE38" i="10"/>
  <c r="AF37" i="10"/>
  <c r="AE37" i="10"/>
  <c r="AF36" i="10"/>
  <c r="AE36" i="10"/>
  <c r="AF35" i="10"/>
  <c r="AE35" i="10"/>
  <c r="AF34" i="10"/>
  <c r="AE34" i="10"/>
  <c r="AF33" i="10"/>
  <c r="AE33" i="10"/>
  <c r="AF32" i="10"/>
  <c r="AE32" i="10"/>
  <c r="AF31" i="10"/>
  <c r="AE31" i="10"/>
  <c r="AF30" i="10"/>
  <c r="AE30" i="10"/>
  <c r="AF29" i="10"/>
  <c r="AE29" i="10"/>
  <c r="AF28" i="10"/>
  <c r="AE28" i="10"/>
  <c r="AF27" i="10"/>
  <c r="AE27" i="10"/>
  <c r="AF26" i="10"/>
  <c r="AE26" i="10"/>
  <c r="AF25" i="10"/>
  <c r="AE25" i="10"/>
  <c r="AF24" i="10"/>
  <c r="AE24" i="10"/>
  <c r="AF23" i="10"/>
  <c r="AE23" i="10"/>
  <c r="AF22" i="10"/>
  <c r="AE22" i="10"/>
  <c r="AF21" i="10"/>
  <c r="AE21" i="10"/>
  <c r="AF20" i="10"/>
  <c r="AE20" i="10"/>
  <c r="AF19" i="10"/>
  <c r="AE19" i="10"/>
  <c r="AF18" i="10"/>
  <c r="AE18" i="10"/>
  <c r="AF17" i="10"/>
  <c r="AE17" i="10"/>
  <c r="AF16" i="10"/>
  <c r="AE16" i="10"/>
  <c r="AF15" i="10"/>
  <c r="AE15" i="10"/>
  <c r="AF14" i="10"/>
  <c r="AE14" i="10"/>
  <c r="AF13" i="10"/>
  <c r="AE13" i="10"/>
  <c r="AF12" i="10"/>
  <c r="AE12" i="10"/>
  <c r="AF11" i="10"/>
  <c r="AE11" i="10"/>
  <c r="AF10" i="10"/>
  <c r="AE10" i="10"/>
  <c r="AF9" i="10"/>
  <c r="AE9" i="10"/>
  <c r="AF8" i="10"/>
  <c r="AE8" i="10"/>
  <c r="AF7" i="10"/>
  <c r="AE7" i="10"/>
  <c r="AF6" i="10"/>
  <c r="AE6" i="10"/>
  <c r="AF5" i="10"/>
  <c r="AE5" i="10"/>
  <c r="AA114" i="10"/>
  <c r="Z114" i="10"/>
  <c r="AA113" i="10"/>
  <c r="Z113" i="10"/>
  <c r="AA112" i="10"/>
  <c r="Z112" i="10"/>
  <c r="AA111" i="10"/>
  <c r="Z111" i="10"/>
  <c r="AA110" i="10"/>
  <c r="Z110" i="10"/>
  <c r="AA109" i="10"/>
  <c r="Z109" i="10"/>
  <c r="AA108" i="10"/>
  <c r="Z108" i="10"/>
  <c r="AA107" i="10"/>
  <c r="Z107" i="10"/>
  <c r="AA106" i="10"/>
  <c r="Z106" i="10"/>
  <c r="AA105" i="10"/>
  <c r="Z105" i="10"/>
  <c r="AA104" i="10"/>
  <c r="Z104" i="10"/>
  <c r="AA103" i="10"/>
  <c r="Z103" i="10"/>
  <c r="AA102" i="10"/>
  <c r="Z102" i="10"/>
  <c r="AA101" i="10"/>
  <c r="Z101" i="10"/>
  <c r="AA100" i="10"/>
  <c r="Z100" i="10"/>
  <c r="AA99" i="10"/>
  <c r="Z99" i="10"/>
  <c r="AA98" i="10"/>
  <c r="Z98" i="10"/>
  <c r="AA97" i="10"/>
  <c r="Z97" i="10"/>
  <c r="AA96" i="10"/>
  <c r="Z96" i="10"/>
  <c r="AA95" i="10"/>
  <c r="Z95" i="10"/>
  <c r="AA94" i="10"/>
  <c r="Z94" i="10"/>
  <c r="AA93" i="10"/>
  <c r="Z93" i="10"/>
  <c r="AA92" i="10"/>
  <c r="Z92" i="10"/>
  <c r="AA91" i="10"/>
  <c r="Z91" i="10"/>
  <c r="AA90" i="10"/>
  <c r="Z90" i="10"/>
  <c r="AA89" i="10"/>
  <c r="Z89" i="10"/>
  <c r="AA88" i="10"/>
  <c r="Z88" i="10"/>
  <c r="AA87" i="10"/>
  <c r="Z87" i="10"/>
  <c r="AA86" i="10"/>
  <c r="Z86" i="10"/>
  <c r="AA85" i="10"/>
  <c r="Z85" i="10"/>
  <c r="AA84" i="10"/>
  <c r="Z84" i="10"/>
  <c r="AA83" i="10"/>
  <c r="Z83" i="10"/>
  <c r="AA82" i="10"/>
  <c r="Z82" i="10"/>
  <c r="AA81" i="10"/>
  <c r="Z81" i="10"/>
  <c r="AA80" i="10"/>
  <c r="Z80" i="10"/>
  <c r="AA79" i="10"/>
  <c r="Z79" i="10"/>
  <c r="AA78" i="10"/>
  <c r="Z78" i="10"/>
  <c r="AA77" i="10"/>
  <c r="Z77" i="10"/>
  <c r="AA76" i="10"/>
  <c r="Z76" i="10"/>
  <c r="AA75" i="10"/>
  <c r="Z75" i="10"/>
  <c r="AA74" i="10"/>
  <c r="Z74" i="10"/>
  <c r="AA73" i="10"/>
  <c r="Z73" i="10"/>
  <c r="AA72" i="10"/>
  <c r="Z72" i="10"/>
  <c r="AA71" i="10"/>
  <c r="Z71" i="10"/>
  <c r="AA70" i="10"/>
  <c r="Z70" i="10"/>
  <c r="AA69" i="10"/>
  <c r="Z69" i="10"/>
  <c r="AA68" i="10"/>
  <c r="Z68" i="10"/>
  <c r="AA67" i="10"/>
  <c r="Z67" i="10"/>
  <c r="AA66" i="10"/>
  <c r="Z66" i="10"/>
  <c r="AA65" i="10"/>
  <c r="Z65" i="10"/>
  <c r="AA64" i="10"/>
  <c r="Z64" i="10"/>
  <c r="AA63" i="10"/>
  <c r="Z63" i="10"/>
  <c r="AA62" i="10"/>
  <c r="Z62" i="10"/>
  <c r="AA61" i="10"/>
  <c r="Z61" i="10"/>
  <c r="AA60" i="10"/>
  <c r="Z60" i="10"/>
  <c r="AA59" i="10"/>
  <c r="Z59" i="10"/>
  <c r="AA58" i="10"/>
  <c r="Z58" i="10"/>
  <c r="AA57" i="10"/>
  <c r="Z57" i="10"/>
  <c r="AA56" i="10"/>
  <c r="Z56" i="10"/>
  <c r="AA55" i="10"/>
  <c r="Z55" i="10"/>
  <c r="AA54" i="10"/>
  <c r="Z54" i="10"/>
  <c r="AA53" i="10"/>
  <c r="Z53" i="10"/>
  <c r="AA52" i="10"/>
  <c r="Z52" i="10"/>
  <c r="AA51" i="10"/>
  <c r="Z51" i="10"/>
  <c r="AA50" i="10"/>
  <c r="Z50" i="10"/>
  <c r="AA49" i="10"/>
  <c r="Z49" i="10"/>
  <c r="AA48" i="10"/>
  <c r="Z48" i="10"/>
  <c r="AA47" i="10"/>
  <c r="Z47" i="10"/>
  <c r="AA44" i="10"/>
  <c r="Z44" i="10"/>
  <c r="AA43" i="10"/>
  <c r="Z43" i="10"/>
  <c r="AA42" i="10"/>
  <c r="Z42" i="10"/>
  <c r="AA41" i="10"/>
  <c r="Z41" i="10"/>
  <c r="AA40" i="10"/>
  <c r="Z40" i="10"/>
  <c r="AA39" i="10"/>
  <c r="Z39" i="10"/>
  <c r="AA38" i="10"/>
  <c r="Z38" i="10"/>
  <c r="AA37" i="10"/>
  <c r="Z37" i="10"/>
  <c r="AA36" i="10"/>
  <c r="Z36" i="10"/>
  <c r="AA35" i="10"/>
  <c r="Z35" i="10"/>
  <c r="AA34" i="10"/>
  <c r="Z34" i="10"/>
  <c r="AA33" i="10"/>
  <c r="Z33" i="10"/>
  <c r="AA32" i="10"/>
  <c r="Z32" i="10"/>
  <c r="AA31" i="10"/>
  <c r="Z31" i="10"/>
  <c r="AA30" i="10"/>
  <c r="Z30" i="10"/>
  <c r="AA29" i="10"/>
  <c r="Z29" i="10"/>
  <c r="AA28" i="10"/>
  <c r="Z28" i="10"/>
  <c r="AA27" i="10"/>
  <c r="Z27" i="10"/>
  <c r="AA26" i="10"/>
  <c r="Z26" i="10"/>
  <c r="AA25" i="10"/>
  <c r="Z25" i="10"/>
  <c r="AA24" i="10"/>
  <c r="Z24" i="10"/>
  <c r="AA23" i="10"/>
  <c r="Z23" i="10"/>
  <c r="AA22" i="10"/>
  <c r="Z22" i="10"/>
  <c r="AA21" i="10"/>
  <c r="Z21" i="10"/>
  <c r="AA20" i="10"/>
  <c r="Z20" i="10"/>
  <c r="AA19" i="10"/>
  <c r="Z19" i="10"/>
  <c r="AA18" i="10"/>
  <c r="Z18" i="10"/>
  <c r="AA17" i="10"/>
  <c r="Z17" i="10"/>
  <c r="AA16" i="10"/>
  <c r="Z16" i="10"/>
  <c r="AA15" i="10"/>
  <c r="Z15" i="10"/>
  <c r="AA14" i="10"/>
  <c r="Z14" i="10"/>
  <c r="AA13" i="10"/>
  <c r="Z13" i="10"/>
  <c r="AA12" i="10"/>
  <c r="Z12" i="10"/>
  <c r="AA11" i="10"/>
  <c r="Z11" i="10"/>
  <c r="AA10" i="10"/>
  <c r="Z10" i="10"/>
  <c r="AA9" i="10"/>
  <c r="Z9" i="10"/>
  <c r="AA8" i="10"/>
  <c r="Z8" i="10"/>
  <c r="AA7" i="10"/>
  <c r="Z7" i="10"/>
  <c r="AA6" i="10"/>
  <c r="Z6" i="10"/>
  <c r="AA5" i="10"/>
  <c r="Z5" i="10"/>
  <c r="V114" i="10"/>
  <c r="U114" i="10"/>
  <c r="V113" i="10"/>
  <c r="U113" i="10"/>
  <c r="V112" i="10"/>
  <c r="U112" i="10"/>
  <c r="V111" i="10"/>
  <c r="U111" i="10"/>
  <c r="V110" i="10"/>
  <c r="U110" i="10"/>
  <c r="V109" i="10"/>
  <c r="U109" i="10"/>
  <c r="V108" i="10"/>
  <c r="U108" i="10"/>
  <c r="V107" i="10"/>
  <c r="U107" i="10"/>
  <c r="V106" i="10"/>
  <c r="U106" i="10"/>
  <c r="V105" i="10"/>
  <c r="U105" i="10"/>
  <c r="V104" i="10"/>
  <c r="U104" i="10"/>
  <c r="V103" i="10"/>
  <c r="U103" i="10"/>
  <c r="V102" i="10"/>
  <c r="U102" i="10"/>
  <c r="V101" i="10"/>
  <c r="U101" i="10"/>
  <c r="V100" i="10"/>
  <c r="U100" i="10"/>
  <c r="V99" i="10"/>
  <c r="U99" i="10"/>
  <c r="V98" i="10"/>
  <c r="U98" i="10"/>
  <c r="V97" i="10"/>
  <c r="U97" i="10"/>
  <c r="V96" i="10"/>
  <c r="U96" i="10"/>
  <c r="V95" i="10"/>
  <c r="U95" i="10"/>
  <c r="V94" i="10"/>
  <c r="U94" i="10"/>
  <c r="V93" i="10"/>
  <c r="U93" i="10"/>
  <c r="V92" i="10"/>
  <c r="U92" i="10"/>
  <c r="V91" i="10"/>
  <c r="U91" i="10"/>
  <c r="V90" i="10"/>
  <c r="U90" i="10"/>
  <c r="V89" i="10"/>
  <c r="U89" i="10"/>
  <c r="V88" i="10"/>
  <c r="U88" i="10"/>
  <c r="V87" i="10"/>
  <c r="U87" i="10"/>
  <c r="V86" i="10"/>
  <c r="U86" i="10"/>
  <c r="V85" i="10"/>
  <c r="U85" i="10"/>
  <c r="V84" i="10"/>
  <c r="U84" i="10"/>
  <c r="V83" i="10"/>
  <c r="U83" i="10"/>
  <c r="V82" i="10"/>
  <c r="U82" i="10"/>
  <c r="V81" i="10"/>
  <c r="U81" i="10"/>
  <c r="V80" i="10"/>
  <c r="U80" i="10"/>
  <c r="V79" i="10"/>
  <c r="U79" i="10"/>
  <c r="V78" i="10"/>
  <c r="U78" i="10"/>
  <c r="V77" i="10"/>
  <c r="U77" i="10"/>
  <c r="V76" i="10"/>
  <c r="U76" i="10"/>
  <c r="V75" i="10"/>
  <c r="U75" i="10"/>
  <c r="V74" i="10"/>
  <c r="U74" i="10"/>
  <c r="V73" i="10"/>
  <c r="U73" i="10"/>
  <c r="V72" i="10"/>
  <c r="U72" i="10"/>
  <c r="V71" i="10"/>
  <c r="U71" i="10"/>
  <c r="V70" i="10"/>
  <c r="U70" i="10"/>
  <c r="V69" i="10"/>
  <c r="U69" i="10"/>
  <c r="V68" i="10"/>
  <c r="U68" i="10"/>
  <c r="V67" i="10"/>
  <c r="U67" i="10"/>
  <c r="V66" i="10"/>
  <c r="U66" i="10"/>
  <c r="V65" i="10"/>
  <c r="U65" i="10"/>
  <c r="V64" i="10"/>
  <c r="U64" i="10"/>
  <c r="V63" i="10"/>
  <c r="U63" i="10"/>
  <c r="V62" i="10"/>
  <c r="U62" i="10"/>
  <c r="V61" i="10"/>
  <c r="U61" i="10"/>
  <c r="V60" i="10"/>
  <c r="U60" i="10"/>
  <c r="V59" i="10"/>
  <c r="U59" i="10"/>
  <c r="V58" i="10"/>
  <c r="U58" i="10"/>
  <c r="V57" i="10"/>
  <c r="U57" i="10"/>
  <c r="V56" i="10"/>
  <c r="U56" i="10"/>
  <c r="V55" i="10"/>
  <c r="U55" i="10"/>
  <c r="V54" i="10"/>
  <c r="U54" i="10"/>
  <c r="V53" i="10"/>
  <c r="U53" i="10"/>
  <c r="V52" i="10"/>
  <c r="U52" i="10"/>
  <c r="V51" i="10"/>
  <c r="U51" i="10"/>
  <c r="V50" i="10"/>
  <c r="U50" i="10"/>
  <c r="V49" i="10"/>
  <c r="U49" i="10"/>
  <c r="V48" i="10"/>
  <c r="U48" i="10"/>
  <c r="V47" i="10"/>
  <c r="U47" i="10"/>
  <c r="V46" i="10"/>
  <c r="U46" i="10"/>
  <c r="V45" i="10"/>
  <c r="U45" i="10"/>
  <c r="V44" i="10"/>
  <c r="U44" i="10"/>
  <c r="V43" i="10"/>
  <c r="U43" i="10"/>
  <c r="V42" i="10"/>
  <c r="U42" i="10"/>
  <c r="V41" i="10"/>
  <c r="U41" i="10"/>
  <c r="V40" i="10"/>
  <c r="U40" i="10"/>
  <c r="V39" i="10"/>
  <c r="U39" i="10"/>
  <c r="V38" i="10"/>
  <c r="U38" i="10"/>
  <c r="V37" i="10"/>
  <c r="U37" i="10"/>
  <c r="V36" i="10"/>
  <c r="U36" i="10"/>
  <c r="V35" i="10"/>
  <c r="U35" i="10"/>
  <c r="V34" i="10"/>
  <c r="U34" i="10"/>
  <c r="V33" i="10"/>
  <c r="U33" i="10"/>
  <c r="V32" i="10"/>
  <c r="U32" i="10"/>
  <c r="V31" i="10"/>
  <c r="U31" i="10"/>
  <c r="V30" i="10"/>
  <c r="U30" i="10"/>
  <c r="V29" i="10"/>
  <c r="U29" i="10"/>
  <c r="V28" i="10"/>
  <c r="U28" i="10"/>
  <c r="V27" i="10"/>
  <c r="U27" i="10"/>
  <c r="V26" i="10"/>
  <c r="U26" i="10"/>
  <c r="V25" i="10"/>
  <c r="U25" i="10"/>
  <c r="V24" i="10"/>
  <c r="U24" i="10"/>
  <c r="V23" i="10"/>
  <c r="U23" i="10"/>
  <c r="V22" i="10"/>
  <c r="U22" i="10"/>
  <c r="V21" i="10"/>
  <c r="U21" i="10"/>
  <c r="V20" i="10"/>
  <c r="U20" i="10"/>
  <c r="V19" i="10"/>
  <c r="U19" i="10"/>
  <c r="V18" i="10"/>
  <c r="U18" i="10"/>
  <c r="V17" i="10"/>
  <c r="U17" i="10"/>
  <c r="V16" i="10"/>
  <c r="U16" i="10"/>
  <c r="V15" i="10"/>
  <c r="U15" i="10"/>
  <c r="V14" i="10"/>
  <c r="U14" i="10"/>
  <c r="V13" i="10"/>
  <c r="U13" i="10"/>
  <c r="V12" i="10"/>
  <c r="U12" i="10"/>
  <c r="V11" i="10"/>
  <c r="U11" i="10"/>
  <c r="V10" i="10"/>
  <c r="U10" i="10"/>
  <c r="V9" i="10"/>
  <c r="U9" i="10"/>
  <c r="V8" i="10"/>
  <c r="U8" i="10"/>
  <c r="V7" i="10"/>
  <c r="U7" i="10"/>
  <c r="V6" i="10"/>
  <c r="U6" i="10"/>
  <c r="V5" i="10"/>
  <c r="U5" i="10"/>
  <c r="Q114" i="10"/>
  <c r="P114" i="10"/>
  <c r="Q113" i="10"/>
  <c r="P113" i="10"/>
  <c r="Q112" i="10"/>
  <c r="P112" i="10"/>
  <c r="Q111" i="10"/>
  <c r="P111" i="10"/>
  <c r="Q110" i="10"/>
  <c r="P110" i="10"/>
  <c r="Q109" i="10"/>
  <c r="P109" i="10"/>
  <c r="Q108" i="10"/>
  <c r="P108" i="10"/>
  <c r="Q107" i="10"/>
  <c r="P107" i="10"/>
  <c r="Q106" i="10"/>
  <c r="P106" i="10"/>
  <c r="Q105" i="10"/>
  <c r="P105" i="10"/>
  <c r="Q104" i="10"/>
  <c r="P104" i="10"/>
  <c r="Q103" i="10"/>
  <c r="P103" i="10"/>
  <c r="Q102" i="10"/>
  <c r="P102" i="10"/>
  <c r="Q101" i="10"/>
  <c r="P101" i="10"/>
  <c r="Q100" i="10"/>
  <c r="P100" i="10"/>
  <c r="Q99" i="10"/>
  <c r="P99" i="10"/>
  <c r="Q98" i="10"/>
  <c r="P98" i="10"/>
  <c r="Q97" i="10"/>
  <c r="P97" i="10"/>
  <c r="Q96" i="10"/>
  <c r="P96" i="10"/>
  <c r="Q95" i="10"/>
  <c r="P95" i="10"/>
  <c r="Q94" i="10"/>
  <c r="P94" i="10"/>
  <c r="Q93" i="10"/>
  <c r="P93" i="10"/>
  <c r="Q92" i="10"/>
  <c r="P92" i="10"/>
  <c r="Q91" i="10"/>
  <c r="P91" i="10"/>
  <c r="Q90" i="10"/>
  <c r="P90" i="10"/>
  <c r="Q89" i="10"/>
  <c r="P89" i="10"/>
  <c r="Q88" i="10"/>
  <c r="P88" i="10"/>
  <c r="Q87" i="10"/>
  <c r="P87" i="10"/>
  <c r="Q86" i="10"/>
  <c r="P86" i="10"/>
  <c r="Q85" i="10"/>
  <c r="P85" i="10"/>
  <c r="Q84" i="10"/>
  <c r="P84" i="10"/>
  <c r="Q83" i="10"/>
  <c r="P83" i="10"/>
  <c r="Q82" i="10"/>
  <c r="P82" i="10"/>
  <c r="Q81" i="10"/>
  <c r="P81" i="10"/>
  <c r="Q80" i="10"/>
  <c r="P80" i="10"/>
  <c r="Q79" i="10"/>
  <c r="P79" i="10"/>
  <c r="Q78" i="10"/>
  <c r="P78" i="10"/>
  <c r="Q77" i="10"/>
  <c r="P77" i="10"/>
  <c r="Q76" i="10"/>
  <c r="P76" i="10"/>
  <c r="Q75" i="10"/>
  <c r="P75" i="10"/>
  <c r="Q74" i="10"/>
  <c r="P74" i="10"/>
  <c r="Q73" i="10"/>
  <c r="P73" i="10"/>
  <c r="Q72" i="10"/>
  <c r="P72" i="10"/>
  <c r="Q71" i="10"/>
  <c r="P71" i="10"/>
  <c r="Q70" i="10"/>
  <c r="P70" i="10"/>
  <c r="Q69" i="10"/>
  <c r="P69" i="10"/>
  <c r="Q68" i="10"/>
  <c r="P68" i="10"/>
  <c r="Q67" i="10"/>
  <c r="P67" i="10"/>
  <c r="Q66" i="10"/>
  <c r="P66" i="10"/>
  <c r="Q65" i="10"/>
  <c r="P65" i="10"/>
  <c r="Q64" i="10"/>
  <c r="P64" i="10"/>
  <c r="Q63" i="10"/>
  <c r="P63" i="10"/>
  <c r="Q62" i="10"/>
  <c r="P62" i="10"/>
  <c r="Q61" i="10"/>
  <c r="P61" i="10"/>
  <c r="Q60" i="10"/>
  <c r="P60" i="10"/>
  <c r="Q59" i="10"/>
  <c r="P59" i="10"/>
  <c r="Q58" i="10"/>
  <c r="P58" i="10"/>
  <c r="Q57" i="10"/>
  <c r="P57" i="10"/>
  <c r="Q56" i="10"/>
  <c r="P56" i="10"/>
  <c r="Q55" i="10"/>
  <c r="P55" i="10"/>
  <c r="Q54" i="10"/>
  <c r="P54" i="10"/>
  <c r="Q53" i="10"/>
  <c r="P53" i="10"/>
  <c r="Q52" i="10"/>
  <c r="P52" i="10"/>
  <c r="Q51" i="10"/>
  <c r="P51" i="10"/>
  <c r="Q50" i="10"/>
  <c r="P50" i="10"/>
  <c r="Q49" i="10"/>
  <c r="P49" i="10"/>
  <c r="Q48" i="10"/>
  <c r="P48" i="10"/>
  <c r="Q47" i="10"/>
  <c r="P47" i="10"/>
  <c r="Q46" i="10"/>
  <c r="P46" i="10"/>
  <c r="Q45" i="10"/>
  <c r="P45" i="10"/>
  <c r="Q44" i="10"/>
  <c r="P44" i="10"/>
  <c r="Q43" i="10"/>
  <c r="P43" i="10"/>
  <c r="Q42" i="10"/>
  <c r="P42" i="10"/>
  <c r="Q41" i="10"/>
  <c r="P41" i="10"/>
  <c r="Q40" i="10"/>
  <c r="P40" i="10"/>
  <c r="Q39" i="10"/>
  <c r="P39" i="10"/>
  <c r="Q38" i="10"/>
  <c r="P38" i="10"/>
  <c r="Q37" i="10"/>
  <c r="P37" i="10"/>
  <c r="Q36" i="10"/>
  <c r="P36" i="10"/>
  <c r="Q35" i="10"/>
  <c r="P35" i="10"/>
  <c r="Q34" i="10"/>
  <c r="P34" i="10"/>
  <c r="Q33" i="10"/>
  <c r="P33" i="10"/>
  <c r="Q32" i="10"/>
  <c r="P32" i="10"/>
  <c r="Q31" i="10"/>
  <c r="P31" i="10"/>
  <c r="Q30" i="10"/>
  <c r="P30" i="10"/>
  <c r="Q29" i="10"/>
  <c r="P29" i="10"/>
  <c r="Q28" i="10"/>
  <c r="P28" i="10"/>
  <c r="Q27" i="10"/>
  <c r="P27" i="10"/>
  <c r="Q26" i="10"/>
  <c r="P26" i="10"/>
  <c r="Q25" i="10"/>
  <c r="P25" i="10"/>
  <c r="Q24" i="10"/>
  <c r="P24" i="10"/>
  <c r="Q23" i="10"/>
  <c r="P23" i="10"/>
  <c r="Q22" i="10"/>
  <c r="P22" i="10"/>
  <c r="Q21" i="10"/>
  <c r="P21" i="10"/>
  <c r="Q20" i="10"/>
  <c r="P20" i="10"/>
  <c r="Q19" i="10"/>
  <c r="P19" i="10"/>
  <c r="Q18" i="10"/>
  <c r="P18" i="10"/>
  <c r="Q17" i="10"/>
  <c r="P17" i="10"/>
  <c r="Q16" i="10"/>
  <c r="P16" i="10"/>
  <c r="Q15" i="10"/>
  <c r="P15" i="10"/>
  <c r="Q14" i="10"/>
  <c r="P14" i="10"/>
  <c r="Q13" i="10"/>
  <c r="P13" i="10"/>
  <c r="Q12" i="10"/>
  <c r="P12" i="10"/>
  <c r="Q11" i="10"/>
  <c r="P11" i="10"/>
  <c r="Q10" i="10"/>
  <c r="P10" i="10"/>
  <c r="Q9" i="10"/>
  <c r="P9" i="10"/>
  <c r="Q8" i="10"/>
  <c r="P8" i="10"/>
  <c r="Q7" i="10"/>
  <c r="P7" i="10"/>
  <c r="Q6" i="10"/>
  <c r="P6" i="10"/>
  <c r="Q5" i="10"/>
  <c r="P5" i="10"/>
  <c r="L114" i="10"/>
  <c r="K114" i="10"/>
  <c r="L113" i="10"/>
  <c r="K113" i="10"/>
  <c r="L112" i="10"/>
  <c r="K112" i="10"/>
  <c r="L111" i="10"/>
  <c r="K111" i="10"/>
  <c r="L110" i="10"/>
  <c r="K110" i="10"/>
  <c r="L109" i="10"/>
  <c r="K109" i="10"/>
  <c r="L108" i="10"/>
  <c r="K108" i="10"/>
  <c r="L107" i="10"/>
  <c r="K107" i="10"/>
  <c r="L106" i="10"/>
  <c r="K106" i="10"/>
  <c r="L105" i="10"/>
  <c r="K105" i="10"/>
  <c r="L104" i="10"/>
  <c r="K104" i="10"/>
  <c r="L103" i="10"/>
  <c r="K103" i="10"/>
  <c r="L102" i="10"/>
  <c r="K102" i="10"/>
  <c r="L101" i="10"/>
  <c r="K101" i="10"/>
  <c r="L100" i="10"/>
  <c r="K100" i="10"/>
  <c r="L99" i="10"/>
  <c r="K99" i="10"/>
  <c r="L98" i="10"/>
  <c r="K98" i="10"/>
  <c r="L97" i="10"/>
  <c r="K97" i="10"/>
  <c r="L96" i="10"/>
  <c r="K96" i="10"/>
  <c r="L95" i="10"/>
  <c r="K95" i="10"/>
  <c r="L94" i="10"/>
  <c r="K94" i="10"/>
  <c r="L93" i="10"/>
  <c r="K93" i="10"/>
  <c r="L92" i="10"/>
  <c r="K92" i="10"/>
  <c r="L91" i="10"/>
  <c r="K91" i="10"/>
  <c r="L90" i="10"/>
  <c r="K90" i="10"/>
  <c r="L89" i="10"/>
  <c r="K89" i="10"/>
  <c r="L88" i="10"/>
  <c r="K88" i="10"/>
  <c r="L87" i="10"/>
  <c r="K87" i="10"/>
  <c r="L86" i="10"/>
  <c r="K86" i="10"/>
  <c r="L85" i="10"/>
  <c r="K85" i="10"/>
  <c r="L84" i="10"/>
  <c r="K84" i="10"/>
  <c r="L83" i="10"/>
  <c r="K83" i="10"/>
  <c r="L82" i="10"/>
  <c r="K82" i="10"/>
  <c r="L81" i="10"/>
  <c r="K81" i="10"/>
  <c r="L80" i="10"/>
  <c r="K80" i="10"/>
  <c r="L79" i="10"/>
  <c r="K79" i="10"/>
  <c r="L78" i="10"/>
  <c r="K78" i="10"/>
  <c r="L77" i="10"/>
  <c r="K77" i="10"/>
  <c r="L76" i="10"/>
  <c r="K76" i="10"/>
  <c r="L75" i="10"/>
  <c r="K75" i="10"/>
  <c r="L74" i="10"/>
  <c r="K74" i="10"/>
  <c r="L73" i="10"/>
  <c r="K73" i="10"/>
  <c r="L72" i="10"/>
  <c r="K72" i="10"/>
  <c r="L71" i="10"/>
  <c r="K71" i="10"/>
  <c r="L70" i="10"/>
  <c r="K70" i="10"/>
  <c r="L69" i="10"/>
  <c r="K69" i="10"/>
  <c r="L68" i="10"/>
  <c r="K68" i="10"/>
  <c r="L67" i="10"/>
  <c r="K67" i="10"/>
  <c r="L66" i="10"/>
  <c r="K66" i="10"/>
  <c r="L65" i="10"/>
  <c r="K65" i="10"/>
  <c r="L64" i="10"/>
  <c r="K64" i="10"/>
  <c r="L63" i="10"/>
  <c r="K63" i="10"/>
  <c r="L62" i="10"/>
  <c r="K62" i="10"/>
  <c r="L61" i="10"/>
  <c r="K61" i="10"/>
  <c r="L60" i="10"/>
  <c r="K60" i="10"/>
  <c r="L59" i="10"/>
  <c r="K59" i="10"/>
  <c r="L58" i="10"/>
  <c r="K58" i="10"/>
  <c r="L57" i="10"/>
  <c r="K57" i="10"/>
  <c r="L56" i="10"/>
  <c r="K56" i="10"/>
  <c r="L55" i="10"/>
  <c r="K55" i="10"/>
  <c r="L54" i="10"/>
  <c r="K54" i="10"/>
  <c r="L53" i="10"/>
  <c r="K53" i="10"/>
  <c r="L52" i="10"/>
  <c r="K52" i="10"/>
  <c r="L51" i="10"/>
  <c r="K51" i="10"/>
  <c r="L50" i="10"/>
  <c r="K50" i="10"/>
  <c r="L49" i="10"/>
  <c r="K49" i="10"/>
  <c r="L48" i="10"/>
  <c r="K48" i="10"/>
  <c r="L47" i="10"/>
  <c r="K47" i="10"/>
  <c r="L44" i="10"/>
  <c r="K44" i="10"/>
  <c r="L43" i="10"/>
  <c r="K43" i="10"/>
  <c r="L42" i="10"/>
  <c r="K42" i="10"/>
  <c r="L41" i="10"/>
  <c r="K41" i="10"/>
  <c r="L40" i="10"/>
  <c r="K40" i="10"/>
  <c r="L39" i="10"/>
  <c r="K39" i="10"/>
  <c r="L38" i="10"/>
  <c r="K38" i="10"/>
  <c r="L37" i="10"/>
  <c r="K37" i="10"/>
  <c r="L36" i="10"/>
  <c r="K36" i="10"/>
  <c r="L35" i="10"/>
  <c r="K35" i="10"/>
  <c r="L34" i="10"/>
  <c r="K34" i="10"/>
  <c r="L33" i="10"/>
  <c r="K33" i="10"/>
  <c r="L32" i="10"/>
  <c r="L31" i="10"/>
  <c r="K31" i="10"/>
  <c r="L30" i="10"/>
  <c r="K30" i="10"/>
  <c r="L29" i="10"/>
  <c r="K29" i="10"/>
  <c r="L28" i="10"/>
  <c r="K28" i="10"/>
  <c r="L27" i="10"/>
  <c r="K27" i="10"/>
  <c r="L26" i="10"/>
  <c r="K26" i="10"/>
  <c r="L25" i="10"/>
  <c r="K25" i="10"/>
  <c r="L24" i="10"/>
  <c r="K24" i="10"/>
  <c r="L23" i="10"/>
  <c r="K23" i="10"/>
  <c r="L22" i="10"/>
  <c r="L21" i="10"/>
  <c r="K21" i="10"/>
  <c r="L20" i="10"/>
  <c r="K20" i="10"/>
  <c r="L19" i="10"/>
  <c r="K19" i="10"/>
  <c r="L18" i="10"/>
  <c r="K18" i="10"/>
  <c r="L17" i="10"/>
  <c r="K17" i="10"/>
  <c r="L16" i="10"/>
  <c r="K16" i="10"/>
  <c r="L15" i="10"/>
  <c r="K15" i="10"/>
  <c r="L14" i="10"/>
  <c r="K14" i="10"/>
  <c r="L13" i="10"/>
  <c r="K13" i="10"/>
  <c r="L12" i="10"/>
  <c r="K12" i="10"/>
  <c r="L11" i="10"/>
  <c r="K11" i="10"/>
  <c r="L10" i="10"/>
  <c r="K10" i="10"/>
  <c r="L9" i="10"/>
  <c r="K9" i="10"/>
  <c r="L8" i="10"/>
  <c r="K8" i="10"/>
  <c r="L7" i="10"/>
  <c r="K7" i="10"/>
  <c r="L6" i="10"/>
  <c r="K6" i="10"/>
  <c r="L5" i="10"/>
  <c r="K5" i="10"/>
  <c r="H115" i="10"/>
  <c r="I115" i="10"/>
  <c r="J115" i="10"/>
  <c r="M115" i="10"/>
  <c r="N115" i="10"/>
  <c r="O115" i="10"/>
  <c r="R115" i="10"/>
  <c r="S115" i="10"/>
  <c r="T115" i="10"/>
  <c r="W115" i="10"/>
  <c r="X115" i="10"/>
  <c r="Y115" i="10"/>
  <c r="AB115" i="10"/>
  <c r="AC115" i="10"/>
  <c r="AD115" i="10"/>
  <c r="AG115" i="10"/>
  <c r="AH115" i="10"/>
  <c r="AI115" i="10"/>
  <c r="AL115" i="10"/>
  <c r="AM115" i="10"/>
  <c r="AN115" i="10"/>
  <c r="AQ115" i="10"/>
  <c r="AR115" i="10"/>
  <c r="AS115" i="10"/>
  <c r="AV115" i="10"/>
  <c r="AW115" i="10"/>
  <c r="AY115" i="10" s="1"/>
  <c r="AX115" i="10"/>
  <c r="AZ115" i="10" s="1"/>
  <c r="BA115" i="10"/>
  <c r="BB115" i="10"/>
  <c r="BC115" i="10"/>
  <c r="BF115" i="10"/>
  <c r="BG115" i="10"/>
  <c r="BH115" i="10"/>
  <c r="BK115" i="10"/>
  <c r="BL115" i="10"/>
  <c r="BM115" i="10"/>
  <c r="BP115" i="10"/>
  <c r="BQ115" i="10"/>
  <c r="BS115" i="10" s="1"/>
  <c r="BR115" i="10"/>
  <c r="BT115" i="10" s="1"/>
  <c r="BU115" i="10"/>
  <c r="BV115" i="10"/>
  <c r="BW115" i="10"/>
  <c r="CV115" i="9"/>
  <c r="CW115" i="9"/>
  <c r="CY115" i="9"/>
  <c r="CZ115" i="9"/>
  <c r="DA115" i="9"/>
  <c r="DB115" i="9"/>
  <c r="DC115" i="9"/>
  <c r="DD115" i="9"/>
  <c r="DF115" i="9"/>
  <c r="DG115" i="9"/>
  <c r="DH115" i="9"/>
  <c r="DI115" i="9"/>
  <c r="DJ115" i="9"/>
  <c r="DK115" i="9"/>
  <c r="DM115" i="9"/>
  <c r="DN115" i="9"/>
  <c r="DO115" i="9"/>
  <c r="DP115" i="9"/>
  <c r="DQ115" i="9"/>
  <c r="DR115" i="9"/>
  <c r="DT115" i="9"/>
  <c r="DU115" i="9"/>
  <c r="DV115" i="9"/>
  <c r="DW115" i="9"/>
  <c r="DX115" i="9"/>
  <c r="DY115" i="9"/>
  <c r="DZ115" i="9"/>
  <c r="EA115" i="9"/>
  <c r="EB115" i="9"/>
  <c r="EC115" i="9"/>
  <c r="ED115" i="9"/>
  <c r="EE115" i="9"/>
  <c r="EF115" i="9"/>
  <c r="EG115" i="9"/>
  <c r="EH115" i="9"/>
  <c r="EI115" i="9"/>
  <c r="EJ115" i="9"/>
  <c r="EK115" i="9"/>
  <c r="CU115" i="9"/>
  <c r="BE115" i="9"/>
  <c r="BF115" i="9"/>
  <c r="BH115" i="9"/>
  <c r="BI115" i="9"/>
  <c r="BJ115" i="9"/>
  <c r="BK115" i="9"/>
  <c r="BL115" i="9"/>
  <c r="BM115" i="9"/>
  <c r="BN115" i="9"/>
  <c r="BO115" i="9"/>
  <c r="BP115" i="9"/>
  <c r="BQ115" i="9"/>
  <c r="BR115" i="9"/>
  <c r="BS115" i="9"/>
  <c r="BT115" i="9"/>
  <c r="BU115" i="9"/>
  <c r="BV115" i="9"/>
  <c r="BW115" i="9"/>
  <c r="BX115" i="9"/>
  <c r="BY115" i="9"/>
  <c r="BZ115" i="9"/>
  <c r="CA115" i="9"/>
  <c r="CB115" i="9"/>
  <c r="CC115" i="9"/>
  <c r="CD115" i="9"/>
  <c r="CE115" i="9"/>
  <c r="CF115" i="9"/>
  <c r="CG115" i="9"/>
  <c r="CH115" i="9"/>
  <c r="CI115" i="9"/>
  <c r="CJ115" i="9"/>
  <c r="CK115" i="9"/>
  <c r="CL115" i="9"/>
  <c r="CM115" i="9"/>
  <c r="CN115" i="9"/>
  <c r="CO115" i="9"/>
  <c r="CP115" i="9"/>
  <c r="BD115" i="9"/>
  <c r="AS115" i="9"/>
  <c r="AR115" i="9"/>
  <c r="AQ115" i="9"/>
  <c r="AP115" i="9"/>
  <c r="AO115" i="9"/>
  <c r="AN115" i="9"/>
  <c r="AM115" i="9"/>
  <c r="AL115" i="9"/>
  <c r="AK115" i="9"/>
  <c r="AJ115" i="9"/>
  <c r="AI115" i="9"/>
  <c r="AH115" i="9"/>
  <c r="AG115" i="9"/>
  <c r="AF115" i="9"/>
  <c r="AE115" i="9"/>
  <c r="AD115" i="9"/>
  <c r="AC115" i="9"/>
  <c r="AB115" i="9"/>
  <c r="Z115" i="9"/>
  <c r="Y115" i="9"/>
  <c r="X115" i="9"/>
  <c r="W115" i="9"/>
  <c r="V115" i="9"/>
  <c r="S115" i="9"/>
  <c r="R115" i="9"/>
  <c r="Q115" i="9"/>
  <c r="P115" i="9"/>
  <c r="O115" i="9"/>
  <c r="N115" i="9"/>
  <c r="L115" i="9"/>
  <c r="K115" i="9"/>
  <c r="J115" i="9"/>
  <c r="I115" i="9"/>
  <c r="H115" i="9"/>
  <c r="E115" i="9"/>
  <c r="D115" i="9"/>
  <c r="C115" i="9"/>
  <c r="EO114" i="9"/>
  <c r="EN114" i="9"/>
  <c r="EO113" i="9"/>
  <c r="EN113" i="9"/>
  <c r="EO112" i="9"/>
  <c r="EN112" i="9"/>
  <c r="EO111" i="9"/>
  <c r="EN111" i="9"/>
  <c r="EO110" i="9"/>
  <c r="EN110" i="9"/>
  <c r="EO109" i="9"/>
  <c r="EN109" i="9"/>
  <c r="EO108" i="9"/>
  <c r="EN108" i="9"/>
  <c r="EO107" i="9"/>
  <c r="EN107" i="9"/>
  <c r="EO106" i="9"/>
  <c r="EN106" i="9"/>
  <c r="EO105" i="9"/>
  <c r="EN105" i="9"/>
  <c r="EO104" i="9"/>
  <c r="EN104" i="9"/>
  <c r="EO103" i="9"/>
  <c r="EN103" i="9"/>
  <c r="EO102" i="9"/>
  <c r="EN102" i="9"/>
  <c r="EO101" i="9"/>
  <c r="EN101" i="9"/>
  <c r="EO100" i="9"/>
  <c r="EN100" i="9"/>
  <c r="EO99" i="9"/>
  <c r="EN99" i="9"/>
  <c r="EO98" i="9"/>
  <c r="EN98" i="9"/>
  <c r="EO97" i="9"/>
  <c r="EN97" i="9"/>
  <c r="EO96" i="9"/>
  <c r="EN96" i="9"/>
  <c r="EO95" i="9"/>
  <c r="EN95" i="9"/>
  <c r="EO94" i="9"/>
  <c r="EN94" i="9"/>
  <c r="EO93" i="9"/>
  <c r="EN93" i="9"/>
  <c r="EO92" i="9"/>
  <c r="EN92" i="9"/>
  <c r="EO91" i="9"/>
  <c r="EN91" i="9"/>
  <c r="EO90" i="9"/>
  <c r="EN90" i="9"/>
  <c r="EO89" i="9"/>
  <c r="EN89" i="9"/>
  <c r="EO88" i="9"/>
  <c r="EN88" i="9"/>
  <c r="EO87" i="9"/>
  <c r="EN87" i="9"/>
  <c r="EO86" i="9"/>
  <c r="EN86" i="9"/>
  <c r="EO85" i="9"/>
  <c r="EN85" i="9"/>
  <c r="EO84" i="9"/>
  <c r="EN84" i="9"/>
  <c r="EO83" i="9"/>
  <c r="EN83" i="9"/>
  <c r="EO82" i="9"/>
  <c r="EN82" i="9"/>
  <c r="EO81" i="9"/>
  <c r="EN81" i="9"/>
  <c r="EO80" i="9"/>
  <c r="EN80" i="9"/>
  <c r="EO79" i="9"/>
  <c r="EN79" i="9"/>
  <c r="EO78" i="9"/>
  <c r="EN78" i="9"/>
  <c r="EO77" i="9"/>
  <c r="EN77" i="9"/>
  <c r="EO76" i="9"/>
  <c r="EN76" i="9"/>
  <c r="EO75" i="9"/>
  <c r="EN75" i="9"/>
  <c r="EO74" i="9"/>
  <c r="EN74" i="9"/>
  <c r="EO73" i="9"/>
  <c r="EN73" i="9"/>
  <c r="EO72" i="9"/>
  <c r="EN72" i="9"/>
  <c r="EO71" i="9"/>
  <c r="EN71" i="9"/>
  <c r="EO70" i="9"/>
  <c r="EN70" i="9"/>
  <c r="EO69" i="9"/>
  <c r="EN69" i="9"/>
  <c r="EO68" i="9"/>
  <c r="EN68" i="9"/>
  <c r="EO67" i="9"/>
  <c r="EN67" i="9"/>
  <c r="EO66" i="9"/>
  <c r="EN66" i="9"/>
  <c r="EO65" i="9"/>
  <c r="EN65" i="9"/>
  <c r="EO64" i="9"/>
  <c r="EN64" i="9"/>
  <c r="EO63" i="9"/>
  <c r="EN63" i="9"/>
  <c r="EO62" i="9"/>
  <c r="EN62" i="9"/>
  <c r="EO61" i="9"/>
  <c r="EN61" i="9"/>
  <c r="EO60" i="9"/>
  <c r="EN60" i="9"/>
  <c r="EO59" i="9"/>
  <c r="EN59" i="9"/>
  <c r="EO58" i="9"/>
  <c r="EN58" i="9"/>
  <c r="EO57" i="9"/>
  <c r="EN57" i="9"/>
  <c r="EO56" i="9"/>
  <c r="EN56" i="9"/>
  <c r="EO55" i="9"/>
  <c r="EN55" i="9"/>
  <c r="EO54" i="9"/>
  <c r="EN54" i="9"/>
  <c r="EO53" i="9"/>
  <c r="EN53" i="9"/>
  <c r="EO52" i="9"/>
  <c r="EN52" i="9"/>
  <c r="EO51" i="9"/>
  <c r="EN51" i="9"/>
  <c r="EO50" i="9"/>
  <c r="EN50" i="9"/>
  <c r="EO49" i="9"/>
  <c r="EN49" i="9"/>
  <c r="EO48" i="9"/>
  <c r="EN48" i="9"/>
  <c r="EO47" i="9"/>
  <c r="EN47" i="9"/>
  <c r="EO46" i="9"/>
  <c r="EN46" i="9"/>
  <c r="EO45" i="9"/>
  <c r="EN45" i="9"/>
  <c r="EO44" i="9"/>
  <c r="EN44" i="9"/>
  <c r="EO43" i="9"/>
  <c r="EN43" i="9"/>
  <c r="EO42" i="9"/>
  <c r="EN42" i="9"/>
  <c r="EO41" i="9"/>
  <c r="EN41" i="9"/>
  <c r="EO40" i="9"/>
  <c r="EN40" i="9"/>
  <c r="EO39" i="9"/>
  <c r="EN39" i="9"/>
  <c r="EO38" i="9"/>
  <c r="EN38" i="9"/>
  <c r="EO37" i="9"/>
  <c r="EN37" i="9"/>
  <c r="EO36" i="9"/>
  <c r="EN36" i="9"/>
  <c r="EO35" i="9"/>
  <c r="EN35" i="9"/>
  <c r="EO34" i="9"/>
  <c r="EN34" i="9"/>
  <c r="EO33" i="9"/>
  <c r="EN33" i="9"/>
  <c r="EO32" i="9"/>
  <c r="EN32" i="9"/>
  <c r="EO31" i="9"/>
  <c r="EN31" i="9"/>
  <c r="EO30" i="9"/>
  <c r="EN30" i="9"/>
  <c r="EO29" i="9"/>
  <c r="EN29" i="9"/>
  <c r="EO28" i="9"/>
  <c r="EN28" i="9"/>
  <c r="EO27" i="9"/>
  <c r="EN27" i="9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8" i="9"/>
  <c r="EN18" i="9"/>
  <c r="EO17" i="9"/>
  <c r="EN17" i="9"/>
  <c r="EO16" i="9"/>
  <c r="EN16" i="9"/>
  <c r="EO15" i="9"/>
  <c r="EN15" i="9"/>
  <c r="EO14" i="9"/>
  <c r="EN14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O6" i="9"/>
  <c r="EN6" i="9"/>
  <c r="EO5" i="9"/>
  <c r="EN5" i="9"/>
  <c r="CS114" i="9"/>
  <c r="CR114" i="9"/>
  <c r="CQ114" i="9"/>
  <c r="CS113" i="9"/>
  <c r="CR113" i="9"/>
  <c r="CQ113" i="9"/>
  <c r="CS112" i="9"/>
  <c r="CR112" i="9"/>
  <c r="CQ112" i="9"/>
  <c r="CS111" i="9"/>
  <c r="CR111" i="9"/>
  <c r="CQ111" i="9"/>
  <c r="CS110" i="9"/>
  <c r="CR110" i="9"/>
  <c r="CQ110" i="9"/>
  <c r="CS109" i="9"/>
  <c r="CR109" i="9"/>
  <c r="CQ109" i="9"/>
  <c r="CS108" i="9"/>
  <c r="CR108" i="9"/>
  <c r="CQ108" i="9"/>
  <c r="CS107" i="9"/>
  <c r="CR107" i="9"/>
  <c r="CQ107" i="9"/>
  <c r="CS106" i="9"/>
  <c r="CR106" i="9"/>
  <c r="CQ106" i="9"/>
  <c r="CS105" i="9"/>
  <c r="CR105" i="9"/>
  <c r="CQ105" i="9"/>
  <c r="CS104" i="9"/>
  <c r="CR104" i="9"/>
  <c r="CQ104" i="9"/>
  <c r="CS103" i="9"/>
  <c r="CR103" i="9"/>
  <c r="CQ103" i="9"/>
  <c r="CS102" i="9"/>
  <c r="CR102" i="9"/>
  <c r="CQ102" i="9"/>
  <c r="CS101" i="9"/>
  <c r="CR101" i="9"/>
  <c r="CQ101" i="9"/>
  <c r="CS100" i="9"/>
  <c r="CR100" i="9"/>
  <c r="CQ100" i="9"/>
  <c r="CS99" i="9"/>
  <c r="CR99" i="9"/>
  <c r="CQ99" i="9"/>
  <c r="CS98" i="9"/>
  <c r="CR98" i="9"/>
  <c r="CQ98" i="9"/>
  <c r="CS97" i="9"/>
  <c r="CR97" i="9"/>
  <c r="CQ97" i="9"/>
  <c r="CS96" i="9"/>
  <c r="CR96" i="9"/>
  <c r="CQ96" i="9"/>
  <c r="CS95" i="9"/>
  <c r="CR95" i="9"/>
  <c r="CQ95" i="9"/>
  <c r="CS94" i="9"/>
  <c r="CR94" i="9"/>
  <c r="CQ94" i="9"/>
  <c r="CS93" i="9"/>
  <c r="CR93" i="9"/>
  <c r="CQ93" i="9"/>
  <c r="CS92" i="9"/>
  <c r="CR92" i="9"/>
  <c r="CQ92" i="9"/>
  <c r="CS91" i="9"/>
  <c r="CR91" i="9"/>
  <c r="CQ91" i="9"/>
  <c r="CS90" i="9"/>
  <c r="CR90" i="9"/>
  <c r="CQ90" i="9"/>
  <c r="CS89" i="9"/>
  <c r="CR89" i="9"/>
  <c r="CQ89" i="9"/>
  <c r="CS88" i="9"/>
  <c r="CR88" i="9"/>
  <c r="CQ88" i="9"/>
  <c r="CS87" i="9"/>
  <c r="CR87" i="9"/>
  <c r="CQ87" i="9"/>
  <c r="CS86" i="9"/>
  <c r="CR86" i="9"/>
  <c r="CQ86" i="9"/>
  <c r="CS85" i="9"/>
  <c r="CR85" i="9"/>
  <c r="CQ85" i="9"/>
  <c r="CS84" i="9"/>
  <c r="CR84" i="9"/>
  <c r="CQ84" i="9"/>
  <c r="CS83" i="9"/>
  <c r="CR83" i="9"/>
  <c r="CQ83" i="9"/>
  <c r="CS82" i="9"/>
  <c r="CR82" i="9"/>
  <c r="CQ82" i="9"/>
  <c r="CS81" i="9"/>
  <c r="CR81" i="9"/>
  <c r="CQ81" i="9"/>
  <c r="CS80" i="9"/>
  <c r="CR80" i="9"/>
  <c r="CQ80" i="9"/>
  <c r="CS79" i="9"/>
  <c r="CR79" i="9"/>
  <c r="CQ79" i="9"/>
  <c r="CS78" i="9"/>
  <c r="CR78" i="9"/>
  <c r="CQ78" i="9"/>
  <c r="CS77" i="9"/>
  <c r="CR77" i="9"/>
  <c r="CQ77" i="9"/>
  <c r="CS76" i="9"/>
  <c r="CR76" i="9"/>
  <c r="CQ76" i="9"/>
  <c r="CS75" i="9"/>
  <c r="CR75" i="9"/>
  <c r="CQ75" i="9"/>
  <c r="CS74" i="9"/>
  <c r="CR74" i="9"/>
  <c r="CQ74" i="9"/>
  <c r="CS73" i="9"/>
  <c r="CR73" i="9"/>
  <c r="CQ73" i="9"/>
  <c r="CS72" i="9"/>
  <c r="CR72" i="9"/>
  <c r="CQ72" i="9"/>
  <c r="CS71" i="9"/>
  <c r="CR71" i="9"/>
  <c r="CQ71" i="9"/>
  <c r="CS70" i="9"/>
  <c r="CR70" i="9"/>
  <c r="CQ70" i="9"/>
  <c r="CS69" i="9"/>
  <c r="CR69" i="9"/>
  <c r="CQ69" i="9"/>
  <c r="CS68" i="9"/>
  <c r="CR68" i="9"/>
  <c r="CQ68" i="9"/>
  <c r="CS67" i="9"/>
  <c r="CR67" i="9"/>
  <c r="CQ67" i="9"/>
  <c r="CS66" i="9"/>
  <c r="CR66" i="9"/>
  <c r="CQ66" i="9"/>
  <c r="CS65" i="9"/>
  <c r="CR65" i="9"/>
  <c r="CQ65" i="9"/>
  <c r="CS64" i="9"/>
  <c r="CR64" i="9"/>
  <c r="CQ64" i="9"/>
  <c r="CS63" i="9"/>
  <c r="CR63" i="9"/>
  <c r="CQ63" i="9"/>
  <c r="CS62" i="9"/>
  <c r="CR62" i="9"/>
  <c r="CQ62" i="9"/>
  <c r="CS61" i="9"/>
  <c r="CR61" i="9"/>
  <c r="CQ61" i="9"/>
  <c r="CS60" i="9"/>
  <c r="CR60" i="9"/>
  <c r="CQ60" i="9"/>
  <c r="CS59" i="9"/>
  <c r="CR59" i="9"/>
  <c r="CQ59" i="9"/>
  <c r="CS58" i="9"/>
  <c r="CR58" i="9"/>
  <c r="CQ58" i="9"/>
  <c r="CS57" i="9"/>
  <c r="CR57" i="9"/>
  <c r="CQ57" i="9"/>
  <c r="CS56" i="9"/>
  <c r="CR56" i="9"/>
  <c r="CQ56" i="9"/>
  <c r="CS55" i="9"/>
  <c r="CR55" i="9"/>
  <c r="CQ55" i="9"/>
  <c r="CS54" i="9"/>
  <c r="CR54" i="9"/>
  <c r="CQ54" i="9"/>
  <c r="CS53" i="9"/>
  <c r="CR53" i="9"/>
  <c r="CQ53" i="9"/>
  <c r="CS52" i="9"/>
  <c r="CR52" i="9"/>
  <c r="CQ52" i="9"/>
  <c r="CS51" i="9"/>
  <c r="CR51" i="9"/>
  <c r="CQ51" i="9"/>
  <c r="CS50" i="9"/>
  <c r="CR50" i="9"/>
  <c r="CQ50" i="9"/>
  <c r="CS49" i="9"/>
  <c r="CR49" i="9"/>
  <c r="CQ49" i="9"/>
  <c r="CS48" i="9"/>
  <c r="CR48" i="9"/>
  <c r="CQ48" i="9"/>
  <c r="CS47" i="9"/>
  <c r="CR47" i="9"/>
  <c r="CQ47" i="9"/>
  <c r="CS46" i="9"/>
  <c r="CR46" i="9"/>
  <c r="CQ46" i="9"/>
  <c r="CS45" i="9"/>
  <c r="CR45" i="9"/>
  <c r="CQ45" i="9"/>
  <c r="CS44" i="9"/>
  <c r="CR44" i="9"/>
  <c r="CQ44" i="9"/>
  <c r="CS43" i="9"/>
  <c r="CR43" i="9"/>
  <c r="CQ43" i="9"/>
  <c r="CS42" i="9"/>
  <c r="CR42" i="9"/>
  <c r="CQ42" i="9"/>
  <c r="CS41" i="9"/>
  <c r="CR41" i="9"/>
  <c r="CQ41" i="9"/>
  <c r="CS40" i="9"/>
  <c r="CR40" i="9"/>
  <c r="CQ40" i="9"/>
  <c r="CS39" i="9"/>
  <c r="CR39" i="9"/>
  <c r="CQ39" i="9"/>
  <c r="CS38" i="9"/>
  <c r="CR38" i="9"/>
  <c r="CQ38" i="9"/>
  <c r="CS37" i="9"/>
  <c r="CR37" i="9"/>
  <c r="CQ37" i="9"/>
  <c r="CS36" i="9"/>
  <c r="CR36" i="9"/>
  <c r="CQ36" i="9"/>
  <c r="CS35" i="9"/>
  <c r="CR35" i="9"/>
  <c r="CQ35" i="9"/>
  <c r="CS34" i="9"/>
  <c r="CR34" i="9"/>
  <c r="CQ34" i="9"/>
  <c r="CS33" i="9"/>
  <c r="CR33" i="9"/>
  <c r="CQ33" i="9"/>
  <c r="CS32" i="9"/>
  <c r="CR32" i="9"/>
  <c r="CQ32" i="9"/>
  <c r="CS31" i="9"/>
  <c r="CR31" i="9"/>
  <c r="CQ31" i="9"/>
  <c r="CS30" i="9"/>
  <c r="CR30" i="9"/>
  <c r="CQ30" i="9"/>
  <c r="CS29" i="9"/>
  <c r="CR29" i="9"/>
  <c r="CQ29" i="9"/>
  <c r="CS28" i="9"/>
  <c r="CR28" i="9"/>
  <c r="CQ28" i="9"/>
  <c r="CS27" i="9"/>
  <c r="CR27" i="9"/>
  <c r="CQ27" i="9"/>
  <c r="CS26" i="9"/>
  <c r="CR26" i="9"/>
  <c r="CQ26" i="9"/>
  <c r="CS25" i="9"/>
  <c r="CR25" i="9"/>
  <c r="CQ25" i="9"/>
  <c r="CS24" i="9"/>
  <c r="CR24" i="9"/>
  <c r="CQ24" i="9"/>
  <c r="CS23" i="9"/>
  <c r="CR23" i="9"/>
  <c r="CQ23" i="9"/>
  <c r="CS22" i="9"/>
  <c r="CR22" i="9"/>
  <c r="CQ22" i="9"/>
  <c r="CS21" i="9"/>
  <c r="CR21" i="9"/>
  <c r="CQ21" i="9"/>
  <c r="CS20" i="9"/>
  <c r="CR20" i="9"/>
  <c r="CQ20" i="9"/>
  <c r="CS19" i="9"/>
  <c r="CR19" i="9"/>
  <c r="CQ19" i="9"/>
  <c r="CS18" i="9"/>
  <c r="CR18" i="9"/>
  <c r="CQ18" i="9"/>
  <c r="CS17" i="9"/>
  <c r="CR17" i="9"/>
  <c r="CQ17" i="9"/>
  <c r="CS16" i="9"/>
  <c r="CR16" i="9"/>
  <c r="CQ16" i="9"/>
  <c r="CS15" i="9"/>
  <c r="CR15" i="9"/>
  <c r="CQ15" i="9"/>
  <c r="CS14" i="9"/>
  <c r="CR14" i="9"/>
  <c r="CQ14" i="9"/>
  <c r="CS13" i="9"/>
  <c r="CR13" i="9"/>
  <c r="CQ13" i="9"/>
  <c r="CS12" i="9"/>
  <c r="CR12" i="9"/>
  <c r="CQ12" i="9"/>
  <c r="CS11" i="9"/>
  <c r="CR11" i="9"/>
  <c r="CQ11" i="9"/>
  <c r="CS10" i="9"/>
  <c r="CR10" i="9"/>
  <c r="CQ10" i="9"/>
  <c r="CS9" i="9"/>
  <c r="CR9" i="9"/>
  <c r="CQ9" i="9"/>
  <c r="CS8" i="9"/>
  <c r="CR8" i="9"/>
  <c r="CQ8" i="9"/>
  <c r="CS7" i="9"/>
  <c r="CR7" i="9"/>
  <c r="CQ7" i="9"/>
  <c r="CS6" i="9"/>
  <c r="CR6" i="9"/>
  <c r="CQ6" i="9"/>
  <c r="CS5" i="9"/>
  <c r="CR5" i="9"/>
  <c r="CQ5" i="9"/>
  <c r="AW106" i="9"/>
  <c r="AW107" i="9"/>
  <c r="AW108" i="9"/>
  <c r="AW109" i="9"/>
  <c r="AW110" i="9"/>
  <c r="AW111" i="9"/>
  <c r="AW112" i="9"/>
  <c r="AW113" i="9"/>
  <c r="AW114" i="9"/>
  <c r="AV106" i="9"/>
  <c r="AV107" i="9"/>
  <c r="AV108" i="9"/>
  <c r="AV109" i="9"/>
  <c r="AV110" i="9"/>
  <c r="AV111" i="9"/>
  <c r="AV112" i="9"/>
  <c r="AV113" i="9"/>
  <c r="AV114" i="9"/>
  <c r="AU106" i="9"/>
  <c r="AU107" i="9"/>
  <c r="AU108" i="9"/>
  <c r="AU109" i="9"/>
  <c r="AU110" i="9"/>
  <c r="AU111" i="9"/>
  <c r="AU112" i="9"/>
  <c r="AU113" i="9"/>
  <c r="AU114" i="9"/>
  <c r="AW105" i="9"/>
  <c r="AV105" i="9"/>
  <c r="AU105" i="9"/>
  <c r="AW104" i="9"/>
  <c r="AV104" i="9"/>
  <c r="AU104" i="9"/>
  <c r="AW103" i="9"/>
  <c r="AV103" i="9"/>
  <c r="AU103" i="9"/>
  <c r="AW102" i="9"/>
  <c r="AV102" i="9"/>
  <c r="AU102" i="9"/>
  <c r="AW101" i="9"/>
  <c r="AV101" i="9"/>
  <c r="AU101" i="9"/>
  <c r="AW100" i="9"/>
  <c r="AV100" i="9"/>
  <c r="AU100" i="9"/>
  <c r="AW99" i="9"/>
  <c r="AV99" i="9"/>
  <c r="AU99" i="9"/>
  <c r="AW98" i="9"/>
  <c r="AV98" i="9"/>
  <c r="AU98" i="9"/>
  <c r="AW97" i="9"/>
  <c r="AV97" i="9"/>
  <c r="AU97" i="9"/>
  <c r="AW96" i="9"/>
  <c r="AV96" i="9"/>
  <c r="AU96" i="9"/>
  <c r="AW95" i="9"/>
  <c r="AV95" i="9"/>
  <c r="AU95" i="9"/>
  <c r="AW94" i="9"/>
  <c r="AV94" i="9"/>
  <c r="AU94" i="9"/>
  <c r="AW93" i="9"/>
  <c r="AV93" i="9"/>
  <c r="AU93" i="9"/>
  <c r="AW92" i="9"/>
  <c r="AV92" i="9"/>
  <c r="AU92" i="9"/>
  <c r="AW91" i="9"/>
  <c r="AV91" i="9"/>
  <c r="AU91" i="9"/>
  <c r="AW90" i="9"/>
  <c r="AV90" i="9"/>
  <c r="AU90" i="9"/>
  <c r="AW89" i="9"/>
  <c r="AV89" i="9"/>
  <c r="AU89" i="9"/>
  <c r="AW88" i="9"/>
  <c r="AV88" i="9"/>
  <c r="AU88" i="9"/>
  <c r="AW87" i="9"/>
  <c r="AV87" i="9"/>
  <c r="AU87" i="9"/>
  <c r="AW86" i="9"/>
  <c r="AV86" i="9"/>
  <c r="AU86" i="9"/>
  <c r="AW85" i="9"/>
  <c r="AV85" i="9"/>
  <c r="AU85" i="9"/>
  <c r="AW84" i="9"/>
  <c r="AV84" i="9"/>
  <c r="AU84" i="9"/>
  <c r="AW83" i="9"/>
  <c r="AV83" i="9"/>
  <c r="AU83" i="9"/>
  <c r="AW82" i="9"/>
  <c r="AV82" i="9"/>
  <c r="AU82" i="9"/>
  <c r="AW81" i="9"/>
  <c r="AV81" i="9"/>
  <c r="AU81" i="9"/>
  <c r="AW80" i="9"/>
  <c r="AV80" i="9"/>
  <c r="AU80" i="9"/>
  <c r="AW79" i="9"/>
  <c r="AV79" i="9"/>
  <c r="AU79" i="9"/>
  <c r="AW78" i="9"/>
  <c r="AV78" i="9"/>
  <c r="AU78" i="9"/>
  <c r="AW77" i="9"/>
  <c r="AV77" i="9"/>
  <c r="AU77" i="9"/>
  <c r="AW76" i="9"/>
  <c r="AV76" i="9"/>
  <c r="AU76" i="9"/>
  <c r="AW75" i="9"/>
  <c r="AV75" i="9"/>
  <c r="AU75" i="9"/>
  <c r="AW74" i="9"/>
  <c r="AV74" i="9"/>
  <c r="AU74" i="9"/>
  <c r="AW73" i="9"/>
  <c r="AV73" i="9"/>
  <c r="AU73" i="9"/>
  <c r="AW72" i="9"/>
  <c r="AV72" i="9"/>
  <c r="AU72" i="9"/>
  <c r="AW71" i="9"/>
  <c r="AV71" i="9"/>
  <c r="AU71" i="9"/>
  <c r="AW70" i="9"/>
  <c r="AV70" i="9"/>
  <c r="AU70" i="9"/>
  <c r="AW69" i="9"/>
  <c r="AV69" i="9"/>
  <c r="AU69" i="9"/>
  <c r="AW68" i="9"/>
  <c r="AV68" i="9"/>
  <c r="AU68" i="9"/>
  <c r="AW67" i="9"/>
  <c r="AV67" i="9"/>
  <c r="AU67" i="9"/>
  <c r="AW66" i="9"/>
  <c r="AV66" i="9"/>
  <c r="AU66" i="9"/>
  <c r="AW65" i="9"/>
  <c r="AV65" i="9"/>
  <c r="AU65" i="9"/>
  <c r="AW64" i="9"/>
  <c r="AV64" i="9"/>
  <c r="AU64" i="9"/>
  <c r="AW63" i="9"/>
  <c r="AV63" i="9"/>
  <c r="AU63" i="9"/>
  <c r="AW62" i="9"/>
  <c r="AV62" i="9"/>
  <c r="AU62" i="9"/>
  <c r="AW61" i="9"/>
  <c r="AV61" i="9"/>
  <c r="AU61" i="9"/>
  <c r="AW60" i="9"/>
  <c r="AV60" i="9"/>
  <c r="AU60" i="9"/>
  <c r="AW59" i="9"/>
  <c r="AV59" i="9"/>
  <c r="AU59" i="9"/>
  <c r="AW58" i="9"/>
  <c r="AV58" i="9"/>
  <c r="AU58" i="9"/>
  <c r="AW57" i="9"/>
  <c r="AV57" i="9"/>
  <c r="AU57" i="9"/>
  <c r="AW56" i="9"/>
  <c r="AV56" i="9"/>
  <c r="AU56" i="9"/>
  <c r="AW55" i="9"/>
  <c r="AV55" i="9"/>
  <c r="AU55" i="9"/>
  <c r="AW54" i="9"/>
  <c r="AV54" i="9"/>
  <c r="AU54" i="9"/>
  <c r="AW53" i="9"/>
  <c r="AV53" i="9"/>
  <c r="AU53" i="9"/>
  <c r="AW52" i="9"/>
  <c r="AV52" i="9"/>
  <c r="AU52" i="9"/>
  <c r="AW51" i="9"/>
  <c r="AV51" i="9"/>
  <c r="AU51" i="9"/>
  <c r="AW50" i="9"/>
  <c r="EY50" i="9" s="1"/>
  <c r="AV50" i="9"/>
  <c r="AU50" i="9"/>
  <c r="AW49" i="9"/>
  <c r="AV49" i="9"/>
  <c r="AU49" i="9"/>
  <c r="AW48" i="9"/>
  <c r="AV48" i="9"/>
  <c r="AU48" i="9"/>
  <c r="EW48" i="9" s="1"/>
  <c r="AW47" i="9"/>
  <c r="AV47" i="9"/>
  <c r="AU47" i="9"/>
  <c r="AW46" i="9"/>
  <c r="EY46" i="9" s="1"/>
  <c r="AV46" i="9"/>
  <c r="AU46" i="9"/>
  <c r="AW45" i="9"/>
  <c r="AV45" i="9"/>
  <c r="AU45" i="9"/>
  <c r="AW44" i="9"/>
  <c r="AV44" i="9"/>
  <c r="AU44" i="9"/>
  <c r="EW44" i="9" s="1"/>
  <c r="AW43" i="9"/>
  <c r="AV43" i="9"/>
  <c r="AU43" i="9"/>
  <c r="AW42" i="9"/>
  <c r="EY42" i="9" s="1"/>
  <c r="AV42" i="9"/>
  <c r="AU42" i="9"/>
  <c r="AW41" i="9"/>
  <c r="AV41" i="9"/>
  <c r="AU41" i="9"/>
  <c r="AW40" i="9"/>
  <c r="AV40" i="9"/>
  <c r="AU40" i="9"/>
  <c r="EW40" i="9" s="1"/>
  <c r="AW39" i="9"/>
  <c r="AV39" i="9"/>
  <c r="AU39" i="9"/>
  <c r="AW38" i="9"/>
  <c r="EY38" i="9" s="1"/>
  <c r="AV38" i="9"/>
  <c r="AU38" i="9"/>
  <c r="AW37" i="9"/>
  <c r="AV37" i="9"/>
  <c r="AU37" i="9"/>
  <c r="AW36" i="9"/>
  <c r="AV36" i="9"/>
  <c r="AU36" i="9"/>
  <c r="EW36" i="9" s="1"/>
  <c r="AW35" i="9"/>
  <c r="AV35" i="9"/>
  <c r="AU35" i="9"/>
  <c r="AW34" i="9"/>
  <c r="EY34" i="9" s="1"/>
  <c r="AV34" i="9"/>
  <c r="AU34" i="9"/>
  <c r="AW33" i="9"/>
  <c r="AV33" i="9"/>
  <c r="AU33" i="9"/>
  <c r="AW32" i="9"/>
  <c r="AV32" i="9"/>
  <c r="AU32" i="9"/>
  <c r="EW32" i="9" s="1"/>
  <c r="AW31" i="9"/>
  <c r="AV31" i="9"/>
  <c r="AU31" i="9"/>
  <c r="AW30" i="9"/>
  <c r="EY30" i="9" s="1"/>
  <c r="AV30" i="9"/>
  <c r="AU30" i="9"/>
  <c r="AW29" i="9"/>
  <c r="AV29" i="9"/>
  <c r="AU29" i="9"/>
  <c r="AW28" i="9"/>
  <c r="AV28" i="9"/>
  <c r="AU28" i="9"/>
  <c r="EW28" i="9" s="1"/>
  <c r="AW27" i="9"/>
  <c r="AV27" i="9"/>
  <c r="AU27" i="9"/>
  <c r="AW26" i="9"/>
  <c r="EY26" i="9" s="1"/>
  <c r="AV26" i="9"/>
  <c r="AU26" i="9"/>
  <c r="AW25" i="9"/>
  <c r="AV25" i="9"/>
  <c r="AU25" i="9"/>
  <c r="AW24" i="9"/>
  <c r="AV24" i="9"/>
  <c r="AU24" i="9"/>
  <c r="EW24" i="9" s="1"/>
  <c r="AW23" i="9"/>
  <c r="AV23" i="9"/>
  <c r="AU23" i="9"/>
  <c r="AW22" i="9"/>
  <c r="EY22" i="9" s="1"/>
  <c r="AV22" i="9"/>
  <c r="AU22" i="9"/>
  <c r="AW21" i="9"/>
  <c r="AV21" i="9"/>
  <c r="AU21" i="9"/>
  <c r="AW20" i="9"/>
  <c r="AV20" i="9"/>
  <c r="AU20" i="9"/>
  <c r="EW20" i="9" s="1"/>
  <c r="AW19" i="9"/>
  <c r="AV19" i="9"/>
  <c r="AU19" i="9"/>
  <c r="AW18" i="9"/>
  <c r="EY18" i="9" s="1"/>
  <c r="AV18" i="9"/>
  <c r="AU18" i="9"/>
  <c r="AW17" i="9"/>
  <c r="AV17" i="9"/>
  <c r="AU17" i="9"/>
  <c r="AW16" i="9"/>
  <c r="AV16" i="9"/>
  <c r="AU16" i="9"/>
  <c r="EW16" i="9" s="1"/>
  <c r="AW15" i="9"/>
  <c r="AV15" i="9"/>
  <c r="AU15" i="9"/>
  <c r="AW14" i="9"/>
  <c r="EY14" i="9" s="1"/>
  <c r="AV14" i="9"/>
  <c r="AU14" i="9"/>
  <c r="AW13" i="9"/>
  <c r="AV13" i="9"/>
  <c r="AU13" i="9"/>
  <c r="AW12" i="9"/>
  <c r="AV12" i="9"/>
  <c r="AU12" i="9"/>
  <c r="EW12" i="9" s="1"/>
  <c r="AW11" i="9"/>
  <c r="AV11" i="9"/>
  <c r="AU11" i="9"/>
  <c r="AW10" i="9"/>
  <c r="EY10" i="9" s="1"/>
  <c r="AV10" i="9"/>
  <c r="AU10" i="9"/>
  <c r="AW9" i="9"/>
  <c r="AV9" i="9"/>
  <c r="AU9" i="9"/>
  <c r="AW8" i="9"/>
  <c r="AV8" i="9"/>
  <c r="AU8" i="9"/>
  <c r="EW8" i="9" s="1"/>
  <c r="AW7" i="9"/>
  <c r="AV7" i="9"/>
  <c r="AU7" i="9"/>
  <c r="AW6" i="9"/>
  <c r="EY6" i="9" s="1"/>
  <c r="AV6" i="9"/>
  <c r="AU6" i="9"/>
  <c r="AW5" i="9"/>
  <c r="AV5" i="9"/>
  <c r="AU5" i="9"/>
  <c r="EM115" i="9" l="1"/>
  <c r="BO115" i="10"/>
  <c r="BN115" i="10"/>
  <c r="BY115" i="10"/>
  <c r="DS115" i="9"/>
  <c r="DE115" i="9"/>
  <c r="BX115" i="10"/>
  <c r="EL115" i="9"/>
  <c r="EY8" i="9"/>
  <c r="EY12" i="9"/>
  <c r="EW14" i="9"/>
  <c r="EY16" i="9"/>
  <c r="EW18" i="9"/>
  <c r="EY20" i="9"/>
  <c r="EW22" i="9"/>
  <c r="EY24" i="9"/>
  <c r="EW26" i="9"/>
  <c r="EX9" i="9"/>
  <c r="EX13" i="9"/>
  <c r="EX37" i="9"/>
  <c r="EX45" i="9"/>
  <c r="EX49" i="9"/>
  <c r="EX5" i="9"/>
  <c r="EX17" i="9"/>
  <c r="EX21" i="9"/>
  <c r="EX25" i="9"/>
  <c r="EX29" i="9"/>
  <c r="EX33" i="9"/>
  <c r="EX41" i="9"/>
  <c r="EX7" i="9"/>
  <c r="EX11" i="9"/>
  <c r="EX15" i="9"/>
  <c r="EX19" i="9"/>
  <c r="EX23" i="9"/>
  <c r="EX27" i="9"/>
  <c r="EY28" i="9"/>
  <c r="EW30" i="9"/>
  <c r="EX31" i="9"/>
  <c r="EY32" i="9"/>
  <c r="EW34" i="9"/>
  <c r="EX35" i="9"/>
  <c r="EY36" i="9"/>
  <c r="EW38" i="9"/>
  <c r="EX39" i="9"/>
  <c r="EY40" i="9"/>
  <c r="EW42" i="9"/>
  <c r="EX43" i="9"/>
  <c r="EY44" i="9"/>
  <c r="EW46" i="9"/>
  <c r="EX47" i="9"/>
  <c r="EY48" i="9"/>
  <c r="EW50" i="9"/>
  <c r="EX51" i="9"/>
  <c r="EY52" i="9"/>
  <c r="EW54" i="9"/>
  <c r="EX55" i="9"/>
  <c r="EY56" i="9"/>
  <c r="EW58" i="9"/>
  <c r="EX59" i="9"/>
  <c r="EY60" i="9"/>
  <c r="EW62" i="9"/>
  <c r="EX63" i="9"/>
  <c r="EY64" i="9"/>
  <c r="EW66" i="9"/>
  <c r="EX67" i="9"/>
  <c r="EY68" i="9"/>
  <c r="EW70" i="9"/>
  <c r="EX71" i="9"/>
  <c r="EY72" i="9"/>
  <c r="EW74" i="9"/>
  <c r="EX75" i="9"/>
  <c r="EY76" i="9"/>
  <c r="EW78" i="9"/>
  <c r="EX79" i="9"/>
  <c r="EY80" i="9"/>
  <c r="EW82" i="9"/>
  <c r="EX83" i="9"/>
  <c r="EY84" i="9"/>
  <c r="EW86" i="9"/>
  <c r="EX87" i="9"/>
  <c r="EY88" i="9"/>
  <c r="EW90" i="9"/>
  <c r="EX91" i="9"/>
  <c r="EY92" i="9"/>
  <c r="EW94" i="9"/>
  <c r="EX95" i="9"/>
  <c r="EY96" i="9"/>
  <c r="EW98" i="9"/>
  <c r="EX99" i="9"/>
  <c r="EY100" i="9"/>
  <c r="EW102" i="9"/>
  <c r="EX103" i="9"/>
  <c r="EY104" i="9"/>
  <c r="EW110" i="9"/>
  <c r="EW106" i="9"/>
  <c r="EX111" i="9"/>
  <c r="EX107" i="9"/>
  <c r="EY112" i="9"/>
  <c r="EY108" i="9"/>
  <c r="DL115" i="9"/>
  <c r="CX115" i="9"/>
  <c r="EX6" i="9"/>
  <c r="EY7" i="9"/>
  <c r="EX10" i="9"/>
  <c r="EY11" i="9"/>
  <c r="EX14" i="9"/>
  <c r="EY15" i="9"/>
  <c r="EX18" i="9"/>
  <c r="EZ18" i="9" s="1"/>
  <c r="EY19" i="9"/>
  <c r="EX22" i="9"/>
  <c r="EY23" i="9"/>
  <c r="EX26" i="9"/>
  <c r="EZ26" i="9" s="1"/>
  <c r="EY27" i="9"/>
  <c r="EX30" i="9"/>
  <c r="EY31" i="9"/>
  <c r="EX34" i="9"/>
  <c r="EY35" i="9"/>
  <c r="EX38" i="9"/>
  <c r="EY39" i="9"/>
  <c r="EX42" i="9"/>
  <c r="EY43" i="9"/>
  <c r="EX46" i="9"/>
  <c r="EY47" i="9"/>
  <c r="EX50" i="9"/>
  <c r="EY51" i="9"/>
  <c r="EX54" i="9"/>
  <c r="EY55" i="9"/>
  <c r="EX58" i="9"/>
  <c r="EY59" i="9"/>
  <c r="EX62" i="9"/>
  <c r="EY63" i="9"/>
  <c r="EX66" i="9"/>
  <c r="EY67" i="9"/>
  <c r="EX70" i="9"/>
  <c r="EY71" i="9"/>
  <c r="EX74" i="9"/>
  <c r="EY75" i="9"/>
  <c r="EX78" i="9"/>
  <c r="EY79" i="9"/>
  <c r="EX82" i="9"/>
  <c r="EY83" i="9"/>
  <c r="EX86" i="9"/>
  <c r="EY87" i="9"/>
  <c r="EX90" i="9"/>
  <c r="EY91" i="9"/>
  <c r="EX94" i="9"/>
  <c r="EY95" i="9"/>
  <c r="EX98" i="9"/>
  <c r="EY99" i="9"/>
  <c r="EX102" i="9"/>
  <c r="EY103" i="9"/>
  <c r="EX114" i="9"/>
  <c r="EX110" i="9"/>
  <c r="EX106" i="9"/>
  <c r="EY111" i="9"/>
  <c r="EY107" i="9"/>
  <c r="CQ115" i="9"/>
  <c r="EW73" i="9"/>
  <c r="EW77" i="9"/>
  <c r="EW81" i="9"/>
  <c r="EW85" i="9"/>
  <c r="EW89" i="9"/>
  <c r="EW93" i="9"/>
  <c r="EW97" i="9"/>
  <c r="EW101" i="9"/>
  <c r="EW105" i="9"/>
  <c r="EW5" i="9"/>
  <c r="AT115" i="9"/>
  <c r="AA115" i="9"/>
  <c r="AW115" i="9"/>
  <c r="T115" i="9"/>
  <c r="F115" i="9"/>
  <c r="M115" i="9"/>
  <c r="EZ14" i="9"/>
  <c r="EZ22" i="9"/>
  <c r="CT8" i="9"/>
  <c r="CT12" i="9"/>
  <c r="CT16" i="9"/>
  <c r="CT20" i="9"/>
  <c r="CT24" i="9"/>
  <c r="CT28" i="9"/>
  <c r="CT32" i="9"/>
  <c r="CT36" i="9"/>
  <c r="CT40" i="9"/>
  <c r="CT44" i="9"/>
  <c r="CR115" i="9"/>
  <c r="EY5" i="9"/>
  <c r="EW7" i="9"/>
  <c r="EX8" i="9"/>
  <c r="EZ8" i="9" s="1"/>
  <c r="EY9" i="9"/>
  <c r="EW11" i="9"/>
  <c r="EX12" i="9"/>
  <c r="EZ12" i="9" s="1"/>
  <c r="EY13" i="9"/>
  <c r="EW15" i="9"/>
  <c r="EX16" i="9"/>
  <c r="EY17" i="9"/>
  <c r="EW19" i="9"/>
  <c r="EX20" i="9"/>
  <c r="EZ20" i="9" s="1"/>
  <c r="EY21" i="9"/>
  <c r="EW23" i="9"/>
  <c r="EX24" i="9"/>
  <c r="EY25" i="9"/>
  <c r="EW27" i="9"/>
  <c r="EX28" i="9"/>
  <c r="EY29" i="9"/>
  <c r="EW31" i="9"/>
  <c r="EX32" i="9"/>
  <c r="EY33" i="9"/>
  <c r="EW35" i="9"/>
  <c r="EX36" i="9"/>
  <c r="EZ36" i="9" s="1"/>
  <c r="EY37" i="9"/>
  <c r="EW39" i="9"/>
  <c r="EX40" i="9"/>
  <c r="EZ40" i="9" s="1"/>
  <c r="EY41" i="9"/>
  <c r="EW43" i="9"/>
  <c r="EX44" i="9"/>
  <c r="EY45" i="9"/>
  <c r="EW47" i="9"/>
  <c r="EX48" i="9"/>
  <c r="EY49" i="9"/>
  <c r="EW51" i="9"/>
  <c r="CS115" i="9"/>
  <c r="EW52" i="9"/>
  <c r="EX53" i="9"/>
  <c r="EY54" i="9"/>
  <c r="EW56" i="9"/>
  <c r="EX57" i="9"/>
  <c r="EY58" i="9"/>
  <c r="EW60" i="9"/>
  <c r="EX61" i="9"/>
  <c r="EY62" i="9"/>
  <c r="EZ62" i="9" s="1"/>
  <c r="EW64" i="9"/>
  <c r="EX65" i="9"/>
  <c r="EY66" i="9"/>
  <c r="EW68" i="9"/>
  <c r="EX69" i="9"/>
  <c r="EY70" i="9"/>
  <c r="EW72" i="9"/>
  <c r="EX73" i="9"/>
  <c r="EY74" i="9"/>
  <c r="EW76" i="9"/>
  <c r="EX77" i="9"/>
  <c r="EY78" i="9"/>
  <c r="EZ78" i="9" s="1"/>
  <c r="EW80" i="9"/>
  <c r="EX81" i="9"/>
  <c r="EY82" i="9"/>
  <c r="EW84" i="9"/>
  <c r="EX85" i="9"/>
  <c r="EY86" i="9"/>
  <c r="EW88" i="9"/>
  <c r="EX89" i="9"/>
  <c r="EY90" i="9"/>
  <c r="EW92" i="9"/>
  <c r="EX93" i="9"/>
  <c r="EY94" i="9"/>
  <c r="EZ94" i="9" s="1"/>
  <c r="EW96" i="9"/>
  <c r="EX97" i="9"/>
  <c r="EY98" i="9"/>
  <c r="EW100" i="9"/>
  <c r="EX101" i="9"/>
  <c r="EY102" i="9"/>
  <c r="EW104" i="9"/>
  <c r="EX105" i="9"/>
  <c r="EW112" i="9"/>
  <c r="EW108" i="9"/>
  <c r="EX113" i="9"/>
  <c r="EX109" i="9"/>
  <c r="EY114" i="9"/>
  <c r="EY110" i="9"/>
  <c r="EY106" i="9"/>
  <c r="CT6" i="9"/>
  <c r="CT10" i="9"/>
  <c r="CT14" i="9"/>
  <c r="CT18" i="9"/>
  <c r="CT22" i="9"/>
  <c r="CT26" i="9"/>
  <c r="CT94" i="9"/>
  <c r="CT98" i="9"/>
  <c r="CT102" i="9"/>
  <c r="CT106" i="9"/>
  <c r="CT110" i="9"/>
  <c r="CT114" i="9"/>
  <c r="EP7" i="9"/>
  <c r="EP11" i="9"/>
  <c r="EP15" i="9"/>
  <c r="EP19" i="9"/>
  <c r="EP23" i="9"/>
  <c r="EP27" i="9"/>
  <c r="EP39" i="9"/>
  <c r="EP47" i="9"/>
  <c r="EP51" i="9"/>
  <c r="EP55" i="9"/>
  <c r="EP59" i="9"/>
  <c r="EP63" i="9"/>
  <c r="EP67" i="9"/>
  <c r="EP71" i="9"/>
  <c r="EP75" i="9"/>
  <c r="EP79" i="9"/>
  <c r="EP83" i="9"/>
  <c r="EP87" i="9"/>
  <c r="EP91" i="9"/>
  <c r="EP95" i="9"/>
  <c r="EP99" i="9"/>
  <c r="EP103" i="9"/>
  <c r="EP107" i="9"/>
  <c r="AU115" i="9"/>
  <c r="EX52" i="9"/>
  <c r="EZ52" i="9" s="1"/>
  <c r="EY53" i="9"/>
  <c r="EW55" i="9"/>
  <c r="EX56" i="9"/>
  <c r="EY57" i="9"/>
  <c r="EW59" i="9"/>
  <c r="EX60" i="9"/>
  <c r="EY61" i="9"/>
  <c r="EW63" i="9"/>
  <c r="EX64" i="9"/>
  <c r="EY65" i="9"/>
  <c r="EW67" i="9"/>
  <c r="EX68" i="9"/>
  <c r="EY69" i="9"/>
  <c r="EW71" i="9"/>
  <c r="EX72" i="9"/>
  <c r="EY73" i="9"/>
  <c r="EW75" i="9"/>
  <c r="EX76" i="9"/>
  <c r="EY77" i="9"/>
  <c r="EW79" i="9"/>
  <c r="EX80" i="9"/>
  <c r="EY81" i="9"/>
  <c r="EW83" i="9"/>
  <c r="EZ83" i="9" s="1"/>
  <c r="EX84" i="9"/>
  <c r="EZ84" i="9" s="1"/>
  <c r="EY85" i="9"/>
  <c r="EW87" i="9"/>
  <c r="EX88" i="9"/>
  <c r="EY89" i="9"/>
  <c r="EW91" i="9"/>
  <c r="EX92" i="9"/>
  <c r="EY93" i="9"/>
  <c r="EW95" i="9"/>
  <c r="EX96" i="9"/>
  <c r="EY97" i="9"/>
  <c r="EW99" i="9"/>
  <c r="EX100" i="9"/>
  <c r="EY101" i="9"/>
  <c r="EW103" i="9"/>
  <c r="EX104" i="9"/>
  <c r="EY105" i="9"/>
  <c r="EW111" i="9"/>
  <c r="EW107" i="9"/>
  <c r="EX112" i="9"/>
  <c r="EX108" i="9"/>
  <c r="EY113" i="9"/>
  <c r="EY109" i="9"/>
  <c r="AV115" i="9"/>
  <c r="AX6" i="9"/>
  <c r="EW6" i="9"/>
  <c r="EZ6" i="9" s="1"/>
  <c r="AX114" i="9"/>
  <c r="EW114" i="9"/>
  <c r="EP5" i="9"/>
  <c r="EP9" i="9"/>
  <c r="EP13" i="9"/>
  <c r="EP17" i="9"/>
  <c r="EP21" i="9"/>
  <c r="EP25" i="9"/>
  <c r="EP29" i="9"/>
  <c r="AX10" i="9"/>
  <c r="EW10" i="9"/>
  <c r="AX9" i="9"/>
  <c r="EW9" i="9"/>
  <c r="AX13" i="9"/>
  <c r="EW13" i="9"/>
  <c r="EZ13" i="9" s="1"/>
  <c r="AX17" i="9"/>
  <c r="EW17" i="9"/>
  <c r="AX21" i="9"/>
  <c r="EW21" i="9"/>
  <c r="AX25" i="9"/>
  <c r="EW25" i="9"/>
  <c r="AX29" i="9"/>
  <c r="EW29" i="9"/>
  <c r="AX33" i="9"/>
  <c r="EW33" i="9"/>
  <c r="AX37" i="9"/>
  <c r="EW37" i="9"/>
  <c r="AX41" i="9"/>
  <c r="EW41" i="9"/>
  <c r="AX45" i="9"/>
  <c r="EW45" i="9"/>
  <c r="EZ45" i="9" s="1"/>
  <c r="AX49" i="9"/>
  <c r="EW49" i="9"/>
  <c r="AX53" i="9"/>
  <c r="EW53" i="9"/>
  <c r="AX57" i="9"/>
  <c r="EW57" i="9"/>
  <c r="AX61" i="9"/>
  <c r="EW61" i="9"/>
  <c r="AX65" i="9"/>
  <c r="EW65" i="9"/>
  <c r="AX69" i="9"/>
  <c r="EW69" i="9"/>
  <c r="AX113" i="9"/>
  <c r="EW113" i="9"/>
  <c r="AX109" i="9"/>
  <c r="EW109" i="9"/>
  <c r="CT7" i="9"/>
  <c r="CT11" i="9"/>
  <c r="CT15" i="9"/>
  <c r="CT19" i="9"/>
  <c r="CT23" i="9"/>
  <c r="CT27" i="9"/>
  <c r="CT51" i="9"/>
  <c r="CT55" i="9"/>
  <c r="CT59" i="9"/>
  <c r="CT63" i="9"/>
  <c r="CT67" i="9"/>
  <c r="CT71" i="9"/>
  <c r="CT75" i="9"/>
  <c r="CT79" i="9"/>
  <c r="CT83" i="9"/>
  <c r="CT91" i="9"/>
  <c r="CT95" i="9"/>
  <c r="CT99" i="9"/>
  <c r="CT103" i="9"/>
  <c r="CT107" i="9"/>
  <c r="CT111" i="9"/>
  <c r="EP8" i="9"/>
  <c r="EP12" i="9"/>
  <c r="EP16" i="9"/>
  <c r="EP20" i="9"/>
  <c r="EP24" i="9"/>
  <c r="EP28" i="9"/>
  <c r="EP32" i="9"/>
  <c r="EP36" i="9"/>
  <c r="EP40" i="9"/>
  <c r="EP44" i="9"/>
  <c r="EP48" i="9"/>
  <c r="EP52" i="9"/>
  <c r="EP56" i="9"/>
  <c r="EP60" i="9"/>
  <c r="EP64" i="9"/>
  <c r="EP68" i="9"/>
  <c r="EP72" i="9"/>
  <c r="EP76" i="9"/>
  <c r="EP80" i="9"/>
  <c r="EP84" i="9"/>
  <c r="EP88" i="9"/>
  <c r="EP92" i="9"/>
  <c r="EP96" i="9"/>
  <c r="EP100" i="9"/>
  <c r="EP104" i="9"/>
  <c r="EP108" i="9"/>
  <c r="CT30" i="9"/>
  <c r="CT5" i="9"/>
  <c r="CT9" i="9"/>
  <c r="CT13" i="9"/>
  <c r="CT17" i="9"/>
  <c r="CT21" i="9"/>
  <c r="CT25" i="9"/>
  <c r="CT29" i="9"/>
  <c r="EP6" i="9"/>
  <c r="EP10" i="9"/>
  <c r="EP14" i="9"/>
  <c r="EP18" i="9"/>
  <c r="EP22" i="9"/>
  <c r="EP26" i="9"/>
  <c r="EP30" i="9"/>
  <c r="EP102" i="9"/>
  <c r="EP106" i="9"/>
  <c r="EP114" i="9"/>
  <c r="AE115" i="10"/>
  <c r="BI115" i="10"/>
  <c r="AO115" i="10"/>
  <c r="EO115" i="9"/>
  <c r="EN115" i="9"/>
  <c r="BJ115" i="10"/>
  <c r="AP115" i="10"/>
  <c r="BE115" i="10"/>
  <c r="K115" i="10"/>
  <c r="BD115" i="10"/>
  <c r="AU115" i="10"/>
  <c r="AT115" i="10"/>
  <c r="AF115" i="10"/>
  <c r="AK115" i="10"/>
  <c r="AJ115" i="10"/>
  <c r="Z115" i="10"/>
  <c r="U115" i="10"/>
  <c r="AA115" i="10"/>
  <c r="L115" i="10"/>
  <c r="Q115" i="10"/>
  <c r="V115" i="10"/>
  <c r="P115" i="10"/>
  <c r="EZ68" i="9"/>
  <c r="EZ60" i="9"/>
  <c r="AX8" i="9"/>
  <c r="AX12" i="9"/>
  <c r="AX16" i="9"/>
  <c r="AX20" i="9"/>
  <c r="AX24" i="9"/>
  <c r="AX28" i="9"/>
  <c r="AX32" i="9"/>
  <c r="AX36" i="9"/>
  <c r="AX40" i="9"/>
  <c r="AX44" i="9"/>
  <c r="AX48" i="9"/>
  <c r="AX52" i="9"/>
  <c r="AX56" i="9"/>
  <c r="AX60" i="9"/>
  <c r="AX64" i="9"/>
  <c r="AX68" i="9"/>
  <c r="CT93" i="9"/>
  <c r="CT97" i="9"/>
  <c r="CT101" i="9"/>
  <c r="CT105" i="9"/>
  <c r="CT109" i="9"/>
  <c r="CT113" i="9"/>
  <c r="EP112" i="9"/>
  <c r="AX7" i="9"/>
  <c r="AX11" i="9"/>
  <c r="AX15" i="9"/>
  <c r="AX19" i="9"/>
  <c r="AX23" i="9"/>
  <c r="AX27" i="9"/>
  <c r="CT48" i="9"/>
  <c r="CT52" i="9"/>
  <c r="CT56" i="9"/>
  <c r="CT60" i="9"/>
  <c r="CT64" i="9"/>
  <c r="CT68" i="9"/>
  <c r="CT72" i="9"/>
  <c r="CT76" i="9"/>
  <c r="CT80" i="9"/>
  <c r="CT84" i="9"/>
  <c r="CT88" i="9"/>
  <c r="CT92" i="9"/>
  <c r="CT96" i="9"/>
  <c r="CT100" i="9"/>
  <c r="CT104" i="9"/>
  <c r="CT108" i="9"/>
  <c r="CT112" i="9"/>
  <c r="EP111" i="9"/>
  <c r="AX14" i="9"/>
  <c r="AX18" i="9"/>
  <c r="AX22" i="9"/>
  <c r="AX26" i="9"/>
  <c r="EP94" i="9"/>
  <c r="EP98" i="9"/>
  <c r="EP110" i="9"/>
  <c r="EP31" i="9"/>
  <c r="EP35" i="9"/>
  <c r="EP43" i="9"/>
  <c r="EP34" i="9"/>
  <c r="EP38" i="9"/>
  <c r="EP42" i="9"/>
  <c r="EP46" i="9"/>
  <c r="EP50" i="9"/>
  <c r="EP54" i="9"/>
  <c r="EP58" i="9"/>
  <c r="EP62" i="9"/>
  <c r="EP66" i="9"/>
  <c r="EP70" i="9"/>
  <c r="EP74" i="9"/>
  <c r="EP78" i="9"/>
  <c r="EP82" i="9"/>
  <c r="EP86" i="9"/>
  <c r="EP90" i="9"/>
  <c r="EP33" i="9"/>
  <c r="EP37" i="9"/>
  <c r="EP41" i="9"/>
  <c r="EP45" i="9"/>
  <c r="EP49" i="9"/>
  <c r="EP53" i="9"/>
  <c r="EP57" i="9"/>
  <c r="EP61" i="9"/>
  <c r="EP65" i="9"/>
  <c r="EP69" i="9"/>
  <c r="EP73" i="9"/>
  <c r="EP77" i="9"/>
  <c r="EP81" i="9"/>
  <c r="EP85" i="9"/>
  <c r="EP89" i="9"/>
  <c r="EP93" i="9"/>
  <c r="EP97" i="9"/>
  <c r="EP101" i="9"/>
  <c r="EP105" i="9"/>
  <c r="EP109" i="9"/>
  <c r="EP113" i="9"/>
  <c r="AX73" i="9"/>
  <c r="AX77" i="9"/>
  <c r="AX81" i="9"/>
  <c r="AX85" i="9"/>
  <c r="AX89" i="9"/>
  <c r="AX93" i="9"/>
  <c r="AX97" i="9"/>
  <c r="AX110" i="9"/>
  <c r="AX106" i="9"/>
  <c r="CT31" i="9"/>
  <c r="CT35" i="9"/>
  <c r="CT39" i="9"/>
  <c r="CT43" i="9"/>
  <c r="CT47" i="9"/>
  <c r="CT87" i="9"/>
  <c r="CT42" i="9"/>
  <c r="CT46" i="9"/>
  <c r="CT50" i="9"/>
  <c r="CT54" i="9"/>
  <c r="CT58" i="9"/>
  <c r="CT62" i="9"/>
  <c r="CT66" i="9"/>
  <c r="CT70" i="9"/>
  <c r="CT74" i="9"/>
  <c r="CT78" i="9"/>
  <c r="CT82" i="9"/>
  <c r="CT86" i="9"/>
  <c r="CT90" i="9"/>
  <c r="CT34" i="9"/>
  <c r="CT38" i="9"/>
  <c r="CT33" i="9"/>
  <c r="CT37" i="9"/>
  <c r="CT41" i="9"/>
  <c r="CT45" i="9"/>
  <c r="CT49" i="9"/>
  <c r="CT53" i="9"/>
  <c r="CT57" i="9"/>
  <c r="CT61" i="9"/>
  <c r="CT65" i="9"/>
  <c r="CT69" i="9"/>
  <c r="CT73" i="9"/>
  <c r="CT77" i="9"/>
  <c r="CT81" i="9"/>
  <c r="CT85" i="9"/>
  <c r="CT89" i="9"/>
  <c r="AX112" i="9"/>
  <c r="AX108" i="9"/>
  <c r="AX98" i="9"/>
  <c r="AX102" i="9"/>
  <c r="AX111" i="9"/>
  <c r="AX107" i="9"/>
  <c r="AX101" i="9"/>
  <c r="AX105" i="9"/>
  <c r="AX72" i="9"/>
  <c r="AX76" i="9"/>
  <c r="AX80" i="9"/>
  <c r="AX84" i="9"/>
  <c r="AX88" i="9"/>
  <c r="AX92" i="9"/>
  <c r="AX96" i="9"/>
  <c r="AX100" i="9"/>
  <c r="AX104" i="9"/>
  <c r="AX79" i="9"/>
  <c r="AX83" i="9"/>
  <c r="AX87" i="9"/>
  <c r="AX91" i="9"/>
  <c r="AX95" i="9"/>
  <c r="AX99" i="9"/>
  <c r="AX103" i="9"/>
  <c r="AX5" i="9"/>
  <c r="AX31" i="9"/>
  <c r="AX35" i="9"/>
  <c r="AX39" i="9"/>
  <c r="AX43" i="9"/>
  <c r="AX47" i="9"/>
  <c r="AX51" i="9"/>
  <c r="AX55" i="9"/>
  <c r="AX59" i="9"/>
  <c r="AX63" i="9"/>
  <c r="AX67" i="9"/>
  <c r="AX71" i="9"/>
  <c r="AX75" i="9"/>
  <c r="AX30" i="9"/>
  <c r="AX34" i="9"/>
  <c r="AX38" i="9"/>
  <c r="AX42" i="9"/>
  <c r="AX46" i="9"/>
  <c r="AX50" i="9"/>
  <c r="AX54" i="9"/>
  <c r="AX58" i="9"/>
  <c r="AX62" i="9"/>
  <c r="AX66" i="9"/>
  <c r="AX70" i="9"/>
  <c r="AX74" i="9"/>
  <c r="AX78" i="9"/>
  <c r="AX82" i="9"/>
  <c r="AX86" i="9"/>
  <c r="AX90" i="9"/>
  <c r="AX94" i="9"/>
  <c r="EZ10" i="9" l="1"/>
  <c r="EZ107" i="9"/>
  <c r="EU109" i="9"/>
  <c r="EQ109" i="9"/>
  <c r="ER109" i="9"/>
  <c r="ET109" i="9"/>
  <c r="ES109" i="9"/>
  <c r="EU93" i="9"/>
  <c r="EQ93" i="9"/>
  <c r="ER93" i="9"/>
  <c r="ET93" i="9"/>
  <c r="ES93" i="9"/>
  <c r="EU77" i="9"/>
  <c r="EQ77" i="9"/>
  <c r="ER77" i="9"/>
  <c r="ET77" i="9"/>
  <c r="ES77" i="9"/>
  <c r="EU61" i="9"/>
  <c r="EQ61" i="9"/>
  <c r="ER61" i="9"/>
  <c r="ES61" i="9"/>
  <c r="ET61" i="9"/>
  <c r="EQ45" i="9"/>
  <c r="ER45" i="9"/>
  <c r="ES45" i="9"/>
  <c r="ET45" i="9"/>
  <c r="EU45" i="9"/>
  <c r="ER90" i="9"/>
  <c r="ET90" i="9"/>
  <c r="ES90" i="9"/>
  <c r="EU90" i="9"/>
  <c r="EQ90" i="9"/>
  <c r="ER74" i="9"/>
  <c r="ET74" i="9"/>
  <c r="ES74" i="9"/>
  <c r="EU74" i="9"/>
  <c r="EQ74" i="9"/>
  <c r="ER58" i="9"/>
  <c r="ET58" i="9"/>
  <c r="ES58" i="9"/>
  <c r="EU58" i="9"/>
  <c r="EQ58" i="9"/>
  <c r="ER42" i="9"/>
  <c r="ES42" i="9"/>
  <c r="EU42" i="9"/>
  <c r="ET42" i="9"/>
  <c r="EQ42" i="9"/>
  <c r="ET35" i="9"/>
  <c r="EU35" i="9"/>
  <c r="ER35" i="9"/>
  <c r="EQ35" i="9"/>
  <c r="ES35" i="9"/>
  <c r="EU94" i="9"/>
  <c r="ER94" i="9"/>
  <c r="ET94" i="9"/>
  <c r="EQ94" i="9"/>
  <c r="ES94" i="9"/>
  <c r="EU102" i="9"/>
  <c r="ER102" i="9"/>
  <c r="ET102" i="9"/>
  <c r="EQ102" i="9"/>
  <c r="ES102" i="9"/>
  <c r="EQ18" i="9"/>
  <c r="EU18" i="9"/>
  <c r="ER18" i="9"/>
  <c r="ES18" i="9"/>
  <c r="ET18" i="9"/>
  <c r="EU108" i="9"/>
  <c r="EQ108" i="9"/>
  <c r="ES108" i="9"/>
  <c r="ER108" i="9"/>
  <c r="ET108" i="9"/>
  <c r="EU92" i="9"/>
  <c r="EQ92" i="9"/>
  <c r="ES92" i="9"/>
  <c r="ER92" i="9"/>
  <c r="ET92" i="9"/>
  <c r="EU76" i="9"/>
  <c r="EQ76" i="9"/>
  <c r="ES76" i="9"/>
  <c r="ER76" i="9"/>
  <c r="ET76" i="9"/>
  <c r="ES60" i="9"/>
  <c r="EQ60" i="9"/>
  <c r="ER60" i="9"/>
  <c r="ET60" i="9"/>
  <c r="EU60" i="9"/>
  <c r="ES44" i="9"/>
  <c r="EQ44" i="9"/>
  <c r="ER44" i="9"/>
  <c r="ET44" i="9"/>
  <c r="EU44" i="9"/>
  <c r="ES28" i="9"/>
  <c r="EQ28" i="9"/>
  <c r="ER28" i="9"/>
  <c r="ET28" i="9"/>
  <c r="EU28" i="9"/>
  <c r="ES12" i="9"/>
  <c r="EQ12" i="9"/>
  <c r="ER12" i="9"/>
  <c r="ET12" i="9"/>
  <c r="EU12" i="9"/>
  <c r="ES17" i="9"/>
  <c r="EQ17" i="9"/>
  <c r="ET17" i="9"/>
  <c r="ER17" i="9"/>
  <c r="EU17" i="9"/>
  <c r="ER95" i="9"/>
  <c r="EU95" i="9"/>
  <c r="ES95" i="9"/>
  <c r="EQ95" i="9"/>
  <c r="ET95" i="9"/>
  <c r="ER79" i="9"/>
  <c r="EU79" i="9"/>
  <c r="ES79" i="9"/>
  <c r="EQ79" i="9"/>
  <c r="ET79" i="9"/>
  <c r="ER63" i="9"/>
  <c r="EU63" i="9"/>
  <c r="ES63" i="9"/>
  <c r="EQ63" i="9"/>
  <c r="ET63" i="9"/>
  <c r="ER47" i="9"/>
  <c r="EU47" i="9"/>
  <c r="ES47" i="9"/>
  <c r="EQ47" i="9"/>
  <c r="ET47" i="9"/>
  <c r="ET19" i="9"/>
  <c r="ER19" i="9"/>
  <c r="EQ19" i="9"/>
  <c r="ES19" i="9"/>
  <c r="EU19" i="9"/>
  <c r="EZ46" i="9"/>
  <c r="EZ30" i="9"/>
  <c r="ER105" i="9"/>
  <c r="ET105" i="9"/>
  <c r="ES105" i="9"/>
  <c r="EU105" i="9"/>
  <c r="EQ105" i="9"/>
  <c r="ER57" i="9"/>
  <c r="ES57" i="9"/>
  <c r="EU57" i="9"/>
  <c r="EQ57" i="9"/>
  <c r="ET57" i="9"/>
  <c r="EU86" i="9"/>
  <c r="ER86" i="9"/>
  <c r="ET86" i="9"/>
  <c r="EQ86" i="9"/>
  <c r="ES86" i="9"/>
  <c r="ER70" i="9"/>
  <c r="ET70" i="9"/>
  <c r="EQ70" i="9"/>
  <c r="ES70" i="9"/>
  <c r="EU70" i="9"/>
  <c r="ER54" i="9"/>
  <c r="ET54" i="9"/>
  <c r="EQ54" i="9"/>
  <c r="ES54" i="9"/>
  <c r="EU54" i="9"/>
  <c r="ET38" i="9"/>
  <c r="ER38" i="9"/>
  <c r="EQ38" i="9"/>
  <c r="ES38" i="9"/>
  <c r="EU38" i="9"/>
  <c r="ER31" i="9"/>
  <c r="EU31" i="9"/>
  <c r="ES31" i="9"/>
  <c r="EQ31" i="9"/>
  <c r="ET31" i="9"/>
  <c r="EQ112" i="9"/>
  <c r="ES112" i="9"/>
  <c r="ER112" i="9"/>
  <c r="ET112" i="9"/>
  <c r="EU112" i="9"/>
  <c r="ER30" i="9"/>
  <c r="EQ30" i="9"/>
  <c r="ES30" i="9"/>
  <c r="EU30" i="9"/>
  <c r="ET30" i="9"/>
  <c r="ER14" i="9"/>
  <c r="EQ14" i="9"/>
  <c r="ES14" i="9"/>
  <c r="EU14" i="9"/>
  <c r="ET14" i="9"/>
  <c r="ES104" i="9"/>
  <c r="ER104" i="9"/>
  <c r="ET104" i="9"/>
  <c r="EU104" i="9"/>
  <c r="EQ104" i="9"/>
  <c r="ES88" i="9"/>
  <c r="ER88" i="9"/>
  <c r="ET88" i="9"/>
  <c r="EU88" i="9"/>
  <c r="EQ88" i="9"/>
  <c r="ER72" i="9"/>
  <c r="ET72" i="9"/>
  <c r="EQ72" i="9"/>
  <c r="ES72" i="9"/>
  <c r="EU72" i="9"/>
  <c r="ER56" i="9"/>
  <c r="ET56" i="9"/>
  <c r="EQ56" i="9"/>
  <c r="ES56" i="9"/>
  <c r="EU56" i="9"/>
  <c r="ER40" i="9"/>
  <c r="EU40" i="9"/>
  <c r="EQ40" i="9"/>
  <c r="ES40" i="9"/>
  <c r="ET40" i="9"/>
  <c r="ER24" i="9"/>
  <c r="EQ24" i="9"/>
  <c r="ES24" i="9"/>
  <c r="EU24" i="9"/>
  <c r="ET24" i="9"/>
  <c r="ER8" i="9"/>
  <c r="EU8" i="9"/>
  <c r="ET8" i="9"/>
  <c r="EQ8" i="9"/>
  <c r="ES8" i="9"/>
  <c r="EU29" i="9"/>
  <c r="ET29" i="9"/>
  <c r="EQ29" i="9"/>
  <c r="ER29" i="9"/>
  <c r="ES29" i="9"/>
  <c r="ET13" i="9"/>
  <c r="EQ13" i="9"/>
  <c r="ER13" i="9"/>
  <c r="ES13" i="9"/>
  <c r="EU13" i="9"/>
  <c r="EQ107" i="9"/>
  <c r="ES107" i="9"/>
  <c r="ET107" i="9"/>
  <c r="EU107" i="9"/>
  <c r="ER107" i="9"/>
  <c r="EQ91" i="9"/>
  <c r="ES91" i="9"/>
  <c r="ET91" i="9"/>
  <c r="EU91" i="9"/>
  <c r="ER91" i="9"/>
  <c r="EQ75" i="9"/>
  <c r="ES75" i="9"/>
  <c r="ET75" i="9"/>
  <c r="EU75" i="9"/>
  <c r="ER75" i="9"/>
  <c r="EQ59" i="9"/>
  <c r="ES59" i="9"/>
  <c r="ET59" i="9"/>
  <c r="EU59" i="9"/>
  <c r="ER59" i="9"/>
  <c r="EQ39" i="9"/>
  <c r="ET39" i="9"/>
  <c r="ER39" i="9"/>
  <c r="EU39" i="9"/>
  <c r="ES39" i="9"/>
  <c r="ER15" i="9"/>
  <c r="EU15" i="9"/>
  <c r="ES15" i="9"/>
  <c r="EQ15" i="9"/>
  <c r="ET15" i="9"/>
  <c r="ER89" i="9"/>
  <c r="ET89" i="9"/>
  <c r="ES89" i="9"/>
  <c r="EU89" i="9"/>
  <c r="EQ89" i="9"/>
  <c r="ER73" i="9"/>
  <c r="ET73" i="9"/>
  <c r="ES73" i="9"/>
  <c r="EU73" i="9"/>
  <c r="EQ73" i="9"/>
  <c r="ER41" i="9"/>
  <c r="EU41" i="9"/>
  <c r="ET41" i="9"/>
  <c r="ES41" i="9"/>
  <c r="EQ41" i="9"/>
  <c r="ER111" i="9"/>
  <c r="EU111" i="9"/>
  <c r="ES111" i="9"/>
  <c r="EQ111" i="9"/>
  <c r="ET111" i="9"/>
  <c r="EQ101" i="9"/>
  <c r="ER101" i="9"/>
  <c r="ET101" i="9"/>
  <c r="ES101" i="9"/>
  <c r="EU101" i="9"/>
  <c r="EQ85" i="9"/>
  <c r="ER85" i="9"/>
  <c r="ES85" i="9"/>
  <c r="EU85" i="9"/>
  <c r="ET85" i="9"/>
  <c r="EQ69" i="9"/>
  <c r="ER69" i="9"/>
  <c r="ES69" i="9"/>
  <c r="ET69" i="9"/>
  <c r="EU69" i="9"/>
  <c r="EQ53" i="9"/>
  <c r="ER53" i="9"/>
  <c r="ES53" i="9"/>
  <c r="ET53" i="9"/>
  <c r="EU53" i="9"/>
  <c r="EQ37" i="9"/>
  <c r="ER37" i="9"/>
  <c r="ES37" i="9"/>
  <c r="ET37" i="9"/>
  <c r="EU37" i="9"/>
  <c r="EQ82" i="9"/>
  <c r="ER82" i="9"/>
  <c r="ET82" i="9"/>
  <c r="ES82" i="9"/>
  <c r="EU82" i="9"/>
  <c r="EQ66" i="9"/>
  <c r="ER66" i="9"/>
  <c r="ET66" i="9"/>
  <c r="ES66" i="9"/>
  <c r="EU66" i="9"/>
  <c r="EQ50" i="9"/>
  <c r="EU50" i="9"/>
  <c r="ER50" i="9"/>
  <c r="ES50" i="9"/>
  <c r="ET50" i="9"/>
  <c r="EQ34" i="9"/>
  <c r="ER34" i="9"/>
  <c r="ES34" i="9"/>
  <c r="ET34" i="9"/>
  <c r="EU34" i="9"/>
  <c r="EU110" i="9"/>
  <c r="ER110" i="9"/>
  <c r="ET110" i="9"/>
  <c r="EQ110" i="9"/>
  <c r="ES110" i="9"/>
  <c r="EQ114" i="9"/>
  <c r="ER114" i="9"/>
  <c r="ET114" i="9"/>
  <c r="ES114" i="9"/>
  <c r="EU114" i="9"/>
  <c r="ER26" i="9"/>
  <c r="ES26" i="9"/>
  <c r="ET26" i="9"/>
  <c r="EQ26" i="9"/>
  <c r="EU26" i="9"/>
  <c r="ER10" i="9"/>
  <c r="ES10" i="9"/>
  <c r="ET10" i="9"/>
  <c r="EQ10" i="9"/>
  <c r="EU10" i="9"/>
  <c r="EU100" i="9"/>
  <c r="EQ100" i="9"/>
  <c r="ES100" i="9"/>
  <c r="ER100" i="9"/>
  <c r="ET100" i="9"/>
  <c r="EU84" i="9"/>
  <c r="EQ84" i="9"/>
  <c r="ES84" i="9"/>
  <c r="ER84" i="9"/>
  <c r="ET84" i="9"/>
  <c r="EU68" i="9"/>
  <c r="ES68" i="9"/>
  <c r="EQ68" i="9"/>
  <c r="ER68" i="9"/>
  <c r="ET68" i="9"/>
  <c r="EU52" i="9"/>
  <c r="ES52" i="9"/>
  <c r="EQ52" i="9"/>
  <c r="ER52" i="9"/>
  <c r="ET52" i="9"/>
  <c r="EU36" i="9"/>
  <c r="ES36" i="9"/>
  <c r="EQ36" i="9"/>
  <c r="ER36" i="9"/>
  <c r="ET36" i="9"/>
  <c r="EU20" i="9"/>
  <c r="ES20" i="9"/>
  <c r="EQ20" i="9"/>
  <c r="ER20" i="9"/>
  <c r="ET20" i="9"/>
  <c r="ET25" i="9"/>
  <c r="ER25" i="9"/>
  <c r="EU25" i="9"/>
  <c r="ES25" i="9"/>
  <c r="EQ25" i="9"/>
  <c r="ER9" i="9"/>
  <c r="EU9" i="9"/>
  <c r="ES9" i="9"/>
  <c r="EQ9" i="9"/>
  <c r="ET9" i="9"/>
  <c r="ES103" i="9"/>
  <c r="EQ103" i="9"/>
  <c r="ET103" i="9"/>
  <c r="ER103" i="9"/>
  <c r="EU103" i="9"/>
  <c r="ES87" i="9"/>
  <c r="EQ87" i="9"/>
  <c r="ET87" i="9"/>
  <c r="ER87" i="9"/>
  <c r="EU87" i="9"/>
  <c r="ES71" i="9"/>
  <c r="EQ71" i="9"/>
  <c r="ET71" i="9"/>
  <c r="ER71" i="9"/>
  <c r="EU71" i="9"/>
  <c r="ES55" i="9"/>
  <c r="EQ55" i="9"/>
  <c r="ET55" i="9"/>
  <c r="ER55" i="9"/>
  <c r="EU55" i="9"/>
  <c r="EQ27" i="9"/>
  <c r="ES27" i="9"/>
  <c r="ET27" i="9"/>
  <c r="ER27" i="9"/>
  <c r="EU27" i="9"/>
  <c r="EQ11" i="9"/>
  <c r="ES11" i="9"/>
  <c r="EU11" i="9"/>
  <c r="ET11" i="9"/>
  <c r="ER11" i="9"/>
  <c r="EZ50" i="9"/>
  <c r="ES113" i="9"/>
  <c r="EU113" i="9"/>
  <c r="EQ113" i="9"/>
  <c r="ER113" i="9"/>
  <c r="ET113" i="9"/>
  <c r="ES97" i="9"/>
  <c r="EU97" i="9"/>
  <c r="EQ97" i="9"/>
  <c r="ER97" i="9"/>
  <c r="ET97" i="9"/>
  <c r="ES81" i="9"/>
  <c r="EU81" i="9"/>
  <c r="EQ81" i="9"/>
  <c r="ER81" i="9"/>
  <c r="ET81" i="9"/>
  <c r="ES65" i="9"/>
  <c r="EU65" i="9"/>
  <c r="ET65" i="9"/>
  <c r="EQ65" i="9"/>
  <c r="ER65" i="9"/>
  <c r="ES49" i="9"/>
  <c r="EQ49" i="9"/>
  <c r="ER49" i="9"/>
  <c r="EU49" i="9"/>
  <c r="ET49" i="9"/>
  <c r="ES33" i="9"/>
  <c r="EQ33" i="9"/>
  <c r="ER33" i="9"/>
  <c r="EU33" i="9"/>
  <c r="ET33" i="9"/>
  <c r="EU78" i="9"/>
  <c r="ER78" i="9"/>
  <c r="ET78" i="9"/>
  <c r="EQ78" i="9"/>
  <c r="ES78" i="9"/>
  <c r="ER62" i="9"/>
  <c r="ET62" i="9"/>
  <c r="EQ62" i="9"/>
  <c r="ES62" i="9"/>
  <c r="EU62" i="9"/>
  <c r="ER46" i="9"/>
  <c r="EQ46" i="9"/>
  <c r="ES46" i="9"/>
  <c r="EU46" i="9"/>
  <c r="ET46" i="9"/>
  <c r="EQ43" i="9"/>
  <c r="ES43" i="9"/>
  <c r="EU43" i="9"/>
  <c r="ET43" i="9"/>
  <c r="ER43" i="9"/>
  <c r="EQ98" i="9"/>
  <c r="ER98" i="9"/>
  <c r="ET98" i="9"/>
  <c r="ES98" i="9"/>
  <c r="EU98" i="9"/>
  <c r="ER106" i="9"/>
  <c r="ET106" i="9"/>
  <c r="ES106" i="9"/>
  <c r="EU106" i="9"/>
  <c r="EQ106" i="9"/>
  <c r="ER22" i="9"/>
  <c r="EQ22" i="9"/>
  <c r="ES22" i="9"/>
  <c r="EU22" i="9"/>
  <c r="ET22" i="9"/>
  <c r="ER6" i="9"/>
  <c r="EQ6" i="9"/>
  <c r="ES6" i="9"/>
  <c r="EU6" i="9"/>
  <c r="ET6" i="9"/>
  <c r="EQ96" i="9"/>
  <c r="ES96" i="9"/>
  <c r="ER96" i="9"/>
  <c r="ET96" i="9"/>
  <c r="EU96" i="9"/>
  <c r="EQ80" i="9"/>
  <c r="ES80" i="9"/>
  <c r="ER80" i="9"/>
  <c r="ET80" i="9"/>
  <c r="EU80" i="9"/>
  <c r="EQ64" i="9"/>
  <c r="ES64" i="9"/>
  <c r="EU64" i="9"/>
  <c r="ER64" i="9"/>
  <c r="ET64" i="9"/>
  <c r="EQ48" i="9"/>
  <c r="ES48" i="9"/>
  <c r="ET48" i="9"/>
  <c r="ER48" i="9"/>
  <c r="EU48" i="9"/>
  <c r="EQ32" i="9"/>
  <c r="ES32" i="9"/>
  <c r="ER32" i="9"/>
  <c r="ET32" i="9"/>
  <c r="EU32" i="9"/>
  <c r="EQ16" i="9"/>
  <c r="ES16" i="9"/>
  <c r="EU16" i="9"/>
  <c r="ER16" i="9"/>
  <c r="ET16" i="9"/>
  <c r="EQ21" i="9"/>
  <c r="ER21" i="9"/>
  <c r="EU21" i="9"/>
  <c r="ES21" i="9"/>
  <c r="ET21" i="9"/>
  <c r="ER5" i="9"/>
  <c r="ES5" i="9"/>
  <c r="EQ5" i="9"/>
  <c r="ET5" i="9"/>
  <c r="EU5" i="9"/>
  <c r="ET99" i="9"/>
  <c r="EU99" i="9"/>
  <c r="ER99" i="9"/>
  <c r="EQ99" i="9"/>
  <c r="ES99" i="9"/>
  <c r="ET83" i="9"/>
  <c r="EU83" i="9"/>
  <c r="ER83" i="9"/>
  <c r="EQ83" i="9"/>
  <c r="ES83" i="9"/>
  <c r="ET67" i="9"/>
  <c r="ER67" i="9"/>
  <c r="EQ67" i="9"/>
  <c r="ES67" i="9"/>
  <c r="EU67" i="9"/>
  <c r="ET51" i="9"/>
  <c r="ER51" i="9"/>
  <c r="EQ51" i="9"/>
  <c r="ES51" i="9"/>
  <c r="EU51" i="9"/>
  <c r="ES23" i="9"/>
  <c r="EQ23" i="9"/>
  <c r="ET23" i="9"/>
  <c r="ER23" i="9"/>
  <c r="EU23" i="9"/>
  <c r="ES7" i="9"/>
  <c r="EQ7" i="9"/>
  <c r="ET7" i="9"/>
  <c r="ER7" i="9"/>
  <c r="EU7" i="9"/>
  <c r="EZ105" i="9"/>
  <c r="EZ100" i="9"/>
  <c r="EZ89" i="9"/>
  <c r="EZ102" i="9"/>
  <c r="EZ38" i="9"/>
  <c r="EZ71" i="9"/>
  <c r="EZ97" i="9"/>
  <c r="EZ48" i="9"/>
  <c r="EZ32" i="9"/>
  <c r="EZ5" i="9"/>
  <c r="EZ95" i="9"/>
  <c r="EZ16" i="9"/>
  <c r="EZ57" i="9"/>
  <c r="EZ63" i="9"/>
  <c r="EZ72" i="9"/>
  <c r="EZ56" i="9"/>
  <c r="EZ41" i="9"/>
  <c r="EZ25" i="9"/>
  <c r="EZ9" i="9"/>
  <c r="EZ88" i="9"/>
  <c r="EZ106" i="9"/>
  <c r="EZ47" i="9"/>
  <c r="EZ61" i="9"/>
  <c r="EZ91" i="9"/>
  <c r="EZ75" i="9"/>
  <c r="EZ59" i="9"/>
  <c r="EZ112" i="9"/>
  <c r="EZ23" i="9"/>
  <c r="EZ7" i="9"/>
  <c r="EZ77" i="9"/>
  <c r="EZ31" i="9"/>
  <c r="EZ79" i="9"/>
  <c r="EZ73" i="9"/>
  <c r="EZ37" i="9"/>
  <c r="EZ29" i="9"/>
  <c r="EZ21" i="9"/>
  <c r="EZ103" i="9"/>
  <c r="EZ87" i="9"/>
  <c r="EZ55" i="9"/>
  <c r="EZ92" i="9"/>
  <c r="EZ86" i="9"/>
  <c r="EZ76" i="9"/>
  <c r="EZ70" i="9"/>
  <c r="EZ54" i="9"/>
  <c r="EZ24" i="9"/>
  <c r="EZ81" i="9"/>
  <c r="EZ42" i="9"/>
  <c r="EZ82" i="9"/>
  <c r="EZ34" i="9"/>
  <c r="EZ15" i="9"/>
  <c r="EZ111" i="9"/>
  <c r="EZ90" i="9"/>
  <c r="EZ39" i="9"/>
  <c r="EZ28" i="9"/>
  <c r="EZ65" i="9"/>
  <c r="EZ114" i="9"/>
  <c r="EZ96" i="9"/>
  <c r="EZ74" i="9"/>
  <c r="EZ58" i="9"/>
  <c r="EZ44" i="9"/>
  <c r="EZ109" i="9"/>
  <c r="EZ98" i="9"/>
  <c r="EZ66" i="9"/>
  <c r="EZ110" i="9"/>
  <c r="EZ49" i="9"/>
  <c r="EZ93" i="9"/>
  <c r="EZ99" i="9"/>
  <c r="EZ67" i="9"/>
  <c r="EZ43" i="9"/>
  <c r="EZ27" i="9"/>
  <c r="EZ11" i="9"/>
  <c r="CT115" i="9"/>
  <c r="AY66" i="9"/>
  <c r="AZ66" i="9"/>
  <c r="BB66" i="9"/>
  <c r="BA66" i="9"/>
  <c r="BC66" i="9"/>
  <c r="AZ67" i="9"/>
  <c r="AY67" i="9"/>
  <c r="BB67" i="9"/>
  <c r="BA67" i="9"/>
  <c r="BC67" i="9"/>
  <c r="BC35" i="9"/>
  <c r="AY35" i="9"/>
  <c r="AZ35" i="9"/>
  <c r="BB35" i="9"/>
  <c r="BA35" i="9"/>
  <c r="BB96" i="9"/>
  <c r="AZ96" i="9"/>
  <c r="BC96" i="9"/>
  <c r="AY96" i="9"/>
  <c r="BA96" i="9"/>
  <c r="AY101" i="9"/>
  <c r="AZ101" i="9"/>
  <c r="BA101" i="9"/>
  <c r="BB101" i="9"/>
  <c r="BC101" i="9"/>
  <c r="AY85" i="9"/>
  <c r="AZ85" i="9"/>
  <c r="BA85" i="9"/>
  <c r="BC85" i="9"/>
  <c r="BB85" i="9"/>
  <c r="BB27" i="9"/>
  <c r="BA27" i="9"/>
  <c r="AY27" i="9"/>
  <c r="AZ27" i="9"/>
  <c r="BC27" i="9"/>
  <c r="AZ56" i="9"/>
  <c r="AY56" i="9"/>
  <c r="BA56" i="9"/>
  <c r="BC56" i="9"/>
  <c r="BB56" i="9"/>
  <c r="BA24" i="9"/>
  <c r="AY24" i="9"/>
  <c r="BC24" i="9"/>
  <c r="AZ24" i="9"/>
  <c r="BB24" i="9"/>
  <c r="AZ49" i="9"/>
  <c r="BB49" i="9"/>
  <c r="BA49" i="9"/>
  <c r="AY49" i="9"/>
  <c r="BC49" i="9"/>
  <c r="AY25" i="9"/>
  <c r="AZ25" i="9"/>
  <c r="BA25" i="9"/>
  <c r="BC25" i="9"/>
  <c r="BB25" i="9"/>
  <c r="EZ101" i="9"/>
  <c r="BA94" i="9"/>
  <c r="AZ94" i="9"/>
  <c r="BB94" i="9"/>
  <c r="AY94" i="9"/>
  <c r="BC94" i="9"/>
  <c r="AY78" i="9"/>
  <c r="BA78" i="9"/>
  <c r="BB78" i="9"/>
  <c r="AZ78" i="9"/>
  <c r="BC78" i="9"/>
  <c r="BA62" i="9"/>
  <c r="AZ62" i="9"/>
  <c r="BB62" i="9"/>
  <c r="AY62" i="9"/>
  <c r="BC62" i="9"/>
  <c r="AY46" i="9"/>
  <c r="AZ46" i="9"/>
  <c r="BB46" i="9"/>
  <c r="BC46" i="9"/>
  <c r="BA46" i="9"/>
  <c r="AZ30" i="9"/>
  <c r="BA30" i="9"/>
  <c r="BB30" i="9"/>
  <c r="BC30" i="9"/>
  <c r="AY30" i="9"/>
  <c r="AZ63" i="9"/>
  <c r="BB63" i="9"/>
  <c r="BA63" i="9"/>
  <c r="BC63" i="9"/>
  <c r="AY63" i="9"/>
  <c r="BA47" i="9"/>
  <c r="BC47" i="9"/>
  <c r="BB47" i="9"/>
  <c r="AZ47" i="9"/>
  <c r="AY47" i="9"/>
  <c r="AY31" i="9"/>
  <c r="BC31" i="9"/>
  <c r="AZ31" i="9"/>
  <c r="BB31" i="9"/>
  <c r="BA31" i="9"/>
  <c r="BC95" i="9"/>
  <c r="BB95" i="9"/>
  <c r="BA95" i="9"/>
  <c r="AZ95" i="9"/>
  <c r="AY95" i="9"/>
  <c r="BC79" i="9"/>
  <c r="AY79" i="9"/>
  <c r="BA79" i="9"/>
  <c r="BB79" i="9"/>
  <c r="AZ79" i="9"/>
  <c r="AY92" i="9"/>
  <c r="AZ92" i="9"/>
  <c r="BA92" i="9"/>
  <c r="BB92" i="9"/>
  <c r="BC92" i="9"/>
  <c r="BB76" i="9"/>
  <c r="BA76" i="9"/>
  <c r="AY76" i="9"/>
  <c r="AZ76" i="9"/>
  <c r="BC76" i="9"/>
  <c r="BC107" i="9"/>
  <c r="BB107" i="9"/>
  <c r="BA107" i="9"/>
  <c r="AY107" i="9"/>
  <c r="AZ107" i="9"/>
  <c r="BA108" i="9"/>
  <c r="AZ108" i="9"/>
  <c r="BB108" i="9"/>
  <c r="BC108" i="9"/>
  <c r="AY108" i="9"/>
  <c r="AZ97" i="9"/>
  <c r="BA97" i="9"/>
  <c r="BB97" i="9"/>
  <c r="AY97" i="9"/>
  <c r="BC97" i="9"/>
  <c r="AZ81" i="9"/>
  <c r="BB81" i="9"/>
  <c r="AY81" i="9"/>
  <c r="BC81" i="9"/>
  <c r="BA81" i="9"/>
  <c r="BA14" i="9"/>
  <c r="AY14" i="9"/>
  <c r="BB14" i="9"/>
  <c r="BC14" i="9"/>
  <c r="AZ14" i="9"/>
  <c r="AY23" i="9"/>
  <c r="AZ23" i="9"/>
  <c r="BB23" i="9"/>
  <c r="BC23" i="9"/>
  <c r="BA23" i="9"/>
  <c r="BB7" i="9"/>
  <c r="AY7" i="9"/>
  <c r="BC7" i="9"/>
  <c r="AZ7" i="9"/>
  <c r="BA7" i="9"/>
  <c r="BC68" i="9"/>
  <c r="AY68" i="9"/>
  <c r="AZ68" i="9"/>
  <c r="BB68" i="9"/>
  <c r="BA68" i="9"/>
  <c r="BC52" i="9"/>
  <c r="AZ52" i="9"/>
  <c r="AY52" i="9"/>
  <c r="BB52" i="9"/>
  <c r="BA52" i="9"/>
  <c r="AY36" i="9"/>
  <c r="BB36" i="9"/>
  <c r="BA36" i="9"/>
  <c r="BC36" i="9"/>
  <c r="AZ36" i="9"/>
  <c r="AY20" i="9"/>
  <c r="BA20" i="9"/>
  <c r="BB20" i="9"/>
  <c r="BC20" i="9"/>
  <c r="AZ20" i="9"/>
  <c r="BA109" i="9"/>
  <c r="AY109" i="9"/>
  <c r="BB109" i="9"/>
  <c r="BC109" i="9"/>
  <c r="AZ109" i="9"/>
  <c r="AZ114" i="9"/>
  <c r="BA114" i="9"/>
  <c r="AY114" i="9"/>
  <c r="BB114" i="9"/>
  <c r="BC114" i="9"/>
  <c r="AY34" i="9"/>
  <c r="BA34" i="9"/>
  <c r="AZ34" i="9"/>
  <c r="BB34" i="9"/>
  <c r="BC34" i="9"/>
  <c r="BC83" i="9"/>
  <c r="AY83" i="9"/>
  <c r="AZ83" i="9"/>
  <c r="BB83" i="9"/>
  <c r="BA83" i="9"/>
  <c r="AZ8" i="9"/>
  <c r="BA8" i="9"/>
  <c r="AY8" i="9"/>
  <c r="BC8" i="9"/>
  <c r="BB8" i="9"/>
  <c r="AZ65" i="9"/>
  <c r="BA65" i="9"/>
  <c r="BB65" i="9"/>
  <c r="AY65" i="9"/>
  <c r="BC65" i="9"/>
  <c r="AY41" i="9"/>
  <c r="BB41" i="9"/>
  <c r="BC41" i="9"/>
  <c r="AZ41" i="9"/>
  <c r="BA41" i="9"/>
  <c r="AZ17" i="9"/>
  <c r="BA17" i="9"/>
  <c r="BC17" i="9"/>
  <c r="AY17" i="9"/>
  <c r="BB17" i="9"/>
  <c r="AZ6" i="9"/>
  <c r="AY6" i="9"/>
  <c r="BB6" i="9"/>
  <c r="BA6" i="9"/>
  <c r="BC6" i="9"/>
  <c r="EZ85" i="9"/>
  <c r="AZ90" i="9"/>
  <c r="BB90" i="9"/>
  <c r="AY90" i="9"/>
  <c r="BC90" i="9"/>
  <c r="BA90" i="9"/>
  <c r="BB42" i="9"/>
  <c r="BC42" i="9"/>
  <c r="BA42" i="9"/>
  <c r="AY42" i="9"/>
  <c r="AZ42" i="9"/>
  <c r="BB43" i="9"/>
  <c r="BA43" i="9"/>
  <c r="AY43" i="9"/>
  <c r="AZ43" i="9"/>
  <c r="BC43" i="9"/>
  <c r="AY88" i="9"/>
  <c r="BA88" i="9"/>
  <c r="BC88" i="9"/>
  <c r="BB88" i="9"/>
  <c r="AZ88" i="9"/>
  <c r="AZ19" i="9"/>
  <c r="AY19" i="9"/>
  <c r="BC19" i="9"/>
  <c r="BB19" i="9"/>
  <c r="BA19" i="9"/>
  <c r="BC64" i="9"/>
  <c r="AZ64" i="9"/>
  <c r="BB64" i="9"/>
  <c r="AY64" i="9"/>
  <c r="BA64" i="9"/>
  <c r="BB48" i="9"/>
  <c r="AZ48" i="9"/>
  <c r="BC48" i="9"/>
  <c r="AY48" i="9"/>
  <c r="BA48" i="9"/>
  <c r="BB32" i="9"/>
  <c r="AZ32" i="9"/>
  <c r="AY32" i="9"/>
  <c r="BC32" i="9"/>
  <c r="BA32" i="9"/>
  <c r="BB16" i="9"/>
  <c r="AZ16" i="9"/>
  <c r="AY16" i="9"/>
  <c r="BC16" i="9"/>
  <c r="BA16" i="9"/>
  <c r="EZ113" i="9"/>
  <c r="BC69" i="9"/>
  <c r="AY69" i="9"/>
  <c r="AZ69" i="9"/>
  <c r="BA69" i="9"/>
  <c r="BB69" i="9"/>
  <c r="BC61" i="9"/>
  <c r="BB61" i="9"/>
  <c r="AY61" i="9"/>
  <c r="AZ61" i="9"/>
  <c r="BA61" i="9"/>
  <c r="BC53" i="9"/>
  <c r="AY53" i="9"/>
  <c r="AZ53" i="9"/>
  <c r="BA53" i="9"/>
  <c r="BB53" i="9"/>
  <c r="AY45" i="9"/>
  <c r="AZ45" i="9"/>
  <c r="BA45" i="9"/>
  <c r="BB45" i="9"/>
  <c r="BC45" i="9"/>
  <c r="BB37" i="9"/>
  <c r="BC37" i="9"/>
  <c r="AY37" i="9"/>
  <c r="AZ37" i="9"/>
  <c r="BA37" i="9"/>
  <c r="BA29" i="9"/>
  <c r="AZ29" i="9"/>
  <c r="AY29" i="9"/>
  <c r="BC29" i="9"/>
  <c r="BB29" i="9"/>
  <c r="AY21" i="9"/>
  <c r="AZ21" i="9"/>
  <c r="BA21" i="9"/>
  <c r="BC21" i="9"/>
  <c r="BB21" i="9"/>
  <c r="BB13" i="9"/>
  <c r="AY13" i="9"/>
  <c r="BC13" i="9"/>
  <c r="AZ13" i="9"/>
  <c r="BA13" i="9"/>
  <c r="BB10" i="9"/>
  <c r="BA10" i="9"/>
  <c r="BC10" i="9"/>
  <c r="AZ10" i="9"/>
  <c r="AY10" i="9"/>
  <c r="BA82" i="9"/>
  <c r="AZ82" i="9"/>
  <c r="AY82" i="9"/>
  <c r="BB82" i="9"/>
  <c r="BC82" i="9"/>
  <c r="AZ50" i="9"/>
  <c r="AY50" i="9"/>
  <c r="BB50" i="9"/>
  <c r="BC50" i="9"/>
  <c r="BA50" i="9"/>
  <c r="AZ51" i="9"/>
  <c r="AY51" i="9"/>
  <c r="BB51" i="9"/>
  <c r="BA51" i="9"/>
  <c r="BC51" i="9"/>
  <c r="BC99" i="9"/>
  <c r="AZ99" i="9"/>
  <c r="BB99" i="9"/>
  <c r="BA99" i="9"/>
  <c r="AY99" i="9"/>
  <c r="BB80" i="9"/>
  <c r="AZ80" i="9"/>
  <c r="BC80" i="9"/>
  <c r="AY80" i="9"/>
  <c r="BA80" i="9"/>
  <c r="AY98" i="9"/>
  <c r="BA98" i="9"/>
  <c r="AZ98" i="9"/>
  <c r="BB98" i="9"/>
  <c r="BC98" i="9"/>
  <c r="AY110" i="9"/>
  <c r="AZ110" i="9"/>
  <c r="BA110" i="9"/>
  <c r="BB110" i="9"/>
  <c r="BC110" i="9"/>
  <c r="BA18" i="9"/>
  <c r="AY18" i="9"/>
  <c r="BB18" i="9"/>
  <c r="BC18" i="9"/>
  <c r="AZ18" i="9"/>
  <c r="BB11" i="9"/>
  <c r="BA11" i="9"/>
  <c r="AY11" i="9"/>
  <c r="AZ11" i="9"/>
  <c r="BC11" i="9"/>
  <c r="AY40" i="9"/>
  <c r="BA40" i="9"/>
  <c r="AZ40" i="9"/>
  <c r="BB40" i="9"/>
  <c r="BC40" i="9"/>
  <c r="AY57" i="9"/>
  <c r="BB57" i="9"/>
  <c r="BC57" i="9"/>
  <c r="AZ57" i="9"/>
  <c r="BA57" i="9"/>
  <c r="AZ33" i="9"/>
  <c r="BA33" i="9"/>
  <c r="BC33" i="9"/>
  <c r="AY33" i="9"/>
  <c r="BB33" i="9"/>
  <c r="AY9" i="9"/>
  <c r="AZ9" i="9"/>
  <c r="BA9" i="9"/>
  <c r="BC9" i="9"/>
  <c r="BB9" i="9"/>
  <c r="EZ53" i="9"/>
  <c r="AZ74" i="9"/>
  <c r="BB74" i="9"/>
  <c r="BC74" i="9"/>
  <c r="AY74" i="9"/>
  <c r="BA74" i="9"/>
  <c r="BB58" i="9"/>
  <c r="BC58" i="9"/>
  <c r="AY58" i="9"/>
  <c r="BA58" i="9"/>
  <c r="AZ58" i="9"/>
  <c r="BC75" i="9"/>
  <c r="AY75" i="9"/>
  <c r="BB75" i="9"/>
  <c r="BA75" i="9"/>
  <c r="AZ75" i="9"/>
  <c r="BB59" i="9"/>
  <c r="BA59" i="9"/>
  <c r="BC59" i="9"/>
  <c r="AY59" i="9"/>
  <c r="AZ59" i="9"/>
  <c r="AY5" i="9"/>
  <c r="AZ5" i="9"/>
  <c r="BA5" i="9"/>
  <c r="BB5" i="9"/>
  <c r="BC5" i="9"/>
  <c r="BC91" i="9"/>
  <c r="BB91" i="9"/>
  <c r="BA91" i="9"/>
  <c r="AY91" i="9"/>
  <c r="AZ91" i="9"/>
  <c r="AY104" i="9"/>
  <c r="BA104" i="9"/>
  <c r="BB104" i="9"/>
  <c r="BC104" i="9"/>
  <c r="AZ104" i="9"/>
  <c r="AY72" i="9"/>
  <c r="BA72" i="9"/>
  <c r="BC72" i="9"/>
  <c r="AZ72" i="9"/>
  <c r="BB72" i="9"/>
  <c r="BC111" i="9"/>
  <c r="BA111" i="9"/>
  <c r="BB111" i="9"/>
  <c r="AY111" i="9"/>
  <c r="AZ111" i="9"/>
  <c r="BB112" i="9"/>
  <c r="AZ112" i="9"/>
  <c r="AY112" i="9"/>
  <c r="BA112" i="9"/>
  <c r="BC112" i="9"/>
  <c r="BA93" i="9"/>
  <c r="BB93" i="9"/>
  <c r="BC93" i="9"/>
  <c r="AZ93" i="9"/>
  <c r="AY93" i="9"/>
  <c r="BA77" i="9"/>
  <c r="BB77" i="9"/>
  <c r="AZ77" i="9"/>
  <c r="BC77" i="9"/>
  <c r="AY77" i="9"/>
  <c r="BB26" i="9"/>
  <c r="BC26" i="9"/>
  <c r="AY26" i="9"/>
  <c r="AZ26" i="9"/>
  <c r="BA26" i="9"/>
  <c r="AZ86" i="9"/>
  <c r="BC86" i="9"/>
  <c r="BB86" i="9"/>
  <c r="BA86" i="9"/>
  <c r="AY86" i="9"/>
  <c r="BC70" i="9"/>
  <c r="BA70" i="9"/>
  <c r="BB70" i="9"/>
  <c r="AY70" i="9"/>
  <c r="AZ70" i="9"/>
  <c r="BA54" i="9"/>
  <c r="AY54" i="9"/>
  <c r="AZ54" i="9"/>
  <c r="BB54" i="9"/>
  <c r="BC54" i="9"/>
  <c r="AY38" i="9"/>
  <c r="BA38" i="9"/>
  <c r="BB38" i="9"/>
  <c r="AZ38" i="9"/>
  <c r="BC38" i="9"/>
  <c r="AY71" i="9"/>
  <c r="AZ71" i="9"/>
  <c r="BB71" i="9"/>
  <c r="BA71" i="9"/>
  <c r="BC71" i="9"/>
  <c r="BB55" i="9"/>
  <c r="AZ55" i="9"/>
  <c r="AY55" i="9"/>
  <c r="BC55" i="9"/>
  <c r="BA55" i="9"/>
  <c r="AY39" i="9"/>
  <c r="AZ39" i="9"/>
  <c r="BC39" i="9"/>
  <c r="BB39" i="9"/>
  <c r="BA39" i="9"/>
  <c r="BC103" i="9"/>
  <c r="BB103" i="9"/>
  <c r="AY103" i="9"/>
  <c r="AZ103" i="9"/>
  <c r="BA103" i="9"/>
  <c r="BC87" i="9"/>
  <c r="AZ87" i="9"/>
  <c r="AY87" i="9"/>
  <c r="BB87" i="9"/>
  <c r="BA87" i="9"/>
  <c r="BB100" i="9"/>
  <c r="BC100" i="9"/>
  <c r="AY100" i="9"/>
  <c r="AZ100" i="9"/>
  <c r="BA100" i="9"/>
  <c r="BC84" i="9"/>
  <c r="BA84" i="9"/>
  <c r="BB84" i="9"/>
  <c r="AY84" i="9"/>
  <c r="AZ84" i="9"/>
  <c r="BC105" i="9"/>
  <c r="AY105" i="9"/>
  <c r="BA105" i="9"/>
  <c r="AZ105" i="9"/>
  <c r="BB105" i="9"/>
  <c r="BC102" i="9"/>
  <c r="AZ102" i="9"/>
  <c r="AY102" i="9"/>
  <c r="BA102" i="9"/>
  <c r="BB102" i="9"/>
  <c r="AZ106" i="9"/>
  <c r="BB106" i="9"/>
  <c r="AY106" i="9"/>
  <c r="BC106" i="9"/>
  <c r="BA106" i="9"/>
  <c r="BA89" i="9"/>
  <c r="AY89" i="9"/>
  <c r="BC89" i="9"/>
  <c r="AZ89" i="9"/>
  <c r="BB89" i="9"/>
  <c r="AY73" i="9"/>
  <c r="BC73" i="9"/>
  <c r="AZ73" i="9"/>
  <c r="BA73" i="9"/>
  <c r="BB73" i="9"/>
  <c r="AZ22" i="9"/>
  <c r="BB22" i="9"/>
  <c r="AY22" i="9"/>
  <c r="BA22" i="9"/>
  <c r="BC22" i="9"/>
  <c r="BC15" i="9"/>
  <c r="BB15" i="9"/>
  <c r="BA15" i="9"/>
  <c r="AY15" i="9"/>
  <c r="AZ15" i="9"/>
  <c r="BC60" i="9"/>
  <c r="BA60" i="9"/>
  <c r="AZ60" i="9"/>
  <c r="AY60" i="9"/>
  <c r="BB60" i="9"/>
  <c r="AZ44" i="9"/>
  <c r="BC44" i="9"/>
  <c r="AY44" i="9"/>
  <c r="BA44" i="9"/>
  <c r="BB44" i="9"/>
  <c r="AZ28" i="9"/>
  <c r="BC28" i="9"/>
  <c r="BA28" i="9"/>
  <c r="AY28" i="9"/>
  <c r="BB28" i="9"/>
  <c r="BC12" i="9"/>
  <c r="BA12" i="9"/>
  <c r="AZ12" i="9"/>
  <c r="AY12" i="9"/>
  <c r="BB12" i="9"/>
  <c r="AZ113" i="9"/>
  <c r="AY113" i="9"/>
  <c r="BB113" i="9"/>
  <c r="BA113" i="9"/>
  <c r="BC113" i="9"/>
  <c r="EZ51" i="9"/>
  <c r="EZ35" i="9"/>
  <c r="EZ19" i="9"/>
  <c r="AX115" i="9"/>
  <c r="AY115" i="9" s="1"/>
  <c r="EW115" i="9"/>
  <c r="EX115" i="9"/>
  <c r="EZ80" i="9"/>
  <c r="EZ69" i="9"/>
  <c r="EZ64" i="9"/>
  <c r="EZ104" i="9"/>
  <c r="EP115" i="9"/>
  <c r="EU115" i="9" s="1"/>
  <c r="EZ33" i="9"/>
  <c r="EZ17" i="9"/>
  <c r="EZ108" i="9"/>
  <c r="EY115" i="9"/>
  <c r="ET115" i="9" l="1"/>
  <c r="ES115" i="9"/>
  <c r="EQ115" i="9"/>
  <c r="ER115" i="9"/>
  <c r="AZ115" i="9"/>
  <c r="BC115" i="9"/>
  <c r="BA115" i="9"/>
  <c r="BB115" i="9"/>
  <c r="EZ115" i="9"/>
  <c r="D114" i="8"/>
  <c r="AF112" i="8"/>
  <c r="AF113" i="8"/>
  <c r="AF109" i="8"/>
  <c r="AB114" i="7"/>
  <c r="AA114" i="7"/>
  <c r="Y114" i="7"/>
  <c r="X114" i="7"/>
  <c r="U114" i="7"/>
  <c r="P114" i="7"/>
  <c r="S114" i="7"/>
  <c r="R114" i="7"/>
  <c r="O114" i="7"/>
  <c r="M114" i="7"/>
  <c r="L114" i="7"/>
  <c r="J114" i="7"/>
  <c r="I114" i="7"/>
  <c r="G114" i="7"/>
  <c r="F114" i="7"/>
  <c r="C114" i="7"/>
  <c r="AL113" i="8"/>
  <c r="AK113" i="8"/>
  <c r="AI113" i="8"/>
  <c r="AH113" i="8"/>
  <c r="AE113" i="8"/>
  <c r="AG113" i="8" s="1"/>
  <c r="AL112" i="8"/>
  <c r="AK112" i="8"/>
  <c r="AI112" i="8"/>
  <c r="AH112" i="8"/>
  <c r="AE112" i="8"/>
  <c r="AG112" i="8" s="1"/>
  <c r="AL111" i="8"/>
  <c r="AK111" i="8"/>
  <c r="AM111" i="8" s="1"/>
  <c r="AI111" i="8"/>
  <c r="AH111" i="8"/>
  <c r="AF111" i="8"/>
  <c r="AE111" i="8"/>
  <c r="AG111" i="8" s="1"/>
  <c r="AL110" i="8"/>
  <c r="AK110" i="8"/>
  <c r="AI110" i="8"/>
  <c r="AH110" i="8"/>
  <c r="AF110" i="8"/>
  <c r="AE110" i="8"/>
  <c r="AL109" i="8"/>
  <c r="AK109" i="8"/>
  <c r="AI109" i="8"/>
  <c r="AH109" i="8"/>
  <c r="AE109" i="8"/>
  <c r="AG109" i="8" s="1"/>
  <c r="AL108" i="8"/>
  <c r="AK108" i="8"/>
  <c r="AI108" i="8"/>
  <c r="AH108" i="8"/>
  <c r="AF108" i="8"/>
  <c r="AE108" i="8"/>
  <c r="AL107" i="8"/>
  <c r="AK107" i="8"/>
  <c r="AI107" i="8"/>
  <c r="AH107" i="8"/>
  <c r="AF107" i="8"/>
  <c r="AE107" i="8"/>
  <c r="AL106" i="8"/>
  <c r="AK106" i="8"/>
  <c r="AI106" i="8"/>
  <c r="AH106" i="8"/>
  <c r="AF106" i="8"/>
  <c r="AE106" i="8"/>
  <c r="AL105" i="8"/>
  <c r="AK105" i="8"/>
  <c r="AI105" i="8"/>
  <c r="AH105" i="8"/>
  <c r="AF105" i="8"/>
  <c r="AG105" i="8" s="1"/>
  <c r="AE105" i="8"/>
  <c r="AL104" i="8"/>
  <c r="AK104" i="8"/>
  <c r="AI104" i="8"/>
  <c r="AH104" i="8"/>
  <c r="AF104" i="8"/>
  <c r="AE104" i="8"/>
  <c r="AL103" i="8"/>
  <c r="AK103" i="8"/>
  <c r="AI103" i="8"/>
  <c r="AH103" i="8"/>
  <c r="AF103" i="8"/>
  <c r="AE103" i="8"/>
  <c r="AL102" i="8"/>
  <c r="AK102" i="8"/>
  <c r="AI102" i="8"/>
  <c r="AH102" i="8"/>
  <c r="AF102" i="8"/>
  <c r="AE102" i="8"/>
  <c r="AL101" i="8"/>
  <c r="AK101" i="8"/>
  <c r="AM101" i="8" s="1"/>
  <c r="AI101" i="8"/>
  <c r="AH101" i="8"/>
  <c r="AF101" i="8"/>
  <c r="AE101" i="8"/>
  <c r="AL100" i="8"/>
  <c r="AK100" i="8"/>
  <c r="AI100" i="8"/>
  <c r="AH100" i="8"/>
  <c r="AF100" i="8"/>
  <c r="AE100" i="8"/>
  <c r="AL99" i="8"/>
  <c r="AK99" i="8"/>
  <c r="AI99" i="8"/>
  <c r="AH99" i="8"/>
  <c r="AF99" i="8"/>
  <c r="AE99" i="8"/>
  <c r="AL98" i="8"/>
  <c r="AK98" i="8"/>
  <c r="AI98" i="8"/>
  <c r="AH98" i="8"/>
  <c r="AF98" i="8"/>
  <c r="AE98" i="8"/>
  <c r="AL97" i="8"/>
  <c r="AK97" i="8"/>
  <c r="AM97" i="8" s="1"/>
  <c r="AI97" i="8"/>
  <c r="AH97" i="8"/>
  <c r="AF97" i="8"/>
  <c r="AE97" i="8"/>
  <c r="AL96" i="8"/>
  <c r="AK96" i="8"/>
  <c r="AI96" i="8"/>
  <c r="AH96" i="8"/>
  <c r="AF96" i="8"/>
  <c r="AE96" i="8"/>
  <c r="AL95" i="8"/>
  <c r="AK95" i="8"/>
  <c r="AI95" i="8"/>
  <c r="AH95" i="8"/>
  <c r="AF95" i="8"/>
  <c r="AE95" i="8"/>
  <c r="AG95" i="8" s="1"/>
  <c r="AL94" i="8"/>
  <c r="AK94" i="8"/>
  <c r="AI94" i="8"/>
  <c r="AH94" i="8"/>
  <c r="AF94" i="8"/>
  <c r="AE94" i="8"/>
  <c r="AL93" i="8"/>
  <c r="AK93" i="8"/>
  <c r="AI93" i="8"/>
  <c r="AH93" i="8"/>
  <c r="AF93" i="8"/>
  <c r="AE93" i="8"/>
  <c r="AL92" i="8"/>
  <c r="AK92" i="8"/>
  <c r="AI92" i="8"/>
  <c r="AH92" i="8"/>
  <c r="AF92" i="8"/>
  <c r="AE92" i="8"/>
  <c r="AL91" i="8"/>
  <c r="AK91" i="8"/>
  <c r="AI91" i="8"/>
  <c r="AH91" i="8"/>
  <c r="AF91" i="8"/>
  <c r="AE91" i="8"/>
  <c r="AL90" i="8"/>
  <c r="AK90" i="8"/>
  <c r="AI90" i="8"/>
  <c r="AH90" i="8"/>
  <c r="AF90" i="8"/>
  <c r="AE90" i="8"/>
  <c r="AL89" i="8"/>
  <c r="AK89" i="8"/>
  <c r="AI89" i="8"/>
  <c r="AH89" i="8"/>
  <c r="AF89" i="8"/>
  <c r="AE89" i="8"/>
  <c r="AL88" i="8"/>
  <c r="AK88" i="8"/>
  <c r="AI88" i="8"/>
  <c r="AH88" i="8"/>
  <c r="AF88" i="8"/>
  <c r="AE88" i="8"/>
  <c r="AL87" i="8"/>
  <c r="AM87" i="8" s="1"/>
  <c r="AK87" i="8"/>
  <c r="AI87" i="8"/>
  <c r="AH87" i="8"/>
  <c r="AF87" i="8"/>
  <c r="AE87" i="8"/>
  <c r="AL86" i="8"/>
  <c r="AK86" i="8"/>
  <c r="AI86" i="8"/>
  <c r="AH86" i="8"/>
  <c r="AF86" i="8"/>
  <c r="AE86" i="8"/>
  <c r="AL85" i="8"/>
  <c r="AK85" i="8"/>
  <c r="AI85" i="8"/>
  <c r="AH85" i="8"/>
  <c r="AF85" i="8"/>
  <c r="AE85" i="8"/>
  <c r="AL84" i="8"/>
  <c r="AK84" i="8"/>
  <c r="AI84" i="8"/>
  <c r="AH84" i="8"/>
  <c r="AF84" i="8"/>
  <c r="AE84" i="8"/>
  <c r="AL83" i="8"/>
  <c r="AK83" i="8"/>
  <c r="AM83" i="8" s="1"/>
  <c r="AI83" i="8"/>
  <c r="AH83" i="8"/>
  <c r="AF83" i="8"/>
  <c r="AE83" i="8"/>
  <c r="AL82" i="8"/>
  <c r="AK82" i="8"/>
  <c r="AI82" i="8"/>
  <c r="AH82" i="8"/>
  <c r="AF82" i="8"/>
  <c r="AE82" i="8"/>
  <c r="AL81" i="8"/>
  <c r="AK81" i="8"/>
  <c r="AI81" i="8"/>
  <c r="AH81" i="8"/>
  <c r="AF81" i="8"/>
  <c r="AE81" i="8"/>
  <c r="AL80" i="8"/>
  <c r="AK80" i="8"/>
  <c r="AI80" i="8"/>
  <c r="AH80" i="8"/>
  <c r="AF80" i="8"/>
  <c r="AG80" i="8" s="1"/>
  <c r="AE80" i="8"/>
  <c r="AL79" i="8"/>
  <c r="AM79" i="8" s="1"/>
  <c r="AK79" i="8"/>
  <c r="AI79" i="8"/>
  <c r="AJ79" i="8" s="1"/>
  <c r="AH79" i="8"/>
  <c r="AF79" i="8"/>
  <c r="AE79" i="8"/>
  <c r="AL78" i="8"/>
  <c r="AK78" i="8"/>
  <c r="AI78" i="8"/>
  <c r="AH78" i="8"/>
  <c r="AF78" i="8"/>
  <c r="AE78" i="8"/>
  <c r="AL77" i="8"/>
  <c r="AK77" i="8"/>
  <c r="AI77" i="8"/>
  <c r="AJ77" i="8" s="1"/>
  <c r="AH77" i="8"/>
  <c r="AF77" i="8"/>
  <c r="AG77" i="8" s="1"/>
  <c r="AE77" i="8"/>
  <c r="AL76" i="8"/>
  <c r="AK76" i="8"/>
  <c r="AI76" i="8"/>
  <c r="AH76" i="8"/>
  <c r="AF76" i="8"/>
  <c r="AE76" i="8"/>
  <c r="AL75" i="8"/>
  <c r="AK75" i="8"/>
  <c r="AI75" i="8"/>
  <c r="AH75" i="8"/>
  <c r="AF75" i="8"/>
  <c r="AE75" i="8"/>
  <c r="AL74" i="8"/>
  <c r="AK74" i="8"/>
  <c r="AI74" i="8"/>
  <c r="AH74" i="8"/>
  <c r="AF74" i="8"/>
  <c r="AE74" i="8"/>
  <c r="AL73" i="8"/>
  <c r="AK73" i="8"/>
  <c r="AI73" i="8"/>
  <c r="AH73" i="8"/>
  <c r="AF73" i="8"/>
  <c r="AE73" i="8"/>
  <c r="AL72" i="8"/>
  <c r="AK72" i="8"/>
  <c r="AI72" i="8"/>
  <c r="AH72" i="8"/>
  <c r="AF72" i="8"/>
  <c r="AE72" i="8"/>
  <c r="AL71" i="8"/>
  <c r="AK71" i="8"/>
  <c r="AM71" i="8" s="1"/>
  <c r="AI71" i="8"/>
  <c r="AJ71" i="8" s="1"/>
  <c r="AH71" i="8"/>
  <c r="AF71" i="8"/>
  <c r="AE71" i="8"/>
  <c r="AL70" i="8"/>
  <c r="AK70" i="8"/>
  <c r="AI70" i="8"/>
  <c r="AH70" i="8"/>
  <c r="AF70" i="8"/>
  <c r="AE70" i="8"/>
  <c r="AL69" i="8"/>
  <c r="AK69" i="8"/>
  <c r="AM69" i="8" s="1"/>
  <c r="AI69" i="8"/>
  <c r="AJ69" i="8" s="1"/>
  <c r="AH69" i="8"/>
  <c r="AF69" i="8"/>
  <c r="AE69" i="8"/>
  <c r="AL68" i="8"/>
  <c r="AM68" i="8" s="1"/>
  <c r="AK68" i="8"/>
  <c r="AI68" i="8"/>
  <c r="AH68" i="8"/>
  <c r="AF68" i="8"/>
  <c r="AG68" i="8" s="1"/>
  <c r="AE68" i="8"/>
  <c r="AL67" i="8"/>
  <c r="AK67" i="8"/>
  <c r="AI67" i="8"/>
  <c r="AJ67" i="8" s="1"/>
  <c r="AH67" i="8"/>
  <c r="AF67" i="8"/>
  <c r="AE67" i="8"/>
  <c r="AL66" i="8"/>
  <c r="AK66" i="8"/>
  <c r="AI66" i="8"/>
  <c r="AH66" i="8"/>
  <c r="AF66" i="8"/>
  <c r="AE66" i="8"/>
  <c r="AL65" i="8"/>
  <c r="AK65" i="8"/>
  <c r="AM65" i="8" s="1"/>
  <c r="AI65" i="8"/>
  <c r="AJ65" i="8" s="1"/>
  <c r="AH65" i="8"/>
  <c r="AF65" i="8"/>
  <c r="AE65" i="8"/>
  <c r="AL64" i="8"/>
  <c r="AM64" i="8" s="1"/>
  <c r="AK64" i="8"/>
  <c r="AI64" i="8"/>
  <c r="AH64" i="8"/>
  <c r="AF64" i="8"/>
  <c r="AG64" i="8" s="1"/>
  <c r="AE64" i="8"/>
  <c r="AL63" i="8"/>
  <c r="AK63" i="8"/>
  <c r="AI63" i="8"/>
  <c r="AJ63" i="8" s="1"/>
  <c r="AH63" i="8"/>
  <c r="AF63" i="8"/>
  <c r="AE63" i="8"/>
  <c r="AL62" i="8"/>
  <c r="AK62" i="8"/>
  <c r="AI62" i="8"/>
  <c r="AH62" i="8"/>
  <c r="AF62" i="8"/>
  <c r="AE62" i="8"/>
  <c r="AL61" i="8"/>
  <c r="AK61" i="8"/>
  <c r="AI61" i="8"/>
  <c r="AJ61" i="8" s="1"/>
  <c r="AH61" i="8"/>
  <c r="AF61" i="8"/>
  <c r="AG61" i="8" s="1"/>
  <c r="AE61" i="8"/>
  <c r="AL60" i="8"/>
  <c r="AM60" i="8" s="1"/>
  <c r="AK60" i="8"/>
  <c r="AI60" i="8"/>
  <c r="AH60" i="8"/>
  <c r="AF60" i="8"/>
  <c r="AG60" i="8" s="1"/>
  <c r="AE60" i="8"/>
  <c r="AL59" i="8"/>
  <c r="AM59" i="8" s="1"/>
  <c r="AK59" i="8"/>
  <c r="AI59" i="8"/>
  <c r="AJ59" i="8" s="1"/>
  <c r="AH59" i="8"/>
  <c r="AF59" i="8"/>
  <c r="AE59" i="8"/>
  <c r="AL58" i="8"/>
  <c r="AK58" i="8"/>
  <c r="AI58" i="8"/>
  <c r="AH58" i="8"/>
  <c r="AF58" i="8"/>
  <c r="AE58" i="8"/>
  <c r="AL57" i="8"/>
  <c r="AK57" i="8"/>
  <c r="AI57" i="8"/>
  <c r="AJ57" i="8" s="1"/>
  <c r="AH57" i="8"/>
  <c r="AF57" i="8"/>
  <c r="AG57" i="8" s="1"/>
  <c r="AE57" i="8"/>
  <c r="AL56" i="8"/>
  <c r="AM56" i="8" s="1"/>
  <c r="AK56" i="8"/>
  <c r="AI56" i="8"/>
  <c r="AH56" i="8"/>
  <c r="AF56" i="8"/>
  <c r="AG56" i="8" s="1"/>
  <c r="AE56" i="8"/>
  <c r="AL55" i="8"/>
  <c r="AM55" i="8" s="1"/>
  <c r="AK55" i="8"/>
  <c r="AI55" i="8"/>
  <c r="AJ55" i="8" s="1"/>
  <c r="AH55" i="8"/>
  <c r="AF55" i="8"/>
  <c r="AE55" i="8"/>
  <c r="AL54" i="8"/>
  <c r="AK54" i="8"/>
  <c r="AI54" i="8"/>
  <c r="AH54" i="8"/>
  <c r="AF54" i="8"/>
  <c r="AE54" i="8"/>
  <c r="AL53" i="8"/>
  <c r="AK53" i="8"/>
  <c r="AI53" i="8"/>
  <c r="AJ53" i="8" s="1"/>
  <c r="AH53" i="8"/>
  <c r="AF53" i="8"/>
  <c r="AG53" i="8" s="1"/>
  <c r="AE53" i="8"/>
  <c r="AL52" i="8"/>
  <c r="AM52" i="8" s="1"/>
  <c r="AK52" i="8"/>
  <c r="AI52" i="8"/>
  <c r="AH52" i="8"/>
  <c r="AF52" i="8"/>
  <c r="AG52" i="8" s="1"/>
  <c r="AE52" i="8"/>
  <c r="AL51" i="8"/>
  <c r="AK51" i="8"/>
  <c r="AI51" i="8"/>
  <c r="AH51" i="8"/>
  <c r="AF51" i="8"/>
  <c r="AE51" i="8"/>
  <c r="AL50" i="8"/>
  <c r="AK50" i="8"/>
  <c r="AI50" i="8"/>
  <c r="AH50" i="8"/>
  <c r="AF50" i="8"/>
  <c r="AE50" i="8"/>
  <c r="AL49" i="8"/>
  <c r="AK49" i="8"/>
  <c r="AI49" i="8"/>
  <c r="AH49" i="8"/>
  <c r="AF49" i="8"/>
  <c r="AE49" i="8"/>
  <c r="AL48" i="8"/>
  <c r="AK48" i="8"/>
  <c r="AI48" i="8"/>
  <c r="AH48" i="8"/>
  <c r="AF48" i="8"/>
  <c r="AE48" i="8"/>
  <c r="AL47" i="8"/>
  <c r="AK47" i="8"/>
  <c r="AI47" i="8"/>
  <c r="AH47" i="8"/>
  <c r="AF47" i="8"/>
  <c r="AE47" i="8"/>
  <c r="AG47" i="8" s="1"/>
  <c r="AL46" i="8"/>
  <c r="AK46" i="8"/>
  <c r="AI46" i="8"/>
  <c r="AH46" i="8"/>
  <c r="AF46" i="8"/>
  <c r="AE46" i="8"/>
  <c r="AL45" i="8"/>
  <c r="AK45" i="8"/>
  <c r="AI45" i="8"/>
  <c r="AH45" i="8"/>
  <c r="AF45" i="8"/>
  <c r="AE45" i="8"/>
  <c r="AL44" i="8"/>
  <c r="AK44" i="8"/>
  <c r="AI44" i="8"/>
  <c r="AH44" i="8"/>
  <c r="AF44" i="8"/>
  <c r="AG44" i="8" s="1"/>
  <c r="AE44" i="8"/>
  <c r="AL43" i="8"/>
  <c r="AK43" i="8"/>
  <c r="AI43" i="8"/>
  <c r="AJ43" i="8" s="1"/>
  <c r="AH43" i="8"/>
  <c r="AF43" i="8"/>
  <c r="AE43" i="8"/>
  <c r="AL42" i="8"/>
  <c r="AK42" i="8"/>
  <c r="AI42" i="8"/>
  <c r="AH42" i="8"/>
  <c r="AF42" i="8"/>
  <c r="AE42" i="8"/>
  <c r="AL41" i="8"/>
  <c r="AK41" i="8"/>
  <c r="AI41" i="8"/>
  <c r="AJ41" i="8" s="1"/>
  <c r="AH41" i="8"/>
  <c r="AF41" i="8"/>
  <c r="AG41" i="8" s="1"/>
  <c r="AE41" i="8"/>
  <c r="AL40" i="8"/>
  <c r="AM40" i="8" s="1"/>
  <c r="AK40" i="8"/>
  <c r="AI40" i="8"/>
  <c r="AH40" i="8"/>
  <c r="AF40" i="8"/>
  <c r="AG40" i="8" s="1"/>
  <c r="AE40" i="8"/>
  <c r="AL39" i="8"/>
  <c r="AK39" i="8"/>
  <c r="AI39" i="8"/>
  <c r="AH39" i="8"/>
  <c r="AF39" i="8"/>
  <c r="AE39" i="8"/>
  <c r="AG39" i="8" s="1"/>
  <c r="AL38" i="8"/>
  <c r="AK38" i="8"/>
  <c r="AI38" i="8"/>
  <c r="AH38" i="8"/>
  <c r="AF38" i="8"/>
  <c r="AE38" i="8"/>
  <c r="AL37" i="8"/>
  <c r="AK37" i="8"/>
  <c r="AM37" i="8" s="1"/>
  <c r="AI37" i="8"/>
  <c r="AH37" i="8"/>
  <c r="AF37" i="8"/>
  <c r="AE37" i="8"/>
  <c r="AL36" i="8"/>
  <c r="AK36" i="8"/>
  <c r="AI36" i="8"/>
  <c r="AH36" i="8"/>
  <c r="AF36" i="8"/>
  <c r="AE36" i="8"/>
  <c r="AL35" i="8"/>
  <c r="AK35" i="8"/>
  <c r="AI35" i="8"/>
  <c r="AH35" i="8"/>
  <c r="AF35" i="8"/>
  <c r="AE35" i="8"/>
  <c r="AL34" i="8"/>
  <c r="AK34" i="8"/>
  <c r="AI34" i="8"/>
  <c r="AH34" i="8"/>
  <c r="AF34" i="8"/>
  <c r="AE34" i="8"/>
  <c r="AL33" i="8"/>
  <c r="AK33" i="8"/>
  <c r="AI33" i="8"/>
  <c r="AH33" i="8"/>
  <c r="AF33" i="8"/>
  <c r="AE33" i="8"/>
  <c r="AL32" i="8"/>
  <c r="AK32" i="8"/>
  <c r="AI32" i="8"/>
  <c r="AH32" i="8"/>
  <c r="AF32" i="8"/>
  <c r="AE32" i="8"/>
  <c r="AL31" i="8"/>
  <c r="AK31" i="8"/>
  <c r="AI31" i="8"/>
  <c r="AH31" i="8"/>
  <c r="AF31" i="8"/>
  <c r="AE31" i="8"/>
  <c r="AL30" i="8"/>
  <c r="AK30" i="8"/>
  <c r="AI30" i="8"/>
  <c r="AH30" i="8"/>
  <c r="AF30" i="8"/>
  <c r="AE30" i="8"/>
  <c r="AL29" i="8"/>
  <c r="AK29" i="8"/>
  <c r="AM29" i="8" s="1"/>
  <c r="AI29" i="8"/>
  <c r="AJ29" i="8" s="1"/>
  <c r="AH29" i="8"/>
  <c r="AF29" i="8"/>
  <c r="AE29" i="8"/>
  <c r="AL28" i="8"/>
  <c r="AK28" i="8"/>
  <c r="AI28" i="8"/>
  <c r="AH28" i="8"/>
  <c r="AF28" i="8"/>
  <c r="AG28" i="8" s="1"/>
  <c r="AE28" i="8"/>
  <c r="AL27" i="8"/>
  <c r="AK27" i="8"/>
  <c r="AI27" i="8"/>
  <c r="AH27" i="8"/>
  <c r="AF27" i="8"/>
  <c r="AE27" i="8"/>
  <c r="AL26" i="8"/>
  <c r="AK26" i="8"/>
  <c r="AI26" i="8"/>
  <c r="AH26" i="8"/>
  <c r="AF26" i="8"/>
  <c r="AG26" i="8" s="1"/>
  <c r="AE26" i="8"/>
  <c r="AL25" i="8"/>
  <c r="AK25" i="8"/>
  <c r="AI25" i="8"/>
  <c r="AJ25" i="8" s="1"/>
  <c r="AH25" i="8"/>
  <c r="AF25" i="8"/>
  <c r="AE25" i="8"/>
  <c r="AL24" i="8"/>
  <c r="AK24" i="8"/>
  <c r="AI24" i="8"/>
  <c r="AJ24" i="8" s="1"/>
  <c r="AH24" i="8"/>
  <c r="AF24" i="8"/>
  <c r="AG24" i="8" s="1"/>
  <c r="AE24" i="8"/>
  <c r="AL23" i="8"/>
  <c r="AM23" i="8" s="1"/>
  <c r="AK23" i="8"/>
  <c r="AI23" i="8"/>
  <c r="AH23" i="8"/>
  <c r="AF23" i="8"/>
  <c r="AE23" i="8"/>
  <c r="AL22" i="8"/>
  <c r="AK22" i="8"/>
  <c r="AI22" i="8"/>
  <c r="AH22" i="8"/>
  <c r="AF22" i="8"/>
  <c r="AG22" i="8" s="1"/>
  <c r="AE22" i="8"/>
  <c r="AL21" i="8"/>
  <c r="AK21" i="8"/>
  <c r="AI21" i="8"/>
  <c r="AH21" i="8"/>
  <c r="AF21" i="8"/>
  <c r="AE21" i="8"/>
  <c r="AG21" i="8" s="1"/>
  <c r="AL20" i="8"/>
  <c r="AK20" i="8"/>
  <c r="AI20" i="8"/>
  <c r="AH20" i="8"/>
  <c r="AF20" i="8"/>
  <c r="AE20" i="8"/>
  <c r="AL19" i="8"/>
  <c r="AK19" i="8"/>
  <c r="AI19" i="8"/>
  <c r="AH19" i="8"/>
  <c r="AF19" i="8"/>
  <c r="AE19" i="8"/>
  <c r="AL18" i="8"/>
  <c r="AK18" i="8"/>
  <c r="AI18" i="8"/>
  <c r="AH18" i="8"/>
  <c r="AF18" i="8"/>
  <c r="AE18" i="8"/>
  <c r="AL17" i="8"/>
  <c r="AK17" i="8"/>
  <c r="AI17" i="8"/>
  <c r="AH17" i="8"/>
  <c r="AF17" i="8"/>
  <c r="AE17" i="8"/>
  <c r="AL16" i="8"/>
  <c r="AK16" i="8"/>
  <c r="AI16" i="8"/>
  <c r="AH16" i="8"/>
  <c r="AF16" i="8"/>
  <c r="AE16" i="8"/>
  <c r="AL15" i="8"/>
  <c r="AK15" i="8"/>
  <c r="AI15" i="8"/>
  <c r="AH15" i="8"/>
  <c r="AF15" i="8"/>
  <c r="AE15" i="8"/>
  <c r="AL14" i="8"/>
  <c r="AK14" i="8"/>
  <c r="AI14" i="8"/>
  <c r="AH14" i="8"/>
  <c r="AF14" i="8"/>
  <c r="AE14" i="8"/>
  <c r="AL13" i="8"/>
  <c r="AK13" i="8"/>
  <c r="AM13" i="8" s="1"/>
  <c r="AI13" i="8"/>
  <c r="AJ13" i="8" s="1"/>
  <c r="AH13" i="8"/>
  <c r="AF13" i="8"/>
  <c r="AE13" i="8"/>
  <c r="AL12" i="8"/>
  <c r="AK12" i="8"/>
  <c r="AI12" i="8"/>
  <c r="AH12" i="8"/>
  <c r="AF12" i="8"/>
  <c r="AG12" i="8" s="1"/>
  <c r="AE12" i="8"/>
  <c r="AL11" i="8"/>
  <c r="AK11" i="8"/>
  <c r="AI11" i="8"/>
  <c r="AH11" i="8"/>
  <c r="AF11" i="8"/>
  <c r="AE11" i="8"/>
  <c r="AL10" i="8"/>
  <c r="AK10" i="8"/>
  <c r="AI10" i="8"/>
  <c r="AH10" i="8"/>
  <c r="AF10" i="8"/>
  <c r="AG10" i="8" s="1"/>
  <c r="AE10" i="8"/>
  <c r="AL9" i="8"/>
  <c r="AK9" i="8"/>
  <c r="AI9" i="8"/>
  <c r="AH9" i="8"/>
  <c r="AF9" i="8"/>
  <c r="AE9" i="8"/>
  <c r="AL8" i="8"/>
  <c r="AK8" i="8"/>
  <c r="AI8" i="8"/>
  <c r="AH8" i="8"/>
  <c r="AJ8" i="8" s="1"/>
  <c r="AF8" i="8"/>
  <c r="AG8" i="8" s="1"/>
  <c r="AE8" i="8"/>
  <c r="AL7" i="8"/>
  <c r="AK7" i="8"/>
  <c r="AI7" i="8"/>
  <c r="AH7" i="8"/>
  <c r="AF7" i="8"/>
  <c r="AE7" i="8"/>
  <c r="AL6" i="8"/>
  <c r="AK6" i="8"/>
  <c r="AI6" i="8"/>
  <c r="AH6" i="8"/>
  <c r="AF6" i="8"/>
  <c r="AG6" i="8" s="1"/>
  <c r="AE6" i="8"/>
  <c r="AL5" i="8"/>
  <c r="AK5" i="8"/>
  <c r="AI5" i="8"/>
  <c r="AJ5" i="8" s="1"/>
  <c r="AH5" i="8"/>
  <c r="AF5" i="8"/>
  <c r="AE5" i="8"/>
  <c r="AL4" i="8"/>
  <c r="AK4" i="8"/>
  <c r="AI4" i="8"/>
  <c r="AH4" i="8"/>
  <c r="AF4" i="8"/>
  <c r="AG4" i="8" s="1"/>
  <c r="AE4" i="8"/>
  <c r="K113" i="8"/>
  <c r="K112" i="8"/>
  <c r="K111" i="8"/>
  <c r="K110" i="8"/>
  <c r="K109" i="8"/>
  <c r="K108" i="8"/>
  <c r="K107" i="8"/>
  <c r="K106" i="8"/>
  <c r="K105" i="8"/>
  <c r="K104" i="8"/>
  <c r="K103" i="8"/>
  <c r="K102" i="8"/>
  <c r="K101" i="8"/>
  <c r="K100" i="8"/>
  <c r="K99" i="8"/>
  <c r="K98" i="8"/>
  <c r="K97" i="8"/>
  <c r="K96" i="8"/>
  <c r="K95" i="8"/>
  <c r="K94" i="8"/>
  <c r="K93" i="8"/>
  <c r="K92" i="8"/>
  <c r="K91" i="8"/>
  <c r="K90" i="8"/>
  <c r="K89" i="8"/>
  <c r="K88" i="8"/>
  <c r="K87" i="8"/>
  <c r="K86" i="8"/>
  <c r="K85" i="8"/>
  <c r="K84" i="8"/>
  <c r="K83" i="8"/>
  <c r="K82" i="8"/>
  <c r="K81" i="8"/>
  <c r="K80" i="8"/>
  <c r="K79" i="8"/>
  <c r="K78" i="8"/>
  <c r="K77" i="8"/>
  <c r="K76" i="8"/>
  <c r="K75" i="8"/>
  <c r="K74" i="8"/>
  <c r="K73" i="8"/>
  <c r="K72" i="8"/>
  <c r="K71" i="8"/>
  <c r="K70" i="8"/>
  <c r="K69" i="8"/>
  <c r="K68" i="8"/>
  <c r="K67" i="8"/>
  <c r="K66" i="8"/>
  <c r="K65" i="8"/>
  <c r="K64" i="8"/>
  <c r="K63" i="8"/>
  <c r="K62" i="8"/>
  <c r="K61" i="8"/>
  <c r="K60" i="8"/>
  <c r="K59" i="8"/>
  <c r="K58" i="8"/>
  <c r="K57" i="8"/>
  <c r="K56" i="8"/>
  <c r="K55" i="8"/>
  <c r="K54" i="8"/>
  <c r="K53" i="8"/>
  <c r="K52" i="8"/>
  <c r="K51" i="8"/>
  <c r="K50" i="8"/>
  <c r="K49" i="8"/>
  <c r="K48" i="8"/>
  <c r="K47" i="8"/>
  <c r="K46" i="8"/>
  <c r="K45" i="8"/>
  <c r="K44" i="8"/>
  <c r="K43" i="8"/>
  <c r="K42" i="8"/>
  <c r="K41" i="8"/>
  <c r="K40" i="8"/>
  <c r="K39" i="8"/>
  <c r="K38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K8" i="8"/>
  <c r="K7" i="8"/>
  <c r="K6" i="8"/>
  <c r="K5" i="8"/>
  <c r="K4" i="8"/>
  <c r="AC113" i="8"/>
  <c r="AC112" i="8"/>
  <c r="AC111" i="8"/>
  <c r="AC110" i="8"/>
  <c r="AC109" i="8"/>
  <c r="AC108" i="8"/>
  <c r="AC107" i="8"/>
  <c r="AC106" i="8"/>
  <c r="AC105" i="8"/>
  <c r="AC104" i="8"/>
  <c r="AC103" i="8"/>
  <c r="AC102" i="8"/>
  <c r="AC101" i="8"/>
  <c r="AC100" i="8"/>
  <c r="AC99" i="8"/>
  <c r="AC98" i="8"/>
  <c r="AC97" i="8"/>
  <c r="AC96" i="8"/>
  <c r="AC95" i="8"/>
  <c r="AC94" i="8"/>
  <c r="AC93" i="8"/>
  <c r="AC92" i="8"/>
  <c r="AC91" i="8"/>
  <c r="AC90" i="8"/>
  <c r="AC89" i="8"/>
  <c r="AC88" i="8"/>
  <c r="AC87" i="8"/>
  <c r="AC86" i="8"/>
  <c r="AC85" i="8"/>
  <c r="AC84" i="8"/>
  <c r="AC83" i="8"/>
  <c r="AC82" i="8"/>
  <c r="AC81" i="8"/>
  <c r="AC80" i="8"/>
  <c r="AC79" i="8"/>
  <c r="AC78" i="8"/>
  <c r="AC77" i="8"/>
  <c r="AC76" i="8"/>
  <c r="AC75" i="8"/>
  <c r="AC74" i="8"/>
  <c r="AC73" i="8"/>
  <c r="AC72" i="8"/>
  <c r="AC71" i="8"/>
  <c r="AC70" i="8"/>
  <c r="AC69" i="8"/>
  <c r="AC68" i="8"/>
  <c r="AC67" i="8"/>
  <c r="AC66" i="8"/>
  <c r="AC65" i="8"/>
  <c r="AC64" i="8"/>
  <c r="AC63" i="8"/>
  <c r="AC62" i="8"/>
  <c r="AC61" i="8"/>
  <c r="AC60" i="8"/>
  <c r="AC59" i="8"/>
  <c r="AC58" i="8"/>
  <c r="AC57" i="8"/>
  <c r="AC56" i="8"/>
  <c r="AC55" i="8"/>
  <c r="AC54" i="8"/>
  <c r="AC53" i="8"/>
  <c r="AC52" i="8"/>
  <c r="AC51" i="8"/>
  <c r="AC50" i="8"/>
  <c r="AC49" i="8"/>
  <c r="AC48" i="8"/>
  <c r="AC47" i="8"/>
  <c r="AC46" i="8"/>
  <c r="AC45" i="8"/>
  <c r="AC44" i="8"/>
  <c r="AC43" i="8"/>
  <c r="AC42" i="8"/>
  <c r="AC41" i="8"/>
  <c r="AC40" i="8"/>
  <c r="AC39" i="8"/>
  <c r="AC38" i="8"/>
  <c r="AC37" i="8"/>
  <c r="AC36" i="8"/>
  <c r="AC35" i="8"/>
  <c r="AC34" i="8"/>
  <c r="AC33" i="8"/>
  <c r="AC32" i="8"/>
  <c r="AC31" i="8"/>
  <c r="AC30" i="8"/>
  <c r="AC29" i="8"/>
  <c r="AC28" i="8"/>
  <c r="AC27" i="8"/>
  <c r="AC26" i="8"/>
  <c r="AC25" i="8"/>
  <c r="AC24" i="8"/>
  <c r="AC23" i="8"/>
  <c r="AC22" i="8"/>
  <c r="AC21" i="8"/>
  <c r="AC20" i="8"/>
  <c r="AC19" i="8"/>
  <c r="AC18" i="8"/>
  <c r="AC17" i="8"/>
  <c r="AC16" i="8"/>
  <c r="AC15" i="8"/>
  <c r="AC14" i="8"/>
  <c r="AC13" i="8"/>
  <c r="AC12" i="8"/>
  <c r="AC11" i="8"/>
  <c r="AC10" i="8"/>
  <c r="AC9" i="8"/>
  <c r="AC8" i="8"/>
  <c r="AC7" i="8"/>
  <c r="AC6" i="8"/>
  <c r="AC5" i="8"/>
  <c r="AC4" i="8"/>
  <c r="Z113" i="8"/>
  <c r="Z112" i="8"/>
  <c r="Z111" i="8"/>
  <c r="Z110" i="8"/>
  <c r="Z109" i="8"/>
  <c r="Z108" i="8"/>
  <c r="Z107" i="8"/>
  <c r="Z106" i="8"/>
  <c r="Z105" i="8"/>
  <c r="Z104" i="8"/>
  <c r="Z103" i="8"/>
  <c r="Z102" i="8"/>
  <c r="Z101" i="8"/>
  <c r="Z100" i="8"/>
  <c r="Z99" i="8"/>
  <c r="Z98" i="8"/>
  <c r="Z97" i="8"/>
  <c r="Z96" i="8"/>
  <c r="Z95" i="8"/>
  <c r="Z94" i="8"/>
  <c r="Z93" i="8"/>
  <c r="Z92" i="8"/>
  <c r="Z91" i="8"/>
  <c r="Z90" i="8"/>
  <c r="Z89" i="8"/>
  <c r="Z88" i="8"/>
  <c r="Z87" i="8"/>
  <c r="Z86" i="8"/>
  <c r="Z85" i="8"/>
  <c r="Z84" i="8"/>
  <c r="Z83" i="8"/>
  <c r="Z82" i="8"/>
  <c r="Z81" i="8"/>
  <c r="Z80" i="8"/>
  <c r="Z79" i="8"/>
  <c r="Z78" i="8"/>
  <c r="Z77" i="8"/>
  <c r="Z76" i="8"/>
  <c r="Z75" i="8"/>
  <c r="Z74" i="8"/>
  <c r="Z73" i="8"/>
  <c r="Z72" i="8"/>
  <c r="Z71" i="8"/>
  <c r="Z70" i="8"/>
  <c r="Z69" i="8"/>
  <c r="Z68" i="8"/>
  <c r="Z67" i="8"/>
  <c r="Z66" i="8"/>
  <c r="Z65" i="8"/>
  <c r="Z64" i="8"/>
  <c r="Z63" i="8"/>
  <c r="Z62" i="8"/>
  <c r="Z61" i="8"/>
  <c r="Z60" i="8"/>
  <c r="Z59" i="8"/>
  <c r="Z58" i="8"/>
  <c r="Z57" i="8"/>
  <c r="Z56" i="8"/>
  <c r="Z55" i="8"/>
  <c r="Z54" i="8"/>
  <c r="Z53" i="8"/>
  <c r="Z52" i="8"/>
  <c r="Z51" i="8"/>
  <c r="Z50" i="8"/>
  <c r="Z49" i="8"/>
  <c r="Z48" i="8"/>
  <c r="Z47" i="8"/>
  <c r="Z46" i="8"/>
  <c r="Z45" i="8"/>
  <c r="Z44" i="8"/>
  <c r="Z43" i="8"/>
  <c r="Z42" i="8"/>
  <c r="Z41" i="8"/>
  <c r="Z40" i="8"/>
  <c r="Z39" i="8"/>
  <c r="Z38" i="8"/>
  <c r="Z37" i="8"/>
  <c r="Z36" i="8"/>
  <c r="Z35" i="8"/>
  <c r="Z34" i="8"/>
  <c r="Z33" i="8"/>
  <c r="Z32" i="8"/>
  <c r="Z31" i="8"/>
  <c r="Z30" i="8"/>
  <c r="Z29" i="8"/>
  <c r="Z28" i="8"/>
  <c r="Z27" i="8"/>
  <c r="Z26" i="8"/>
  <c r="Z25" i="8"/>
  <c r="Z24" i="8"/>
  <c r="Z23" i="8"/>
  <c r="Z22" i="8"/>
  <c r="Z21" i="8"/>
  <c r="Z20" i="8"/>
  <c r="Z19" i="8"/>
  <c r="Z18" i="8"/>
  <c r="Z17" i="8"/>
  <c r="Z16" i="8"/>
  <c r="Z15" i="8"/>
  <c r="Z14" i="8"/>
  <c r="Z13" i="8"/>
  <c r="Z12" i="8"/>
  <c r="Z11" i="8"/>
  <c r="Z10" i="8"/>
  <c r="Z9" i="8"/>
  <c r="Z8" i="8"/>
  <c r="Z7" i="8"/>
  <c r="Z6" i="8"/>
  <c r="Z5" i="8"/>
  <c r="Z4" i="8"/>
  <c r="W113" i="8"/>
  <c r="W112" i="8"/>
  <c r="W111" i="8"/>
  <c r="W110" i="8"/>
  <c r="W109" i="8"/>
  <c r="W108" i="8"/>
  <c r="W107" i="8"/>
  <c r="W106" i="8"/>
  <c r="W105" i="8"/>
  <c r="W104" i="8"/>
  <c r="W103" i="8"/>
  <c r="W102" i="8"/>
  <c r="W101" i="8"/>
  <c r="W100" i="8"/>
  <c r="W99" i="8"/>
  <c r="W98" i="8"/>
  <c r="W97" i="8"/>
  <c r="W96" i="8"/>
  <c r="W95" i="8"/>
  <c r="W94" i="8"/>
  <c r="W93" i="8"/>
  <c r="W92" i="8"/>
  <c r="W91" i="8"/>
  <c r="W90" i="8"/>
  <c r="W89" i="8"/>
  <c r="W88" i="8"/>
  <c r="W87" i="8"/>
  <c r="W86" i="8"/>
  <c r="W85" i="8"/>
  <c r="W84" i="8"/>
  <c r="W83" i="8"/>
  <c r="W82" i="8"/>
  <c r="W81" i="8"/>
  <c r="W80" i="8"/>
  <c r="W79" i="8"/>
  <c r="W78" i="8"/>
  <c r="W77" i="8"/>
  <c r="W76" i="8"/>
  <c r="W75" i="8"/>
  <c r="W74" i="8"/>
  <c r="W73" i="8"/>
  <c r="W72" i="8"/>
  <c r="W71" i="8"/>
  <c r="W70" i="8"/>
  <c r="W69" i="8"/>
  <c r="W68" i="8"/>
  <c r="W67" i="8"/>
  <c r="W66" i="8"/>
  <c r="W65" i="8"/>
  <c r="W64" i="8"/>
  <c r="W63" i="8"/>
  <c r="W62" i="8"/>
  <c r="W61" i="8"/>
  <c r="W60" i="8"/>
  <c r="W59" i="8"/>
  <c r="W58" i="8"/>
  <c r="W57" i="8"/>
  <c r="W56" i="8"/>
  <c r="W55" i="8"/>
  <c r="W54" i="8"/>
  <c r="W53" i="8"/>
  <c r="W52" i="8"/>
  <c r="W51" i="8"/>
  <c r="W50" i="8"/>
  <c r="W49" i="8"/>
  <c r="W48" i="8"/>
  <c r="W47" i="8"/>
  <c r="W46" i="8"/>
  <c r="W45" i="8"/>
  <c r="W44" i="8"/>
  <c r="W43" i="8"/>
  <c r="W42" i="8"/>
  <c r="W41" i="8"/>
  <c r="W40" i="8"/>
  <c r="W39" i="8"/>
  <c r="W38" i="8"/>
  <c r="W37" i="8"/>
  <c r="W36" i="8"/>
  <c r="W35" i="8"/>
  <c r="W34" i="8"/>
  <c r="W33" i="8"/>
  <c r="W32" i="8"/>
  <c r="W31" i="8"/>
  <c r="W30" i="8"/>
  <c r="W29" i="8"/>
  <c r="W28" i="8"/>
  <c r="W27" i="8"/>
  <c r="W26" i="8"/>
  <c r="W25" i="8"/>
  <c r="W24" i="8"/>
  <c r="W23" i="8"/>
  <c r="W22" i="8"/>
  <c r="W21" i="8"/>
  <c r="W20" i="8"/>
  <c r="W19" i="8"/>
  <c r="W18" i="8"/>
  <c r="W17" i="8"/>
  <c r="W16" i="8"/>
  <c r="W15" i="8"/>
  <c r="W14" i="8"/>
  <c r="W13" i="8"/>
  <c r="W12" i="8"/>
  <c r="W11" i="8"/>
  <c r="W10" i="8"/>
  <c r="W9" i="8"/>
  <c r="W8" i="8"/>
  <c r="W7" i="8"/>
  <c r="W6" i="8"/>
  <c r="W5" i="8"/>
  <c r="W4" i="8"/>
  <c r="T113" i="8"/>
  <c r="T112" i="8"/>
  <c r="T111" i="8"/>
  <c r="T110" i="8"/>
  <c r="T109" i="8"/>
  <c r="T108" i="8"/>
  <c r="T107" i="8"/>
  <c r="T106" i="8"/>
  <c r="T105" i="8"/>
  <c r="T104" i="8"/>
  <c r="T103" i="8"/>
  <c r="T102" i="8"/>
  <c r="T101" i="8"/>
  <c r="T100" i="8"/>
  <c r="T99" i="8"/>
  <c r="T98" i="8"/>
  <c r="T97" i="8"/>
  <c r="T96" i="8"/>
  <c r="T95" i="8"/>
  <c r="T94" i="8"/>
  <c r="T93" i="8"/>
  <c r="T92" i="8"/>
  <c r="T91" i="8"/>
  <c r="T90" i="8"/>
  <c r="T89" i="8"/>
  <c r="T88" i="8"/>
  <c r="T87" i="8"/>
  <c r="T86" i="8"/>
  <c r="T85" i="8"/>
  <c r="T84" i="8"/>
  <c r="T83" i="8"/>
  <c r="T82" i="8"/>
  <c r="T81" i="8"/>
  <c r="T80" i="8"/>
  <c r="T79" i="8"/>
  <c r="T78" i="8"/>
  <c r="T77" i="8"/>
  <c r="T76" i="8"/>
  <c r="T75" i="8"/>
  <c r="T74" i="8"/>
  <c r="T73" i="8"/>
  <c r="T72" i="8"/>
  <c r="T71" i="8"/>
  <c r="T70" i="8"/>
  <c r="T69" i="8"/>
  <c r="T68" i="8"/>
  <c r="T67" i="8"/>
  <c r="T66" i="8"/>
  <c r="T65" i="8"/>
  <c r="T64" i="8"/>
  <c r="T63" i="8"/>
  <c r="T62" i="8"/>
  <c r="T61" i="8"/>
  <c r="T60" i="8"/>
  <c r="T59" i="8"/>
  <c r="T58" i="8"/>
  <c r="T57" i="8"/>
  <c r="T56" i="8"/>
  <c r="T55" i="8"/>
  <c r="T54" i="8"/>
  <c r="T53" i="8"/>
  <c r="T52" i="8"/>
  <c r="T51" i="8"/>
  <c r="T50" i="8"/>
  <c r="T49" i="8"/>
  <c r="T48" i="8"/>
  <c r="T47" i="8"/>
  <c r="T46" i="8"/>
  <c r="T45" i="8"/>
  <c r="T44" i="8"/>
  <c r="T43" i="8"/>
  <c r="T42" i="8"/>
  <c r="T41" i="8"/>
  <c r="T40" i="8"/>
  <c r="T39" i="8"/>
  <c r="T38" i="8"/>
  <c r="T37" i="8"/>
  <c r="T36" i="8"/>
  <c r="T35" i="8"/>
  <c r="T34" i="8"/>
  <c r="T33" i="8"/>
  <c r="T32" i="8"/>
  <c r="T31" i="8"/>
  <c r="T30" i="8"/>
  <c r="T29" i="8"/>
  <c r="T28" i="8"/>
  <c r="T27" i="8"/>
  <c r="T26" i="8"/>
  <c r="T25" i="8"/>
  <c r="T24" i="8"/>
  <c r="T23" i="8"/>
  <c r="T22" i="8"/>
  <c r="T21" i="8"/>
  <c r="T20" i="8"/>
  <c r="T19" i="8"/>
  <c r="T18" i="8"/>
  <c r="T17" i="8"/>
  <c r="T16" i="8"/>
  <c r="T15" i="8"/>
  <c r="T14" i="8"/>
  <c r="T13" i="8"/>
  <c r="T12" i="8"/>
  <c r="T11" i="8"/>
  <c r="T10" i="8"/>
  <c r="T9" i="8"/>
  <c r="T8" i="8"/>
  <c r="T7" i="8"/>
  <c r="T6" i="8"/>
  <c r="T5" i="8"/>
  <c r="T4" i="8"/>
  <c r="Q113" i="8"/>
  <c r="Q112" i="8"/>
  <c r="Q111" i="8"/>
  <c r="Q110" i="8"/>
  <c r="Q109" i="8"/>
  <c r="Q108" i="8"/>
  <c r="Q107" i="8"/>
  <c r="Q106" i="8"/>
  <c r="Q105" i="8"/>
  <c r="Q104" i="8"/>
  <c r="Q103" i="8"/>
  <c r="Q102" i="8"/>
  <c r="Q101" i="8"/>
  <c r="Q100" i="8"/>
  <c r="Q99" i="8"/>
  <c r="Q98" i="8"/>
  <c r="Q97" i="8"/>
  <c r="Q96" i="8"/>
  <c r="Q95" i="8"/>
  <c r="Q94" i="8"/>
  <c r="Q93" i="8"/>
  <c r="Q92" i="8"/>
  <c r="Q91" i="8"/>
  <c r="Q90" i="8"/>
  <c r="Q89" i="8"/>
  <c r="Q88" i="8"/>
  <c r="Q87" i="8"/>
  <c r="Q86" i="8"/>
  <c r="Q85" i="8"/>
  <c r="Q84" i="8"/>
  <c r="Q83" i="8"/>
  <c r="Q82" i="8"/>
  <c r="Q81" i="8"/>
  <c r="Q80" i="8"/>
  <c r="Q79" i="8"/>
  <c r="Q78" i="8"/>
  <c r="Q77" i="8"/>
  <c r="Q76" i="8"/>
  <c r="Q75" i="8"/>
  <c r="Q74" i="8"/>
  <c r="Q73" i="8"/>
  <c r="Q72" i="8"/>
  <c r="Q71" i="8"/>
  <c r="Q70" i="8"/>
  <c r="Q69" i="8"/>
  <c r="Q68" i="8"/>
  <c r="Q67" i="8"/>
  <c r="Q66" i="8"/>
  <c r="Q65" i="8"/>
  <c r="Q64" i="8"/>
  <c r="Q63" i="8"/>
  <c r="Q62" i="8"/>
  <c r="Q61" i="8"/>
  <c r="Q60" i="8"/>
  <c r="Q59" i="8"/>
  <c r="Q58" i="8"/>
  <c r="Q57" i="8"/>
  <c r="Q56" i="8"/>
  <c r="Q55" i="8"/>
  <c r="Q54" i="8"/>
  <c r="Q53" i="8"/>
  <c r="Q52" i="8"/>
  <c r="Q51" i="8"/>
  <c r="Q50" i="8"/>
  <c r="Q49" i="8"/>
  <c r="Q48" i="8"/>
  <c r="Q47" i="8"/>
  <c r="Q46" i="8"/>
  <c r="Q45" i="8"/>
  <c r="Q44" i="8"/>
  <c r="Q43" i="8"/>
  <c r="Q42" i="8"/>
  <c r="Q41" i="8"/>
  <c r="Q40" i="8"/>
  <c r="Q39" i="8"/>
  <c r="Q38" i="8"/>
  <c r="Q37" i="8"/>
  <c r="Q36" i="8"/>
  <c r="Q35" i="8"/>
  <c r="Q34" i="8"/>
  <c r="Q33" i="8"/>
  <c r="Q32" i="8"/>
  <c r="Q31" i="8"/>
  <c r="Q30" i="8"/>
  <c r="Q29" i="8"/>
  <c r="Q28" i="8"/>
  <c r="Q27" i="8"/>
  <c r="Q26" i="8"/>
  <c r="Q25" i="8"/>
  <c r="Q24" i="8"/>
  <c r="Q23" i="8"/>
  <c r="Q22" i="8"/>
  <c r="Q21" i="8"/>
  <c r="Q20" i="8"/>
  <c r="Q19" i="8"/>
  <c r="Q18" i="8"/>
  <c r="Q17" i="8"/>
  <c r="Q16" i="8"/>
  <c r="Q15" i="8"/>
  <c r="Q14" i="8"/>
  <c r="Q13" i="8"/>
  <c r="Q12" i="8"/>
  <c r="Q11" i="8"/>
  <c r="Q10" i="8"/>
  <c r="Q9" i="8"/>
  <c r="Q8" i="8"/>
  <c r="Q7" i="8"/>
  <c r="Q6" i="8"/>
  <c r="Q5" i="8"/>
  <c r="Q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7" i="8"/>
  <c r="N86" i="8"/>
  <c r="N85" i="8"/>
  <c r="N84" i="8"/>
  <c r="N83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N6" i="8"/>
  <c r="N5" i="8"/>
  <c r="N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F114" i="8"/>
  <c r="G114" i="8"/>
  <c r="I114" i="8"/>
  <c r="K114" i="8" s="1"/>
  <c r="J114" i="8"/>
  <c r="L114" i="8"/>
  <c r="M114" i="8"/>
  <c r="O114" i="8"/>
  <c r="P114" i="8"/>
  <c r="R114" i="8"/>
  <c r="T114" i="8" s="1"/>
  <c r="S114" i="8"/>
  <c r="U114" i="8"/>
  <c r="V114" i="8"/>
  <c r="X114" i="8"/>
  <c r="Y114" i="8"/>
  <c r="AI114" i="8" s="1"/>
  <c r="AA114" i="8"/>
  <c r="AB114" i="8"/>
  <c r="AL114" i="8" s="1"/>
  <c r="C114" i="8"/>
  <c r="AE114" i="8" s="1"/>
  <c r="AK5" i="7"/>
  <c r="AK6" i="7"/>
  <c r="AK7" i="7"/>
  <c r="AK8" i="7"/>
  <c r="AK9" i="7"/>
  <c r="AK10" i="7"/>
  <c r="AK11" i="7"/>
  <c r="AK12" i="7"/>
  <c r="AK13" i="7"/>
  <c r="AK14" i="7"/>
  <c r="AK15" i="7"/>
  <c r="AK16" i="7"/>
  <c r="AK17" i="7"/>
  <c r="AK18" i="7"/>
  <c r="AK19" i="7"/>
  <c r="AK20" i="7"/>
  <c r="AK21" i="7"/>
  <c r="AK22" i="7"/>
  <c r="AK23" i="7"/>
  <c r="AK24" i="7"/>
  <c r="AK25" i="7"/>
  <c r="AK26" i="7"/>
  <c r="AK27" i="7"/>
  <c r="AK28" i="7"/>
  <c r="AK29" i="7"/>
  <c r="AK30" i="7"/>
  <c r="AK31" i="7"/>
  <c r="AK32" i="7"/>
  <c r="AK33" i="7"/>
  <c r="AK34" i="7"/>
  <c r="AK35" i="7"/>
  <c r="AK36" i="7"/>
  <c r="AK37" i="7"/>
  <c r="AK38" i="7"/>
  <c r="AK39" i="7"/>
  <c r="AK40" i="7"/>
  <c r="AK41" i="7"/>
  <c r="AK42" i="7"/>
  <c r="AK43" i="7"/>
  <c r="AK44" i="7"/>
  <c r="AK45" i="7"/>
  <c r="AK46" i="7"/>
  <c r="AK47" i="7"/>
  <c r="AK48" i="7"/>
  <c r="AK49" i="7"/>
  <c r="AK50" i="7"/>
  <c r="AK51" i="7"/>
  <c r="AK52" i="7"/>
  <c r="AK53" i="7"/>
  <c r="AK54" i="7"/>
  <c r="AK55" i="7"/>
  <c r="AK56" i="7"/>
  <c r="AK57" i="7"/>
  <c r="AK58" i="7"/>
  <c r="AK59" i="7"/>
  <c r="AK60" i="7"/>
  <c r="AK61" i="7"/>
  <c r="AK62" i="7"/>
  <c r="AK63" i="7"/>
  <c r="AK64" i="7"/>
  <c r="AK65" i="7"/>
  <c r="AK66" i="7"/>
  <c r="AK67" i="7"/>
  <c r="AK68" i="7"/>
  <c r="AK69" i="7"/>
  <c r="AK70" i="7"/>
  <c r="AK71" i="7"/>
  <c r="AK72" i="7"/>
  <c r="AK73" i="7"/>
  <c r="AK74" i="7"/>
  <c r="AK75" i="7"/>
  <c r="AK76" i="7"/>
  <c r="AK77" i="7"/>
  <c r="AK78" i="7"/>
  <c r="AK79" i="7"/>
  <c r="AK80" i="7"/>
  <c r="AK81" i="7"/>
  <c r="AK82" i="7"/>
  <c r="AK83" i="7"/>
  <c r="AK84" i="7"/>
  <c r="AK85" i="7"/>
  <c r="AK86" i="7"/>
  <c r="AK87" i="7"/>
  <c r="AK88" i="7"/>
  <c r="AK89" i="7"/>
  <c r="AK90" i="7"/>
  <c r="AK91" i="7"/>
  <c r="AK92" i="7"/>
  <c r="AK93" i="7"/>
  <c r="AK94" i="7"/>
  <c r="AK95" i="7"/>
  <c r="AK96" i="7"/>
  <c r="AK97" i="7"/>
  <c r="AK98" i="7"/>
  <c r="AK99" i="7"/>
  <c r="AK100" i="7"/>
  <c r="AK101" i="7"/>
  <c r="AK102" i="7"/>
  <c r="AK103" i="7"/>
  <c r="AK104" i="7"/>
  <c r="AK105" i="7"/>
  <c r="AK106" i="7"/>
  <c r="AK107" i="7"/>
  <c r="AK108" i="7"/>
  <c r="AK109" i="7"/>
  <c r="AK110" i="7"/>
  <c r="AK111" i="7"/>
  <c r="AK112" i="7"/>
  <c r="AK113" i="7"/>
  <c r="AK114" i="7"/>
  <c r="AK4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4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4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E97" i="7"/>
  <c r="AE98" i="7"/>
  <c r="AE99" i="7"/>
  <c r="AE100" i="7"/>
  <c r="AE101" i="7"/>
  <c r="AE102" i="7"/>
  <c r="AE103" i="7"/>
  <c r="AE104" i="7"/>
  <c r="AE105" i="7"/>
  <c r="AE106" i="7"/>
  <c r="AE107" i="7"/>
  <c r="AE108" i="7"/>
  <c r="AE109" i="7"/>
  <c r="AE110" i="7"/>
  <c r="AE111" i="7"/>
  <c r="AE112" i="7"/>
  <c r="AE113" i="7"/>
  <c r="AE114" i="7"/>
  <c r="AE5" i="7"/>
  <c r="AE6" i="7"/>
  <c r="AE7" i="7"/>
  <c r="AE8" i="7"/>
  <c r="AE9" i="7"/>
  <c r="AE10" i="7"/>
  <c r="AE11" i="7"/>
  <c r="AE12" i="7"/>
  <c r="AE13" i="7"/>
  <c r="AE14" i="7"/>
  <c r="AE15" i="7"/>
  <c r="AE16" i="7"/>
  <c r="AE17" i="7"/>
  <c r="AE18" i="7"/>
  <c r="AE19" i="7"/>
  <c r="AE20" i="7"/>
  <c r="AE21" i="7"/>
  <c r="AE22" i="7"/>
  <c r="AE4" i="7"/>
  <c r="AL5" i="7"/>
  <c r="AL6" i="7"/>
  <c r="AL7" i="7"/>
  <c r="AL8" i="7"/>
  <c r="AL9" i="7"/>
  <c r="AL10" i="7"/>
  <c r="AL11" i="7"/>
  <c r="AL12" i="7"/>
  <c r="AL13" i="7"/>
  <c r="AL14" i="7"/>
  <c r="AL15" i="7"/>
  <c r="AL16" i="7"/>
  <c r="AL17" i="7"/>
  <c r="AL18" i="7"/>
  <c r="AL19" i="7"/>
  <c r="AL20" i="7"/>
  <c r="AL21" i="7"/>
  <c r="AL22" i="7"/>
  <c r="AL23" i="7"/>
  <c r="AL24" i="7"/>
  <c r="AL25" i="7"/>
  <c r="AL26" i="7"/>
  <c r="AL27" i="7"/>
  <c r="AL28" i="7"/>
  <c r="AL29" i="7"/>
  <c r="AL30" i="7"/>
  <c r="AL31" i="7"/>
  <c r="AL32" i="7"/>
  <c r="AL33" i="7"/>
  <c r="AL34" i="7"/>
  <c r="AL35" i="7"/>
  <c r="AL36" i="7"/>
  <c r="AL37" i="7"/>
  <c r="AL38" i="7"/>
  <c r="AL39" i="7"/>
  <c r="AL40" i="7"/>
  <c r="AL41" i="7"/>
  <c r="AL42" i="7"/>
  <c r="AL43" i="7"/>
  <c r="AL44" i="7"/>
  <c r="AL45" i="7"/>
  <c r="AL46" i="7"/>
  <c r="AL47" i="7"/>
  <c r="AL48" i="7"/>
  <c r="AL49" i="7"/>
  <c r="AL50" i="7"/>
  <c r="AL51" i="7"/>
  <c r="AL52" i="7"/>
  <c r="AL53" i="7"/>
  <c r="AL54" i="7"/>
  <c r="AL55" i="7"/>
  <c r="AL56" i="7"/>
  <c r="AL57" i="7"/>
  <c r="AL58" i="7"/>
  <c r="AL59" i="7"/>
  <c r="AL60" i="7"/>
  <c r="AL61" i="7"/>
  <c r="AL62" i="7"/>
  <c r="AL63" i="7"/>
  <c r="AL64" i="7"/>
  <c r="AL65" i="7"/>
  <c r="AL66" i="7"/>
  <c r="AL67" i="7"/>
  <c r="AL68" i="7"/>
  <c r="AL69" i="7"/>
  <c r="AL70" i="7"/>
  <c r="AL71" i="7"/>
  <c r="AL72" i="7"/>
  <c r="AL73" i="7"/>
  <c r="AL74" i="7"/>
  <c r="AL75" i="7"/>
  <c r="AL76" i="7"/>
  <c r="AL77" i="7"/>
  <c r="AL78" i="7"/>
  <c r="AL79" i="7"/>
  <c r="AL80" i="7"/>
  <c r="AL81" i="7"/>
  <c r="AL82" i="7"/>
  <c r="AL83" i="7"/>
  <c r="AL84" i="7"/>
  <c r="AL85" i="7"/>
  <c r="AL86" i="7"/>
  <c r="AL87" i="7"/>
  <c r="AL88" i="7"/>
  <c r="AL89" i="7"/>
  <c r="AL90" i="7"/>
  <c r="AL91" i="7"/>
  <c r="AL92" i="7"/>
  <c r="AL93" i="7"/>
  <c r="AL94" i="7"/>
  <c r="AL95" i="7"/>
  <c r="AL96" i="7"/>
  <c r="AL97" i="7"/>
  <c r="AL98" i="7"/>
  <c r="AL99" i="7"/>
  <c r="AL100" i="7"/>
  <c r="AL101" i="7"/>
  <c r="AL102" i="7"/>
  <c r="AL103" i="7"/>
  <c r="AL104" i="7"/>
  <c r="AL105" i="7"/>
  <c r="AL106" i="7"/>
  <c r="AL107" i="7"/>
  <c r="AL108" i="7"/>
  <c r="AL109" i="7"/>
  <c r="AL110" i="7"/>
  <c r="AL111" i="7"/>
  <c r="AL112" i="7"/>
  <c r="AL113" i="7"/>
  <c r="AL114" i="7"/>
  <c r="AL4" i="7"/>
  <c r="AM4" i="7" s="1"/>
  <c r="AI5" i="7"/>
  <c r="AI6" i="7"/>
  <c r="AI7" i="7"/>
  <c r="AI8" i="7"/>
  <c r="AJ8" i="7" s="1"/>
  <c r="AI9" i="7"/>
  <c r="AI10" i="7"/>
  <c r="AI11" i="7"/>
  <c r="AI12" i="7"/>
  <c r="AJ12" i="7" s="1"/>
  <c r="AI13" i="7"/>
  <c r="AI14" i="7"/>
  <c r="AI15" i="7"/>
  <c r="AI16" i="7"/>
  <c r="AJ16" i="7" s="1"/>
  <c r="AI17" i="7"/>
  <c r="AI18" i="7"/>
  <c r="AI19" i="7"/>
  <c r="AI20" i="7"/>
  <c r="AJ20" i="7" s="1"/>
  <c r="AI21" i="7"/>
  <c r="AI22" i="7"/>
  <c r="AI23" i="7"/>
  <c r="AI24" i="7"/>
  <c r="AJ24" i="7" s="1"/>
  <c r="AI25" i="7"/>
  <c r="AI26" i="7"/>
  <c r="AI27" i="7"/>
  <c r="AI28" i="7"/>
  <c r="AJ28" i="7" s="1"/>
  <c r="AI29" i="7"/>
  <c r="AI30" i="7"/>
  <c r="AI31" i="7"/>
  <c r="AI32" i="7"/>
  <c r="AJ32" i="7" s="1"/>
  <c r="AI33" i="7"/>
  <c r="AI34" i="7"/>
  <c r="AI35" i="7"/>
  <c r="AI36" i="7"/>
  <c r="AJ36" i="7" s="1"/>
  <c r="AI37" i="7"/>
  <c r="AI38" i="7"/>
  <c r="AI39" i="7"/>
  <c r="AI40" i="7"/>
  <c r="AJ40" i="7" s="1"/>
  <c r="AI41" i="7"/>
  <c r="AI42" i="7"/>
  <c r="AI43" i="7"/>
  <c r="AI44" i="7"/>
  <c r="AJ44" i="7" s="1"/>
  <c r="AI45" i="7"/>
  <c r="AI46" i="7"/>
  <c r="AI47" i="7"/>
  <c r="AI48" i="7"/>
  <c r="AJ48" i="7" s="1"/>
  <c r="AI49" i="7"/>
  <c r="AI50" i="7"/>
  <c r="AI51" i="7"/>
  <c r="AI52" i="7"/>
  <c r="AJ52" i="7" s="1"/>
  <c r="AI53" i="7"/>
  <c r="AI54" i="7"/>
  <c r="AI55" i="7"/>
  <c r="AI56" i="7"/>
  <c r="AJ56" i="7" s="1"/>
  <c r="AI57" i="7"/>
  <c r="AI58" i="7"/>
  <c r="AI59" i="7"/>
  <c r="AI60" i="7"/>
  <c r="AJ60" i="7" s="1"/>
  <c r="AI61" i="7"/>
  <c r="AI62" i="7"/>
  <c r="AI63" i="7"/>
  <c r="AI64" i="7"/>
  <c r="AJ64" i="7" s="1"/>
  <c r="AI65" i="7"/>
  <c r="AI66" i="7"/>
  <c r="AI67" i="7"/>
  <c r="AI68" i="7"/>
  <c r="AJ68" i="7" s="1"/>
  <c r="AI69" i="7"/>
  <c r="AI70" i="7"/>
  <c r="AI71" i="7"/>
  <c r="AI72" i="7"/>
  <c r="AJ72" i="7" s="1"/>
  <c r="AI73" i="7"/>
  <c r="AI74" i="7"/>
  <c r="AI75" i="7"/>
  <c r="AI76" i="7"/>
  <c r="AJ76" i="7" s="1"/>
  <c r="AI77" i="7"/>
  <c r="AI78" i="7"/>
  <c r="AI79" i="7"/>
  <c r="AI80" i="7"/>
  <c r="AJ80" i="7" s="1"/>
  <c r="AI81" i="7"/>
  <c r="AI82" i="7"/>
  <c r="AI83" i="7"/>
  <c r="AI84" i="7"/>
  <c r="AJ84" i="7" s="1"/>
  <c r="AI85" i="7"/>
  <c r="AI86" i="7"/>
  <c r="AI87" i="7"/>
  <c r="AI88" i="7"/>
  <c r="AJ88" i="7" s="1"/>
  <c r="AI89" i="7"/>
  <c r="AI90" i="7"/>
  <c r="AI91" i="7"/>
  <c r="AI92" i="7"/>
  <c r="AJ92" i="7" s="1"/>
  <c r="AI93" i="7"/>
  <c r="AI94" i="7"/>
  <c r="AI95" i="7"/>
  <c r="AI96" i="7"/>
  <c r="AJ96" i="7" s="1"/>
  <c r="AI97" i="7"/>
  <c r="AI98" i="7"/>
  <c r="AI99" i="7"/>
  <c r="AI100" i="7"/>
  <c r="AJ100" i="7" s="1"/>
  <c r="AI101" i="7"/>
  <c r="AI102" i="7"/>
  <c r="AI103" i="7"/>
  <c r="AI104" i="7"/>
  <c r="AJ104" i="7" s="1"/>
  <c r="AI105" i="7"/>
  <c r="AI106" i="7"/>
  <c r="AI107" i="7"/>
  <c r="AI108" i="7"/>
  <c r="AJ108" i="7" s="1"/>
  <c r="AI109" i="7"/>
  <c r="AI110" i="7"/>
  <c r="AI111" i="7"/>
  <c r="AI112" i="7"/>
  <c r="AJ112" i="7" s="1"/>
  <c r="AI113" i="7"/>
  <c r="AI4" i="7"/>
  <c r="AF5" i="7"/>
  <c r="AF6" i="7"/>
  <c r="AF7" i="7"/>
  <c r="AF8" i="7"/>
  <c r="AF9" i="7"/>
  <c r="AF10" i="7"/>
  <c r="AF11" i="7"/>
  <c r="AF12" i="7"/>
  <c r="AF13" i="7"/>
  <c r="AF14" i="7"/>
  <c r="AF15" i="7"/>
  <c r="AF16" i="7"/>
  <c r="AF17" i="7"/>
  <c r="AF18" i="7"/>
  <c r="AF19" i="7"/>
  <c r="AG19" i="7" s="1"/>
  <c r="AF20" i="7"/>
  <c r="AF21" i="7"/>
  <c r="AF22" i="7"/>
  <c r="AF23" i="7"/>
  <c r="AF24" i="7"/>
  <c r="AF25" i="7"/>
  <c r="AF26" i="7"/>
  <c r="AF27" i="7"/>
  <c r="AF28" i="7"/>
  <c r="AF29" i="7"/>
  <c r="AF30" i="7"/>
  <c r="AF31" i="7"/>
  <c r="AF32" i="7"/>
  <c r="AF33" i="7"/>
  <c r="AF34" i="7"/>
  <c r="AF35" i="7"/>
  <c r="AG35" i="7" s="1"/>
  <c r="AF36" i="7"/>
  <c r="AF37" i="7"/>
  <c r="AF38" i="7"/>
  <c r="AF39" i="7"/>
  <c r="AF40" i="7"/>
  <c r="AF41" i="7"/>
  <c r="AF42" i="7"/>
  <c r="AF43" i="7"/>
  <c r="AF44" i="7"/>
  <c r="AF45" i="7"/>
  <c r="AF46" i="7"/>
  <c r="AF47" i="7"/>
  <c r="AF48" i="7"/>
  <c r="AF49" i="7"/>
  <c r="AF50" i="7"/>
  <c r="AF51" i="7"/>
  <c r="AG51" i="7" s="1"/>
  <c r="AF52" i="7"/>
  <c r="AF53" i="7"/>
  <c r="AF54" i="7"/>
  <c r="AF55" i="7"/>
  <c r="AF56" i="7"/>
  <c r="AF57" i="7"/>
  <c r="AF58" i="7"/>
  <c r="AF59" i="7"/>
  <c r="AF60" i="7"/>
  <c r="AF61" i="7"/>
  <c r="AF62" i="7"/>
  <c r="AF63" i="7"/>
  <c r="AF64" i="7"/>
  <c r="AF65" i="7"/>
  <c r="AF66" i="7"/>
  <c r="AF67" i="7"/>
  <c r="AG67" i="7" s="1"/>
  <c r="AF68" i="7"/>
  <c r="AF69" i="7"/>
  <c r="AF70" i="7"/>
  <c r="AF71" i="7"/>
  <c r="AF72" i="7"/>
  <c r="AF73" i="7"/>
  <c r="AF74" i="7"/>
  <c r="AF75" i="7"/>
  <c r="AF76" i="7"/>
  <c r="AF77" i="7"/>
  <c r="AF78" i="7"/>
  <c r="AF79" i="7"/>
  <c r="AG79" i="7" s="1"/>
  <c r="AF80" i="7"/>
  <c r="AF81" i="7"/>
  <c r="AF82" i="7"/>
  <c r="AF83" i="7"/>
  <c r="AG83" i="7" s="1"/>
  <c r="AF84" i="7"/>
  <c r="AF85" i="7"/>
  <c r="AF86" i="7"/>
  <c r="AF87" i="7"/>
  <c r="AG87" i="7" s="1"/>
  <c r="AF88" i="7"/>
  <c r="AF89" i="7"/>
  <c r="AF90" i="7"/>
  <c r="AF91" i="7"/>
  <c r="AF92" i="7"/>
  <c r="AF93" i="7"/>
  <c r="AF94" i="7"/>
  <c r="AF95" i="7"/>
  <c r="AG95" i="7" s="1"/>
  <c r="AF96" i="7"/>
  <c r="AF97" i="7"/>
  <c r="AF98" i="7"/>
  <c r="AF99" i="7"/>
  <c r="AG99" i="7" s="1"/>
  <c r="AF100" i="7"/>
  <c r="AF101" i="7"/>
  <c r="AF102" i="7"/>
  <c r="AF103" i="7"/>
  <c r="AG103" i="7" s="1"/>
  <c r="AF104" i="7"/>
  <c r="AF105" i="7"/>
  <c r="AF106" i="7"/>
  <c r="AF107" i="7"/>
  <c r="AG107" i="7" s="1"/>
  <c r="AF108" i="7"/>
  <c r="AF109" i="7"/>
  <c r="AF110" i="7"/>
  <c r="AF111" i="7"/>
  <c r="AG111" i="7" s="1"/>
  <c r="AF112" i="7"/>
  <c r="AF113" i="7"/>
  <c r="AF4" i="7"/>
  <c r="AG4" i="7" s="1"/>
  <c r="V114" i="7"/>
  <c r="AI114" i="7"/>
  <c r="AG9" i="8" l="1"/>
  <c r="AJ4" i="8"/>
  <c r="AM11" i="8"/>
  <c r="AM17" i="8"/>
  <c r="AM25" i="8"/>
  <c r="AM107" i="8"/>
  <c r="AG18" i="8"/>
  <c r="AM80" i="8"/>
  <c r="AJ81" i="8"/>
  <c r="AJ83" i="8"/>
  <c r="AJ87" i="8"/>
  <c r="AG88" i="8"/>
  <c r="AG104" i="8"/>
  <c r="AM104" i="8"/>
  <c r="AJ105" i="8"/>
  <c r="AJ107" i="8"/>
  <c r="AG108" i="8"/>
  <c r="AM18" i="8"/>
  <c r="AM20" i="8"/>
  <c r="AM38" i="8"/>
  <c r="AM44" i="8"/>
  <c r="AM50" i="8"/>
  <c r="AM76" i="8"/>
  <c r="AM86" i="8"/>
  <c r="AM94" i="8"/>
  <c r="AM98" i="8"/>
  <c r="AM102" i="8"/>
  <c r="AM108" i="8"/>
  <c r="AM112" i="8"/>
  <c r="AJ113" i="8"/>
  <c r="AJ17" i="8"/>
  <c r="AM9" i="8"/>
  <c r="AJ16" i="8"/>
  <c r="AM21" i="8"/>
  <c r="AM39" i="8"/>
  <c r="AM51" i="8"/>
  <c r="AM103" i="8"/>
  <c r="AF114" i="8"/>
  <c r="AM102" i="7"/>
  <c r="AM86" i="7"/>
  <c r="AM70" i="7"/>
  <c r="AM54" i="7"/>
  <c r="AM38" i="7"/>
  <c r="AM22" i="7"/>
  <c r="AM6" i="7"/>
  <c r="AM5" i="8"/>
  <c r="AM7" i="8"/>
  <c r="AJ12" i="8"/>
  <c r="AM27" i="8"/>
  <c r="AJ28" i="8"/>
  <c r="AM43" i="8"/>
  <c r="AM63" i="8"/>
  <c r="AG91" i="7"/>
  <c r="AG75" i="7"/>
  <c r="AG71" i="7"/>
  <c r="AG63" i="7"/>
  <c r="AG59" i="7"/>
  <c r="AG55" i="7"/>
  <c r="AG47" i="7"/>
  <c r="AG43" i="7"/>
  <c r="AG39" i="7"/>
  <c r="AG31" i="7"/>
  <c r="AG27" i="7"/>
  <c r="AG23" i="7"/>
  <c r="N114" i="8"/>
  <c r="H114" i="8"/>
  <c r="AM4" i="8"/>
  <c r="AG14" i="8"/>
  <c r="AG16" i="8"/>
  <c r="AM19" i="8"/>
  <c r="AJ20" i="8"/>
  <c r="AG25" i="8"/>
  <c r="AG30" i="8"/>
  <c r="AJ31" i="8"/>
  <c r="AM32" i="8"/>
  <c r="AJ33" i="8"/>
  <c r="AJ35" i="8"/>
  <c r="AM36" i="8"/>
  <c r="AJ37" i="8"/>
  <c r="AJ39" i="8"/>
  <c r="AG45" i="8"/>
  <c r="AM47" i="8"/>
  <c r="AG49" i="8"/>
  <c r="AM53" i="8"/>
  <c r="AG72" i="8"/>
  <c r="AM72" i="8"/>
  <c r="AJ73" i="8"/>
  <c r="AJ75" i="8"/>
  <c r="AG76" i="8"/>
  <c r="AM82" i="8"/>
  <c r="AG85" i="8"/>
  <c r="AG89" i="8"/>
  <c r="AM91" i="8"/>
  <c r="AG93" i="8"/>
  <c r="AM95" i="8"/>
  <c r="AG97" i="8"/>
  <c r="AM99" i="8"/>
  <c r="AG101" i="8"/>
  <c r="AJ109" i="8"/>
  <c r="AJ111" i="8"/>
  <c r="AM110" i="7"/>
  <c r="AM106" i="7"/>
  <c r="AM98" i="7"/>
  <c r="AM94" i="7"/>
  <c r="AM90" i="7"/>
  <c r="AM82" i="7"/>
  <c r="AM78" i="7"/>
  <c r="AM74" i="7"/>
  <c r="AM66" i="7"/>
  <c r="AM62" i="7"/>
  <c r="AM58" i="7"/>
  <c r="AM50" i="7"/>
  <c r="AM46" i="7"/>
  <c r="AM42" i="7"/>
  <c r="AM34" i="7"/>
  <c r="AM30" i="7"/>
  <c r="AM26" i="7"/>
  <c r="AM18" i="7"/>
  <c r="AM14" i="7"/>
  <c r="AM10" i="7"/>
  <c r="AG65" i="8"/>
  <c r="AM67" i="8"/>
  <c r="AG69" i="8"/>
  <c r="AH114" i="8"/>
  <c r="AG15" i="7"/>
  <c r="AG11" i="7"/>
  <c r="AG7" i="7"/>
  <c r="Q114" i="8"/>
  <c r="AG5" i="8"/>
  <c r="AJ9" i="8"/>
  <c r="AM10" i="8"/>
  <c r="AM12" i="8"/>
  <c r="AM15" i="8"/>
  <c r="AG20" i="8"/>
  <c r="AJ21" i="8"/>
  <c r="AM24" i="8"/>
  <c r="AM26" i="8"/>
  <c r="AM28" i="8"/>
  <c r="AG31" i="8"/>
  <c r="AG35" i="8"/>
  <c r="AJ45" i="8"/>
  <c r="AJ47" i="8"/>
  <c r="AG48" i="8"/>
  <c r="AM48" i="8"/>
  <c r="AJ49" i="8"/>
  <c r="AJ51" i="8"/>
  <c r="AM54" i="8"/>
  <c r="AM66" i="8"/>
  <c r="AM70" i="8"/>
  <c r="AG73" i="8"/>
  <c r="AM75" i="8"/>
  <c r="AG84" i="8"/>
  <c r="AM84" i="8"/>
  <c r="AJ85" i="8"/>
  <c r="AM88" i="8"/>
  <c r="AJ89" i="8"/>
  <c r="AJ91" i="8"/>
  <c r="AG92" i="8"/>
  <c r="AM92" i="8"/>
  <c r="AJ93" i="8"/>
  <c r="AJ95" i="8"/>
  <c r="AG96" i="8"/>
  <c r="AM96" i="8"/>
  <c r="AJ97" i="8"/>
  <c r="AJ99" i="8"/>
  <c r="AG100" i="8"/>
  <c r="AM100" i="8"/>
  <c r="AJ101" i="8"/>
  <c r="AJ103" i="8"/>
  <c r="AK114" i="8"/>
  <c r="AG112" i="7"/>
  <c r="AG108" i="7"/>
  <c r="AN108" i="7" s="1"/>
  <c r="AG104" i="7"/>
  <c r="AG100" i="7"/>
  <c r="AN100" i="7" s="1"/>
  <c r="AG96" i="7"/>
  <c r="AG92" i="7"/>
  <c r="AN92" i="7" s="1"/>
  <c r="AG88" i="7"/>
  <c r="AG84" i="7"/>
  <c r="AN84" i="7" s="1"/>
  <c r="AG80" i="7"/>
  <c r="AG76" i="7"/>
  <c r="AN76" i="7" s="1"/>
  <c r="AG72" i="7"/>
  <c r="AG68" i="7"/>
  <c r="AN68" i="7" s="1"/>
  <c r="AG64" i="7"/>
  <c r="AG60" i="7"/>
  <c r="AN60" i="7" s="1"/>
  <c r="AG56" i="7"/>
  <c r="AG52" i="7"/>
  <c r="AN52" i="7" s="1"/>
  <c r="AG48" i="7"/>
  <c r="AG44" i="7"/>
  <c r="AN44" i="7" s="1"/>
  <c r="AG40" i="7"/>
  <c r="AG36" i="7"/>
  <c r="AN36" i="7" s="1"/>
  <c r="AG32" i="7"/>
  <c r="AG28" i="7"/>
  <c r="AN28" i="7" s="1"/>
  <c r="AG24" i="7"/>
  <c r="AJ113" i="7"/>
  <c r="AJ109" i="7"/>
  <c r="AJ105" i="7"/>
  <c r="AJ101" i="7"/>
  <c r="AJ97" i="7"/>
  <c r="AJ93" i="7"/>
  <c r="AJ89" i="7"/>
  <c r="AJ85" i="7"/>
  <c r="AJ81" i="7"/>
  <c r="AJ77" i="7"/>
  <c r="AJ73" i="7"/>
  <c r="AJ69" i="7"/>
  <c r="AJ65" i="7"/>
  <c r="AJ61" i="7"/>
  <c r="AJ57" i="7"/>
  <c r="AJ53" i="7"/>
  <c r="AJ49" i="7"/>
  <c r="AJ45" i="7"/>
  <c r="AJ41" i="7"/>
  <c r="AJ37" i="7"/>
  <c r="AJ33" i="7"/>
  <c r="AJ29" i="7"/>
  <c r="AJ25" i="7"/>
  <c r="AJ21" i="7"/>
  <c r="AJ17" i="7"/>
  <c r="AJ13" i="7"/>
  <c r="AJ9" i="7"/>
  <c r="AJ5" i="7"/>
  <c r="AM112" i="7"/>
  <c r="AM108" i="7"/>
  <c r="AM104" i="7"/>
  <c r="AM100" i="7"/>
  <c r="AM96" i="7"/>
  <c r="AM92" i="7"/>
  <c r="AM88" i="7"/>
  <c r="AM84" i="7"/>
  <c r="AM80" i="7"/>
  <c r="AM76" i="7"/>
  <c r="AM72" i="7"/>
  <c r="AM68" i="7"/>
  <c r="AM64" i="7"/>
  <c r="AM60" i="7"/>
  <c r="AM56" i="7"/>
  <c r="AM52" i="7"/>
  <c r="AM48" i="7"/>
  <c r="AM44" i="7"/>
  <c r="AM40" i="7"/>
  <c r="AM36" i="7"/>
  <c r="AM32" i="7"/>
  <c r="AM28" i="7"/>
  <c r="AM24" i="7"/>
  <c r="AM20" i="7"/>
  <c r="AM16" i="7"/>
  <c r="AM12" i="7"/>
  <c r="AM8" i="7"/>
  <c r="AG81" i="8"/>
  <c r="AM85" i="8"/>
  <c r="AG87" i="8"/>
  <c r="AM114" i="7"/>
  <c r="AM14" i="8"/>
  <c r="AM22" i="8"/>
  <c r="AM31" i="8"/>
  <c r="AM33" i="8"/>
  <c r="AM35" i="8"/>
  <c r="AM42" i="8"/>
  <c r="AM45" i="8"/>
  <c r="AM57" i="8"/>
  <c r="AN57" i="8" s="1"/>
  <c r="AM62" i="8"/>
  <c r="AM74" i="8"/>
  <c r="AM77" i="8"/>
  <c r="AM89" i="8"/>
  <c r="AN89" i="8" s="1"/>
  <c r="AM106" i="8"/>
  <c r="AM109" i="8"/>
  <c r="AM6" i="8"/>
  <c r="AM16" i="8"/>
  <c r="AN16" i="8" s="1"/>
  <c r="AM49" i="8"/>
  <c r="AM81" i="8"/>
  <c r="AM113" i="8"/>
  <c r="AM114" i="8"/>
  <c r="AC114" i="8"/>
  <c r="AM8" i="8"/>
  <c r="AM30" i="8"/>
  <c r="AM34" i="8"/>
  <c r="AM41" i="8"/>
  <c r="AM46" i="8"/>
  <c r="AM58" i="8"/>
  <c r="AM61" i="8"/>
  <c r="AN61" i="8" s="1"/>
  <c r="AM73" i="8"/>
  <c r="AM78" i="8"/>
  <c r="AM90" i="8"/>
  <c r="AM93" i="8"/>
  <c r="AN93" i="8" s="1"/>
  <c r="AM105" i="8"/>
  <c r="AM110" i="8"/>
  <c r="Z114" i="8"/>
  <c r="AJ6" i="8"/>
  <c r="AN6" i="8" s="1"/>
  <c r="AJ11" i="8"/>
  <c r="AJ14" i="8"/>
  <c r="AN14" i="8" s="1"/>
  <c r="AJ40" i="8"/>
  <c r="AJ48" i="8"/>
  <c r="AN48" i="8" s="1"/>
  <c r="AJ56" i="8"/>
  <c r="AJ64" i="8"/>
  <c r="AN64" i="8" s="1"/>
  <c r="AJ72" i="8"/>
  <c r="AJ80" i="8"/>
  <c r="AN80" i="8" s="1"/>
  <c r="AJ88" i="8"/>
  <c r="AJ96" i="8"/>
  <c r="AN96" i="8" s="1"/>
  <c r="AJ104" i="8"/>
  <c r="AJ112" i="8"/>
  <c r="AN112" i="8" s="1"/>
  <c r="AJ7" i="8"/>
  <c r="AJ10" i="8"/>
  <c r="AN10" i="8" s="1"/>
  <c r="AJ15" i="8"/>
  <c r="AJ36" i="8"/>
  <c r="AJ44" i="8"/>
  <c r="AN44" i="8" s="1"/>
  <c r="AJ52" i="8"/>
  <c r="AN52" i="8" s="1"/>
  <c r="AJ60" i="8"/>
  <c r="AJ68" i="8"/>
  <c r="AN68" i="8" s="1"/>
  <c r="AJ76" i="8"/>
  <c r="AJ84" i="8"/>
  <c r="AN84" i="8" s="1"/>
  <c r="AJ92" i="8"/>
  <c r="AJ100" i="8"/>
  <c r="AN100" i="8" s="1"/>
  <c r="AJ108" i="8"/>
  <c r="AN8" i="8"/>
  <c r="AJ18" i="8"/>
  <c r="AJ23" i="8"/>
  <c r="AJ26" i="8"/>
  <c r="AN26" i="8" s="1"/>
  <c r="AN4" i="8"/>
  <c r="AN12" i="8"/>
  <c r="AJ19" i="8"/>
  <c r="AJ22" i="8"/>
  <c r="AN22" i="8" s="1"/>
  <c r="AJ27" i="8"/>
  <c r="AJ30" i="8"/>
  <c r="AN30" i="8" s="1"/>
  <c r="AN24" i="8"/>
  <c r="AN18" i="8"/>
  <c r="AN20" i="8"/>
  <c r="AN28" i="8"/>
  <c r="AN31" i="8"/>
  <c r="AN35" i="8"/>
  <c r="AG29" i="8"/>
  <c r="AN29" i="8" s="1"/>
  <c r="AG32" i="8"/>
  <c r="AG34" i="8"/>
  <c r="AG37" i="8"/>
  <c r="AN37" i="8" s="1"/>
  <c r="AG55" i="8"/>
  <c r="AG63" i="8"/>
  <c r="AG71" i="8"/>
  <c r="AG79" i="8"/>
  <c r="AN79" i="8" s="1"/>
  <c r="AG103" i="8"/>
  <c r="AN103" i="8" s="1"/>
  <c r="AG36" i="8"/>
  <c r="AG43" i="8"/>
  <c r="AN43" i="8" s="1"/>
  <c r="AG51" i="8"/>
  <c r="AN51" i="8" s="1"/>
  <c r="AG59" i="8"/>
  <c r="AN59" i="8" s="1"/>
  <c r="AG67" i="8"/>
  <c r="AN67" i="8" s="1"/>
  <c r="AG75" i="8"/>
  <c r="AN75" i="8" s="1"/>
  <c r="AG83" i="8"/>
  <c r="AN83" i="8" s="1"/>
  <c r="AG91" i="8"/>
  <c r="AN91" i="8" s="1"/>
  <c r="AG99" i="8"/>
  <c r="AN99" i="8" s="1"/>
  <c r="AG107" i="8"/>
  <c r="AN107" i="8" s="1"/>
  <c r="W114" i="8"/>
  <c r="AG114" i="8"/>
  <c r="AG13" i="8"/>
  <c r="AN13" i="8" s="1"/>
  <c r="AG42" i="8"/>
  <c r="AG50" i="8"/>
  <c r="AG58" i="8"/>
  <c r="AG66" i="8"/>
  <c r="AG74" i="8"/>
  <c r="AG82" i="8"/>
  <c r="AG90" i="8"/>
  <c r="AG98" i="8"/>
  <c r="AG106" i="8"/>
  <c r="E114" i="8"/>
  <c r="AG17" i="8"/>
  <c r="AG33" i="8"/>
  <c r="AG38" i="8"/>
  <c r="AG46" i="8"/>
  <c r="AG54" i="8"/>
  <c r="AG62" i="8"/>
  <c r="AG70" i="8"/>
  <c r="AG78" i="8"/>
  <c r="AG86" i="8"/>
  <c r="AG94" i="8"/>
  <c r="AG102" i="8"/>
  <c r="AG110" i="8"/>
  <c r="AN9" i="8"/>
  <c r="AN25" i="8"/>
  <c r="AN39" i="8"/>
  <c r="AN47" i="8"/>
  <c r="AN55" i="8"/>
  <c r="AN63" i="8"/>
  <c r="AN71" i="8"/>
  <c r="AN87" i="8"/>
  <c r="AN95" i="8"/>
  <c r="AN111" i="8"/>
  <c r="AN5" i="8"/>
  <c r="AN21" i="8"/>
  <c r="AN17" i="8"/>
  <c r="AN40" i="8"/>
  <c r="AN41" i="8"/>
  <c r="AN49" i="8"/>
  <c r="AN56" i="8"/>
  <c r="AN65" i="8"/>
  <c r="AN72" i="8"/>
  <c r="AN73" i="8"/>
  <c r="AN81" i="8"/>
  <c r="AN88" i="8"/>
  <c r="AN97" i="8"/>
  <c r="AN104" i="8"/>
  <c r="AN105" i="8"/>
  <c r="AG7" i="8"/>
  <c r="AG11" i="8"/>
  <c r="AG15" i="8"/>
  <c r="AN15" i="8" s="1"/>
  <c r="AG19" i="8"/>
  <c r="AG23" i="8"/>
  <c r="AG27" i="8"/>
  <c r="AJ32" i="8"/>
  <c r="AN45" i="8"/>
  <c r="AN53" i="8"/>
  <c r="AN60" i="8"/>
  <c r="AN69" i="8"/>
  <c r="AN76" i="8"/>
  <c r="AN77" i="8"/>
  <c r="AN85" i="8"/>
  <c r="AN92" i="8"/>
  <c r="AN101" i="8"/>
  <c r="AN108" i="8"/>
  <c r="AN109" i="8"/>
  <c r="AJ34" i="8"/>
  <c r="AJ38" i="8"/>
  <c r="AJ42" i="8"/>
  <c r="AJ46" i="8"/>
  <c r="AN46" i="8" s="1"/>
  <c r="AJ50" i="8"/>
  <c r="AJ54" i="8"/>
  <c r="AJ58" i="8"/>
  <c r="AN58" i="8" s="1"/>
  <c r="AJ62" i="8"/>
  <c r="AJ66" i="8"/>
  <c r="AJ70" i="8"/>
  <c r="AJ74" i="8"/>
  <c r="AJ78" i="8"/>
  <c r="AN78" i="8" s="1"/>
  <c r="AJ82" i="8"/>
  <c r="AJ86" i="8"/>
  <c r="AJ90" i="8"/>
  <c r="AN90" i="8" s="1"/>
  <c r="AJ94" i="8"/>
  <c r="AJ98" i="8"/>
  <c r="AN98" i="8" s="1"/>
  <c r="AJ102" i="8"/>
  <c r="AJ106" i="8"/>
  <c r="AJ110" i="8"/>
  <c r="AN110" i="8" s="1"/>
  <c r="AJ114" i="8"/>
  <c r="AG20" i="7"/>
  <c r="AN20" i="7" s="1"/>
  <c r="AG16" i="7"/>
  <c r="AN16" i="7" s="1"/>
  <c r="AG12" i="7"/>
  <c r="AN12" i="7" s="1"/>
  <c r="AG8" i="7"/>
  <c r="AN8" i="7" s="1"/>
  <c r="AJ4" i="7"/>
  <c r="AN4" i="7" s="1"/>
  <c r="AJ111" i="7"/>
  <c r="AJ107" i="7"/>
  <c r="AJ103" i="7"/>
  <c r="AJ99" i="7"/>
  <c r="AJ95" i="7"/>
  <c r="AJ91" i="7"/>
  <c r="AJ87" i="7"/>
  <c r="AJ83" i="7"/>
  <c r="AJ79" i="7"/>
  <c r="AJ75" i="7"/>
  <c r="AJ71" i="7"/>
  <c r="AJ67" i="7"/>
  <c r="AJ63" i="7"/>
  <c r="AJ59" i="7"/>
  <c r="AJ55" i="7"/>
  <c r="AJ51" i="7"/>
  <c r="AJ47" i="7"/>
  <c r="AJ43" i="7"/>
  <c r="AJ39" i="7"/>
  <c r="AJ35" i="7"/>
  <c r="AJ31" i="7"/>
  <c r="AJ27" i="7"/>
  <c r="AJ23" i="7"/>
  <c r="AJ19" i="7"/>
  <c r="AJ15" i="7"/>
  <c r="AJ11" i="7"/>
  <c r="AJ7" i="7"/>
  <c r="AJ110" i="7"/>
  <c r="AJ106" i="7"/>
  <c r="AJ102" i="7"/>
  <c r="AJ98" i="7"/>
  <c r="AJ94" i="7"/>
  <c r="AJ90" i="7"/>
  <c r="AJ86" i="7"/>
  <c r="AJ82" i="7"/>
  <c r="AJ78" i="7"/>
  <c r="AJ74" i="7"/>
  <c r="AJ70" i="7"/>
  <c r="AJ66" i="7"/>
  <c r="AJ62" i="7"/>
  <c r="AJ58" i="7"/>
  <c r="AJ54" i="7"/>
  <c r="AJ50" i="7"/>
  <c r="AJ46" i="7"/>
  <c r="AJ42" i="7"/>
  <c r="AJ38" i="7"/>
  <c r="AJ34" i="7"/>
  <c r="AJ30" i="7"/>
  <c r="AJ26" i="7"/>
  <c r="AJ22" i="7"/>
  <c r="AJ18" i="7"/>
  <c r="AJ14" i="7"/>
  <c r="AJ10" i="7"/>
  <c r="AJ6" i="7"/>
  <c r="AM113" i="7"/>
  <c r="AM109" i="7"/>
  <c r="AM105" i="7"/>
  <c r="AM101" i="7"/>
  <c r="AM97" i="7"/>
  <c r="AM93" i="7"/>
  <c r="AM89" i="7"/>
  <c r="AM85" i="7"/>
  <c r="AM81" i="7"/>
  <c r="AM77" i="7"/>
  <c r="AM73" i="7"/>
  <c r="AM69" i="7"/>
  <c r="AM65" i="7"/>
  <c r="AM61" i="7"/>
  <c r="AM57" i="7"/>
  <c r="AM53" i="7"/>
  <c r="AM49" i="7"/>
  <c r="AM45" i="7"/>
  <c r="AM41" i="7"/>
  <c r="AM37" i="7"/>
  <c r="AM33" i="7"/>
  <c r="AM29" i="7"/>
  <c r="AM25" i="7"/>
  <c r="AM21" i="7"/>
  <c r="AM17" i="7"/>
  <c r="AM13" i="7"/>
  <c r="AM9" i="7"/>
  <c r="AM5" i="7"/>
  <c r="AG110" i="7"/>
  <c r="AG106" i="7"/>
  <c r="AG102" i="7"/>
  <c r="AG98" i="7"/>
  <c r="AG94" i="7"/>
  <c r="AG90" i="7"/>
  <c r="AG86" i="7"/>
  <c r="AG82" i="7"/>
  <c r="AG78" i="7"/>
  <c r="AG74" i="7"/>
  <c r="AG70" i="7"/>
  <c r="AG66" i="7"/>
  <c r="AG62" i="7"/>
  <c r="AG58" i="7"/>
  <c r="AG54" i="7"/>
  <c r="AG50" i="7"/>
  <c r="AG46" i="7"/>
  <c r="AG42" i="7"/>
  <c r="AG38" i="7"/>
  <c r="AG34" i="7"/>
  <c r="AG30" i="7"/>
  <c r="AG26" i="7"/>
  <c r="AG113" i="7"/>
  <c r="AN113" i="7" s="1"/>
  <c r="AG109" i="7"/>
  <c r="AN109" i="7" s="1"/>
  <c r="AG105" i="7"/>
  <c r="AG101" i="7"/>
  <c r="AG97" i="7"/>
  <c r="AN97" i="7" s="1"/>
  <c r="AG93" i="7"/>
  <c r="AN93" i="7" s="1"/>
  <c r="AG89" i="7"/>
  <c r="AG85" i="7"/>
  <c r="AG81" i="7"/>
  <c r="AN81" i="7" s="1"/>
  <c r="AG77" i="7"/>
  <c r="AN77" i="7" s="1"/>
  <c r="AG73" i="7"/>
  <c r="AG69" i="7"/>
  <c r="AG65" i="7"/>
  <c r="AN65" i="7" s="1"/>
  <c r="AG61" i="7"/>
  <c r="AN61" i="7" s="1"/>
  <c r="AG57" i="7"/>
  <c r="AG53" i="7"/>
  <c r="AG49" i="7"/>
  <c r="AN49" i="7" s="1"/>
  <c r="AG45" i="7"/>
  <c r="AN45" i="7" s="1"/>
  <c r="AG41" i="7"/>
  <c r="AG37" i="7"/>
  <c r="AG33" i="7"/>
  <c r="AN33" i="7" s="1"/>
  <c r="AG29" i="7"/>
  <c r="AN29" i="7" s="1"/>
  <c r="AG25" i="7"/>
  <c r="AJ114" i="7"/>
  <c r="AG18" i="7"/>
  <c r="AN18" i="7" s="1"/>
  <c r="AG10" i="7"/>
  <c r="AG22" i="7"/>
  <c r="AG14" i="7"/>
  <c r="AN14" i="7" s="1"/>
  <c r="AG6" i="7"/>
  <c r="AG21" i="7"/>
  <c r="AN21" i="7" s="1"/>
  <c r="AG17" i="7"/>
  <c r="AN17" i="7" s="1"/>
  <c r="AG13" i="7"/>
  <c r="AN13" i="7" s="1"/>
  <c r="AG9" i="7"/>
  <c r="AN9" i="7" s="1"/>
  <c r="AG5" i="7"/>
  <c r="AN5" i="7" s="1"/>
  <c r="AM111" i="7"/>
  <c r="AM107" i="7"/>
  <c r="AM103" i="7"/>
  <c r="AM99" i="7"/>
  <c r="AM95" i="7"/>
  <c r="AM91" i="7"/>
  <c r="AM87" i="7"/>
  <c r="AM83" i="7"/>
  <c r="AM79" i="7"/>
  <c r="AM75" i="7"/>
  <c r="AM71" i="7"/>
  <c r="AM67" i="7"/>
  <c r="AM63" i="7"/>
  <c r="AM59" i="7"/>
  <c r="AM55" i="7"/>
  <c r="AM51" i="7"/>
  <c r="AM47" i="7"/>
  <c r="AM43" i="7"/>
  <c r="AM39" i="7"/>
  <c r="AM35" i="7"/>
  <c r="AM31" i="7"/>
  <c r="AM27" i="7"/>
  <c r="AM23" i="7"/>
  <c r="AM19" i="7"/>
  <c r="AM15" i="7"/>
  <c r="AM11" i="7"/>
  <c r="AM7" i="7"/>
  <c r="AN53" i="7" l="1"/>
  <c r="AN85" i="7"/>
  <c r="AN37" i="7"/>
  <c r="AN69" i="7"/>
  <c r="AN101" i="7"/>
  <c r="AN25" i="7"/>
  <c r="AN41" i="7"/>
  <c r="AN57" i="7"/>
  <c r="AN106" i="8"/>
  <c r="AN74" i="8"/>
  <c r="AN42" i="8"/>
  <c r="AN10" i="7"/>
  <c r="AN34" i="7"/>
  <c r="AN50" i="7"/>
  <c r="AN66" i="7"/>
  <c r="AN82" i="7"/>
  <c r="AN98" i="7"/>
  <c r="AN107" i="7"/>
  <c r="AN82" i="8"/>
  <c r="AN79" i="7"/>
  <c r="AN95" i="7"/>
  <c r="AN111" i="7"/>
  <c r="AN26" i="7"/>
  <c r="AN42" i="7"/>
  <c r="AN58" i="7"/>
  <c r="AN74" i="7"/>
  <c r="AN90" i="7"/>
  <c r="AN106" i="7"/>
  <c r="AN19" i="7"/>
  <c r="AN35" i="7"/>
  <c r="AN51" i="7"/>
  <c r="AN67" i="7"/>
  <c r="AN83" i="7"/>
  <c r="AN99" i="7"/>
  <c r="AN102" i="8"/>
  <c r="AN86" i="8"/>
  <c r="AN70" i="8"/>
  <c r="AN38" i="8"/>
  <c r="AN19" i="8"/>
  <c r="AN36" i="8"/>
  <c r="AN73" i="7"/>
  <c r="AN89" i="7"/>
  <c r="AN105" i="7"/>
  <c r="AN87" i="7"/>
  <c r="AN103" i="7"/>
  <c r="AN6" i="7"/>
  <c r="AN38" i="7"/>
  <c r="AN54" i="7"/>
  <c r="AN70" i="7"/>
  <c r="AN86" i="7"/>
  <c r="AN102" i="7"/>
  <c r="AN32" i="8"/>
  <c r="AN32" i="7"/>
  <c r="AN48" i="7"/>
  <c r="AN64" i="7"/>
  <c r="AN80" i="7"/>
  <c r="AN96" i="7"/>
  <c r="AN112" i="7"/>
  <c r="AN7" i="7"/>
  <c r="AN27" i="7"/>
  <c r="AN47" i="7"/>
  <c r="AN71" i="7"/>
  <c r="AN11" i="7"/>
  <c r="AN31" i="7"/>
  <c r="AN55" i="7"/>
  <c r="AN75" i="7"/>
  <c r="AN22" i="7"/>
  <c r="AN30" i="7"/>
  <c r="AN46" i="7"/>
  <c r="AN62" i="7"/>
  <c r="AN78" i="7"/>
  <c r="AN94" i="7"/>
  <c r="AN110" i="7"/>
  <c r="AN66" i="8"/>
  <c r="AN24" i="7"/>
  <c r="AN40" i="7"/>
  <c r="AN56" i="7"/>
  <c r="AN72" i="7"/>
  <c r="AN88" i="7"/>
  <c r="AN104" i="7"/>
  <c r="AN15" i="7"/>
  <c r="AN39" i="7"/>
  <c r="AN59" i="7"/>
  <c r="AN91" i="7"/>
  <c r="AN23" i="7"/>
  <c r="AN43" i="7"/>
  <c r="AN63" i="7"/>
  <c r="AN34" i="8"/>
  <c r="AN33" i="8"/>
  <c r="AN54" i="8"/>
  <c r="AN11" i="8"/>
  <c r="AN23" i="8"/>
  <c r="AN7" i="8"/>
  <c r="AN27" i="8"/>
  <c r="AN50" i="8"/>
  <c r="AN94" i="8"/>
  <c r="AN62" i="8"/>
  <c r="D114" i="7" l="1"/>
  <c r="AF114" i="7" s="1"/>
  <c r="AG114" i="7" s="1"/>
  <c r="AN114" i="7" s="1"/>
  <c r="AC114" i="7"/>
  <c r="AC113" i="7"/>
  <c r="AC112" i="7"/>
  <c r="AC111" i="7"/>
  <c r="AC110" i="7"/>
  <c r="AC109" i="7"/>
  <c r="AC108" i="7"/>
  <c r="AC107" i="7"/>
  <c r="AC106" i="7"/>
  <c r="AC105" i="7"/>
  <c r="AC104" i="7"/>
  <c r="AC103" i="7"/>
  <c r="AC102" i="7"/>
  <c r="AC101" i="7"/>
  <c r="AC100" i="7"/>
  <c r="AC99" i="7"/>
  <c r="AC98" i="7"/>
  <c r="AC97" i="7"/>
  <c r="AC96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C4" i="7"/>
  <c r="Z114" i="7"/>
  <c r="Z113" i="7"/>
  <c r="Z112" i="7"/>
  <c r="Z111" i="7"/>
  <c r="Z110" i="7"/>
  <c r="Z109" i="7"/>
  <c r="Z108" i="7"/>
  <c r="Z107" i="7"/>
  <c r="Z106" i="7"/>
  <c r="Z105" i="7"/>
  <c r="Z104" i="7"/>
  <c r="Z103" i="7"/>
  <c r="Z102" i="7"/>
  <c r="Z101" i="7"/>
  <c r="Z100" i="7"/>
  <c r="Z99" i="7"/>
  <c r="Z98" i="7"/>
  <c r="Z97" i="7"/>
  <c r="Z96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9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Z4" i="7"/>
  <c r="W114" i="7"/>
  <c r="W113" i="7"/>
  <c r="W112" i="7"/>
  <c r="W111" i="7"/>
  <c r="W110" i="7"/>
  <c r="W109" i="7"/>
  <c r="W108" i="7"/>
  <c r="W107" i="7"/>
  <c r="W106" i="7"/>
  <c r="W105" i="7"/>
  <c r="W104" i="7"/>
  <c r="W103" i="7"/>
  <c r="W102" i="7"/>
  <c r="W101" i="7"/>
  <c r="W100" i="7"/>
  <c r="W99" i="7"/>
  <c r="W98" i="7"/>
  <c r="W97" i="7"/>
  <c r="W96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W4" i="7"/>
  <c r="T114" i="7"/>
  <c r="T113" i="7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Q114" i="7"/>
  <c r="Q113" i="7"/>
  <c r="Q112" i="7"/>
  <c r="Q111" i="7"/>
  <c r="Q110" i="7"/>
  <c r="Q109" i="7"/>
  <c r="Q108" i="7"/>
  <c r="Q107" i="7"/>
  <c r="Q106" i="7"/>
  <c r="Q105" i="7"/>
  <c r="Q104" i="7"/>
  <c r="Q103" i="7"/>
  <c r="Q102" i="7"/>
  <c r="Q101" i="7"/>
  <c r="Q100" i="7"/>
  <c r="Q99" i="7"/>
  <c r="Q98" i="7"/>
  <c r="Q97" i="7"/>
  <c r="Q96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Q4" i="7"/>
  <c r="N4" i="7"/>
  <c r="N5" i="7"/>
  <c r="N6" i="7"/>
  <c r="N7" i="7"/>
  <c r="N8" i="7"/>
  <c r="N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4" i="7"/>
  <c r="N113" i="7"/>
  <c r="K114" i="7"/>
  <c r="K113" i="7"/>
  <c r="K112" i="7"/>
  <c r="K111" i="7"/>
  <c r="K110" i="7"/>
  <c r="K109" i="7"/>
  <c r="K108" i="7"/>
  <c r="K107" i="7"/>
  <c r="K106" i="7"/>
  <c r="K105" i="7"/>
  <c r="K104" i="7"/>
  <c r="K103" i="7"/>
  <c r="K102" i="7"/>
  <c r="K101" i="7"/>
  <c r="K100" i="7"/>
  <c r="K99" i="7"/>
  <c r="K98" i="7"/>
  <c r="K97" i="7"/>
  <c r="K96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K4" i="7"/>
  <c r="H114" i="7"/>
  <c r="H113" i="7"/>
  <c r="H112" i="7"/>
  <c r="H111" i="7"/>
  <c r="H110" i="7"/>
  <c r="H109" i="7"/>
  <c r="H108" i="7"/>
  <c r="H107" i="7"/>
  <c r="H106" i="7"/>
  <c r="H105" i="7"/>
  <c r="H104" i="7"/>
  <c r="H103" i="7"/>
  <c r="H102" i="7"/>
  <c r="H101" i="7"/>
  <c r="H100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4" i="7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4" i="2"/>
  <c r="C114" i="4" l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DB114" i="1"/>
  <c r="DC114" i="1"/>
  <c r="DD114" i="1"/>
  <c r="DE114" i="1"/>
  <c r="DF114" i="1"/>
  <c r="DG114" i="1"/>
  <c r="DH114" i="1"/>
  <c r="DI114" i="1"/>
  <c r="DJ114" i="1"/>
  <c r="DK114" i="1"/>
  <c r="DL114" i="1"/>
  <c r="DM114" i="1"/>
  <c r="DN114" i="1"/>
  <c r="DO114" i="1"/>
  <c r="DP114" i="1"/>
  <c r="DQ114" i="1"/>
  <c r="DR114" i="1"/>
  <c r="DS114" i="1"/>
  <c r="DT114" i="1"/>
  <c r="DU114" i="1"/>
  <c r="DV114" i="1"/>
  <c r="DW114" i="1"/>
  <c r="DX114" i="1"/>
  <c r="DY114" i="1"/>
  <c r="DZ114" i="1"/>
  <c r="EA114" i="1"/>
  <c r="EB114" i="1"/>
  <c r="EC114" i="1"/>
  <c r="ED114" i="1"/>
  <c r="EE114" i="1"/>
  <c r="EF114" i="1"/>
  <c r="EG114" i="1"/>
  <c r="EH114" i="1"/>
  <c r="EI114" i="1"/>
  <c r="EJ114" i="1"/>
  <c r="EK114" i="1"/>
  <c r="EL114" i="1"/>
  <c r="EM114" i="1"/>
  <c r="EN114" i="1"/>
  <c r="EO114" i="1"/>
  <c r="EP114" i="1"/>
  <c r="EQ114" i="1"/>
  <c r="ER114" i="1"/>
  <c r="ES114" i="1"/>
  <c r="ET114" i="1"/>
  <c r="EU114" i="1"/>
  <c r="EV114" i="1"/>
  <c r="EW114" i="1"/>
  <c r="EX114" i="1"/>
  <c r="EY114" i="1"/>
  <c r="EZ114" i="1"/>
  <c r="FA114" i="1"/>
  <c r="FB114" i="1"/>
  <c r="FC114" i="1"/>
  <c r="FD114" i="1"/>
  <c r="FE114" i="1"/>
  <c r="FF114" i="1"/>
  <c r="FG114" i="1"/>
  <c r="FH114" i="1"/>
  <c r="FI114" i="1"/>
  <c r="FJ114" i="1"/>
  <c r="FK114" i="1"/>
  <c r="FL114" i="1"/>
  <c r="FM114" i="1"/>
  <c r="FN114" i="1"/>
  <c r="FO114" i="1"/>
  <c r="FP114" i="1"/>
  <c r="FQ114" i="1"/>
  <c r="FR114" i="1"/>
  <c r="FS114" i="1"/>
  <c r="FT114" i="1"/>
  <c r="FU114" i="1"/>
  <c r="FV114" i="1"/>
  <c r="FW114" i="1"/>
  <c r="FX114" i="1"/>
  <c r="FY114" i="1"/>
  <c r="FZ114" i="1"/>
  <c r="GA114" i="1"/>
  <c r="GB114" i="1"/>
  <c r="GC114" i="1"/>
  <c r="GD114" i="1"/>
  <c r="GF114" i="1"/>
  <c r="GE114" i="1"/>
  <c r="G5" i="3" l="1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4" i="3"/>
  <c r="GG5" i="1"/>
  <c r="GG6" i="1"/>
  <c r="GG7" i="1"/>
  <c r="GG8" i="1"/>
  <c r="GG9" i="1"/>
  <c r="GG10" i="1"/>
  <c r="GG11" i="1"/>
  <c r="GG12" i="1"/>
  <c r="GG13" i="1"/>
  <c r="GG14" i="1"/>
  <c r="GG15" i="1"/>
  <c r="GG16" i="1"/>
  <c r="GG17" i="1"/>
  <c r="GG18" i="1"/>
  <c r="GG19" i="1"/>
  <c r="GG20" i="1"/>
  <c r="GG21" i="1"/>
  <c r="GG22" i="1"/>
  <c r="GG23" i="1"/>
  <c r="GG24" i="1"/>
  <c r="GG25" i="1"/>
  <c r="GG26" i="1"/>
  <c r="GG27" i="1"/>
  <c r="GG28" i="1"/>
  <c r="GG29" i="1"/>
  <c r="GG30" i="1"/>
  <c r="GG31" i="1"/>
  <c r="GG32" i="1"/>
  <c r="GG33" i="1"/>
  <c r="GG34" i="1"/>
  <c r="GG35" i="1"/>
  <c r="GG36" i="1"/>
  <c r="GG37" i="1"/>
  <c r="GG38" i="1"/>
  <c r="GG39" i="1"/>
  <c r="GG40" i="1"/>
  <c r="GG41" i="1"/>
  <c r="GG42" i="1"/>
  <c r="GG43" i="1"/>
  <c r="GG44" i="1"/>
  <c r="GG45" i="1"/>
  <c r="GG46" i="1"/>
  <c r="GG47" i="1"/>
  <c r="GG48" i="1"/>
  <c r="GG49" i="1"/>
  <c r="GG50" i="1"/>
  <c r="GG51" i="1"/>
  <c r="GG52" i="1"/>
  <c r="GG53" i="1"/>
  <c r="GG54" i="1"/>
  <c r="GG55" i="1"/>
  <c r="GG56" i="1"/>
  <c r="GG57" i="1"/>
  <c r="GG58" i="1"/>
  <c r="GG59" i="1"/>
  <c r="GG60" i="1"/>
  <c r="GG61" i="1"/>
  <c r="GG62" i="1"/>
  <c r="GG63" i="1"/>
  <c r="GG64" i="1"/>
  <c r="GG65" i="1"/>
  <c r="GG66" i="1"/>
  <c r="GG67" i="1"/>
  <c r="GG68" i="1"/>
  <c r="GG69" i="1"/>
  <c r="GG70" i="1"/>
  <c r="GG71" i="1"/>
  <c r="GG72" i="1"/>
  <c r="GG73" i="1"/>
  <c r="GG74" i="1"/>
  <c r="GG75" i="1"/>
  <c r="GG76" i="1"/>
  <c r="GG77" i="1"/>
  <c r="GG78" i="1"/>
  <c r="GG79" i="1"/>
  <c r="GG80" i="1"/>
  <c r="GG81" i="1"/>
  <c r="GG82" i="1"/>
  <c r="GG83" i="1"/>
  <c r="GG84" i="1"/>
  <c r="GG85" i="1"/>
  <c r="GG86" i="1"/>
  <c r="GG87" i="1"/>
  <c r="GG88" i="1"/>
  <c r="GG89" i="1"/>
  <c r="GG90" i="1"/>
  <c r="GG91" i="1"/>
  <c r="GG92" i="1"/>
  <c r="GG93" i="1"/>
  <c r="GG94" i="1"/>
  <c r="GG95" i="1"/>
  <c r="GG96" i="1"/>
  <c r="GG97" i="1"/>
  <c r="GG98" i="1"/>
  <c r="GG99" i="1"/>
  <c r="GG100" i="1"/>
  <c r="GG101" i="1"/>
  <c r="GG102" i="1"/>
  <c r="GG103" i="1"/>
  <c r="GG104" i="1"/>
  <c r="GG105" i="1"/>
  <c r="GG106" i="1"/>
  <c r="GG107" i="1"/>
  <c r="GG108" i="1"/>
  <c r="GG109" i="1"/>
  <c r="GG110" i="1"/>
  <c r="GG111" i="1"/>
  <c r="GG112" i="1"/>
  <c r="GG113" i="1"/>
  <c r="GG114" i="1"/>
  <c r="GG4" i="1" l="1"/>
</calcChain>
</file>

<file path=xl/sharedStrings.xml><?xml version="1.0" encoding="utf-8"?>
<sst xmlns="http://schemas.openxmlformats.org/spreadsheetml/2006/main" count="35843" uniqueCount="885">
  <si>
    <t>NO</t>
  </si>
  <si>
    <t>UNIVERSIDAD</t>
  </si>
  <si>
    <t>1</t>
  </si>
  <si>
    <t>UNIVERSIDAD TECNOLÓGICA "EMILIANO ZAPATA" DEL ESTADO DE MORELOS</t>
  </si>
  <si>
    <t>2</t>
  </si>
  <si>
    <t>UNIVERSIDAD TECNOLÓGICA ACAPULCO</t>
  </si>
  <si>
    <t>3</t>
  </si>
  <si>
    <t>UNIVERSIDAD TECNOLÓGICA AERONÁUTICA DE QUERÉTARO</t>
  </si>
  <si>
    <t>4</t>
  </si>
  <si>
    <t>UNIVERSIDAD TECNOLÓGICA AGUASCALIENTES</t>
  </si>
  <si>
    <t>5</t>
  </si>
  <si>
    <t>UNIVERSIDAD TECNOLÓGICA ALTAMIRA, TAMAULIPAS</t>
  </si>
  <si>
    <t>6</t>
  </si>
  <si>
    <t>UNIVERSIDAD TECNOLÓGICA BABICORA</t>
  </si>
  <si>
    <t>7</t>
  </si>
  <si>
    <t>UNIVERSIDAD TECNOLÓGICA BAHÍA DE BANDERAS</t>
  </si>
  <si>
    <t>8</t>
  </si>
  <si>
    <t>UNIVERSIDAD TECNOLÓGICA CADEREYTA</t>
  </si>
  <si>
    <t>9</t>
  </si>
  <si>
    <t>UNIVERSIDAD TECNOLÓGICA CALVILLO</t>
  </si>
  <si>
    <t>10</t>
  </si>
  <si>
    <t>UNIVERSIDAD TECNOLÓGICA CAMARGO</t>
  </si>
  <si>
    <t>11</t>
  </si>
  <si>
    <t>UNIVERSIDAD TECNOLÓGICA CAMPECHE</t>
  </si>
  <si>
    <t>12</t>
  </si>
  <si>
    <t>UNIVERSIDAD TECNOLÓGICA CANCÚN</t>
  </si>
  <si>
    <t>13</t>
  </si>
  <si>
    <t>UNIVERSIDAD TECNOLÓGICA CANDELARIA</t>
  </si>
  <si>
    <t>14</t>
  </si>
  <si>
    <t>UNIVERSIDAD TECNOLÓGICA CENTRO DE VERACRUZ</t>
  </si>
  <si>
    <t>15</t>
  </si>
  <si>
    <t>UNIVERSIDAD TECNOLÓGICA CHETUMAL</t>
  </si>
  <si>
    <t>16</t>
  </si>
  <si>
    <t>UNIVERSIDAD TECNOLÓGICA CHIHUAHUA</t>
  </si>
  <si>
    <t>17</t>
  </si>
  <si>
    <t>UNIVERSIDAD TECNOLÓGICA CHIHUAHUA SUR</t>
  </si>
  <si>
    <t>18</t>
  </si>
  <si>
    <t>UNIVERSIDAD TECNOLÓGICA CIUDAD JUÁREZ</t>
  </si>
  <si>
    <t>19</t>
  </si>
  <si>
    <t>UNIVERSIDAD TECNOLÓGICA COAHUILA</t>
  </si>
  <si>
    <t>20</t>
  </si>
  <si>
    <t>UNIVERSIDAD TECNOLÓGICA CORREGIDORA</t>
  </si>
  <si>
    <t>21</t>
  </si>
  <si>
    <t>UNIVERSIDAD TECNOLÓGICA COSTA DE NAYARIT</t>
  </si>
  <si>
    <t>22</t>
  </si>
  <si>
    <t>UNIVERSIDAD TECNOLÓGICA COSTA GRANDE DE GUERRERO</t>
  </si>
  <si>
    <t>23</t>
  </si>
  <si>
    <t>UNIVERSIDAD TECNOLÓGICA CULIACAN</t>
  </si>
  <si>
    <t>24</t>
  </si>
  <si>
    <t>UNIVERSIDAD TECNOLÓGICA DEL CENTRO</t>
  </si>
  <si>
    <t>25</t>
  </si>
  <si>
    <t>UNIVERSIDAD TECNOLÓGICA DEL MAYAB</t>
  </si>
  <si>
    <t>26</t>
  </si>
  <si>
    <t>UNIVERSIDAD TECNOLÓGICA DURANGO</t>
  </si>
  <si>
    <t>27</t>
  </si>
  <si>
    <t>UNIVERSIDAD TECNOLÓGICA EL RETOÑO</t>
  </si>
  <si>
    <t>28</t>
  </si>
  <si>
    <t>UNIVERSIDAD TECNOLÓGICA ESCUINAPA</t>
  </si>
  <si>
    <t>29</t>
  </si>
  <si>
    <t>UNIVERSIDAD TECNOLÓGICA ESTADO DE ZACATECAS</t>
  </si>
  <si>
    <t>30</t>
  </si>
  <si>
    <t>UNIVERSIDAD TECNOLÓGICA ETCHOJOA</t>
  </si>
  <si>
    <t>31</t>
  </si>
  <si>
    <t>UNIVERSIDAD TECNOLÓGICA FIDEL VELÁZQUEZ</t>
  </si>
  <si>
    <t>32</t>
  </si>
  <si>
    <t>UNIVERSIDAD TECNOLÓGICA GRAL. MARIANO ESCOBEDO</t>
  </si>
  <si>
    <t>33</t>
  </si>
  <si>
    <t>UNIVERSIDAD TECNOLÓGICA GUAYMAS</t>
  </si>
  <si>
    <t>34</t>
  </si>
  <si>
    <t>UNIVERSIDAD TECNOLÓGICA GUTIERREZ ZAMORA, VER.</t>
  </si>
  <si>
    <t>35</t>
  </si>
  <si>
    <t>UNIVERSIDAD TECNOLÓGICA HERMOSILLO, SONORA</t>
  </si>
  <si>
    <t>36</t>
  </si>
  <si>
    <t>UNIVERSIDAD TECNOLÓGICA HUASTECA HIDALGUENSE</t>
  </si>
  <si>
    <t>37</t>
  </si>
  <si>
    <t>UNIVERSIDAD TECNOLÓGICA HUEJOTZINGO</t>
  </si>
  <si>
    <t>38</t>
  </si>
  <si>
    <t>UNIVERSIDAD TECNOLÓGICA IZÚCAR DE MATAMOROS</t>
  </si>
  <si>
    <t>39</t>
  </si>
  <si>
    <t>UNIVERSIDAD TECNOLÓGICA JALISCO</t>
  </si>
  <si>
    <t>40</t>
  </si>
  <si>
    <t>UNIVERSIDAD TECNOLÓGICA LA PAZ</t>
  </si>
  <si>
    <t>41</t>
  </si>
  <si>
    <t>UNIVERSIDAD TECNOLÓGICA LAGUNA</t>
  </si>
  <si>
    <t>42</t>
  </si>
  <si>
    <t>UNIVERSIDAD TECNOLÓGICA LAJA BAJÍO</t>
  </si>
  <si>
    <t>43</t>
  </si>
  <si>
    <t>UNIVERSIDAD TECNOLÓGICA LEÓN</t>
  </si>
  <si>
    <t>44</t>
  </si>
  <si>
    <t>UNIVERSIDAD TECNOLÓGICA LINARES</t>
  </si>
  <si>
    <t>45</t>
  </si>
  <si>
    <t>UNIVERSIDAD TECNOLÓGICA MANZANILLO</t>
  </si>
  <si>
    <t>46</t>
  </si>
  <si>
    <t>UNIVERSIDAD TECNOLÓGICA MAR DE TAMAULIPAS BICENTENARIO</t>
  </si>
  <si>
    <t>47</t>
  </si>
  <si>
    <t>UNIVERSIDAD TECNOLÓGICA MAR DEL ESTADO DE GUERRERO</t>
  </si>
  <si>
    <t>48</t>
  </si>
  <si>
    <t>UNIVERSIDAD TECNOLÓGICA MATAMOROS</t>
  </si>
  <si>
    <t>49</t>
  </si>
  <si>
    <t>UNIVERSIDAD TECNOLÓGICA METROPOLITANA</t>
  </si>
  <si>
    <t>50</t>
  </si>
  <si>
    <t>UNIVERSIDAD TECNOLÓGICA MEZQUITAL</t>
  </si>
  <si>
    <t>51</t>
  </si>
  <si>
    <t>UNIVERSIDAD TECNOLÓGICA MINERA DE ZIMAPÁN</t>
  </si>
  <si>
    <t>52</t>
  </si>
  <si>
    <t>UNIVERSIDAD TECNOLÓGICA MORELIA</t>
  </si>
  <si>
    <t>53</t>
  </si>
  <si>
    <t>UNIVERSIDAD TECNOLÓGICA NAYARIT</t>
  </si>
  <si>
    <t>54</t>
  </si>
  <si>
    <t>UNIVERSIDAD TECNOLÓGICA NEZAHUALCOYOTL</t>
  </si>
  <si>
    <t>55</t>
  </si>
  <si>
    <t>UNIVERSIDAD TECNOLÓGICA NOGALES, SONORA</t>
  </si>
  <si>
    <t>56</t>
  </si>
  <si>
    <t>UNIVERSIDAD TECNOLÓGICA NORTE DE AGUASCALIENTES</t>
  </si>
  <si>
    <t>57</t>
  </si>
  <si>
    <t>UNIVERSIDAD TECNOLÓGICA NORTE DE COAHUILA</t>
  </si>
  <si>
    <t>58</t>
  </si>
  <si>
    <t>UNIVERSIDAD TECNOLÓGICA NORTE DE GUANAJUATO</t>
  </si>
  <si>
    <t>59</t>
  </si>
  <si>
    <t>UNIVERSIDAD TECNOLÓGICA NUEVO LAREDO</t>
  </si>
  <si>
    <t>60</t>
  </si>
  <si>
    <t>UNIVERSIDAD TECNOLÓGICA ORIENTAL</t>
  </si>
  <si>
    <t>61</t>
  </si>
  <si>
    <t>UNIVERSIDAD TECNOLÓGICA PAQUIMÉ</t>
  </si>
  <si>
    <t>62</t>
  </si>
  <si>
    <t>UNIVERSIDAD TECNOLÓGICA PARRAL</t>
  </si>
  <si>
    <t>63</t>
  </si>
  <si>
    <t>UNIVERSIDAD TECNOLÓGICA PASO DEL NORTE</t>
  </si>
  <si>
    <t>64</t>
  </si>
  <si>
    <t>UNIVERSIDAD TECNOLÓGICA POANAS</t>
  </si>
  <si>
    <t>65</t>
  </si>
  <si>
    <t>UNIVERSIDAD TECNOLÓGICA PUEBLA</t>
  </si>
  <si>
    <t>66</t>
  </si>
  <si>
    <t>UNIVERSIDAD TECNOLÓGICA PUERTO PEÑASCO</t>
  </si>
  <si>
    <t>67</t>
  </si>
  <si>
    <t>UNIVERSIDAD TECNOLÓGICA QUERÉTARO</t>
  </si>
  <si>
    <t>68</t>
  </si>
  <si>
    <t>UNIVERSIDAD TECNOLÓGICA REGIÓN CARBONÍFERA</t>
  </si>
  <si>
    <t>69</t>
  </si>
  <si>
    <t>UNIVERSIDAD TECNOLÓGICA REGIÓN CENTRO DE COAHUILA</t>
  </si>
  <si>
    <t>70</t>
  </si>
  <si>
    <t>UNIVERSIDAD TECNOLÓGICA REGIÓN DEL PONIENTE</t>
  </si>
  <si>
    <t>71</t>
  </si>
  <si>
    <t>UNIVERSIDAD TECNOLÓGICA REGIÓN NORTE DE GUERRERO</t>
  </si>
  <si>
    <t>72</t>
  </si>
  <si>
    <t>UNIVERSIDAD TECNOLÓGICA REGIONAL DEL SUR</t>
  </si>
  <si>
    <t>73</t>
  </si>
  <si>
    <t>UNIVERSIDAD TECNOLÓGICA RIVIERA MAYA</t>
  </si>
  <si>
    <t>74</t>
  </si>
  <si>
    <t>UNIVERSIDAD TECNOLÓGICA RODEO</t>
  </si>
  <si>
    <t>75</t>
  </si>
  <si>
    <t>UNIVERSIDAD TECNOLÓGICA SALAMANCA</t>
  </si>
  <si>
    <t>76</t>
  </si>
  <si>
    <t>UNIVERSIDAD TECNOLÓGICA SALTILLO</t>
  </si>
  <si>
    <t>77</t>
  </si>
  <si>
    <t>UNIVERSIDAD TECNOLÓGICA SAN JUAN DEL RÍO, QRO.</t>
  </si>
  <si>
    <t>78</t>
  </si>
  <si>
    <t>UNIVERSIDAD TECNOLÓGICA SAN LUIS POTOSÍ</t>
  </si>
  <si>
    <t>79</t>
  </si>
  <si>
    <t>UNIVERSIDAD TECNOLÓGICA SAN LUIS RÍO COLORADO</t>
  </si>
  <si>
    <t>80</t>
  </si>
  <si>
    <t>UNIVERSIDAD TECNOLÓGICA SAN MIGUEL ALLENDE</t>
  </si>
  <si>
    <t>81</t>
  </si>
  <si>
    <t>UNIVERSIDAD TECNOLÓGICA SANTA CATARINA</t>
  </si>
  <si>
    <t>82</t>
  </si>
  <si>
    <t>UNIVERSIDAD TECNOLÓGICA SELVA</t>
  </si>
  <si>
    <t>83</t>
  </si>
  <si>
    <t>UNIVERSIDAD TECNOLÓGICA SIERRA</t>
  </si>
  <si>
    <t>84</t>
  </si>
  <si>
    <t>UNIVERSIDAD TECNOLÓGICA SIERRA HIDALGUENSE</t>
  </si>
  <si>
    <t>85</t>
  </si>
  <si>
    <t>UNIVERSIDAD TECNOLÓGICA SIERRA SUR DE OAXACA</t>
  </si>
  <si>
    <t>86</t>
  </si>
  <si>
    <t>UNIVERSIDAD TECNOLÓGICA SUR DE SONORA</t>
  </si>
  <si>
    <t>87</t>
  </si>
  <si>
    <t>UNIVERSIDAD TECNOLÓGICA SUR DEL ESTADO DE MÉXICO</t>
  </si>
  <si>
    <t>88</t>
  </si>
  <si>
    <t>UNIVERSIDAD TECNOLÓGICA SUR DEL ESTADO DE MORELOS</t>
  </si>
  <si>
    <t>89</t>
  </si>
  <si>
    <t>UNIVERSIDAD TECNOLÓGICA SURESTE DE VERACRUZ</t>
  </si>
  <si>
    <t>90</t>
  </si>
  <si>
    <t>UNIVERSIDAD TECNOLÓGICA SUROESTE DE GUANAJUATO</t>
  </si>
  <si>
    <t>91</t>
  </si>
  <si>
    <t>UNIVERSIDAD TECNOLÓGICA TABASCO</t>
  </si>
  <si>
    <t>92</t>
  </si>
  <si>
    <t>UNIVERSIDAD TECNOLÓGICA TAMAULIPAS NORTE</t>
  </si>
  <si>
    <t>93</t>
  </si>
  <si>
    <t>UNIVERSIDAD TECNOLÓGICA TARAHUMARA</t>
  </si>
  <si>
    <t>94</t>
  </si>
  <si>
    <t>UNIVERSIDAD TECNOLÓGICA TECÁMAC</t>
  </si>
  <si>
    <t>95</t>
  </si>
  <si>
    <t>UNIVERSIDAD TECNOLÓGICA TECAMACHALCO</t>
  </si>
  <si>
    <t>96</t>
  </si>
  <si>
    <t>UNIVERSIDAD TECNOLÓGICA TEHUACÁN</t>
  </si>
  <si>
    <t>97</t>
  </si>
  <si>
    <t>UNIVERSIDAD TECNOLÓGICA TIERRA CALIENTE</t>
  </si>
  <si>
    <t>98</t>
  </si>
  <si>
    <t>UNIVERSIDAD TECNOLÓGICA TIJUANA</t>
  </si>
  <si>
    <t>99</t>
  </si>
  <si>
    <t>UNIVERSIDAD TECNOLÓGICA TLAXCALA</t>
  </si>
  <si>
    <t>100</t>
  </si>
  <si>
    <t>UNIVERSIDAD TECNOLÓGICA TORREÓN</t>
  </si>
  <si>
    <t>101</t>
  </si>
  <si>
    <t>UNIVERSIDAD TECNOLÓGICA TULA - TEPEJI</t>
  </si>
  <si>
    <t>102</t>
  </si>
  <si>
    <t>UNIVERSIDAD TECNOLÓGICA TULANCINGO</t>
  </si>
  <si>
    <t>103</t>
  </si>
  <si>
    <t>UNIVERSIDAD TECNOLÓGICA USUMACINTA</t>
  </si>
  <si>
    <t>104</t>
  </si>
  <si>
    <t>UNIVERSIDAD TECNOLÓGICA VALLE DE TOLUCA</t>
  </si>
  <si>
    <t>105</t>
  </si>
  <si>
    <t>UNIVERSIDAD TECNOLÓGICA VALLE DEL MEZQUITAL</t>
  </si>
  <si>
    <t>106</t>
  </si>
  <si>
    <t>UNIVERSIDAD TECNOLÓGICA VALLES CENTRALES DE OAXACA</t>
  </si>
  <si>
    <t>107</t>
  </si>
  <si>
    <t>UNIVERSIDAD TECNOLÓGICA XICOTEPEC DE JUÁREZ</t>
  </si>
  <si>
    <t>108</t>
  </si>
  <si>
    <t>UNIVERSIDAD TECNOLÓGICA ZINACANTEPEC</t>
  </si>
  <si>
    <t>109</t>
  </si>
  <si>
    <t>UNIVERSIDAD TECNOLÓGICA ZONA METROPOLITANA DE GUADALAJARA</t>
  </si>
  <si>
    <t>110</t>
  </si>
  <si>
    <t>UNIVERSIDAD TECNOLÓGICA ZONA METROPOLITANA DEL VALLE DE MÉXICO</t>
  </si>
  <si>
    <t>TOTAL</t>
  </si>
  <si>
    <t>MECATRÓNICA AREA ROBÓTICA(TSU)</t>
  </si>
  <si>
    <t>SIN DATOS</t>
  </si>
  <si>
    <t>PROCESOS INDUSTRIALES AREA CERÁMICOS(TSU)</t>
  </si>
  <si>
    <t>MECÁNICA AREA AUTOMOTRIZ(TSU)</t>
  </si>
  <si>
    <t>TECNOLOGÍAS DE LA INFORMACIÓN Y COMUNICACIÓN AREA MULTIMEDIA Y COMERCIO ELECTRÓN(TSU)</t>
  </si>
  <si>
    <t>DESARROLLO DE NEGOCIOS AREA SERVICIOS POSVENTA AUTOMOTRIZ(TSU)</t>
  </si>
  <si>
    <t>QUÍMICA AREA TECNOLOGÍA FARMACEÚTICA(TSU)</t>
  </si>
  <si>
    <t>SEGURIDAD PÚBLICA AREA PROTECCIÓN CIVIL (TSU)</t>
  </si>
  <si>
    <t>RECURSOS NATURALES AREA MANEJO FORESTAL SUSTENTABLE(TSU)</t>
  </si>
  <si>
    <t>CONSTRUCCIÓN(TSU)</t>
  </si>
  <si>
    <t>MANTENIMIENTO DE AERONAVES(TSU)</t>
  </si>
  <si>
    <t>CRIMINALISTICA(TSU)</t>
  </si>
  <si>
    <t>MANTENIMIENTO AREA INSTALACIONES(TSU)</t>
  </si>
  <si>
    <t>PROCESOS INDUSTRIALES AREA SISTEMAS DE GESTIÓN DE LA CALIDAD(TSU)</t>
  </si>
  <si>
    <t>ENERGÍAS RENOVABLES AREA TURBOENERGíA(TSU)</t>
  </si>
  <si>
    <t>ADMINISTRACIÓN AREA GESTIÓN DE PROYECTOS DE INCLUSIÓN DE DISCAPACITADOS(TSU)</t>
  </si>
  <si>
    <t>CONTADURÍA(TSU)</t>
  </si>
  <si>
    <t>AGROBIOTECNOLOGÍA AREA VEGETAL (TSU)</t>
  </si>
  <si>
    <t>SALUD PÚBLICA(TSU)</t>
  </si>
  <si>
    <t>AGRICULTURA SUSTENTABLE Y PROTEGIDA(TSU)</t>
  </si>
  <si>
    <t>CONSTRUCCIÓN Y MONTAJE DE PLANTAS INDUSTRALES PARA HIDROCARBUROS AREA CONSTRUCCI(TSU)</t>
  </si>
  <si>
    <t>MANUFACTURA AERONÁUTICA ÁREA MAQUINADOS DE PRECISION(TSU)</t>
  </si>
  <si>
    <t>TURISMO ÁREA DESARROLLO DE PRODUCTOS ALTERNATIVOS(TSU)</t>
  </si>
  <si>
    <t>MECATRÓNICA AREA INSTALACIONES ELÉCTRICAS EFICIENTES(TSU)</t>
  </si>
  <si>
    <t>PROCESOS INDUSTRIALES AREA MANUFACTURA(TSU)</t>
  </si>
  <si>
    <t>PROCESOS INDUSTRIALES AREA MAQUINADOS DE PRECISIÓN (TSU)</t>
  </si>
  <si>
    <t>TECNOLOGÍAS DE LA INFORMACIÓN Y COMUNICACIÓN AREA SISTEMAS INFORMÁTICOS(TSU)</t>
  </si>
  <si>
    <t>DESARROLLO DE NEGOCIOS AREA LOGÍSTICA Y TRANSPORTE(TSU)</t>
  </si>
  <si>
    <t>QUÍMICA AREA INDUSTRIAL(TSU)</t>
  </si>
  <si>
    <t>TURISMO AREA DESARROLLO DE PRODUCTOS ALTERNATIVOS(TSU)</t>
  </si>
  <si>
    <t>EDUCACIÓN AREA INGLÉS(TSU)</t>
  </si>
  <si>
    <t>FOTÓNICA AREA TELECOMUNICACIONES(TSU)</t>
  </si>
  <si>
    <t>GESTIÓN DE PROYECTOS DE INCLUSIÓN A PERSONAS CON DISCAPACIDAD(TSU)</t>
  </si>
  <si>
    <t>ENFERMERÍA(TSU)</t>
  </si>
  <si>
    <t>VENTAS Y DESARROLLO DE NEGOCIOS(TSU)</t>
  </si>
  <si>
    <t>MANTENIMIENTO AREA INDUSTRIAL(TSU)</t>
  </si>
  <si>
    <t>PROCESOS INDUSTRIALES AREA AUTOMOTRIZ(TSU)</t>
  </si>
  <si>
    <t>ENERGÍAS RENOVABLES AREA CALIDAD Y AHORRO DE ENERGíA(TSU)</t>
  </si>
  <si>
    <t>ADMINISTRACIÓN AREA RECURSOS HUMANOS(TSU)</t>
  </si>
  <si>
    <t>OPERACIONES COMERCIALES INTERNACIONALES  AREA CLASIFICACIÓN ARANCELARIA Y DESPAC(TSU)</t>
  </si>
  <si>
    <t>QUÍMICA AREA PREVENCIÓN DE CORROSIÓN (TSU)</t>
  </si>
  <si>
    <t>CONTROL DE TRÁNSITO AÉREO(TSU)</t>
  </si>
  <si>
    <t>RECURSOS NATURALES AREA CONSERVACIÓN Y MANEJO DE FAUNA SILVESTRE(TSU)</t>
  </si>
  <si>
    <t>GERICULTURA(TSU)</t>
  </si>
  <si>
    <t>MANUFACTURA DE AERONAVES(TSU)</t>
  </si>
  <si>
    <t>MANTENIMIENTO EN AERONÁUTICA ÁREA AVIÓNICA(TSU)</t>
  </si>
  <si>
    <t>MANTENIMIENTO AREA MAQUINARIA PESADA(TSU)</t>
  </si>
  <si>
    <t>PROCESOS INDUSTRIALES AREA PRODUCCCIÓN DE MODA(TSU)</t>
  </si>
  <si>
    <t>ENERGÍAS RENOVABLES AREA BIOENERGíA(TSU)</t>
  </si>
  <si>
    <t>ADMINISTRACIÓN AREA ADMINISTRACIÓN DE SERVICIOS DE SALUD(TSU)</t>
  </si>
  <si>
    <t>DISEÑO Y MODA INDUSTRIAL AREA PRODUCCIÓN(TSU)</t>
  </si>
  <si>
    <t>PROCESOS ALIMENTARIOS(TSU)</t>
  </si>
  <si>
    <t>TERAPIA FÍSICA AREA REHABILITACIÓN(TSU)</t>
  </si>
  <si>
    <t>FOTÓNICA AREA FOTÓNICA(TSU)</t>
  </si>
  <si>
    <t>DISEÑO Y ANIMACIÓN DIGITAL(TSU)</t>
  </si>
  <si>
    <t>QUÍMICA ÁREA FLUIDOS DE PERFORACIÓN(TSU)</t>
  </si>
  <si>
    <t>ADMINISTRACIÓN ÁREA ADMINISTRACIÓN Y EVALUACIÓN DE PROYECTOS(TSU)</t>
  </si>
  <si>
    <t>MECATRÓNICA AREA AUTOMATIZACIÓN(TSU)</t>
  </si>
  <si>
    <t>PROCESOS INDUSTRIALES AREA PLÁSTICOS(TSU)</t>
  </si>
  <si>
    <t>MECÁNICA AREA INDUSTRIAL(TSU)</t>
  </si>
  <si>
    <t>TECNOLOGÍAS DE LA INFORMACIÓN Y COMUNICACIÓN AREA REDES Y TELECOMUNICACIONES(TSU)</t>
  </si>
  <si>
    <t>DESARROLLO DE NEGOCIOS AREA ADMINISTRACIÓN DE SISTEMAS DE TRANSPORTE TERRESTRE(TSU)</t>
  </si>
  <si>
    <t>QUÍMICA AREA BIOTECNOLOGÍA(TSU)</t>
  </si>
  <si>
    <t>GASTRONOMÍA(TSU)</t>
  </si>
  <si>
    <t>ACUICULTURA AREA PROYECTOS(TSU)</t>
  </si>
  <si>
    <t>MINERÍA AREA BENEFICIO MINERO(TSU)</t>
  </si>
  <si>
    <t>AVIÓNICA(TSU)</t>
  </si>
  <si>
    <t>LENGUA INGLESA(TSU)</t>
  </si>
  <si>
    <t>MANTENIMIENTO AREA PETRÓLEO(TSU)</t>
  </si>
  <si>
    <t>PROCESOS INDUSTRIALES AREA ARTES GRÁFICAS(TSU)</t>
  </si>
  <si>
    <t>ENERGÍAS RENOVABLES AREA ENERGíA SOLAR(TSU)</t>
  </si>
  <si>
    <t>ADMINISTRACIÓN AREA ADMINISTRACIÓN Y EVALUACIÓN DE PROYECTOS(TSU)</t>
  </si>
  <si>
    <t>OPERACIONES COMERCIALES INTERNACIONALES  AREA NEGOCIOS INTERNACIONALES(TSU)</t>
  </si>
  <si>
    <t>QUÍMICA AREA FLUIDOS DE CONTROL DE POZOS(TSU)</t>
  </si>
  <si>
    <t>PARAMÉDICO(TSU)</t>
  </si>
  <si>
    <t>RECURSOS NATURALES AREA PROTECCIÓN Y CONSERVACIÓN DEL MEDIO AMBIENTE (TSU)</t>
  </si>
  <si>
    <t>DISEÑO DIGITAL AREA ANIMACIÓN(TSU)</t>
  </si>
  <si>
    <t>AGROBIOTECNOLOGÍA(TSU)</t>
  </si>
  <si>
    <t>OPERACIÓN Y ADMINISTRACIÓN DEL SISTEMA DE TRANSPORTE TERRESTRE(TSU)</t>
  </si>
  <si>
    <t>MECATRÓNICA AREA SISTEMAS DE MANUFACTURA FLEXIBLE(TSU)</t>
  </si>
  <si>
    <t>MANTENIMIENTO AREA REFRIGERACIÓN(TSU)</t>
  </si>
  <si>
    <t>PROCESOS INDUSTRIALES AREA GESTIÓN Y PRODUCTIVIDAD DEL CALZADO (TSU)</t>
  </si>
  <si>
    <t>NANOTECNOLOGÍA AREA MATERIALES (TSU)</t>
  </si>
  <si>
    <t>DESARROLLO DE NEGOCIOS AREA MERCADOTECNIA(TSU)</t>
  </si>
  <si>
    <t>QUÍMICA AREA TECNOLOGÍA AMBIENTAL(TSU)</t>
  </si>
  <si>
    <t>TURISMO AREA HOTELERIA(TSU)</t>
  </si>
  <si>
    <t>TERAPIA FÍSICA AREA TURISMO DE SALUD Y BIENESTAR (TSU)</t>
  </si>
  <si>
    <t>FOTÓNICA AREA MANUFACTURA(TSU)</t>
  </si>
  <si>
    <t>ADMINISTRACIÓN ÁREA GESTIÓN DE INSTITUCIONES DE LA SALUD (TSU)</t>
  </si>
  <si>
    <t>SISTEMAS AUTOMOTRICES(TSU)</t>
  </si>
  <si>
    <t>DESARROLLO DE APLICACIONES PARA DISPOSITIVOS MÓVILES(LP)</t>
  </si>
  <si>
    <t>ROBÓTICA INDUSTRIAL(LP)</t>
  </si>
  <si>
    <t>PROMOCIÓN Y DESARROLLO DEL TURISMO SUSTENTABLE(LP)</t>
  </si>
  <si>
    <t>MAQUINADOS DE PRECISIÓN(LP)</t>
  </si>
  <si>
    <t>SEGURIDAD EN REDES Y SOFTWARE LIBRE(LP)</t>
  </si>
  <si>
    <t>PROCESOS DE MANUFACTURA DE ARNESES PARA AERONÁUTICA(LP)</t>
  </si>
  <si>
    <t>ADMINISTRACIÓN Y SERVICIO DEL VINO(LP)</t>
  </si>
  <si>
    <t>DESARROLLO DE SOFTWARE PARA APLICACIONES WEB(LP)</t>
  </si>
  <si>
    <t>REDES INALÁMBRICAS Y VIRTUALIZACIÓN DE SERVIDORES(LP)</t>
  </si>
  <si>
    <t>TURISMO DE AVENTURA (LP)</t>
  </si>
  <si>
    <t>MANTENIMIENTO Y SOPORTE A TÉLEFONO MÓVILES(LP)</t>
  </si>
  <si>
    <t>TRÁFICO Y ALMACENAJE(LP)</t>
  </si>
  <si>
    <t>CULTIVOS CELULARES VEGETALES(LP)</t>
  </si>
  <si>
    <t>PROCESOS DE TRANSFORMACIÓN DE POLÍMEROS EN INGENIERÍA.(LP)</t>
  </si>
  <si>
    <t>COMERCIO INTERNACIONAL DE PRODUCTOS AGROINDUSTRIALES(LP)</t>
  </si>
  <si>
    <t>ENERGÍAS RENOVABLES ÁREA SOLAR(LP)</t>
  </si>
  <si>
    <t>SEGURIDAD E INOCUIDAD ALIMENTARIA(LP)</t>
  </si>
  <si>
    <t>COMERCIALIZACIÓN DE PRODUCTOS GASTRONÓMICOS(LP)</t>
  </si>
  <si>
    <t>PROCESOS AVANZADOS DE FABRICACIÓN(LP)</t>
  </si>
  <si>
    <t>TECNOLOGÍA Y CALIDAD EN LA PRODUCCIÓN DE QUESOS(LP)</t>
  </si>
  <si>
    <t>DESARROLLO DE NEGOCIOS(L)</t>
  </si>
  <si>
    <t>GESTIÓN DE PROYECTOS(L)</t>
  </si>
  <si>
    <t>MECATRÓNICA(L)</t>
  </si>
  <si>
    <t>PROCESOS QUÍMICOS(L)</t>
  </si>
  <si>
    <t>TECNOLOGÍAS PARA LA PRODUCCIÓN(L)</t>
  </si>
  <si>
    <t>ARQUITECTURA DE SOFWARE (L)</t>
  </si>
  <si>
    <t>DESARROLLO TURÍSTICO SUSTENTABLE (L)</t>
  </si>
  <si>
    <t>INGENIERÍA EN DESARROLLO DE SOFTWARE ÁREA APLICACIONES DE COMPUTO EN LA NUBE(L)</t>
  </si>
  <si>
    <t>BIOTECNOLOGÍA(L)</t>
  </si>
  <si>
    <t>INNOVACIÓN Y DESARROLLO EMPRESARIAL(L)</t>
  </si>
  <si>
    <t>LOGÍSTICA INTERNACIONAL(L)</t>
  </si>
  <si>
    <t>TECNOLOGÍAS DE AUTOMATIZACIÓN (L)</t>
  </si>
  <si>
    <t>QUÍMICA(L)</t>
  </si>
  <si>
    <t>SEGURIDAD AMBIENTAL SUSTENTABLE(L)</t>
  </si>
  <si>
    <t>PROTECCIÓN CIVIL Y EMERGENCIAS(L)</t>
  </si>
  <si>
    <t>EVALUACIÓN DE PROYECTOS ÁREA GENERACIÓN Y PREPARACIÓN DE INVERSIONES(L)</t>
  </si>
  <si>
    <t>DESARROLLO EMPRESARIAL Y DIRECCIÓN DE PROYECTOS(L)</t>
  </si>
  <si>
    <t>PROCESOS BIOALIMENTARIOS(L)</t>
  </si>
  <si>
    <t>DESARROLLO E INNOVACIÓN EMPRESARIAL (L)</t>
  </si>
  <si>
    <t>DESARROLLO EMPRESARIAL(L)</t>
  </si>
  <si>
    <t>FINANCIERA Y FISCAL(L)</t>
  </si>
  <si>
    <t>METAL MECÁNICA(L)</t>
  </si>
  <si>
    <t>ELECTROMECÁNICA INDUSTRIAL(L)</t>
  </si>
  <si>
    <t>PROCESOS Y OPERACIONES INDUSTRIALES(L)</t>
  </si>
  <si>
    <t>TECNOLOGÍAS DE LA INFORMACIÓN(L)</t>
  </si>
  <si>
    <t>TURISMO(L)</t>
  </si>
  <si>
    <t>INGENIERÍA EN PRODUCCIÓN INDUSTRIAL ÁREA LOGÍSTICA DE ALMACENES(L)</t>
  </si>
  <si>
    <t>EDUCACIÓN(L)</t>
  </si>
  <si>
    <t>ACUICULTURA(L)</t>
  </si>
  <si>
    <t>DESARROLLO DE NEGOCIOS E INNOVACIÓN EMPRESARIAL(L)</t>
  </si>
  <si>
    <t>PROYECTOS PRODUCTIVOS Y SOSTENIBLES(L)</t>
  </si>
  <si>
    <t>TECNOTRÓNICA(L)</t>
  </si>
  <si>
    <t>TECNOLOGÍAS AVANZADAS EN QUÍMICA(L)</t>
  </si>
  <si>
    <t>INDUSTRIAL(L)</t>
  </si>
  <si>
    <t>GASTRONOMÍA(L)</t>
  </si>
  <si>
    <t>MAESTRÍA EN INGENIERÍA AEROESPACIAL(L)</t>
  </si>
  <si>
    <t>INGENIERÍA AERONÁUTICA EN MANUFACTURA(L)</t>
  </si>
  <si>
    <t>PROCESOS BIOTECNOLÓGICOS(L)</t>
  </si>
  <si>
    <t>DISEÑO TEXTIL Y MODA(L)</t>
  </si>
  <si>
    <t>LOGÍSTICA GLOBAL(L)</t>
  </si>
  <si>
    <t>MANTENIMIENTO INDUSTRIAL(L)</t>
  </si>
  <si>
    <t>SISTEMAS PRODUCTIVOS(L)</t>
  </si>
  <si>
    <t>TECNOLOGÍAS PARA EL DESARROLLO SUSTENTABLE(L)</t>
  </si>
  <si>
    <t>SEGURIDAD PÚBLICA Y CIENCIAS FORENSES(L)</t>
  </si>
  <si>
    <t>PRODUCCIÓN INDUSTRIAL ÁREA DISEÑO DE PRODUCTOS Y EMPAQUES(L)</t>
  </si>
  <si>
    <t>PROTECCIÓN Y CONSERVACIÓN DEL MEDIO AMBIENTE(L)</t>
  </si>
  <si>
    <t>TECNOLOGÍAS BIOALIMENTARIAS(L)</t>
  </si>
  <si>
    <t>DESARROLLO Y COMPETITIVIDAD(L)</t>
  </si>
  <si>
    <t>NEGOCIOS E INNOVACIÓN EMPRESARIAL (L)</t>
  </si>
  <si>
    <t>FINACIERA, FISCAL Y CONTADOR PÚBLICO (L)</t>
  </si>
  <si>
    <t>MANEJO DE RECURSOS NATURALES(L)</t>
  </si>
  <si>
    <t>NANOTECNOLOGÍA(L)</t>
  </si>
  <si>
    <t>PROCESOS Y OPERACIONES (L)</t>
  </si>
  <si>
    <t>TECNOLOGÍAS DE LA INFORMACIÓN Y COMUNICACIÓN(L)</t>
  </si>
  <si>
    <t>GESTIÓN Y DESARROLLO TURÍSTICO (L)</t>
  </si>
  <si>
    <t>INGENIERÍA EN DESARROLLO DE SOFTWARE ÁREA APLICACIONES MÓVILES(L)</t>
  </si>
  <si>
    <t>AGRICULTURA SUSTENTABLE Y PROTEGIDA(L)</t>
  </si>
  <si>
    <t>DESARROLLO EMPRESARIAL DE PROYECTOS SUSTENTABLES(L)</t>
  </si>
  <si>
    <t>PROYECTOS PRODUCTIVOS SOSTENIBLES (L)</t>
  </si>
  <si>
    <t>TECNOLOGÍAS PARA LA AUTOMATIZACIÓN(L)</t>
  </si>
  <si>
    <t>QUÍMICA DE PROCESOS INDUSTRIALES(L)</t>
  </si>
  <si>
    <t>TECNOLOGÍA AMBIENTAL(L)</t>
  </si>
  <si>
    <t>ENFERMERÍA(L)</t>
  </si>
  <si>
    <t>EVALUACIÓN DE PROYECTOS ÁREA COMERCIALIZACIÓN ESTRATÉGICA(L)</t>
  </si>
  <si>
    <t>MANTENIMIENTO PETROLERO(L)</t>
  </si>
  <si>
    <t>BIOTECNOLOGÍA AGRICOLA (L)</t>
  </si>
  <si>
    <t>ENERGÍAS RENOVABLES(L)</t>
  </si>
  <si>
    <t>LOGÍSTICA COMERCIAL GLOBAL(L)</t>
  </si>
  <si>
    <t>CONFIABILIDAD DE PLANTA(L)</t>
  </si>
  <si>
    <t>TECNOLOGÍAS DE LA PRODUCCIÓN(L)</t>
  </si>
  <si>
    <t>AMBIENTAL (L)</t>
  </si>
  <si>
    <t>TERAPIA FISICA (L)</t>
  </si>
  <si>
    <t>INGENIERÍA EN PRODUCCIÓN INDUSTRIAL ÁREA CALIDAD Y SUSTENTABILIDAD(L)</t>
  </si>
  <si>
    <t>GESTIÓN INSTITUCIONAL EDUCATIVA Y CURRICULAR(L)</t>
  </si>
  <si>
    <t>PROCESOS ALIMENTARIOS(L)</t>
  </si>
  <si>
    <t>NEGOCIOS Y GESTIÓN EMPRESARIAL(L)</t>
  </si>
  <si>
    <t xml:space="preserve">PROGRMAS EDUCATIVOS </t>
  </si>
  <si>
    <t>5B</t>
  </si>
  <si>
    <t>5B3</t>
  </si>
  <si>
    <t>5A</t>
  </si>
  <si>
    <t>5C</t>
  </si>
  <si>
    <t xml:space="preserve">MATRÍCULA TOTAL </t>
  </si>
  <si>
    <t>NUEVO INGRESO</t>
  </si>
  <si>
    <t>1. ALUMNOS DE NUEVO INGRESO CON EXANI II</t>
  </si>
  <si>
    <t>sep-dic</t>
  </si>
  <si>
    <t>ene-abr</t>
  </si>
  <si>
    <t>may-ago</t>
  </si>
  <si>
    <t>2. APROVECHAMIENTO ACADÉMICO DEL NIVEL 5B</t>
  </si>
  <si>
    <t>2. APROVECHAMIENTO ACADÉMICO DEL NIVEL 5B3</t>
  </si>
  <si>
    <t>2. APROVECHAMIENTO ACADÉMICO DEL NIVEL 5A</t>
  </si>
  <si>
    <t>2. APROVECHAMIENTO ACADÉMICO DEL NIVEL 5C</t>
  </si>
  <si>
    <t>3. REPROBACIÓN CUATRIMESTRAL 5B</t>
  </si>
  <si>
    <t xml:space="preserve">Número de alumnos reprobados por primer examen extraordinario del cuatrimestre Sep-Dic </t>
  </si>
  <si>
    <t>Matrícula inicial atendida cuatrimestre Sep-Dic</t>
  </si>
  <si>
    <t xml:space="preserve">Número de alumnos reprobados por primer examen extraordinario del cuatrimestre Ene-Abr </t>
  </si>
  <si>
    <t>Matrícula inicial atendida cuatrimestre Ene-Abr</t>
  </si>
  <si>
    <t xml:space="preserve">Número de alumnos reprobados por primer examen extraordinario del cuatrimestre May-Ago </t>
  </si>
  <si>
    <t>Matrícula inicial atendida cuatrimestre May-Ago</t>
  </si>
  <si>
    <t>3. REPROBACIÓN CUATRIMESTRAL 5B3</t>
  </si>
  <si>
    <t>3. REPROBACIÓN CUATRIMESTRAL 5A</t>
  </si>
  <si>
    <t>4. DESERCIÓN CUATRIMESTRAL 5B</t>
  </si>
  <si>
    <t>Alumnos desertores definitivos del cuatrimestre Sep-Dic</t>
  </si>
  <si>
    <t xml:space="preserve">Alumnos desertores definitivos del cuatrimestre Ene-Abr </t>
  </si>
  <si>
    <t>Alumnos desertores definitivos del cuatrimestre May-Ago</t>
  </si>
  <si>
    <t>4. DESERCIÓN CUATRIMESTRAL 5B3</t>
  </si>
  <si>
    <t>4. DESERCIÓN CUATRIMESTRAL 5A</t>
  </si>
  <si>
    <t>4. PRINCIPALES CAUSAS DE DESERCIÓN NIVEL 5B</t>
  </si>
  <si>
    <t>SIN CAUSA CONOCIDA</t>
  </si>
  <si>
    <t>sep</t>
  </si>
  <si>
    <t>ene</t>
  </si>
  <si>
    <t>may</t>
  </si>
  <si>
    <t>INCUMPLIMIENTO DE EXPECTATIVAS</t>
  </si>
  <si>
    <t>REPROBACION</t>
  </si>
  <si>
    <t>PROBLEMAS ECONóMICOS</t>
  </si>
  <si>
    <t>MOTIVOS PERSONALES</t>
  </si>
  <si>
    <t>DISTANCIA DE LA UT</t>
  </si>
  <si>
    <t>PROBLEMAS DE TRABAJO</t>
  </si>
  <si>
    <t>CAMBIO DE UT</t>
  </si>
  <si>
    <t>CAMBIO DE CARRERA</t>
  </si>
  <si>
    <t>FALTAS AL REGLAMENTO ESCOLAR</t>
  </si>
  <si>
    <t>DEFUNCION</t>
  </si>
  <si>
    <t>INCOMPATIBILIDAD DE HORARIOS</t>
  </si>
  <si>
    <t>OTRAS CAUSAS</t>
  </si>
  <si>
    <t>4. PRINCIPALES CAUSAS DE DESERCIÓN NIVEL 5B3</t>
  </si>
  <si>
    <t>4. PRINCIPALES CAUSAS DE DESERCIÓN NIVEL 5A</t>
  </si>
  <si>
    <t>5. TASA DE EGRESO Y TITULACIÓN TECNICO SUPERIOR UNIVERSITARIO (2015)</t>
  </si>
  <si>
    <t>2X3</t>
  </si>
  <si>
    <t>INGRESO</t>
  </si>
  <si>
    <t>EGRESO</t>
  </si>
  <si>
    <t>TITULADOS</t>
  </si>
  <si>
    <t>REGULAR</t>
  </si>
  <si>
    <t>DESPRESURIZADO</t>
  </si>
  <si>
    <t>5. TASA DE EGRESO Y TITULACIÓN TECNICO SUPERIOR UNIVERSITARIO (2014)</t>
  </si>
  <si>
    <t>5. TASA DE EGRESO Y TITULACIÓN LICENCIA PROFESIONAL (2015)</t>
  </si>
  <si>
    <t>5. TASA DE EGRESO Y TITULACIÓN LICENCIA PROFESIONAL (2014)</t>
  </si>
  <si>
    <t>5. TASA DE EGRESO Y TITULACIÓN LICENCIATURA (2015)</t>
  </si>
  <si>
    <t xml:space="preserve">6.1 EGRESADOS EN EL MARCADO LABORAL Y TRABAJANDO EN ÁREA AFÍN </t>
  </si>
  <si>
    <t>6.2 EGRESADOS DEL CICLO ESCOLAR ANTERIOR TRABAJANDO A SEIS MESES DE EGRESO POR SECTOR</t>
  </si>
  <si>
    <t>6.3 EGRESADOS DEL CICLO ESCOLAR ANTERIOR TRABAJANDO A SEIS MESES DE EGRESO POR ACTIVIDAD ECONOMICA</t>
  </si>
  <si>
    <t>Egresados de agosto 2014 trabajando a seis meses de su egreso</t>
  </si>
  <si>
    <t>Total de egresados de agosto 2014</t>
  </si>
  <si>
    <t>Egresados agosto 2014 cuya actividad laboral es acorde a su formación académica por programa educativo</t>
  </si>
  <si>
    <t>Egresados abril 2015 cuya actividad laboral es acorde a su formación académica por programa educativo</t>
  </si>
  <si>
    <t>Egresados del nivel 5B trabajando a seis meses de su egreso</t>
  </si>
  <si>
    <t xml:space="preserve">Egresados en el sector primario 2014 </t>
  </si>
  <si>
    <t>Egresados en el sector secundario 2014</t>
  </si>
  <si>
    <t xml:space="preserve">Egresados en el sector terciario2014 </t>
  </si>
  <si>
    <t>Egresados del nivel 5B3 trabajando a seis meses de su egreso</t>
  </si>
  <si>
    <t>Egresados del nivel 5A trabajando a seis meses de su egreso</t>
  </si>
  <si>
    <t xml:space="preserve">Egresados en electricidad, agua y gas 2014 </t>
  </si>
  <si>
    <t>Egresados en mineria 2014</t>
  </si>
  <si>
    <t xml:space="preserve">Egresados en transportes, correos y almacenamiento2014 </t>
  </si>
  <si>
    <t xml:space="preserve">Egresados en construcción2014 </t>
  </si>
  <si>
    <t xml:space="preserve">Egresados en servicios financieros y de seguros2014 </t>
  </si>
  <si>
    <t xml:space="preserve">Egresados en industrias manufactureras2014 </t>
  </si>
  <si>
    <t xml:space="preserve">Egresados en pesca y aculcultura2014 </t>
  </si>
  <si>
    <t xml:space="preserve">Egresados en servicios privados no financieros2014 </t>
  </si>
  <si>
    <t xml:space="preserve">Egresados en comercios2014 </t>
  </si>
  <si>
    <t>7. TASA DE EGRESADOS SATISFECHOS DEL NIVEL TECNICO SUPERIOR UNIVERSITARIO</t>
  </si>
  <si>
    <t>RESPUESTAS</t>
  </si>
  <si>
    <t>MS</t>
  </si>
  <si>
    <t>S</t>
  </si>
  <si>
    <t>RS</t>
  </si>
  <si>
    <t>PS</t>
  </si>
  <si>
    <t>NS</t>
  </si>
  <si>
    <t>NA</t>
  </si>
  <si>
    <t>NE</t>
  </si>
  <si>
    <t>GRADO DE APLICACIÓN</t>
  </si>
  <si>
    <t>MS * 5</t>
  </si>
  <si>
    <t>S * 4</t>
  </si>
  <si>
    <t>RS * 3</t>
  </si>
  <si>
    <t>PS * 2</t>
  </si>
  <si>
    <t>NS * 1</t>
  </si>
  <si>
    <t>MS+S+RS+PS+NS</t>
  </si>
  <si>
    <t>CALIFICACIÓN ESCALA 5</t>
  </si>
  <si>
    <t>CALIFICACIÓN ESCALA 10</t>
  </si>
  <si>
    <t>TOTAL MS+S</t>
  </si>
  <si>
    <t>MUY SATISFECHOS Y SATISFECHOS</t>
  </si>
  <si>
    <t>TOTAL DE EGRESADOS ENCUESTADOS</t>
  </si>
  <si>
    <t>7. TASA DE EGRESADOS SATISFECHOS DEL NIVEL LICENCIA PROFESIONAL</t>
  </si>
  <si>
    <t>7. TASA DE EGRESADOS SATISFECHOS DEL NIVEL LICENCIATURA</t>
  </si>
  <si>
    <t>7. TASA DE EGRESADOS SATISFECHOS DEL NIVEL MAESTRÍA</t>
  </si>
  <si>
    <t>7 b. TASA DE EGRESADOS SATISFECHOS DEL NIVEL TECNICO SUPERIOR UNIVERSITARIO</t>
  </si>
  <si>
    <t>INFRAESTRUCTURA</t>
  </si>
  <si>
    <t>EQUIPAMIENTO</t>
  </si>
  <si>
    <t>BOLSA DE TRABAJO</t>
  </si>
  <si>
    <t>PROFESORES: CONOCIMIENTOS</t>
  </si>
  <si>
    <t>PROFESORES: HABILIDADES</t>
  </si>
  <si>
    <t>EXPERIENCIA PRÁCTICA ADQUIRIDA</t>
  </si>
  <si>
    <t>PREPARACIÓN ACADÉMICA</t>
  </si>
  <si>
    <t>ESTADIA</t>
  </si>
  <si>
    <t>MODELO DE TSU</t>
  </si>
  <si>
    <t>7 b. TASA DE EGRESADOS SATISFECHOS DEL NIVEL LICENCIA PROFESIONAL</t>
  </si>
  <si>
    <t>S/PE</t>
  </si>
  <si>
    <t>MODELO DE LICENCIA PROFESIONAL</t>
  </si>
  <si>
    <t>7 b. TASA DE EGRESADOS SATISFECHOS DEL NIVEL LICENCIATURA</t>
  </si>
  <si>
    <t>MODELO DE 5A(LICENCIATURAS E INGENIERIAS)</t>
  </si>
  <si>
    <t>8. EGRESADOS DE TECNICO SUPERIOR UNIVERSITARIO QUE PRESENTARON EGETSU</t>
  </si>
  <si>
    <t>Egresados de agosto 2014 con testimonio de desempeño sobresaliente del EGETSU</t>
  </si>
  <si>
    <t>Egresados de agosto 2014 con testimonio de desempeño satisfactorio del EGETSU</t>
  </si>
  <si>
    <t>Egresados de agosto 2014 sin testimonio del EGETSU</t>
  </si>
  <si>
    <t>Egresados en el mes de agosto 2014</t>
  </si>
  <si>
    <t>8. EGRESADOS DE LICENCIA PROFESIONAL QUE PRESENTARON EGETSU</t>
  </si>
  <si>
    <t>8. EGRESADOS DE LICENCIATURA QUE PRESENTARON EGETSU</t>
  </si>
  <si>
    <t>Egresados de abril 2015 con testimonio de desempeño sobresaliente del EGETSU</t>
  </si>
  <si>
    <t>Egresados de abril 2015 con testimonio de desempeño satisfactorio del EGETSU</t>
  </si>
  <si>
    <t>Egresados de abril 2015 sin testimonio del EGETSU</t>
  </si>
  <si>
    <t>Egresados en el mes de abril 2015</t>
  </si>
  <si>
    <t>8. EGRESADOS DE MAESTRÍA QUE PRESENTARON EGETSU</t>
  </si>
  <si>
    <t>9. EGRESADOS EN ESTUDIOS SUPERIORES A SEIS MESES DE SU EGRESO DE TECNICO SUPERIOR UNIVERSITARIO</t>
  </si>
  <si>
    <t>Egresados de agosto 2014 que siguen estudios de licencia profesional o licenciatura</t>
  </si>
  <si>
    <t>Egresados de Agosto 2014 que continuan estudios superiores de Licencia Profesional en una UT</t>
  </si>
  <si>
    <t>Egresados de Agosto 2014 que continuan estudios superiores de Licenciatura en una UT</t>
  </si>
  <si>
    <t>Egresados de Agosto 2014</t>
  </si>
  <si>
    <t>10. TASA DE EMPLEADORES SATISFECHOS DEL NIVEL TECNICO SUPERIOR UNIVERSITARIO</t>
  </si>
  <si>
    <t>TOTAL DE EMPLEADORES ENCUESTADOS</t>
  </si>
  <si>
    <t>10. TASA DE EMPLEADORES SATISFECHOS DEL NIVEL LICENCIA PROFESIONAL</t>
  </si>
  <si>
    <t>10. TASA DE EMPLEADORES SATISFECHOS DEL NIVEL LICENCIATURA</t>
  </si>
  <si>
    <t>10 b. TASA DE EMPLEADORES SATISFECHOS DEL NIVEL TECNICO SUPERIOR UNIVERSITARIO</t>
  </si>
  <si>
    <t>CONOCIMIENTOS</t>
  </si>
  <si>
    <t>HABILIDADES</t>
  </si>
  <si>
    <t>CALIDAD Y RAPIDEZ</t>
  </si>
  <si>
    <t>CREATIVIDAD E INNOVACIÓN</t>
  </si>
  <si>
    <t>CAPACIDAD Y DISPOSICIÓN</t>
  </si>
  <si>
    <t>CAPACIDAD PARA MEJORAR PUESTO</t>
  </si>
  <si>
    <t>CUMPLIMIENTO EN EL SECTOR PRODUCTIVO Y SOCIAL</t>
  </si>
  <si>
    <t>CALIFICACION DEL TSU</t>
  </si>
  <si>
    <t>10 b. TASA DE EMPLEADORES SATISFECHOS DEL NIVEL LICENCIA PROFESIONAL</t>
  </si>
  <si>
    <t>CALIFICACION DEL ALUMNO</t>
  </si>
  <si>
    <t>10 b. TASA DE EMPLEADORES SATISFECHOS DEL NIVEL LICENCIATURA</t>
  </si>
  <si>
    <t>11. PRESUPUESTO EJERCIDO</t>
  </si>
  <si>
    <t>Presupuesto ejercido</t>
  </si>
  <si>
    <t>Presupuesto total autorizado Federal y Estatal</t>
  </si>
  <si>
    <t>12. COSTO POR ALUMNO</t>
  </si>
  <si>
    <t>Matrícula inicial atendida en el ciclo escolar</t>
  </si>
  <si>
    <t>13. CAPACIDAD INSTALADA EN LAS UNIVERSIDADES</t>
  </si>
  <si>
    <t>Número de unidades, laboratorios y talleres</t>
  </si>
  <si>
    <t>Total de espacios docentes</t>
  </si>
  <si>
    <t>Total del espacio académico ocupado por otras áreas de trabajo</t>
  </si>
  <si>
    <t>13. UTILIZACIÓN DE ESPACIOS EN LAS UNIVERSIDADES</t>
  </si>
  <si>
    <t>Unidad de Docencia Tipo 1 nivel</t>
  </si>
  <si>
    <t>Capacidad</t>
  </si>
  <si>
    <t>Número</t>
  </si>
  <si>
    <t>Total</t>
  </si>
  <si>
    <t>Unidad de Docencia Tipo 2 niveles</t>
  </si>
  <si>
    <t>Edificio 3 Niveles</t>
  </si>
  <si>
    <t>Laboratorio pesado de 7 entre ejes</t>
  </si>
  <si>
    <t>Laboratorio pesado de 4 entre ejes</t>
  </si>
  <si>
    <t>Laboratorio de concreto de 6 entre ejes</t>
  </si>
  <si>
    <t>Edificio Atípico 50</t>
  </si>
  <si>
    <t>Edificio Atípico 100</t>
  </si>
  <si>
    <t>Edificio Atípico 150</t>
  </si>
  <si>
    <t>Edificio Atípico 200</t>
  </si>
  <si>
    <t>Edificio Atípico 250</t>
  </si>
  <si>
    <t>Edificio Atípico 300</t>
  </si>
  <si>
    <t>NÚMERO TOTAL DE UNIDADES, LABORATORIOS Y TALLERES</t>
  </si>
  <si>
    <t>TOTAL DE ESPACIOS DOCENTES</t>
  </si>
  <si>
    <t>CAPACIDAD OCUPADA POR OTRAS ÁREAS DE TRABAJO</t>
  </si>
  <si>
    <t>MATRICULA TOTAL</t>
  </si>
  <si>
    <t>CAPACIDAD INSTALADA</t>
  </si>
  <si>
    <t>TURNO MATUTINO</t>
  </si>
  <si>
    <t>TURNO VESPERTINO</t>
  </si>
  <si>
    <t>13 b. DISTRIBUCIÓN DE LA MATRÍCULA INICIAL DEL CICLO ESCOLAR</t>
  </si>
  <si>
    <t>Turno matutino</t>
  </si>
  <si>
    <t>Turno vespertino</t>
  </si>
  <si>
    <t>14. UTILIZACIÓN DEL EQUIPO DE CÓMPUTO</t>
  </si>
  <si>
    <t>Distribución del Equipo de Cómputo</t>
  </si>
  <si>
    <t>Distribución del Equipo de Cómputo con Internet</t>
  </si>
  <si>
    <t>Docente de tiempo completo</t>
  </si>
  <si>
    <t>Docente de Asignatura</t>
  </si>
  <si>
    <t>Alumnos</t>
  </si>
  <si>
    <t>Personal Administrativo</t>
  </si>
  <si>
    <t>Mandos Medios y Superiores</t>
  </si>
  <si>
    <t>15. SITUCACIÓN DE CERTIFICACIONES</t>
  </si>
  <si>
    <t>Certificado ISO 9001</t>
  </si>
  <si>
    <t>Sin certificado</t>
  </si>
  <si>
    <t>En proceso de certificación</t>
  </si>
  <si>
    <t>Con certificación</t>
  </si>
  <si>
    <t>En proceso de recertificación</t>
  </si>
  <si>
    <t>Con recertificado</t>
  </si>
  <si>
    <t>Certificado ISO 27000</t>
  </si>
  <si>
    <t>Certificado Seguridad e higiene laboral</t>
  </si>
  <si>
    <t>Certificado Equidad de Genero</t>
  </si>
  <si>
    <t>Certificado académico y educación continua</t>
  </si>
  <si>
    <t>Certificado CMMI Nivel 2</t>
  </si>
  <si>
    <t>Certificado ISO 14001:2004</t>
  </si>
  <si>
    <t>Certificado RENIECYT</t>
  </si>
  <si>
    <t>16. DISTRIBUCIÓN DE LIBROS Y TÍTULOS POR ALUMNOS</t>
  </si>
  <si>
    <t>Número de libros</t>
  </si>
  <si>
    <t>Número de títulos</t>
  </si>
  <si>
    <t>Número de subscripciones a revistas físicamente o electrónicas vigentes al ciclo evaluado</t>
  </si>
  <si>
    <t>Número de subscripciones a bibliotecas virtuales vigentes al ciclo escolar evaluado para ser consultadas por los alumnos</t>
  </si>
  <si>
    <t>17. RELACIÓN ALUMNO / DOCENTE</t>
  </si>
  <si>
    <t>Matrícula total al inicio del ciclo escolar</t>
  </si>
  <si>
    <t>Profesores de tiempo completo al iniciar el ciclo escolar</t>
  </si>
  <si>
    <t>18. PROGRAMAS CON EVALUACIÓN DIAGNOSTICA</t>
  </si>
  <si>
    <t>TOTAL DE PROGRAMAS EDUCATIVOS EVALUADOS</t>
  </si>
  <si>
    <t>PROGRAMAS EDUCATIVOS EVALUABLES</t>
  </si>
  <si>
    <t>EVALUACÓN DIAGNOSTICA</t>
  </si>
  <si>
    <t>NIVEL 1</t>
  </si>
  <si>
    <t>NIVEL 2</t>
  </si>
  <si>
    <t>NIVEL 3</t>
  </si>
  <si>
    <t>MATRÍCULA INICIAL TOTAL</t>
  </si>
  <si>
    <t>MATRÍCULA SIN EVALUACIÓN</t>
  </si>
  <si>
    <t>MATRÍCULA CON EVALUACIÓN</t>
  </si>
  <si>
    <t>MATRÍCULA EVALUABLE</t>
  </si>
  <si>
    <t>19. RELACIÓN DE PROGRAMAS EDUCATIVOS ACREDITADOS DEL NIVEL 5B</t>
  </si>
  <si>
    <t>Matrícula inicial atendida</t>
  </si>
  <si>
    <t>Matrícula acreditada</t>
  </si>
  <si>
    <t>Acreditado</t>
  </si>
  <si>
    <t>19. RELACIÓN DE PROGRAMAS EDUCATIVOS ACREDITADOS DEL NIVEL 5B3</t>
  </si>
  <si>
    <t>19. RELACIÓN DE PROGRAMAS EDUCATIVOS ACREDITADOS DEL NIVEL 5A</t>
  </si>
  <si>
    <t>19. RELACIÓN DE PROGRAMAS EDUCATIVOS ACREDITADOS INTERNACIONALMENTE DEL NIVEL 5B</t>
  </si>
  <si>
    <t>19. RELACIÓN DE PROGRAMAS EDUCATIVOS ACREDITADOS INTERNACIONALMENTE DEL NIVEL 5B3</t>
  </si>
  <si>
    <t>19. RELACIÓN DE PROGRAMAS EDUCATIVOS ACREDITADOS INTERNACIONALMENTE DEL NIVEL 5A</t>
  </si>
  <si>
    <t>19. RELACIÓN DE PROGRAMAS EDUCATIVOS ACREDITADOS INTERNACIONALMENTE DEL NIVEL 5C</t>
  </si>
  <si>
    <t>19. RELACIÓN DE PROGRAMAS EDUCATIVOS ACREDITADOS NACIONALMENTE</t>
  </si>
  <si>
    <t>ACCECISO</t>
  </si>
  <si>
    <t>Cantidad</t>
  </si>
  <si>
    <t>Matricula acreditada</t>
  </si>
  <si>
    <t>ANPROMAR</t>
  </si>
  <si>
    <t>CACECA</t>
  </si>
  <si>
    <t>CACEI</t>
  </si>
  <si>
    <t>CNEIP</t>
  </si>
  <si>
    <t>COMACE</t>
  </si>
  <si>
    <t>COMAEA</t>
  </si>
  <si>
    <t>COMAEN</t>
  </si>
  <si>
    <t>COMEAA</t>
  </si>
  <si>
    <t>CONAEDO</t>
  </si>
  <si>
    <t>CONAIC</t>
  </si>
  <si>
    <t>CONEVET</t>
  </si>
  <si>
    <t>CONAET</t>
  </si>
  <si>
    <t>COMAPROD</t>
  </si>
  <si>
    <t>19. RELACIÓN DE PROGRAMAS EDUCATIVOS ACREDITADOS INTERNACIONALMENTE</t>
  </si>
  <si>
    <t>CHEA</t>
  </si>
  <si>
    <t>ECA</t>
  </si>
  <si>
    <t>HRK</t>
  </si>
  <si>
    <t>OCDE</t>
  </si>
  <si>
    <t>N/A</t>
  </si>
  <si>
    <t>CISCO</t>
  </si>
  <si>
    <t>iCarnegie</t>
  </si>
  <si>
    <t>1. Cantidad de Acciones que ha realizado la institución durante el periodo a evaluar.</t>
  </si>
  <si>
    <t>CURSOS</t>
  </si>
  <si>
    <t>TALLERES</t>
  </si>
  <si>
    <t>OTRO</t>
  </si>
  <si>
    <t>INTERNOS</t>
  </si>
  <si>
    <t>EXTERNOS</t>
  </si>
  <si>
    <t>2. Cantidad de  Profesores de Tiempo Completo (PTC) que han participado en las acciones durante el período a evaluar</t>
  </si>
  <si>
    <t>3. Cantidad de Profesores de Asignatura (PA) que han participado en las acciones durante el periodo a evaluar</t>
  </si>
  <si>
    <t>4. Cantidad de material de los Enfoque Centrados en el Aprendizaje</t>
  </si>
  <si>
    <t>DIFUSIÓN</t>
  </si>
  <si>
    <t>CAP.</t>
  </si>
  <si>
    <t>5. Usuarios a quien va dirigido el material</t>
  </si>
  <si>
    <t>PTC</t>
  </si>
  <si>
    <t>PA</t>
  </si>
  <si>
    <t>ALUMNOS</t>
  </si>
  <si>
    <t>6. Cantidad de PTC según situación en los enfoques</t>
  </si>
  <si>
    <t>Terminaron la capacitacion</t>
  </si>
  <si>
    <t>Están en proceso de capacitación</t>
  </si>
  <si>
    <t>No tienen capacitación</t>
  </si>
  <si>
    <t>PTC que estan aplicando estos enfoques</t>
  </si>
  <si>
    <t>7. Cantidad de profesores de asignatura según situaciones en los enfoques</t>
  </si>
  <si>
    <t xml:space="preserve">21. ENCUESTA DEL SERVICIO APOYO PSICOPEDAGÓGICO </t>
  </si>
  <si>
    <t xml:space="preserve">21. ENCUESTA DEL SERVICIO ACTIVIDADES CULTURALES </t>
  </si>
  <si>
    <t>21. ENCUESTA DEL SERVICIO SERVICIO MÉDICO</t>
  </si>
  <si>
    <t>21. ENCUESTA DEL SERVICIO DEPORTES</t>
  </si>
  <si>
    <t>21. ENCUESTA DEL SERVICIO TUTORÍAS</t>
  </si>
  <si>
    <t>21. ENCUESTA DEL SERVICIO ASESORÍA ACADÉMICA</t>
  </si>
  <si>
    <t>21. ENCUESTA DEL SERVICIO CAFETERÍA</t>
  </si>
  <si>
    <t>21. ENCUESTA DEL SERVICIO ACTIVIDADES EXTRACLASE PARA EL DESARROLLO HUMANO</t>
  </si>
  <si>
    <t>21. ENCUESTA DEL SERVICIO BIBLIOTECA</t>
  </si>
  <si>
    <t>21. ENCUESTA DEL SERVICIO INFRAESTRUCTURA</t>
  </si>
  <si>
    <t xml:space="preserve">21. ENCUESTA DEL SERVICIO TRANSPORTE </t>
  </si>
  <si>
    <t>21. ENCUESTA DEL SERVICIO MEDIOS DE EXPRESIÓN DE LOS ALUMNOS</t>
  </si>
  <si>
    <t>21. ENCUESTA DEL SERVICIO BECAS</t>
  </si>
  <si>
    <t>21. ENCUESTA DEL SERVICIO BOLSA DE TRABAJO</t>
  </si>
  <si>
    <t>22. PROGRAMAS EDUCATIVOS PERTINENTES NIVEL 5B</t>
  </si>
  <si>
    <t>Programas Educativos</t>
  </si>
  <si>
    <t>Programas Educativos Pertinentes 2</t>
  </si>
  <si>
    <t>Matrícula inicial</t>
  </si>
  <si>
    <t>Matrícula Pertinente</t>
  </si>
  <si>
    <t>22. PROGRAMAS EDUCATIVOS PERTINENTES NIVEL 5B3</t>
  </si>
  <si>
    <t>22. PROGRAMAS EDUCATIVOS PERTINENTES NIVEL 5A</t>
  </si>
  <si>
    <t>23. NIVEL DE ESTUDIOS DE LOS PROFESORES DE TIEMPO COMPLETO</t>
  </si>
  <si>
    <t>Media superior sin certificado</t>
  </si>
  <si>
    <t>Media superior con certificado</t>
  </si>
  <si>
    <t>Técnico superior universitario sin título</t>
  </si>
  <si>
    <t>Técnico superior universitario con título</t>
  </si>
  <si>
    <t>Licenciatura sin título</t>
  </si>
  <si>
    <t>Licenciatura con título</t>
  </si>
  <si>
    <t>Especialidad sin grado</t>
  </si>
  <si>
    <t>Maestría sin grado</t>
  </si>
  <si>
    <t>Especialidad con grado</t>
  </si>
  <si>
    <t>Maestría con grado</t>
  </si>
  <si>
    <t>Doctorado sin grado</t>
  </si>
  <si>
    <t>Doctorado con grado</t>
  </si>
  <si>
    <t>23. PERFIL ACADÉMICO DE LOS PROFESORES DE TIEMPO COMPLETO</t>
  </si>
  <si>
    <t>Capacitados en:</t>
  </si>
  <si>
    <t>Competencias Profesionales</t>
  </si>
  <si>
    <t>Impartición de tutorías</t>
  </si>
  <si>
    <t>Que aplican</t>
  </si>
  <si>
    <t>Cuentan con perfil PROMEP</t>
  </si>
  <si>
    <t>Becados por otra fuente para estudios de posgrado</t>
  </si>
  <si>
    <t>Participan en cuerpos académicos</t>
  </si>
  <si>
    <t>CUERPOS ACADÉMICOS</t>
  </si>
  <si>
    <t>Formación</t>
  </si>
  <si>
    <t>Consolidación</t>
  </si>
  <si>
    <t>Consolidados</t>
  </si>
  <si>
    <t>24. NIVEL DE ESTUDIOS DE LOS PROFESORES DE ASIGNATURA Y EXPERIENCIA LABORAL EN LA MATERIA</t>
  </si>
  <si>
    <t>Licenciatura título</t>
  </si>
  <si>
    <t>24. SITUACIÓN EN EL TRABAJO DE LOS PROFESORES DE ASIGNATURA</t>
  </si>
  <si>
    <t>Situación en el trabajo relacionado con su ejercicio profesional</t>
  </si>
  <si>
    <t>Situación en el trabajo no relacionado con su ejercicio profesional</t>
  </si>
  <si>
    <t>Con trabajo actual</t>
  </si>
  <si>
    <t>Sin trabajo en los ultimos tres años</t>
  </si>
  <si>
    <t>Sin trabajo más de tres años</t>
  </si>
  <si>
    <t>25. CAPACITACIÓN DEL PERSONAL</t>
  </si>
  <si>
    <t>Mandos medios y superiores</t>
  </si>
  <si>
    <t>Personal administrativo y secretarial</t>
  </si>
  <si>
    <t>Profesores de tiempo completo</t>
  </si>
  <si>
    <t>Profesores de asignatura</t>
  </si>
  <si>
    <t>Mandos medios y superiores con capacitación</t>
  </si>
  <si>
    <t>Personal administrativo y secretarial con capacitación</t>
  </si>
  <si>
    <t>Profesores de tiempo completo con capacitación</t>
  </si>
  <si>
    <t>Profesores de asignatura con capacitación</t>
  </si>
  <si>
    <t>26. ORGANISMOS VINCULADOS</t>
  </si>
  <si>
    <t>Organismos nacionales</t>
  </si>
  <si>
    <t>Número de convenios firmados acumulados al ciclo escolar</t>
  </si>
  <si>
    <t>Número de convenidos firmados acumulados con instituciones de educación superior en el ciclo escolar</t>
  </si>
  <si>
    <t>Unidades productivas nacionales</t>
  </si>
  <si>
    <t>Organismos Públicos</t>
  </si>
  <si>
    <t>Organismos Privados</t>
  </si>
  <si>
    <t>Organismos Sociales</t>
  </si>
  <si>
    <t>Organismos internacionales</t>
  </si>
  <si>
    <t>Unidades productivas internacionales</t>
  </si>
  <si>
    <t>Movilidad nacional</t>
  </si>
  <si>
    <t>Alumnos con movilidad</t>
  </si>
  <si>
    <t>Docentes con movilidad</t>
  </si>
  <si>
    <t>Movilidad internacional</t>
  </si>
  <si>
    <t>27. ORGANISMOS VINCULADOS POR TIPO DE ORGANISMO</t>
  </si>
  <si>
    <t>Presupuesto total autorizado federal y Estatal</t>
  </si>
  <si>
    <t>Recursos captados por servicios y estudios tecnológicos</t>
  </si>
  <si>
    <t>Recursos captados por colegiaturas y servicios escolares</t>
  </si>
  <si>
    <t>Recursos captados por otros servicios proporcionados por la UT diferentes a los anteriores</t>
  </si>
  <si>
    <t>28. SERVICIOS Y ESTUDIOS TEGNOLÓGICOS SEGÚN TIPO Y SECTOR</t>
  </si>
  <si>
    <t>CAPACITACIÓN</t>
  </si>
  <si>
    <t>Públicos</t>
  </si>
  <si>
    <t>Privados</t>
  </si>
  <si>
    <t>Sociales</t>
  </si>
  <si>
    <t>ADIESTRAMIENTO</t>
  </si>
  <si>
    <t>EDUCACIÓN CONTINUA</t>
  </si>
  <si>
    <t>EVALUACIÓN DE COMPETENCIAS LABORALES</t>
  </si>
  <si>
    <t>TRANSFERENCIA DE TECNOLOGÍA</t>
  </si>
  <si>
    <t>ASISTENCIA TÉCNICA</t>
  </si>
  <si>
    <t>OTROS</t>
  </si>
  <si>
    <t>28. INGRESOS PROPIOS POR SERVICIOS Y ESTUDIOS TEGNOLÓGICOS SEGÚN TIPO Y SECTOR</t>
  </si>
  <si>
    <t>29. EGRESADOS QUE ASISTEN A CURSOS SEGÚN TIPO</t>
  </si>
  <si>
    <t>Otros tipos</t>
  </si>
  <si>
    <t>Capacitación</t>
  </si>
  <si>
    <t>Actualización</t>
  </si>
  <si>
    <t>Desarrollo Profesional</t>
  </si>
  <si>
    <t>Total Egresados</t>
  </si>
  <si>
    <t>TECNICO SUPERIOR UNIVERSITARIO</t>
  </si>
  <si>
    <t>LICENCIA PROFESIONAL</t>
  </si>
  <si>
    <t>LICENCIATURA</t>
  </si>
  <si>
    <t>MAESTRÍA</t>
  </si>
  <si>
    <t>29. EGRESADOS ACUMULADOS</t>
  </si>
  <si>
    <t>30. CURSOS EN EDUCACIÓN CONTINUA POR DEMANDA SEGÚN TIPO</t>
  </si>
  <si>
    <t>CURSOS POR DEMANDA</t>
  </si>
  <si>
    <t>CURSOS POR OFERTA DE LA UT</t>
  </si>
  <si>
    <t>31. TASA DE ALUMNOS SATISFECHOS DE EDUCACIÓN CONTINUA</t>
  </si>
  <si>
    <t xml:space="preserve">31. TASA DE ALUMNOS SATISFECHOS DE EDUCACIÓN CONTINUA </t>
  </si>
  <si>
    <t>DIFUSIÓN DE CURSOS</t>
  </si>
  <si>
    <t>NECESIDADES DE ACTUALIZACIÓN</t>
  </si>
  <si>
    <t>ACTUALIZACIÓN</t>
  </si>
  <si>
    <t>MATERIALES Y HERRAMIENTAS</t>
  </si>
  <si>
    <t>DIVERSIDAD DE OFERTA Y HORARIOS</t>
  </si>
  <si>
    <t>PREPARACIÓN DEL INSTRUCTOR</t>
  </si>
  <si>
    <t>HABILIDAD PARA TRANSMITIR CONOCIMIENTOS</t>
  </si>
  <si>
    <t>INSTALACIONES</t>
  </si>
  <si>
    <t>COSTO</t>
  </si>
  <si>
    <t>CONTENIDO</t>
  </si>
  <si>
    <t>EXPECTATIVAS</t>
  </si>
  <si>
    <t>32. EGRESADOS COLOCADOS</t>
  </si>
  <si>
    <t>Egresados Colocados en plazas contactadas por el área de bolsa de trabajo de la UT</t>
  </si>
  <si>
    <t>Plazas contactadas por el área de bolsa de trabajo de la UT</t>
  </si>
  <si>
    <t>33. COBERTURA</t>
  </si>
  <si>
    <t>Alumnos de nuevo ingreso en la UT</t>
  </si>
  <si>
    <t>Egresados de bachillerato en el estado</t>
  </si>
  <si>
    <t xml:space="preserve">34. INGRESO Y REINGRESO SEGÚN SEXO </t>
  </si>
  <si>
    <t>REINGRESO</t>
  </si>
  <si>
    <t>Hombres</t>
  </si>
  <si>
    <t>Mujeres</t>
  </si>
  <si>
    <t xml:space="preserve">33. PROMOCIÓN DEPORTIVA, CULTURAL Y COMUNITARIA </t>
  </si>
  <si>
    <t>Eventos deportivos</t>
  </si>
  <si>
    <t>Realizados</t>
  </si>
  <si>
    <t>Programados</t>
  </si>
  <si>
    <t>Personas Atendidas</t>
  </si>
  <si>
    <t>Eventos culturales</t>
  </si>
  <si>
    <t>Eventos Comunitarios</t>
  </si>
  <si>
    <t>36. ALUMNOS DE LA UNIVERSIDAD CON BECA</t>
  </si>
  <si>
    <t>MATRÍCULA TOTAL</t>
  </si>
  <si>
    <t>PRONABES</t>
  </si>
  <si>
    <t>BECALOS</t>
  </si>
  <si>
    <t>Titulación</t>
  </si>
  <si>
    <t>Estatales</t>
  </si>
  <si>
    <t>Municipales</t>
  </si>
  <si>
    <t>Descuento en Colegiaturas</t>
  </si>
  <si>
    <t>Alimentación</t>
  </si>
  <si>
    <t>Transporte</t>
  </si>
  <si>
    <t>Deportivas</t>
  </si>
  <si>
    <t>Labolares</t>
  </si>
  <si>
    <t>Académicas</t>
  </si>
  <si>
    <t>Otras</t>
  </si>
  <si>
    <t>MAT. TOTAL</t>
  </si>
  <si>
    <t>%</t>
  </si>
  <si>
    <t>PROMEDIO</t>
  </si>
  <si>
    <t>TOT</t>
  </si>
  <si>
    <t>% EGRESO</t>
  </si>
  <si>
    <t>% TITULADOS</t>
  </si>
  <si>
    <t>TOTAL DE PROGRAMAS EDUCATIVOS</t>
  </si>
  <si>
    <t>PROGRAMAS EDUCATIVOS EVALUADOS</t>
  </si>
  <si>
    <t>AÑO DE CREACIÓN</t>
  </si>
  <si>
    <t>Num. Alumnos por PTC</t>
  </si>
  <si>
    <t>Subtotal 1</t>
  </si>
  <si>
    <t>Subtotal 2</t>
  </si>
  <si>
    <t>subtotal 1</t>
  </si>
  <si>
    <t>subtotal 2</t>
  </si>
  <si>
    <t>PRINCIPALES CAUSAS DE DESERCIÓN</t>
  </si>
  <si>
    <t>NIVEL 1 %</t>
  </si>
  <si>
    <t>NIVEL 2 %</t>
  </si>
  <si>
    <t>NIVEL 3 %</t>
  </si>
  <si>
    <t>6/1</t>
  </si>
  <si>
    <t>6/2</t>
  </si>
  <si>
    <t>1. Egresados de bachillerato que presentaron el EXANI - II en la UT</t>
  </si>
  <si>
    <t>2 Alumnos de nuevo ingreso a la UT</t>
  </si>
  <si>
    <t>3 Alumnos de nuevo ingreso que presentaron el EXANI - II y lograron 1,101 a 1,300 puntos de calificación</t>
  </si>
  <si>
    <t>4 Alumnos de nuevo ingreso que presentaron el EXANI - II y lograron 901 a 1,100 puntos de calificación</t>
  </si>
  <si>
    <t>5 Alumnos de nuevo ingreso que presentaron el EXANI - II y lograron 700 a 900 puntos de calificación</t>
  </si>
  <si>
    <t>6 Alumnos de nuevo ingreso inscritos a la UT que presentaron el EXANI II en el ciclo escolar</t>
  </si>
  <si>
    <t>7 Alumnos de nuevo ingreso inscritos a la UT que no presentaron EXANI - II</t>
  </si>
  <si>
    <t>Egresados del 5B en el mercado laboral</t>
  </si>
  <si>
    <t>Egresados del 5B3 en el mercado laboral</t>
  </si>
  <si>
    <t>Egresados del 5A en el mercado laboral</t>
  </si>
  <si>
    <t>Porcentaje Egresados de Agosto 2014 que continuan estudios superiores de Licenciatura en una UT</t>
  </si>
  <si>
    <t>CON CAPACITACIÓN</t>
  </si>
  <si>
    <t>TOTAL PERSONAL</t>
  </si>
  <si>
    <t>TOTAL TOTAL</t>
  </si>
  <si>
    <t>% de Matrícula becada</t>
  </si>
  <si>
    <t>% total</t>
  </si>
  <si>
    <t>Total de egresados</t>
  </si>
  <si>
    <t>PROMEDIO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</si>
</sst>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15" x14ac:knownFonts="1"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7"/>
      <name val="Arial"/>
      <family val="2"/>
    </font>
    <font>
      <sz val="12"/>
      <name val="Times New Roman"/>
      <family val="1"/>
    </font>
    <font>
      <sz val="8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7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</fills>
  <borders count="51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</borders>
  <cellStyleXfs count="3">
    <xf numFmtId="0" fontId="0" fillId="0" borderId="0"/>
    <xf numFmtId="0" fontId="3" fillId="0" borderId="0"/>
    <xf numFmtId="9" fontId="13" fillId="0" borderId="0" applyFont="0" applyFill="0" applyBorder="0" applyAlignment="0" applyProtection="0"/>
  </cellStyleXfs>
  <cellXfs count="416">
    <xf numFmtId="0" fontId="0" fillId="0" borderId="0" xfId="0"/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3" fontId="4" fillId="3" borderId="2" xfId="1" applyNumberFormat="1" applyFont="1" applyFill="1" applyBorder="1" applyAlignment="1" applyProtection="1">
      <alignment horizontal="center" vertical="center"/>
      <protection locked="0"/>
    </xf>
    <xf numFmtId="2" fontId="5" fillId="0" borderId="2" xfId="0" applyNumberFormat="1" applyFont="1" applyBorder="1" applyAlignment="1">
      <alignment horizontal="center" vertical="center"/>
    </xf>
    <xf numFmtId="4" fontId="4" fillId="3" borderId="2" xfId="1" applyNumberFormat="1" applyFont="1" applyFill="1" applyBorder="1" applyAlignment="1" applyProtection="1">
      <alignment horizontal="center" vertical="center"/>
      <protection locked="0"/>
    </xf>
    <xf numFmtId="49" fontId="4" fillId="4" borderId="2" xfId="1" applyNumberFormat="1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3" fontId="0" fillId="0" borderId="0" xfId="0" applyNumberFormat="1"/>
    <xf numFmtId="2" fontId="5" fillId="5" borderId="2" xfId="0" applyNumberFormat="1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2" fontId="5" fillId="6" borderId="2" xfId="0" applyNumberFormat="1" applyFont="1" applyFill="1" applyBorder="1" applyAlignment="1">
      <alignment horizontal="center" vertical="center"/>
    </xf>
    <xf numFmtId="3" fontId="4" fillId="3" borderId="4" xfId="1" applyNumberFormat="1" applyFont="1" applyFill="1" applyBorder="1" applyAlignment="1" applyProtection="1">
      <alignment horizontal="center" vertical="center"/>
      <protection locked="0"/>
    </xf>
    <xf numFmtId="49" fontId="4" fillId="4" borderId="4" xfId="1" applyNumberFormat="1" applyFont="1" applyFill="1" applyBorder="1" applyAlignment="1" applyProtection="1">
      <alignment horizontal="center" vertical="center"/>
      <protection locked="0"/>
    </xf>
    <xf numFmtId="3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6" fillId="2" borderId="6" xfId="0" applyNumberFormat="1" applyFont="1" applyFill="1" applyBorder="1" applyAlignment="1">
      <alignment horizontal="center"/>
    </xf>
    <xf numFmtId="3" fontId="6" fillId="2" borderId="9" xfId="0" applyNumberFormat="1" applyFont="1" applyFill="1" applyBorder="1" applyAlignment="1">
      <alignment horizontal="center"/>
    </xf>
    <xf numFmtId="3" fontId="6" fillId="2" borderId="1" xfId="0" applyNumberFormat="1" applyFont="1" applyFill="1" applyBorder="1" applyAlignment="1">
      <alignment horizontal="center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3" fontId="6" fillId="2" borderId="5" xfId="0" applyNumberFormat="1" applyFont="1" applyFill="1" applyBorder="1" applyAlignment="1">
      <alignment horizontal="center" vertical="center"/>
    </xf>
    <xf numFmtId="3" fontId="6" fillId="2" borderId="6" xfId="0" applyNumberFormat="1" applyFont="1" applyFill="1" applyBorder="1" applyAlignment="1">
      <alignment horizontal="center" vertical="center"/>
    </xf>
    <xf numFmtId="3" fontId="6" fillId="2" borderId="9" xfId="0" applyNumberFormat="1" applyFont="1" applyFill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3" xfId="0" applyFont="1" applyFill="1" applyBorder="1" applyAlignment="1" applyProtection="1">
      <alignment horizontal="center" vertical="center" wrapText="1"/>
      <protection locked="0"/>
    </xf>
    <xf numFmtId="3" fontId="4" fillId="3" borderId="11" xfId="1" applyNumberFormat="1" applyFont="1" applyFill="1" applyBorder="1" applyAlignment="1" applyProtection="1">
      <alignment horizontal="center" vertical="center"/>
      <protection locked="0"/>
    </xf>
    <xf numFmtId="0" fontId="1" fillId="2" borderId="10" xfId="0" applyFont="1" applyFill="1" applyBorder="1" applyAlignment="1" applyProtection="1">
      <alignment horizontal="center" vertical="center" wrapText="1"/>
      <protection locked="0"/>
    </xf>
    <xf numFmtId="2" fontId="5" fillId="0" borderId="12" xfId="0" applyNumberFormat="1" applyFont="1" applyBorder="1" applyAlignment="1">
      <alignment horizontal="center" vertical="center"/>
    </xf>
    <xf numFmtId="2" fontId="5" fillId="0" borderId="13" xfId="0" applyNumberFormat="1" applyFont="1" applyBorder="1" applyAlignment="1">
      <alignment horizontal="center" vertical="center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164" fontId="8" fillId="3" borderId="2" xfId="1" applyNumberFormat="1" applyFont="1" applyFill="1" applyBorder="1" applyAlignment="1" applyProtection="1">
      <alignment horizontal="center" vertical="center"/>
      <protection locked="0"/>
    </xf>
    <xf numFmtId="3" fontId="4" fillId="6" borderId="2" xfId="1" applyNumberFormat="1" applyFont="1" applyFill="1" applyBorder="1" applyAlignment="1" applyProtection="1">
      <alignment horizontal="center" vertical="center"/>
      <protection locked="0"/>
    </xf>
    <xf numFmtId="3" fontId="0" fillId="0" borderId="15" xfId="0" applyNumberFormat="1" applyBorder="1"/>
    <xf numFmtId="3" fontId="0" fillId="0" borderId="16" xfId="0" applyNumberFormat="1" applyBorder="1"/>
    <xf numFmtId="3" fontId="0" fillId="0" borderId="17" xfId="0" applyNumberFormat="1" applyBorder="1"/>
    <xf numFmtId="3" fontId="0" fillId="0" borderId="2" xfId="0" applyNumberFormat="1" applyBorder="1"/>
    <xf numFmtId="3" fontId="4" fillId="0" borderId="16" xfId="1" applyNumberFormat="1" applyFont="1" applyFill="1" applyBorder="1" applyAlignment="1" applyProtection="1">
      <alignment horizontal="center" vertical="center"/>
      <protection locked="0"/>
    </xf>
    <xf numFmtId="3" fontId="4" fillId="0" borderId="2" xfId="1" applyNumberFormat="1" applyFont="1" applyFill="1" applyBorder="1" applyAlignment="1" applyProtection="1">
      <alignment horizontal="center" vertical="center"/>
      <protection locked="0"/>
    </xf>
    <xf numFmtId="3" fontId="4" fillId="0" borderId="18" xfId="1" applyNumberFormat="1" applyFont="1" applyFill="1" applyBorder="1" applyAlignment="1" applyProtection="1">
      <alignment horizontal="center" vertical="center"/>
      <protection locked="0"/>
    </xf>
    <xf numFmtId="3" fontId="4" fillId="0" borderId="11" xfId="1" applyNumberFormat="1" applyFont="1" applyFill="1" applyBorder="1" applyAlignment="1" applyProtection="1">
      <alignment horizontal="center" vertical="center"/>
      <protection locked="0"/>
    </xf>
    <xf numFmtId="165" fontId="6" fillId="0" borderId="13" xfId="0" applyNumberFormat="1" applyFont="1" applyBorder="1"/>
    <xf numFmtId="165" fontId="6" fillId="0" borderId="16" xfId="0" applyNumberFormat="1" applyFont="1" applyBorder="1"/>
    <xf numFmtId="165" fontId="6" fillId="0" borderId="2" xfId="0" applyNumberFormat="1" applyFont="1" applyBorder="1"/>
    <xf numFmtId="165" fontId="6" fillId="0" borderId="12" xfId="0" applyNumberFormat="1" applyFont="1" applyBorder="1" applyAlignment="1">
      <alignment horizontal="center"/>
    </xf>
    <xf numFmtId="165" fontId="6" fillId="0" borderId="13" xfId="0" applyNumberFormat="1" applyFont="1" applyBorder="1" applyAlignment="1">
      <alignment horizontal="center"/>
    </xf>
    <xf numFmtId="3" fontId="0" fillId="0" borderId="19" xfId="0" applyNumberFormat="1" applyBorder="1"/>
    <xf numFmtId="3" fontId="0" fillId="0" borderId="20" xfId="0" applyNumberFormat="1" applyBorder="1"/>
    <xf numFmtId="165" fontId="6" fillId="0" borderId="21" xfId="0" applyNumberFormat="1" applyFont="1" applyBorder="1" applyAlignment="1">
      <alignment horizontal="center"/>
    </xf>
    <xf numFmtId="3" fontId="4" fillId="0" borderId="22" xfId="1" applyNumberFormat="1" applyFont="1" applyFill="1" applyBorder="1" applyAlignment="1" applyProtection="1">
      <alignment horizontal="center" vertical="center"/>
      <protection locked="0"/>
    </xf>
    <xf numFmtId="3" fontId="4" fillId="0" borderId="20" xfId="1" applyNumberFormat="1" applyFont="1" applyFill="1" applyBorder="1" applyAlignment="1" applyProtection="1">
      <alignment horizontal="center" vertical="center"/>
      <protection locked="0"/>
    </xf>
    <xf numFmtId="165" fontId="6" fillId="0" borderId="20" xfId="0" applyNumberFormat="1" applyFont="1" applyBorder="1"/>
    <xf numFmtId="165" fontId="6" fillId="0" borderId="21" xfId="0" applyNumberFormat="1" applyFont="1" applyBorder="1"/>
    <xf numFmtId="3" fontId="6" fillId="0" borderId="24" xfId="0" applyNumberFormat="1" applyFont="1" applyBorder="1"/>
    <xf numFmtId="165" fontId="6" fillId="0" borderId="25" xfId="0" applyNumberFormat="1" applyFont="1" applyBorder="1" applyAlignment="1">
      <alignment horizontal="center"/>
    </xf>
    <xf numFmtId="3" fontId="8" fillId="0" borderId="24" xfId="1" applyNumberFormat="1" applyFont="1" applyFill="1" applyBorder="1" applyAlignment="1" applyProtection="1">
      <alignment horizontal="center" vertical="center"/>
      <protection locked="0"/>
    </xf>
    <xf numFmtId="165" fontId="6" fillId="0" borderId="24" xfId="0" applyNumberFormat="1" applyFont="1" applyBorder="1"/>
    <xf numFmtId="3" fontId="0" fillId="0" borderId="15" xfId="0" applyNumberFormat="1" applyBorder="1" applyAlignment="1">
      <alignment horizontal="center" vertical="center"/>
    </xf>
    <xf numFmtId="3" fontId="0" fillId="0" borderId="16" xfId="0" applyNumberFormat="1" applyBorder="1" applyAlignment="1">
      <alignment horizontal="center" vertical="center"/>
    </xf>
    <xf numFmtId="165" fontId="6" fillId="0" borderId="12" xfId="0" applyNumberFormat="1" applyFont="1" applyBorder="1" applyAlignment="1">
      <alignment horizontal="center" vertical="center"/>
    </xf>
    <xf numFmtId="165" fontId="6" fillId="0" borderId="16" xfId="0" applyNumberFormat="1" applyFont="1" applyBorder="1" applyAlignment="1">
      <alignment horizontal="center" vertical="center"/>
    </xf>
    <xf numFmtId="165" fontId="6" fillId="0" borderId="13" xfId="0" applyNumberFormat="1" applyFont="1" applyBorder="1" applyAlignment="1">
      <alignment horizontal="center" vertical="center"/>
    </xf>
    <xf numFmtId="3" fontId="0" fillId="0" borderId="17" xfId="0" applyNumberFormat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165" fontId="6" fillId="0" borderId="2" xfId="0" applyNumberFormat="1" applyFont="1" applyBorder="1" applyAlignment="1">
      <alignment horizontal="center" vertical="center"/>
    </xf>
    <xf numFmtId="3" fontId="0" fillId="0" borderId="19" xfId="0" applyNumberFormat="1" applyBorder="1" applyAlignment="1">
      <alignment horizontal="center" vertical="center"/>
    </xf>
    <xf numFmtId="3" fontId="0" fillId="0" borderId="20" xfId="0" applyNumberFormat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165" fontId="6" fillId="0" borderId="20" xfId="0" applyNumberFormat="1" applyFont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3" fontId="8" fillId="3" borderId="2" xfId="1" applyNumberFormat="1" applyFont="1" applyFill="1" applyBorder="1" applyAlignment="1" applyProtection="1">
      <alignment horizontal="center" vertical="center"/>
      <protection locked="0"/>
    </xf>
    <xf numFmtId="3" fontId="8" fillId="3" borderId="13" xfId="1" applyNumberFormat="1" applyFont="1" applyFill="1" applyBorder="1" applyAlignment="1" applyProtection="1">
      <alignment horizontal="center" vertical="center"/>
      <protection locked="0"/>
    </xf>
    <xf numFmtId="3" fontId="8" fillId="3" borderId="20" xfId="1" applyNumberFormat="1" applyFont="1" applyFill="1" applyBorder="1" applyAlignment="1" applyProtection="1">
      <alignment horizontal="center" vertical="center"/>
      <protection locked="0"/>
    </xf>
    <xf numFmtId="3" fontId="8" fillId="3" borderId="21" xfId="1" applyNumberFormat="1" applyFont="1" applyFill="1" applyBorder="1" applyAlignment="1" applyProtection="1">
      <alignment horizontal="center" vertical="center"/>
      <protection locked="0"/>
    </xf>
    <xf numFmtId="3" fontId="8" fillId="3" borderId="23" xfId="1" applyNumberFormat="1" applyFont="1" applyFill="1" applyBorder="1" applyAlignment="1" applyProtection="1">
      <alignment horizontal="center" vertical="center"/>
      <protection locked="0"/>
    </xf>
    <xf numFmtId="3" fontId="8" fillId="3" borderId="24" xfId="1" applyNumberFormat="1" applyFont="1" applyFill="1" applyBorder="1" applyAlignment="1" applyProtection="1">
      <alignment horizontal="center" vertical="center"/>
      <protection locked="0"/>
    </xf>
    <xf numFmtId="3" fontId="8" fillId="3" borderId="25" xfId="1" applyNumberFormat="1" applyFont="1" applyFill="1" applyBorder="1" applyAlignment="1" applyProtection="1">
      <alignment horizontal="center" vertical="center"/>
      <protection locked="0"/>
    </xf>
    <xf numFmtId="3" fontId="8" fillId="3" borderId="16" xfId="1" applyNumberFormat="1" applyFont="1" applyFill="1" applyBorder="1" applyAlignment="1" applyProtection="1">
      <alignment horizontal="center" vertical="center"/>
      <protection locked="0"/>
    </xf>
    <xf numFmtId="3" fontId="8" fillId="3" borderId="12" xfId="1" applyNumberFormat="1" applyFont="1" applyFill="1" applyBorder="1" applyAlignment="1" applyProtection="1">
      <alignment horizontal="center" vertical="center"/>
      <protection locked="0"/>
    </xf>
    <xf numFmtId="3" fontId="8" fillId="7" borderId="31" xfId="1" applyNumberFormat="1" applyFont="1" applyFill="1" applyBorder="1" applyAlignment="1" applyProtection="1">
      <alignment horizontal="center" vertical="center"/>
      <protection locked="0"/>
    </xf>
    <xf numFmtId="3" fontId="8" fillId="7" borderId="29" xfId="1" applyNumberFormat="1" applyFont="1" applyFill="1" applyBorder="1" applyAlignment="1" applyProtection="1">
      <alignment horizontal="center" vertical="center"/>
      <protection locked="0"/>
    </xf>
    <xf numFmtId="3" fontId="8" fillId="7" borderId="30" xfId="1" applyNumberFormat="1" applyFont="1" applyFill="1" applyBorder="1" applyAlignment="1" applyProtection="1">
      <alignment horizontal="center" vertical="center"/>
      <protection locked="0"/>
    </xf>
    <xf numFmtId="3" fontId="6" fillId="0" borderId="5" xfId="0" applyNumberFormat="1" applyFont="1" applyBorder="1" applyAlignment="1">
      <alignment horizontal="center" vertical="center"/>
    </xf>
    <xf numFmtId="3" fontId="6" fillId="0" borderId="6" xfId="0" applyNumberFormat="1" applyFont="1" applyBorder="1" applyAlignment="1">
      <alignment horizontal="center" vertical="center"/>
    </xf>
    <xf numFmtId="3" fontId="8" fillId="3" borderId="15" xfId="1" applyNumberFormat="1" applyFont="1" applyFill="1" applyBorder="1" applyAlignment="1" applyProtection="1">
      <alignment horizontal="center" vertical="center"/>
      <protection locked="0"/>
    </xf>
    <xf numFmtId="3" fontId="8" fillId="3" borderId="17" xfId="1" applyNumberFormat="1" applyFont="1" applyFill="1" applyBorder="1" applyAlignment="1" applyProtection="1">
      <alignment horizontal="center" vertical="center"/>
      <protection locked="0"/>
    </xf>
    <xf numFmtId="164" fontId="8" fillId="3" borderId="20" xfId="1" applyNumberFormat="1" applyFont="1" applyFill="1" applyBorder="1" applyAlignment="1" applyProtection="1">
      <alignment horizontal="center" vertical="center"/>
      <protection locked="0"/>
    </xf>
    <xf numFmtId="164" fontId="8" fillId="7" borderId="23" xfId="1" applyNumberFormat="1" applyFont="1" applyFill="1" applyBorder="1" applyAlignment="1" applyProtection="1">
      <alignment horizontal="center" vertical="center"/>
      <protection locked="0"/>
    </xf>
    <xf numFmtId="164" fontId="8" fillId="7" borderId="25" xfId="1" applyNumberFormat="1" applyFont="1" applyFill="1" applyBorder="1" applyAlignment="1" applyProtection="1">
      <alignment horizontal="center" vertical="center"/>
      <protection locked="0"/>
    </xf>
    <xf numFmtId="0" fontId="2" fillId="8" borderId="1" xfId="0" applyFont="1" applyFill="1" applyBorder="1" applyAlignment="1" applyProtection="1">
      <alignment horizontal="center" vertical="center" wrapText="1"/>
      <protection locked="0"/>
    </xf>
    <xf numFmtId="0" fontId="7" fillId="8" borderId="1" xfId="0" applyFont="1" applyFill="1" applyBorder="1" applyAlignment="1" applyProtection="1">
      <alignment horizontal="center" vertical="center" wrapText="1"/>
      <protection locked="0"/>
    </xf>
    <xf numFmtId="3" fontId="6" fillId="0" borderId="9" xfId="0" applyNumberFormat="1" applyFont="1" applyBorder="1" applyAlignment="1">
      <alignment horizontal="center" vertical="center"/>
    </xf>
    <xf numFmtId="3" fontId="6" fillId="7" borderId="1" xfId="0" applyNumberFormat="1" applyFont="1" applyFill="1" applyBorder="1" applyAlignment="1">
      <alignment horizontal="center" vertical="center"/>
    </xf>
    <xf numFmtId="4" fontId="4" fillId="6" borderId="2" xfId="1" applyNumberFormat="1" applyFont="1" applyFill="1" applyBorder="1" applyAlignment="1" applyProtection="1">
      <alignment horizontal="center" vertical="center"/>
      <protection locked="0"/>
    </xf>
    <xf numFmtId="164" fontId="6" fillId="0" borderId="5" xfId="0" applyNumberFormat="1" applyFont="1" applyBorder="1" applyAlignment="1">
      <alignment horizontal="center" vertical="center"/>
    </xf>
    <xf numFmtId="164" fontId="6" fillId="0" borderId="6" xfId="0" applyNumberFormat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3" fontId="4" fillId="6" borderId="4" xfId="1" applyNumberFormat="1" applyFont="1" applyFill="1" applyBorder="1" applyAlignment="1" applyProtection="1">
      <alignment horizontal="center" vertical="center"/>
      <protection locked="0"/>
    </xf>
    <xf numFmtId="164" fontId="6" fillId="6" borderId="6" xfId="0" applyNumberFormat="1" applyFont="1" applyFill="1" applyBorder="1" applyAlignment="1">
      <alignment horizontal="center" vertical="center"/>
    </xf>
    <xf numFmtId="3" fontId="4" fillId="3" borderId="37" xfId="1" applyNumberFormat="1" applyFont="1" applyFill="1" applyBorder="1" applyAlignment="1" applyProtection="1">
      <alignment horizontal="center" vertical="center"/>
      <protection locked="0"/>
    </xf>
    <xf numFmtId="3" fontId="4" fillId="3" borderId="38" xfId="1" applyNumberFormat="1" applyFont="1" applyFill="1" applyBorder="1" applyAlignment="1" applyProtection="1">
      <alignment horizontal="center" vertical="center"/>
      <protection locked="0"/>
    </xf>
    <xf numFmtId="3" fontId="6" fillId="6" borderId="6" xfId="0" applyNumberFormat="1" applyFont="1" applyFill="1" applyBorder="1" applyAlignment="1">
      <alignment horizontal="center" vertical="center"/>
    </xf>
    <xf numFmtId="2" fontId="5" fillId="0" borderId="4" xfId="0" applyNumberFormat="1" applyFont="1" applyBorder="1" applyAlignment="1">
      <alignment horizontal="center" vertical="center"/>
    </xf>
    <xf numFmtId="0" fontId="2" fillId="2" borderId="10" xfId="0" applyFont="1" applyFill="1" applyBorder="1" applyAlignment="1" applyProtection="1">
      <alignment horizontal="center" vertical="center" wrapText="1"/>
      <protection locked="0"/>
    </xf>
    <xf numFmtId="3" fontId="1" fillId="2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5" xfId="0" applyFont="1" applyFill="1" applyBorder="1" applyAlignment="1" applyProtection="1">
      <alignment horizontal="center" vertical="center" wrapText="1"/>
      <protection locked="0"/>
    </xf>
    <xf numFmtId="0" fontId="2" fillId="2" borderId="16" xfId="0" applyFont="1" applyFill="1" applyBorder="1" applyAlignment="1" applyProtection="1">
      <alignment horizontal="center" vertical="center" wrapText="1"/>
      <protection locked="0"/>
    </xf>
    <xf numFmtId="0" fontId="2" fillId="2" borderId="12" xfId="0" applyFont="1" applyFill="1" applyBorder="1" applyAlignment="1" applyProtection="1">
      <alignment horizontal="center" vertical="center" wrapText="1"/>
      <protection locked="0"/>
    </xf>
    <xf numFmtId="3" fontId="4" fillId="3" borderId="17" xfId="1" applyNumberFormat="1" applyFont="1" applyFill="1" applyBorder="1" applyAlignment="1" applyProtection="1">
      <alignment horizontal="center" vertical="center"/>
      <protection locked="0"/>
    </xf>
    <xf numFmtId="3" fontId="4" fillId="3" borderId="13" xfId="1" applyNumberFormat="1" applyFont="1" applyFill="1" applyBorder="1" applyAlignment="1" applyProtection="1">
      <alignment horizontal="center" vertical="center"/>
      <protection locked="0"/>
    </xf>
    <xf numFmtId="3" fontId="1" fillId="2" borderId="31" xfId="0" applyNumberFormat="1" applyFont="1" applyFill="1" applyBorder="1" applyAlignment="1" applyProtection="1">
      <alignment horizontal="center" vertical="center" wrapText="1"/>
      <protection locked="0"/>
    </xf>
    <xf numFmtId="3" fontId="1" fillId="2" borderId="29" xfId="0" applyNumberFormat="1" applyFont="1" applyFill="1" applyBorder="1" applyAlignment="1" applyProtection="1">
      <alignment horizontal="center" vertical="center" wrapText="1"/>
      <protection locked="0"/>
    </xf>
    <xf numFmtId="3" fontId="1" fillId="2" borderId="30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39" xfId="0" applyFont="1" applyFill="1" applyBorder="1" applyAlignment="1" applyProtection="1">
      <alignment horizontal="center" vertical="center" wrapText="1"/>
      <protection locked="0"/>
    </xf>
    <xf numFmtId="0" fontId="2" fillId="0" borderId="39" xfId="0" applyFont="1" applyFill="1" applyBorder="1" applyAlignment="1" applyProtection="1">
      <alignment horizontal="center" vertical="center" wrapText="1"/>
      <protection locked="0"/>
    </xf>
    <xf numFmtId="3" fontId="4" fillId="0" borderId="39" xfId="1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3" fontId="4" fillId="0" borderId="0" xfId="1" applyNumberFormat="1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 wrapText="1"/>
      <protection locked="0"/>
    </xf>
    <xf numFmtId="3" fontId="4" fillId="3" borderId="6" xfId="1" applyNumberFormat="1" applyFont="1" applyFill="1" applyBorder="1" applyAlignment="1" applyProtection="1">
      <alignment horizontal="center" vertical="center"/>
      <protection locked="0"/>
    </xf>
    <xf numFmtId="3" fontId="1" fillId="2" borderId="36" xfId="0" applyNumberFormat="1" applyFont="1" applyFill="1" applyBorder="1" applyAlignment="1" applyProtection="1">
      <alignment horizontal="center" vertical="center" wrapText="1"/>
      <protection locked="0"/>
    </xf>
    <xf numFmtId="2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0" fillId="5" borderId="0" xfId="0" applyNumberFormat="1" applyFill="1"/>
    <xf numFmtId="3" fontId="6" fillId="0" borderId="0" xfId="0" applyNumberFormat="1" applyFont="1"/>
    <xf numFmtId="3" fontId="6" fillId="5" borderId="0" xfId="0" applyNumberFormat="1" applyFont="1" applyFill="1"/>
    <xf numFmtId="0" fontId="6" fillId="0" borderId="0" xfId="0" applyFont="1"/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3" fontId="4" fillId="3" borderId="15" xfId="1" applyNumberFormat="1" applyFont="1" applyFill="1" applyBorder="1" applyAlignment="1" applyProtection="1">
      <alignment horizontal="center" vertical="center"/>
      <protection locked="0"/>
    </xf>
    <xf numFmtId="2" fontId="5" fillId="5" borderId="4" xfId="0" applyNumberFormat="1" applyFont="1" applyFill="1" applyBorder="1" applyAlignment="1">
      <alignment horizontal="center" vertical="center"/>
    </xf>
    <xf numFmtId="3" fontId="4" fillId="3" borderId="12" xfId="1" applyNumberFormat="1" applyFont="1" applyFill="1" applyBorder="1" applyAlignment="1" applyProtection="1">
      <alignment horizontal="center" vertical="center"/>
      <protection locked="0"/>
    </xf>
    <xf numFmtId="164" fontId="8" fillId="3" borderId="13" xfId="1" applyNumberFormat="1" applyFont="1" applyFill="1" applyBorder="1" applyAlignment="1" applyProtection="1">
      <alignment horizontal="center" vertical="center"/>
      <protection locked="0"/>
    </xf>
    <xf numFmtId="0" fontId="10" fillId="0" borderId="6" xfId="0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3" fontId="4" fillId="5" borderId="4" xfId="1" applyNumberFormat="1" applyFont="1" applyFill="1" applyBorder="1" applyAlignment="1" applyProtection="1">
      <alignment horizontal="center" vertical="center"/>
      <protection locked="0"/>
    </xf>
    <xf numFmtId="0" fontId="10" fillId="5" borderId="6" xfId="0" applyFont="1" applyFill="1" applyBorder="1" applyAlignment="1">
      <alignment horizontal="center"/>
    </xf>
    <xf numFmtId="2" fontId="5" fillId="9" borderId="2" xfId="0" applyNumberFormat="1" applyFont="1" applyFill="1" applyBorder="1" applyAlignment="1">
      <alignment horizontal="center" vertical="center"/>
    </xf>
    <xf numFmtId="3" fontId="4" fillId="9" borderId="4" xfId="1" applyNumberFormat="1" applyFont="1" applyFill="1" applyBorder="1" applyAlignment="1" applyProtection="1">
      <alignment horizontal="center" vertical="center"/>
      <protection locked="0"/>
    </xf>
    <xf numFmtId="0" fontId="10" fillId="9" borderId="6" xfId="0" applyFont="1" applyFill="1" applyBorder="1" applyAlignment="1">
      <alignment horizontal="center"/>
    </xf>
    <xf numFmtId="0" fontId="10" fillId="9" borderId="5" xfId="0" applyFont="1" applyFill="1" applyBorder="1" applyAlignment="1">
      <alignment horizontal="center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10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3" fontId="1" fillId="7" borderId="1" xfId="0" applyNumberFormat="1" applyFont="1" applyFill="1" applyBorder="1" applyAlignment="1" applyProtection="1">
      <alignment horizontal="center" vertical="center" wrapText="1"/>
      <protection locked="0"/>
    </xf>
    <xf numFmtId="3" fontId="1" fillId="7" borderId="3" xfId="0" applyNumberFormat="1" applyFont="1" applyFill="1" applyBorder="1" applyAlignment="1" applyProtection="1">
      <alignment horizontal="center" vertical="center" wrapText="1"/>
      <protection locked="0"/>
    </xf>
    <xf numFmtId="0" fontId="2" fillId="7" borderId="1" xfId="0" applyFont="1" applyFill="1" applyBorder="1" applyAlignment="1" applyProtection="1">
      <alignment horizontal="center" vertical="center" wrapText="1"/>
      <protection locked="0"/>
    </xf>
    <xf numFmtId="1" fontId="6" fillId="0" borderId="5" xfId="0" applyNumberFormat="1" applyFont="1" applyBorder="1" applyAlignment="1">
      <alignment horizontal="center"/>
    </xf>
    <xf numFmtId="1" fontId="6" fillId="0" borderId="6" xfId="0" applyNumberFormat="1" applyFont="1" applyBorder="1" applyAlignment="1">
      <alignment horizontal="center"/>
    </xf>
    <xf numFmtId="0" fontId="11" fillId="7" borderId="1" xfId="0" applyFont="1" applyFill="1" applyBorder="1" applyAlignment="1">
      <alignment horizontal="center" vertical="center"/>
    </xf>
    <xf numFmtId="1" fontId="6" fillId="0" borderId="9" xfId="0" applyNumberFormat="1" applyFont="1" applyBorder="1" applyAlignment="1">
      <alignment horizontal="center"/>
    </xf>
    <xf numFmtId="3" fontId="6" fillId="0" borderId="1" xfId="0" applyNumberFormat="1" applyFont="1" applyBorder="1" applyAlignment="1">
      <alignment horizontal="center"/>
    </xf>
    <xf numFmtId="3" fontId="6" fillId="0" borderId="6" xfId="0" applyNumberFormat="1" applyFont="1" applyBorder="1" applyAlignment="1">
      <alignment horizontal="center"/>
    </xf>
    <xf numFmtId="3" fontId="6" fillId="0" borderId="8" xfId="0" applyNumberFormat="1" applyFont="1" applyBorder="1" applyAlignment="1">
      <alignment horizontal="center"/>
    </xf>
    <xf numFmtId="3" fontId="6" fillId="7" borderId="5" xfId="0" applyNumberFormat="1" applyFont="1" applyFill="1" applyBorder="1" applyAlignment="1">
      <alignment horizontal="center"/>
    </xf>
    <xf numFmtId="3" fontId="6" fillId="7" borderId="6" xfId="0" applyNumberFormat="1" applyFont="1" applyFill="1" applyBorder="1" applyAlignment="1">
      <alignment horizontal="center"/>
    </xf>
    <xf numFmtId="3" fontId="4" fillId="3" borderId="20" xfId="1" applyNumberFormat="1" applyFont="1" applyFill="1" applyBorder="1" applyAlignment="1" applyProtection="1">
      <alignment horizontal="center" vertical="center"/>
      <protection locked="0"/>
    </xf>
    <xf numFmtId="3" fontId="4" fillId="3" borderId="40" xfId="1" applyNumberFormat="1" applyFont="1" applyFill="1" applyBorder="1" applyAlignment="1" applyProtection="1">
      <alignment horizontal="center" vertical="center"/>
      <protection locked="0"/>
    </xf>
    <xf numFmtId="3" fontId="6" fillId="0" borderId="9" xfId="0" applyNumberFormat="1" applyFont="1" applyBorder="1" applyAlignment="1">
      <alignment horizontal="center"/>
    </xf>
    <xf numFmtId="3" fontId="6" fillId="7" borderId="9" xfId="0" applyNumberFormat="1" applyFont="1" applyFill="1" applyBorder="1" applyAlignment="1">
      <alignment horizontal="center"/>
    </xf>
    <xf numFmtId="3" fontId="6" fillId="7" borderId="1" xfId="0" applyNumberFormat="1" applyFont="1" applyFill="1" applyBorder="1" applyAlignment="1">
      <alignment horizontal="center"/>
    </xf>
    <xf numFmtId="3" fontId="8" fillId="7" borderId="1" xfId="1" applyNumberFormat="1" applyFont="1" applyFill="1" applyBorder="1" applyAlignment="1" applyProtection="1">
      <alignment horizontal="center" vertical="center"/>
      <protection locked="0"/>
    </xf>
    <xf numFmtId="2" fontId="5" fillId="7" borderId="2" xfId="0" applyNumberFormat="1" applyFont="1" applyFill="1" applyBorder="1" applyAlignment="1">
      <alignment horizontal="center" vertical="center"/>
    </xf>
    <xf numFmtId="3" fontId="4" fillId="7" borderId="2" xfId="1" applyNumberFormat="1" applyFont="1" applyFill="1" applyBorder="1" applyAlignment="1" applyProtection="1">
      <alignment horizontal="center" vertical="center"/>
      <protection locked="0"/>
    </xf>
    <xf numFmtId="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" fillId="7" borderId="11" xfId="1" applyNumberFormat="1" applyFont="1" applyFill="1" applyBorder="1" applyAlignment="1" applyProtection="1">
      <alignment horizontal="center" vertical="center"/>
      <protection locked="0"/>
    </xf>
    <xf numFmtId="3" fontId="8" fillId="7" borderId="10" xfId="1" applyNumberFormat="1" applyFont="1" applyFill="1" applyBorder="1" applyAlignment="1" applyProtection="1">
      <alignment horizontal="center" vertical="center"/>
      <protection locked="0"/>
    </xf>
    <xf numFmtId="3" fontId="4" fillId="7" borderId="13" xfId="1" applyNumberFormat="1" applyFont="1" applyFill="1" applyBorder="1" applyAlignment="1" applyProtection="1">
      <alignment horizontal="center" vertical="center"/>
      <protection locked="0"/>
    </xf>
    <xf numFmtId="3" fontId="4" fillId="7" borderId="21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3" fontId="0" fillId="0" borderId="0" xfId="0" applyNumberFormat="1" applyFill="1"/>
    <xf numFmtId="3" fontId="4" fillId="3" borderId="41" xfId="1" applyNumberFormat="1" applyFont="1" applyFill="1" applyBorder="1" applyAlignment="1" applyProtection="1">
      <alignment horizontal="center" vertical="center"/>
      <protection locked="0"/>
    </xf>
    <xf numFmtId="3" fontId="4" fillId="3" borderId="22" xfId="1" applyNumberFormat="1" applyFont="1" applyFill="1" applyBorder="1" applyAlignment="1" applyProtection="1">
      <alignment horizontal="center" vertical="center"/>
      <protection locked="0"/>
    </xf>
    <xf numFmtId="3" fontId="4" fillId="3" borderId="21" xfId="1" applyNumberFormat="1" applyFont="1" applyFill="1" applyBorder="1" applyAlignment="1" applyProtection="1">
      <alignment horizontal="center" vertical="center"/>
      <protection locked="0"/>
    </xf>
    <xf numFmtId="3" fontId="8" fillId="2" borderId="1" xfId="1" applyNumberFormat="1" applyFont="1" applyFill="1" applyBorder="1" applyAlignment="1" applyProtection="1">
      <alignment horizontal="center" vertical="center"/>
      <protection locked="0"/>
    </xf>
    <xf numFmtId="3" fontId="6" fillId="2" borderId="16" xfId="0" applyNumberFormat="1" applyFont="1" applyFill="1" applyBorder="1" applyAlignment="1">
      <alignment horizontal="center" vertical="center"/>
    </xf>
    <xf numFmtId="3" fontId="6" fillId="2" borderId="12" xfId="0" applyNumberFormat="1" applyFont="1" applyFill="1" applyBorder="1" applyAlignment="1">
      <alignment horizontal="center" vertical="center"/>
    </xf>
    <xf numFmtId="3" fontId="6" fillId="2" borderId="2" xfId="0" applyNumberFormat="1" applyFont="1" applyFill="1" applyBorder="1" applyAlignment="1">
      <alignment horizontal="center" vertical="center"/>
    </xf>
    <xf numFmtId="3" fontId="6" fillId="2" borderId="13" xfId="0" applyNumberFormat="1" applyFont="1" applyFill="1" applyBorder="1" applyAlignment="1">
      <alignment horizontal="center" vertical="center"/>
    </xf>
    <xf numFmtId="3" fontId="6" fillId="2" borderId="20" xfId="0" applyNumberFormat="1" applyFont="1" applyFill="1" applyBorder="1" applyAlignment="1">
      <alignment horizontal="center" vertical="center"/>
    </xf>
    <xf numFmtId="3" fontId="6" fillId="2" borderId="21" xfId="0" applyNumberFormat="1" applyFont="1" applyFill="1" applyBorder="1" applyAlignment="1">
      <alignment horizontal="center" vertical="center"/>
    </xf>
    <xf numFmtId="3" fontId="8" fillId="2" borderId="24" xfId="1" applyNumberFormat="1" applyFont="1" applyFill="1" applyBorder="1" applyAlignment="1" applyProtection="1">
      <alignment horizontal="center" vertical="center"/>
      <protection locked="0"/>
    </xf>
    <xf numFmtId="3" fontId="6" fillId="2" borderId="24" xfId="0" applyNumberFormat="1" applyFont="1" applyFill="1" applyBorder="1" applyAlignment="1">
      <alignment horizontal="center" vertical="center"/>
    </xf>
    <xf numFmtId="3" fontId="6" fillId="2" borderId="25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3" fontId="4" fillId="10" borderId="2" xfId="1" applyNumberFormat="1" applyFont="1" applyFill="1" applyBorder="1" applyAlignment="1" applyProtection="1">
      <alignment horizontal="center" vertical="center"/>
      <protection locked="0"/>
    </xf>
    <xf numFmtId="3" fontId="4" fillId="10" borderId="4" xfId="1" applyNumberFormat="1" applyFont="1" applyFill="1" applyBorder="1" applyAlignment="1" applyProtection="1">
      <alignment horizontal="center" vertical="center"/>
      <protection locked="0"/>
    </xf>
    <xf numFmtId="3" fontId="6" fillId="10" borderId="6" xfId="0" applyNumberFormat="1" applyFont="1" applyFill="1" applyBorder="1" applyAlignment="1">
      <alignment horizontal="center" vertical="center"/>
    </xf>
    <xf numFmtId="3" fontId="8" fillId="2" borderId="2" xfId="1" applyNumberFormat="1" applyFont="1" applyFill="1" applyBorder="1" applyAlignment="1" applyProtection="1">
      <alignment horizontal="center" vertical="center"/>
      <protection locked="0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164" fontId="8" fillId="3" borderId="4" xfId="1" applyNumberFormat="1" applyFont="1" applyFill="1" applyBorder="1" applyAlignment="1" applyProtection="1">
      <alignment horizontal="center" vertical="center"/>
      <protection locked="0"/>
    </xf>
    <xf numFmtId="164" fontId="8" fillId="2" borderId="4" xfId="1" applyNumberFormat="1" applyFont="1" applyFill="1" applyBorder="1" applyAlignment="1" applyProtection="1">
      <alignment horizontal="center" vertical="center"/>
      <protection locked="0"/>
    </xf>
    <xf numFmtId="164" fontId="8" fillId="2" borderId="40" xfId="1" applyNumberFormat="1" applyFont="1" applyFill="1" applyBorder="1" applyAlignment="1" applyProtection="1">
      <alignment horizontal="center" vertical="center"/>
      <protection locked="0"/>
    </xf>
    <xf numFmtId="164" fontId="8" fillId="2" borderId="3" xfId="1" applyNumberFormat="1" applyFont="1" applyFill="1" applyBorder="1" applyAlignment="1" applyProtection="1">
      <alignment horizontal="center" vertical="center"/>
      <protection locked="0"/>
    </xf>
    <xf numFmtId="164" fontId="8" fillId="2" borderId="42" xfId="1" applyNumberFormat="1" applyFont="1" applyFill="1" applyBorder="1" applyAlignment="1" applyProtection="1">
      <alignment horizontal="center" vertical="center"/>
      <protection locked="0"/>
    </xf>
    <xf numFmtId="164" fontId="8" fillId="2" borderId="25" xfId="1" applyNumberFormat="1" applyFont="1" applyFill="1" applyBorder="1" applyAlignment="1" applyProtection="1">
      <alignment horizontal="center" vertical="center"/>
      <protection locked="0"/>
    </xf>
    <xf numFmtId="3" fontId="8" fillId="7" borderId="8" xfId="1" applyNumberFormat="1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 wrapText="1"/>
      <protection locked="0"/>
    </xf>
    <xf numFmtId="164" fontId="8" fillId="7" borderId="6" xfId="1" applyNumberFormat="1" applyFont="1" applyFill="1" applyBorder="1" applyAlignment="1" applyProtection="1">
      <alignment horizontal="center" vertical="center"/>
      <protection locked="0"/>
    </xf>
    <xf numFmtId="4" fontId="8" fillId="7" borderId="6" xfId="1" applyNumberFormat="1" applyFont="1" applyFill="1" applyBorder="1" applyAlignment="1" applyProtection="1">
      <alignment horizontal="center" vertical="center"/>
      <protection locked="0"/>
    </xf>
    <xf numFmtId="164" fontId="8" fillId="7" borderId="9" xfId="1" applyNumberFormat="1" applyFont="1" applyFill="1" applyBorder="1" applyAlignment="1" applyProtection="1">
      <alignment horizontal="center" vertical="center"/>
      <protection locked="0"/>
    </xf>
    <xf numFmtId="4" fontId="8" fillId="7" borderId="9" xfId="1" applyNumberFormat="1" applyFont="1" applyFill="1" applyBorder="1" applyAlignment="1" applyProtection="1">
      <alignment horizontal="center" vertical="center"/>
      <protection locked="0"/>
    </xf>
    <xf numFmtId="164" fontId="8" fillId="7" borderId="1" xfId="1" applyNumberFormat="1" applyFont="1" applyFill="1" applyBorder="1" applyAlignment="1" applyProtection="1">
      <alignment horizontal="center" vertical="center"/>
      <protection locked="0"/>
    </xf>
    <xf numFmtId="4" fontId="8" fillId="7" borderId="1" xfId="1" applyNumberFormat="1" applyFont="1" applyFill="1" applyBorder="1" applyAlignment="1" applyProtection="1">
      <alignment horizontal="center" vertical="center"/>
      <protection locked="0"/>
    </xf>
    <xf numFmtId="164" fontId="8" fillId="3" borderId="40" xfId="1" applyNumberFormat="1" applyFont="1" applyFill="1" applyBorder="1" applyAlignment="1" applyProtection="1">
      <alignment horizontal="center" vertical="center"/>
      <protection locked="0"/>
    </xf>
    <xf numFmtId="164" fontId="8" fillId="7" borderId="3" xfId="1" applyNumberFormat="1" applyFont="1" applyFill="1" applyBorder="1" applyAlignment="1" applyProtection="1">
      <alignment horizontal="center" vertical="center"/>
      <protection locked="0"/>
    </xf>
    <xf numFmtId="3" fontId="4" fillId="3" borderId="16" xfId="1" applyNumberFormat="1" applyFont="1" applyFill="1" applyBorder="1" applyAlignment="1" applyProtection="1">
      <alignment horizontal="center" vertical="center"/>
      <protection locked="0"/>
    </xf>
    <xf numFmtId="164" fontId="8" fillId="3" borderId="11" xfId="1" applyNumberFormat="1" applyFont="1" applyFill="1" applyBorder="1" applyAlignment="1" applyProtection="1">
      <alignment horizontal="center" vertical="center"/>
      <protection locked="0"/>
    </xf>
    <xf numFmtId="164" fontId="8" fillId="7" borderId="11" xfId="1" applyNumberFormat="1" applyFont="1" applyFill="1" applyBorder="1" applyAlignment="1" applyProtection="1">
      <alignment horizontal="center" vertical="center"/>
      <protection locked="0"/>
    </xf>
    <xf numFmtId="164" fontId="8" fillId="7" borderId="2" xfId="1" applyNumberFormat="1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3" fontId="1" fillId="7" borderId="24" xfId="0" applyNumberFormat="1" applyFont="1" applyFill="1" applyBorder="1" applyAlignment="1" applyProtection="1">
      <alignment horizontal="center" vertical="center" wrapText="1"/>
      <protection locked="0"/>
    </xf>
    <xf numFmtId="4" fontId="9" fillId="7" borderId="24" xfId="1" applyNumberFormat="1" applyFont="1" applyFill="1" applyBorder="1" applyAlignment="1" applyProtection="1">
      <alignment horizontal="center" vertical="center"/>
      <protection locked="0"/>
    </xf>
    <xf numFmtId="3" fontId="1" fillId="7" borderId="25" xfId="0" applyNumberFormat="1" applyFont="1" applyFill="1" applyBorder="1" applyAlignment="1" applyProtection="1">
      <alignment horizontal="center" vertical="center" wrapText="1"/>
      <protection locked="0"/>
    </xf>
    <xf numFmtId="3" fontId="1" fillId="7" borderId="26" xfId="0" applyNumberFormat="1" applyFont="1" applyFill="1" applyBorder="1" applyAlignment="1" applyProtection="1">
      <alignment horizontal="center" vertical="center" wrapText="1"/>
      <protection locked="0"/>
    </xf>
    <xf numFmtId="3" fontId="1" fillId="2" borderId="36" xfId="1" applyNumberFormat="1" applyFont="1" applyFill="1" applyBorder="1" applyAlignment="1" applyProtection="1">
      <alignment horizontal="center" vertical="center"/>
      <protection locked="0"/>
    </xf>
    <xf numFmtId="3" fontId="8" fillId="3" borderId="5" xfId="1" applyNumberFormat="1" applyFont="1" applyFill="1" applyBorder="1" applyAlignment="1" applyProtection="1">
      <alignment horizontal="center" vertical="center"/>
      <protection locked="0"/>
    </xf>
    <xf numFmtId="3" fontId="8" fillId="3" borderId="6" xfId="1" applyNumberFormat="1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4" fontId="4" fillId="3" borderId="11" xfId="1" applyNumberFormat="1" applyFont="1" applyFill="1" applyBorder="1" applyAlignment="1" applyProtection="1">
      <alignment horizontal="center" vertical="center"/>
      <protection locked="0"/>
    </xf>
    <xf numFmtId="4" fontId="4" fillId="3" borderId="13" xfId="1" applyNumberFormat="1" applyFont="1" applyFill="1" applyBorder="1" applyAlignment="1" applyProtection="1">
      <alignment horizontal="center" vertical="center"/>
      <protection locked="0"/>
    </xf>
    <xf numFmtId="0" fontId="7" fillId="2" borderId="10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9" fillId="2" borderId="1" xfId="1" applyNumberFormat="1" applyFont="1" applyFill="1" applyBorder="1" applyAlignment="1" applyProtection="1">
      <alignment horizontal="center" vertical="center"/>
      <protection locked="0"/>
    </xf>
    <xf numFmtId="2" fontId="1" fillId="2" borderId="10" xfId="0" applyNumberFormat="1" applyFont="1" applyFill="1" applyBorder="1" applyAlignment="1" applyProtection="1">
      <alignment horizontal="center" vertical="center" wrapText="1"/>
      <protection locked="0"/>
    </xf>
    <xf numFmtId="4" fontId="8" fillId="3" borderId="6" xfId="1" applyNumberFormat="1" applyFont="1" applyFill="1" applyBorder="1" applyAlignment="1" applyProtection="1">
      <alignment horizontal="center" vertical="center"/>
      <protection locked="0"/>
    </xf>
    <xf numFmtId="9" fontId="9" fillId="2" borderId="1" xfId="2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164" fontId="8" fillId="3" borderId="12" xfId="1" applyNumberFormat="1" applyFont="1" applyFill="1" applyBorder="1" applyAlignment="1" applyProtection="1">
      <alignment horizontal="center" vertical="center"/>
      <protection locked="0"/>
    </xf>
    <xf numFmtId="3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165" fontId="6" fillId="0" borderId="5" xfId="0" applyNumberFormat="1" applyFont="1" applyBorder="1" applyAlignment="1">
      <alignment horizontal="center" vertical="center"/>
    </xf>
    <xf numFmtId="165" fontId="6" fillId="0" borderId="6" xfId="0" applyNumberFormat="1" applyFont="1" applyBorder="1" applyAlignment="1">
      <alignment horizontal="center" vertic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3" fontId="6" fillId="0" borderId="2" xfId="0" applyNumberFormat="1" applyFont="1" applyBorder="1" applyAlignment="1">
      <alignment horizontal="center" vertical="center"/>
    </xf>
    <xf numFmtId="2" fontId="5" fillId="0" borderId="37" xfId="0" applyNumberFormat="1" applyFont="1" applyBorder="1" applyAlignment="1">
      <alignment horizontal="center" vertical="center"/>
    </xf>
    <xf numFmtId="3" fontId="6" fillId="2" borderId="8" xfId="0" applyNumberFormat="1" applyFont="1" applyFill="1" applyBorder="1" applyAlignment="1">
      <alignment horizontal="center"/>
    </xf>
    <xf numFmtId="3" fontId="1" fillId="2" borderId="14" xfId="0" applyNumberFormat="1" applyFont="1" applyFill="1" applyBorder="1" applyAlignment="1" applyProtection="1">
      <alignment horizontal="center" vertical="center" wrapText="1"/>
      <protection locked="0"/>
    </xf>
    <xf numFmtId="3" fontId="6" fillId="0" borderId="5" xfId="0" applyNumberFormat="1" applyFont="1" applyBorder="1" applyAlignment="1">
      <alignment horizontal="center"/>
    </xf>
    <xf numFmtId="3" fontId="6" fillId="0" borderId="36" xfId="0" applyNumberFormat="1" applyFont="1" applyBorder="1" applyAlignment="1">
      <alignment horizontal="center"/>
    </xf>
    <xf numFmtId="4" fontId="8" fillId="3" borderId="2" xfId="1" applyNumberFormat="1" applyFont="1" applyFill="1" applyBorder="1" applyAlignment="1" applyProtection="1">
      <alignment horizontal="center" vertical="center"/>
      <protection locked="0"/>
    </xf>
    <xf numFmtId="4" fontId="8" fillId="3" borderId="20" xfId="1" applyNumberFormat="1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4" fontId="4" fillId="3" borderId="37" xfId="1" applyNumberFormat="1" applyFont="1" applyFill="1" applyBorder="1" applyAlignment="1" applyProtection="1">
      <alignment horizontal="center" vertical="center"/>
      <protection locked="0"/>
    </xf>
    <xf numFmtId="0" fontId="2" fillId="2" borderId="25" xfId="0" applyFont="1" applyFill="1" applyBorder="1" applyAlignment="1" applyProtection="1">
      <alignment horizontal="center" vertical="center" wrapText="1"/>
      <protection locked="0"/>
    </xf>
    <xf numFmtId="4" fontId="4" fillId="3" borderId="4" xfId="1" applyNumberFormat="1" applyFont="1" applyFill="1" applyBorder="1" applyAlignment="1" applyProtection="1">
      <alignment horizontal="center" vertical="center"/>
      <protection locked="0"/>
    </xf>
    <xf numFmtId="0" fontId="2" fillId="2" borderId="17" xfId="0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13" xfId="0" applyFont="1" applyFill="1" applyBorder="1" applyAlignment="1" applyProtection="1">
      <alignment horizontal="center" vertical="center" wrapText="1"/>
      <protection locked="0"/>
    </xf>
    <xf numFmtId="4" fontId="4" fillId="3" borderId="17" xfId="1" applyNumberFormat="1" applyFont="1" applyFill="1" applyBorder="1" applyAlignment="1" applyProtection="1">
      <alignment horizontal="center" vertical="center"/>
      <protection locked="0"/>
    </xf>
    <xf numFmtId="49" fontId="4" fillId="4" borderId="17" xfId="1" applyNumberFormat="1" applyFont="1" applyFill="1" applyBorder="1" applyAlignment="1" applyProtection="1">
      <alignment horizontal="center" vertical="center"/>
      <protection locked="0"/>
    </xf>
    <xf numFmtId="4" fontId="1" fillId="2" borderId="31" xfId="0" applyNumberFormat="1" applyFont="1" applyFill="1" applyBorder="1" applyAlignment="1" applyProtection="1">
      <alignment horizontal="center" vertical="center" wrapText="1"/>
      <protection locked="0"/>
    </xf>
    <xf numFmtId="4" fontId="1" fillId="2" borderId="29" xfId="0" applyNumberFormat="1" applyFont="1" applyFill="1" applyBorder="1" applyAlignment="1" applyProtection="1">
      <alignment horizontal="center" vertical="center" wrapText="1"/>
      <protection locked="0"/>
    </xf>
    <xf numFmtId="4" fontId="8" fillId="3" borderId="13" xfId="1" applyNumberFormat="1" applyFont="1" applyFill="1" applyBorder="1" applyAlignment="1" applyProtection="1">
      <alignment horizontal="center" vertical="center"/>
      <protection locked="0"/>
    </xf>
    <xf numFmtId="3" fontId="8" fillId="3" borderId="4" xfId="1" applyNumberFormat="1" applyFont="1" applyFill="1" applyBorder="1" applyAlignment="1" applyProtection="1">
      <alignment horizontal="center" vertical="center"/>
      <protection locked="0"/>
    </xf>
    <xf numFmtId="4" fontId="1" fillId="2" borderId="10" xfId="0" applyNumberFormat="1" applyFont="1" applyFill="1" applyBorder="1" applyAlignment="1" applyProtection="1">
      <alignment horizontal="center" vertical="center" wrapText="1"/>
      <protection locked="0"/>
    </xf>
    <xf numFmtId="4" fontId="4" fillId="3" borderId="44" xfId="1" applyNumberFormat="1" applyFont="1" applyFill="1" applyBorder="1" applyAlignment="1" applyProtection="1">
      <alignment horizontal="center" vertical="center"/>
      <protection locked="0"/>
    </xf>
    <xf numFmtId="3" fontId="8" fillId="3" borderId="45" xfId="1" applyNumberFormat="1" applyFont="1" applyFill="1" applyBorder="1" applyAlignment="1" applyProtection="1">
      <alignment horizontal="center" vertical="center"/>
      <protection locked="0"/>
    </xf>
    <xf numFmtId="3" fontId="8" fillId="3" borderId="38" xfId="1" applyNumberFormat="1" applyFont="1" applyFill="1" applyBorder="1" applyAlignment="1" applyProtection="1">
      <alignment horizontal="center" vertical="center"/>
      <protection locked="0"/>
    </xf>
    <xf numFmtId="3" fontId="6" fillId="2" borderId="36" xfId="0" applyNumberFormat="1" applyFont="1" applyFill="1" applyBorder="1" applyAlignment="1">
      <alignment horizontal="center"/>
    </xf>
    <xf numFmtId="49" fontId="4" fillId="4" borderId="37" xfId="1" applyNumberFormat="1" applyFont="1" applyFill="1" applyBorder="1" applyAlignment="1" applyProtection="1">
      <alignment horizontal="center" vertical="center"/>
      <protection locked="0"/>
    </xf>
    <xf numFmtId="49" fontId="4" fillId="4" borderId="38" xfId="1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5" fontId="6" fillId="2" borderId="12" xfId="0" applyNumberFormat="1" applyFont="1" applyFill="1" applyBorder="1" applyAlignment="1">
      <alignment horizontal="center" vertical="center"/>
    </xf>
    <xf numFmtId="165" fontId="6" fillId="2" borderId="13" xfId="0" applyNumberFormat="1" applyFont="1" applyFill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2" fontId="6" fillId="0" borderId="6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3" fontId="6" fillId="0" borderId="46" xfId="0" applyNumberFormat="1" applyFont="1" applyBorder="1" applyAlignment="1">
      <alignment horizontal="center" vertical="center"/>
    </xf>
    <xf numFmtId="3" fontId="6" fillId="0" borderId="47" xfId="0" applyNumberFormat="1" applyFont="1" applyBorder="1" applyAlignment="1">
      <alignment horizontal="center" vertical="center"/>
    </xf>
    <xf numFmtId="165" fontId="6" fillId="2" borderId="36" xfId="0" applyNumberFormat="1" applyFont="1" applyFill="1" applyBorder="1" applyAlignment="1">
      <alignment horizontal="center"/>
    </xf>
    <xf numFmtId="165" fontId="6" fillId="2" borderId="5" xfId="0" applyNumberFormat="1" applyFont="1" applyFill="1" applyBorder="1" applyAlignment="1">
      <alignment horizontal="center"/>
    </xf>
    <xf numFmtId="165" fontId="6" fillId="2" borderId="6" xfId="0" applyNumberFormat="1" applyFont="1" applyFill="1" applyBorder="1" applyAlignment="1">
      <alignment horizontal="center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3" fontId="8" fillId="2" borderId="37" xfId="1" applyNumberFormat="1" applyFont="1" applyFill="1" applyBorder="1" applyAlignment="1" applyProtection="1">
      <alignment horizontal="center" vertical="center"/>
      <protection locked="0"/>
    </xf>
    <xf numFmtId="3" fontId="8" fillId="2" borderId="20" xfId="1" applyNumberFormat="1" applyFont="1" applyFill="1" applyBorder="1" applyAlignment="1" applyProtection="1">
      <alignment horizontal="center" vertical="center"/>
      <protection locked="0"/>
    </xf>
    <xf numFmtId="3" fontId="8" fillId="2" borderId="45" xfId="1" applyNumberFormat="1" applyFont="1" applyFill="1" applyBorder="1" applyAlignment="1" applyProtection="1">
      <alignment horizontal="center" vertical="center"/>
      <protection locked="0"/>
    </xf>
    <xf numFmtId="3" fontId="8" fillId="2" borderId="13" xfId="1" applyNumberFormat="1" applyFont="1" applyFill="1" applyBorder="1" applyAlignment="1" applyProtection="1">
      <alignment horizontal="center" vertical="center"/>
      <protection locked="0"/>
    </xf>
    <xf numFmtId="4" fontId="0" fillId="0" borderId="0" xfId="0" applyNumberFormat="1"/>
    <xf numFmtId="164" fontId="0" fillId="0" borderId="0" xfId="0" applyNumberFormat="1"/>
    <xf numFmtId="2" fontId="6" fillId="0" borderId="9" xfId="0" applyNumberFormat="1" applyFont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164" fontId="8" fillId="3" borderId="5" xfId="1" applyNumberFormat="1" applyFont="1" applyFill="1" applyBorder="1" applyAlignment="1" applyProtection="1">
      <alignment horizontal="center" vertical="center"/>
      <protection locked="0"/>
    </xf>
    <xf numFmtId="164" fontId="8" fillId="3" borderId="6" xfId="1" applyNumberFormat="1" applyFont="1" applyFill="1" applyBorder="1" applyAlignment="1" applyProtection="1">
      <alignment horizontal="center" vertical="center"/>
      <protection locked="0"/>
    </xf>
    <xf numFmtId="3" fontId="4" fillId="3" borderId="19" xfId="1" applyNumberFormat="1" applyFont="1" applyFill="1" applyBorder="1" applyAlignment="1" applyProtection="1">
      <alignment horizontal="center" vertical="center"/>
      <protection locked="0"/>
    </xf>
    <xf numFmtId="164" fontId="8" fillId="3" borderId="9" xfId="1" applyNumberFormat="1" applyFont="1" applyFill="1" applyBorder="1" applyAlignment="1" applyProtection="1">
      <alignment horizontal="center" vertical="center"/>
      <protection locked="0"/>
    </xf>
    <xf numFmtId="164" fontId="8" fillId="7" borderId="42" xfId="1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/>
    <xf numFmtId="0" fontId="14" fillId="11" borderId="1" xfId="0" applyFont="1" applyFill="1" applyBorder="1" applyAlignment="1">
      <alignment horizontal="center" vertical="center" wrapText="1"/>
    </xf>
    <xf numFmtId="4" fontId="6" fillId="0" borderId="1" xfId="0" applyNumberFormat="1" applyFont="1" applyBorder="1"/>
    <xf numFmtId="4" fontId="0" fillId="0" borderId="48" xfId="0" applyNumberFormat="1" applyBorder="1"/>
    <xf numFmtId="4" fontId="0" fillId="0" borderId="49" xfId="0" applyNumberFormat="1" applyBorder="1"/>
    <xf numFmtId="4" fontId="0" fillId="0" borderId="50" xfId="0" applyNumberFormat="1" applyBorder="1"/>
    <xf numFmtId="0" fontId="1" fillId="6" borderId="1" xfId="0" applyFont="1" applyFill="1" applyBorder="1" applyAlignment="1" applyProtection="1">
      <alignment horizontal="center" vertical="center" wrapText="1"/>
      <protection locked="0"/>
    </xf>
    <xf numFmtId="0" fontId="1" fillId="5" borderId="1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6" borderId="1" xfId="0" applyFont="1" applyFill="1" applyBorder="1" applyAlignment="1" applyProtection="1">
      <alignment horizontal="center" vertical="center" wrapText="1"/>
      <protection locked="0"/>
    </xf>
    <xf numFmtId="0" fontId="1" fillId="5" borderId="1" xfId="0" applyFont="1" applyFill="1" applyBorder="1" applyAlignment="1" applyProtection="1">
      <alignment horizontal="center" vertical="center" wrapText="1"/>
      <protection locked="0"/>
    </xf>
    <xf numFmtId="0" fontId="6" fillId="2" borderId="5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center" vertical="center"/>
    </xf>
    <xf numFmtId="0" fontId="1" fillId="2" borderId="14" xfId="0" applyFont="1" applyFill="1" applyBorder="1" applyAlignment="1" applyProtection="1">
      <alignment horizontal="center" vertical="center" wrapText="1"/>
      <protection locked="0"/>
    </xf>
    <xf numFmtId="0" fontId="1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6" fillId="2" borderId="35" xfId="0" applyFont="1" applyFill="1" applyBorder="1" applyAlignment="1">
      <alignment horizontal="center" vertical="center"/>
    </xf>
    <xf numFmtId="0" fontId="1" fillId="8" borderId="3" xfId="0" applyFont="1" applyFill="1" applyBorder="1" applyAlignment="1" applyProtection="1">
      <alignment horizontal="center" vertical="center" wrapText="1"/>
      <protection locked="0"/>
    </xf>
    <xf numFmtId="0" fontId="1" fillId="8" borderId="14" xfId="0" applyFont="1" applyFill="1" applyBorder="1" applyAlignment="1" applyProtection="1">
      <alignment horizontal="center" vertical="center" wrapText="1"/>
      <protection locked="0"/>
    </xf>
    <xf numFmtId="0" fontId="1" fillId="8" borderId="10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14" xfId="0" applyFont="1" applyFill="1" applyBorder="1" applyAlignment="1" applyProtection="1">
      <alignment horizontal="center" vertical="center"/>
      <protection locked="0"/>
    </xf>
    <xf numFmtId="0" fontId="1" fillId="2" borderId="10" xfId="0" applyFont="1" applyFill="1" applyBorder="1" applyAlignment="1" applyProtection="1">
      <alignment horizontal="center" vertical="center"/>
      <protection locked="0"/>
    </xf>
    <xf numFmtId="0" fontId="1" fillId="2" borderId="32" xfId="0" applyFont="1" applyFill="1" applyBorder="1" applyAlignment="1" applyProtection="1">
      <alignment horizontal="center" vertical="center" wrapText="1"/>
      <protection locked="0"/>
    </xf>
    <xf numFmtId="0" fontId="1" fillId="2" borderId="33" xfId="0" applyFont="1" applyFill="1" applyBorder="1" applyAlignment="1" applyProtection="1">
      <alignment horizontal="center" vertical="center" wrapText="1"/>
      <protection locked="0"/>
    </xf>
    <xf numFmtId="0" fontId="1" fillId="2" borderId="34" xfId="0" applyFont="1" applyFill="1" applyBorder="1" applyAlignment="1" applyProtection="1">
      <alignment horizontal="center" vertical="center" wrapText="1"/>
      <protection locked="0"/>
    </xf>
    <xf numFmtId="0" fontId="1" fillId="2" borderId="27" xfId="0" applyFont="1" applyFill="1" applyBorder="1" applyAlignment="1" applyProtection="1">
      <alignment horizontal="center" vertical="center" wrapText="1"/>
      <protection locked="0"/>
    </xf>
    <xf numFmtId="0" fontId="1" fillId="2" borderId="28" xfId="0" applyFont="1" applyFill="1" applyBorder="1" applyAlignment="1" applyProtection="1">
      <alignment horizontal="center" vertical="center" wrapText="1"/>
      <protection locked="0"/>
    </xf>
    <xf numFmtId="0" fontId="1" fillId="2" borderId="35" xfId="0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7" borderId="1" xfId="0" applyFont="1" applyFill="1" applyBorder="1" applyAlignment="1" applyProtection="1">
      <alignment horizontal="center" vertical="center" wrapText="1"/>
      <protection locked="0"/>
    </xf>
    <xf numFmtId="0" fontId="1" fillId="2" borderId="7" xfId="0" applyFont="1" applyFill="1" applyBorder="1" applyAlignment="1" applyProtection="1">
      <alignment horizontal="center" vertical="center" wrapText="1"/>
      <protection locked="0"/>
    </xf>
    <xf numFmtId="0" fontId="1" fillId="2" borderId="43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15" xfId="0" applyFont="1" applyFill="1" applyBorder="1" applyAlignment="1" applyProtection="1">
      <alignment horizontal="center" vertical="center" wrapText="1"/>
      <protection locked="0"/>
    </xf>
    <xf numFmtId="0" fontId="1" fillId="2" borderId="16" xfId="0" applyFont="1" applyFill="1" applyBorder="1" applyAlignment="1" applyProtection="1">
      <alignment horizontal="center" vertical="center" wrapText="1"/>
      <protection locked="0"/>
    </xf>
    <xf numFmtId="0" fontId="1" fillId="2" borderId="12" xfId="0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0" fontId="7" fillId="2" borderId="5" xfId="0" applyFont="1" applyFill="1" applyBorder="1" applyAlignment="1" applyProtection="1">
      <alignment horizontal="center" vertical="center" wrapText="1"/>
      <protection locked="0"/>
    </xf>
    <xf numFmtId="0" fontId="7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25" xfId="0" applyFont="1" applyFill="1" applyBorder="1" applyAlignment="1" applyProtection="1">
      <alignment horizontal="center" vertical="center" wrapText="1"/>
      <protection locked="0"/>
    </xf>
    <xf numFmtId="2" fontId="5" fillId="0" borderId="2" xfId="0" applyNumberFormat="1" applyFont="1" applyFill="1" applyBorder="1" applyAlignment="1">
      <alignment horizontal="center" vertical="center"/>
    </xf>
    <xf numFmtId="3" fontId="1" fillId="6" borderId="1" xfId="0" applyNumberFormat="1" applyFont="1" applyFill="1" applyBorder="1" applyAlignment="1" applyProtection="1">
      <alignment horizontal="center" vertical="center" wrapText="1"/>
      <protection locked="0"/>
    </xf>
    <xf numFmtId="3" fontId="1" fillId="6" borderId="3" xfId="0" applyNumberFormat="1" applyFont="1" applyFill="1" applyBorder="1" applyAlignment="1" applyProtection="1">
      <alignment horizontal="center" vertical="center" wrapText="1"/>
      <protection locked="0"/>
    </xf>
    <xf numFmtId="3" fontId="6" fillId="6" borderId="1" xfId="0" applyNumberFormat="1" applyFont="1" applyFill="1" applyBorder="1" applyAlignment="1">
      <alignment horizontal="center"/>
    </xf>
    <xf numFmtId="3" fontId="6" fillId="6" borderId="23" xfId="0" applyNumberFormat="1" applyFont="1" applyFill="1" applyBorder="1"/>
    <xf numFmtId="3" fontId="8" fillId="6" borderId="26" xfId="1" applyNumberFormat="1" applyFont="1" applyFill="1" applyBorder="1" applyAlignment="1" applyProtection="1">
      <alignment horizontal="center" vertical="center"/>
      <protection locked="0"/>
    </xf>
    <xf numFmtId="3" fontId="6" fillId="6" borderId="24" xfId="0" applyNumberFormat="1" applyFont="1" applyFill="1" applyBorder="1"/>
    <xf numFmtId="3" fontId="0" fillId="6" borderId="0" xfId="0" applyNumberFormat="1" applyFill="1"/>
    <xf numFmtId="165" fontId="6" fillId="6" borderId="25" xfId="0" applyNumberFormat="1" applyFont="1" applyFill="1" applyBorder="1"/>
    <xf numFmtId="3" fontId="6" fillId="6" borderId="23" xfId="0" applyNumberFormat="1" applyFont="1" applyFill="1" applyBorder="1" applyAlignment="1">
      <alignment horizontal="center" vertical="center"/>
    </xf>
    <xf numFmtId="3" fontId="6" fillId="6" borderId="24" xfId="0" applyNumberFormat="1" applyFont="1" applyFill="1" applyBorder="1" applyAlignment="1">
      <alignment horizontal="center" vertical="center"/>
    </xf>
    <xf numFmtId="165" fontId="6" fillId="6" borderId="25" xfId="0" applyNumberFormat="1" applyFont="1" applyFill="1" applyBorder="1" applyAlignment="1">
      <alignment horizontal="center" vertical="center"/>
    </xf>
    <xf numFmtId="3" fontId="12" fillId="6" borderId="26" xfId="1" applyNumberFormat="1" applyFont="1" applyFill="1" applyBorder="1" applyAlignment="1" applyProtection="1">
      <alignment horizontal="center" vertical="center"/>
      <protection locked="0"/>
    </xf>
    <xf numFmtId="3" fontId="12" fillId="6" borderId="24" xfId="1" applyNumberFormat="1" applyFont="1" applyFill="1" applyBorder="1" applyAlignment="1" applyProtection="1">
      <alignment horizontal="center" vertical="center"/>
      <protection locked="0"/>
    </xf>
    <xf numFmtId="165" fontId="6" fillId="6" borderId="24" xfId="0" applyNumberFormat="1" applyFont="1" applyFill="1" applyBorder="1" applyAlignment="1">
      <alignment horizontal="center" vertical="center"/>
    </xf>
    <xf numFmtId="164" fontId="8" fillId="6" borderId="23" xfId="1" applyNumberFormat="1" applyFont="1" applyFill="1" applyBorder="1" applyAlignment="1" applyProtection="1">
      <alignment horizontal="center" vertical="center"/>
      <protection locked="0"/>
    </xf>
    <xf numFmtId="164" fontId="8" fillId="6" borderId="25" xfId="1" applyNumberFormat="1" applyFont="1" applyFill="1" applyBorder="1" applyAlignment="1" applyProtection="1">
      <alignment horizontal="center" vertical="center"/>
      <protection locked="0"/>
    </xf>
    <xf numFmtId="164" fontId="8" fillId="6" borderId="1" xfId="1" applyNumberFormat="1" applyFont="1" applyFill="1" applyBorder="1" applyAlignment="1" applyProtection="1">
      <alignment horizontal="center" vertical="center"/>
      <protection locked="0"/>
    </xf>
    <xf numFmtId="164" fontId="8" fillId="6" borderId="42" xfId="1" applyNumberFormat="1" applyFont="1" applyFill="1" applyBorder="1" applyAlignment="1" applyProtection="1">
      <alignment horizontal="center" vertical="center"/>
      <protection locked="0"/>
    </xf>
    <xf numFmtId="9" fontId="9" fillId="6" borderId="1" xfId="2" applyFont="1" applyFill="1" applyBorder="1" applyAlignment="1" applyProtection="1">
      <alignment horizontal="center" vertical="center" wrapText="1"/>
      <protection locked="0"/>
    </xf>
    <xf numFmtId="4" fontId="1" fillId="6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6" borderId="1" xfId="0" applyFont="1" applyFill="1" applyBorder="1" applyAlignment="1" applyProtection="1">
      <alignment horizontal="center" vertical="center" wrapText="1"/>
      <protection locked="0"/>
    </xf>
    <xf numFmtId="3" fontId="1" fillId="5" borderId="3" xfId="0" applyNumberFormat="1" applyFont="1" applyFill="1" applyBorder="1" applyAlignment="1" applyProtection="1">
      <alignment horizontal="center" vertical="center" wrapText="1"/>
      <protection locked="0"/>
    </xf>
    <xf numFmtId="164" fontId="6" fillId="5" borderId="36" xfId="0" applyNumberFormat="1" applyFont="1" applyFill="1" applyBorder="1" applyAlignment="1">
      <alignment horizontal="center" vertical="center"/>
    </xf>
    <xf numFmtId="3" fontId="1" fillId="5" borderId="1" xfId="0" applyNumberFormat="1" applyFont="1" applyFill="1" applyBorder="1" applyAlignment="1" applyProtection="1">
      <alignment horizontal="center" vertical="center" wrapText="1"/>
      <protection locked="0"/>
    </xf>
    <xf numFmtId="3" fontId="6" fillId="5" borderId="36" xfId="0" applyNumberFormat="1" applyFont="1" applyFill="1" applyBorder="1" applyAlignment="1">
      <alignment horizontal="center" vertical="center"/>
    </xf>
    <xf numFmtId="1" fontId="6" fillId="6" borderId="1" xfId="0" applyNumberFormat="1" applyFont="1" applyFill="1" applyBorder="1" applyAlignment="1">
      <alignment horizontal="center"/>
    </xf>
    <xf numFmtId="164" fontId="1" fillId="6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6" borderId="1" xfId="0" applyNumberFormat="1" applyFont="1" applyFill="1" applyBorder="1"/>
    <xf numFmtId="0" fontId="11" fillId="6" borderId="1" xfId="0" applyFont="1" applyFill="1" applyBorder="1" applyAlignment="1">
      <alignment horizontal="center" vertical="center" wrapText="1"/>
    </xf>
    <xf numFmtId="2" fontId="6" fillId="12" borderId="48" xfId="0" applyNumberFormat="1" applyFont="1" applyFill="1" applyBorder="1"/>
    <xf numFmtId="2" fontId="6" fillId="12" borderId="49" xfId="0" applyNumberFormat="1" applyFont="1" applyFill="1" applyBorder="1"/>
    <xf numFmtId="2" fontId="6" fillId="12" borderId="50" xfId="0" applyNumberFormat="1" applyFont="1" applyFill="1" applyBorder="1"/>
    <xf numFmtId="0" fontId="1" fillId="6" borderId="3" xfId="0" applyFont="1" applyFill="1" applyBorder="1" applyAlignment="1" applyProtection="1">
      <alignment horizontal="center" vertical="center" wrapText="1"/>
      <protection locked="0"/>
    </xf>
    <xf numFmtId="4" fontId="1" fillId="6" borderId="31" xfId="0" applyNumberFormat="1" applyFont="1" applyFill="1" applyBorder="1" applyAlignment="1" applyProtection="1">
      <alignment horizontal="center" vertical="center" wrapText="1"/>
      <protection locked="0"/>
    </xf>
    <xf numFmtId="4" fontId="1" fillId="6" borderId="29" xfId="0" applyNumberFormat="1" applyFont="1" applyFill="1" applyBorder="1" applyAlignment="1" applyProtection="1">
      <alignment horizontal="center" vertical="center" wrapText="1"/>
      <protection locked="0"/>
    </xf>
    <xf numFmtId="4" fontId="6" fillId="6" borderId="30" xfId="0" applyNumberFormat="1" applyFont="1" applyFill="1" applyBorder="1"/>
    <xf numFmtId="165" fontId="1" fillId="6" borderId="1" xfId="0" applyNumberFormat="1" applyFont="1" applyFill="1" applyBorder="1" applyAlignment="1" applyProtection="1">
      <alignment horizontal="center" vertical="center" wrapText="1"/>
      <protection locked="0"/>
    </xf>
    <xf numFmtId="165" fontId="6" fillId="6" borderId="30" xfId="0" applyNumberFormat="1" applyFont="1" applyFill="1" applyBorder="1" applyAlignment="1">
      <alignment horizontal="center" vertical="center"/>
    </xf>
    <xf numFmtId="165" fontId="1" fillId="6" borderId="3" xfId="0" applyNumberFormat="1" applyFont="1" applyFill="1" applyBorder="1" applyAlignment="1" applyProtection="1">
      <alignment horizontal="center" vertical="center" wrapText="1"/>
      <protection locked="0"/>
    </xf>
    <xf numFmtId="0" fontId="2" fillId="6" borderId="1" xfId="0" applyFont="1" applyFill="1" applyBorder="1" applyAlignment="1" applyProtection="1">
      <alignment horizontal="center" vertical="center" wrapText="1"/>
      <protection locked="0"/>
    </xf>
    <xf numFmtId="2" fontId="6" fillId="6" borderId="1" xfId="0" applyNumberFormat="1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/>
    </xf>
    <xf numFmtId="3" fontId="1" fillId="6" borderId="1" xfId="1" applyNumberFormat="1" applyFont="1" applyFill="1" applyBorder="1" applyAlignment="1" applyProtection="1">
      <alignment horizontal="center" vertical="center"/>
      <protection locked="0"/>
    </xf>
    <xf numFmtId="0" fontId="6" fillId="6" borderId="7" xfId="0" applyFont="1" applyFill="1" applyBorder="1" applyAlignment="1">
      <alignment horizontal="center" vertical="center" wrapText="1"/>
    </xf>
    <xf numFmtId="0" fontId="6" fillId="6" borderId="43" xfId="0" applyFont="1" applyFill="1" applyBorder="1" applyAlignment="1">
      <alignment horizontal="center" vertical="center" wrapText="1"/>
    </xf>
    <xf numFmtId="165" fontId="6" fillId="6" borderId="36" xfId="0" applyNumberFormat="1" applyFont="1" applyFill="1" applyBorder="1" applyAlignment="1">
      <alignment horizontal="center"/>
    </xf>
  </cellXfs>
  <cellStyles count="3">
    <cellStyle name="Normal" xfId="0" builtinId="0"/>
    <cellStyle name="Normal_PTO. CALENDARI 2000" xfId="1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K115"/>
  <sheetViews>
    <sheetView tabSelected="1" workbookViewId="0">
      <pane xSplit="2" ySplit="3" topLeftCell="G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ColWidth="9" defaultRowHeight="15" x14ac:dyDescent="0.25"/>
  <cols>
    <col min="2" max="2" width="68.42578125" customWidth="1"/>
    <col min="3" max="189" width="19.42578125" customWidth="1"/>
  </cols>
  <sheetData>
    <row r="1" spans="1:193" ht="15.75" thickBot="1" x14ac:dyDescent="0.3"/>
    <row r="2" spans="1:193" ht="30" customHeight="1" thickTop="1" thickBot="1" x14ac:dyDescent="0.3">
      <c r="A2" s="323" t="s">
        <v>0</v>
      </c>
      <c r="B2" s="323" t="s">
        <v>1</v>
      </c>
      <c r="C2" s="323" t="s">
        <v>223</v>
      </c>
      <c r="D2" s="323" t="s">
        <v>225</v>
      </c>
      <c r="E2" s="323" t="s">
        <v>226</v>
      </c>
      <c r="F2" s="323" t="s">
        <v>227</v>
      </c>
      <c r="G2" s="323" t="s">
        <v>228</v>
      </c>
      <c r="H2" s="323" t="s">
        <v>229</v>
      </c>
      <c r="I2" s="323" t="s">
        <v>230</v>
      </c>
      <c r="J2" s="323" t="s">
        <v>231</v>
      </c>
      <c r="K2" s="323" t="s">
        <v>232</v>
      </c>
      <c r="L2" s="323" t="s">
        <v>233</v>
      </c>
      <c r="M2" s="323" t="s">
        <v>234</v>
      </c>
      <c r="N2" s="323" t="s">
        <v>235</v>
      </c>
      <c r="O2" s="323" t="s">
        <v>236</v>
      </c>
      <c r="P2" s="323" t="s">
        <v>237</v>
      </c>
      <c r="Q2" s="323" t="s">
        <v>238</v>
      </c>
      <c r="R2" s="323" t="s">
        <v>239</v>
      </c>
      <c r="S2" s="323" t="s">
        <v>240</v>
      </c>
      <c r="T2" s="323" t="s">
        <v>241</v>
      </c>
      <c r="U2" s="323" t="s">
        <v>242</v>
      </c>
      <c r="V2" s="323" t="s">
        <v>243</v>
      </c>
      <c r="W2" s="323" t="s">
        <v>244</v>
      </c>
      <c r="X2" s="323" t="s">
        <v>245</v>
      </c>
      <c r="Y2" s="323" t="s">
        <v>246</v>
      </c>
      <c r="Z2" s="323" t="s">
        <v>247</v>
      </c>
      <c r="AA2" s="323" t="s">
        <v>248</v>
      </c>
      <c r="AB2" s="323" t="s">
        <v>249</v>
      </c>
      <c r="AC2" s="323" t="s">
        <v>250</v>
      </c>
      <c r="AD2" s="323" t="s">
        <v>251</v>
      </c>
      <c r="AE2" s="323" t="s">
        <v>252</v>
      </c>
      <c r="AF2" s="323" t="s">
        <v>253</v>
      </c>
      <c r="AG2" s="323" t="s">
        <v>254</v>
      </c>
      <c r="AH2" s="323" t="s">
        <v>255</v>
      </c>
      <c r="AI2" s="323" t="s">
        <v>256</v>
      </c>
      <c r="AJ2" s="325" t="s">
        <v>257</v>
      </c>
      <c r="AK2" s="325" t="s">
        <v>258</v>
      </c>
      <c r="AL2" s="325" t="s">
        <v>259</v>
      </c>
      <c r="AM2" s="325" t="s">
        <v>260</v>
      </c>
      <c r="AN2" s="323" t="s">
        <v>261</v>
      </c>
      <c r="AO2" s="325" t="s">
        <v>262</v>
      </c>
      <c r="AP2" s="323" t="s">
        <v>263</v>
      </c>
      <c r="AQ2" s="323" t="s">
        <v>264</v>
      </c>
      <c r="AR2" s="323" t="s">
        <v>265</v>
      </c>
      <c r="AS2" s="323" t="s">
        <v>266</v>
      </c>
      <c r="AT2" s="323" t="s">
        <v>267</v>
      </c>
      <c r="AU2" s="323" t="s">
        <v>268</v>
      </c>
      <c r="AV2" s="323" t="s">
        <v>269</v>
      </c>
      <c r="AW2" s="323" t="s">
        <v>270</v>
      </c>
      <c r="AX2" s="323" t="s">
        <v>271</v>
      </c>
      <c r="AY2" s="323" t="s">
        <v>272</v>
      </c>
      <c r="AZ2" s="323" t="s">
        <v>273</v>
      </c>
      <c r="BA2" s="323" t="s">
        <v>274</v>
      </c>
      <c r="BB2" s="323" t="s">
        <v>275</v>
      </c>
      <c r="BC2" s="323" t="s">
        <v>276</v>
      </c>
      <c r="BD2" s="323" t="s">
        <v>277</v>
      </c>
      <c r="BE2" s="323" t="s">
        <v>278</v>
      </c>
      <c r="BF2" s="323" t="s">
        <v>279</v>
      </c>
      <c r="BG2" s="323" t="s">
        <v>280</v>
      </c>
      <c r="BH2" s="323" t="s">
        <v>281</v>
      </c>
      <c r="BI2" s="323" t="s">
        <v>282</v>
      </c>
      <c r="BJ2" s="325" t="s">
        <v>283</v>
      </c>
      <c r="BK2" s="323" t="s">
        <v>284</v>
      </c>
      <c r="BL2" s="323" t="s">
        <v>285</v>
      </c>
      <c r="BM2" s="323" t="s">
        <v>286</v>
      </c>
      <c r="BN2" s="323" t="s">
        <v>287</v>
      </c>
      <c r="BO2" s="325" t="s">
        <v>288</v>
      </c>
      <c r="BP2" s="323" t="s">
        <v>289</v>
      </c>
      <c r="BQ2" s="323" t="s">
        <v>290</v>
      </c>
      <c r="BR2" s="323" t="s">
        <v>291</v>
      </c>
      <c r="BS2" s="323" t="s">
        <v>292</v>
      </c>
      <c r="BT2" s="323" t="s">
        <v>293</v>
      </c>
      <c r="BU2" s="323" t="s">
        <v>294</v>
      </c>
      <c r="BV2" s="323" t="s">
        <v>295</v>
      </c>
      <c r="BW2" s="323" t="s">
        <v>296</v>
      </c>
      <c r="BX2" s="323" t="s">
        <v>297</v>
      </c>
      <c r="BY2" s="323" t="s">
        <v>298</v>
      </c>
      <c r="BZ2" s="323" t="s">
        <v>299</v>
      </c>
      <c r="CA2" s="323" t="s">
        <v>300</v>
      </c>
      <c r="CB2" s="323" t="s">
        <v>301</v>
      </c>
      <c r="CC2" s="323" t="s">
        <v>302</v>
      </c>
      <c r="CD2" s="323" t="s">
        <v>303</v>
      </c>
      <c r="CE2" s="323" t="s">
        <v>304</v>
      </c>
      <c r="CF2" s="323" t="s">
        <v>305</v>
      </c>
      <c r="CG2" s="323" t="s">
        <v>306</v>
      </c>
      <c r="CH2" s="323" t="s">
        <v>307</v>
      </c>
      <c r="CI2" s="323" t="s">
        <v>308</v>
      </c>
      <c r="CJ2" s="323" t="s">
        <v>309</v>
      </c>
      <c r="CK2" s="323" t="s">
        <v>310</v>
      </c>
      <c r="CL2" s="323" t="s">
        <v>242</v>
      </c>
      <c r="CM2" s="323" t="s">
        <v>311</v>
      </c>
      <c r="CN2" s="323" t="s">
        <v>312</v>
      </c>
      <c r="CO2" s="323" t="s">
        <v>313</v>
      </c>
      <c r="CP2" s="323" t="s">
        <v>314</v>
      </c>
      <c r="CQ2" s="323" t="s">
        <v>315</v>
      </c>
      <c r="CR2" s="323" t="s">
        <v>316</v>
      </c>
      <c r="CS2" s="323" t="s">
        <v>317</v>
      </c>
      <c r="CT2" s="323" t="s">
        <v>318</v>
      </c>
      <c r="CU2" s="323" t="s">
        <v>319</v>
      </c>
      <c r="CV2" s="323" t="s">
        <v>320</v>
      </c>
      <c r="CW2" s="323" t="s">
        <v>321</v>
      </c>
      <c r="CX2" s="323" t="s">
        <v>322</v>
      </c>
      <c r="CY2" s="323" t="s">
        <v>323</v>
      </c>
      <c r="CZ2" s="323" t="s">
        <v>324</v>
      </c>
      <c r="DA2" s="323" t="s">
        <v>325</v>
      </c>
      <c r="DB2" s="323" t="s">
        <v>326</v>
      </c>
      <c r="DC2" s="323" t="s">
        <v>327</v>
      </c>
      <c r="DD2" s="323" t="s">
        <v>328</v>
      </c>
      <c r="DE2" s="323" t="s">
        <v>329</v>
      </c>
      <c r="DF2" s="323" t="s">
        <v>330</v>
      </c>
      <c r="DG2" s="323" t="s">
        <v>331</v>
      </c>
      <c r="DH2" s="323" t="s">
        <v>332</v>
      </c>
      <c r="DI2" s="323" t="s">
        <v>333</v>
      </c>
      <c r="DJ2" s="323" t="s">
        <v>334</v>
      </c>
      <c r="DK2" s="323" t="s">
        <v>335</v>
      </c>
      <c r="DL2" s="323" t="s">
        <v>336</v>
      </c>
      <c r="DM2" s="323" t="s">
        <v>337</v>
      </c>
      <c r="DN2" s="323" t="s">
        <v>338</v>
      </c>
      <c r="DO2" s="323" t="s">
        <v>339</v>
      </c>
      <c r="DP2" s="323" t="s">
        <v>340</v>
      </c>
      <c r="DQ2" s="323" t="s">
        <v>341</v>
      </c>
      <c r="DR2" s="323" t="s">
        <v>342</v>
      </c>
      <c r="DS2" s="325" t="s">
        <v>343</v>
      </c>
      <c r="DT2" s="323" t="s">
        <v>344</v>
      </c>
      <c r="DU2" s="323" t="s">
        <v>345</v>
      </c>
      <c r="DV2" s="323" t="s">
        <v>346</v>
      </c>
      <c r="DW2" s="326" t="s">
        <v>347</v>
      </c>
      <c r="DX2" s="323" t="s">
        <v>348</v>
      </c>
      <c r="DY2" s="323" t="s">
        <v>349</v>
      </c>
      <c r="DZ2" s="323" t="s">
        <v>350</v>
      </c>
      <c r="EA2" s="323" t="s">
        <v>351</v>
      </c>
      <c r="EB2" s="323" t="s">
        <v>352</v>
      </c>
      <c r="EC2" s="323" t="s">
        <v>353</v>
      </c>
      <c r="ED2" s="323" t="s">
        <v>354</v>
      </c>
      <c r="EE2" s="323" t="s">
        <v>355</v>
      </c>
      <c r="EF2" s="325" t="s">
        <v>356</v>
      </c>
      <c r="EG2" s="323" t="s">
        <v>357</v>
      </c>
      <c r="EH2" s="323" t="s">
        <v>358</v>
      </c>
      <c r="EI2" s="323" t="s">
        <v>359</v>
      </c>
      <c r="EJ2" s="323" t="s">
        <v>360</v>
      </c>
      <c r="EK2" s="323" t="s">
        <v>361</v>
      </c>
      <c r="EL2" s="323" t="s">
        <v>362</v>
      </c>
      <c r="EM2" s="323" t="s">
        <v>363</v>
      </c>
      <c r="EN2" s="323" t="s">
        <v>364</v>
      </c>
      <c r="EO2" s="323" t="s">
        <v>365</v>
      </c>
      <c r="EP2" s="323" t="s">
        <v>366</v>
      </c>
      <c r="EQ2" s="323" t="s">
        <v>367</v>
      </c>
      <c r="ER2" s="323" t="s">
        <v>368</v>
      </c>
      <c r="ES2" s="323" t="s">
        <v>369</v>
      </c>
      <c r="ET2" s="323" t="s">
        <v>370</v>
      </c>
      <c r="EU2" s="323" t="s">
        <v>371</v>
      </c>
      <c r="EV2" s="323" t="s">
        <v>372</v>
      </c>
      <c r="EW2" s="323" t="s">
        <v>373</v>
      </c>
      <c r="EX2" s="323" t="s">
        <v>374</v>
      </c>
      <c r="EY2" s="323" t="s">
        <v>375</v>
      </c>
      <c r="EZ2" s="323" t="s">
        <v>376</v>
      </c>
      <c r="FA2" s="323" t="s">
        <v>377</v>
      </c>
      <c r="FB2" s="323" t="s">
        <v>378</v>
      </c>
      <c r="FC2" s="323" t="s">
        <v>379</v>
      </c>
      <c r="FD2" s="323" t="s">
        <v>380</v>
      </c>
      <c r="FE2" s="323" t="s">
        <v>381</v>
      </c>
      <c r="FF2" s="323" t="s">
        <v>382</v>
      </c>
      <c r="FG2" s="323" t="s">
        <v>383</v>
      </c>
      <c r="FH2" s="323" t="s">
        <v>384</v>
      </c>
      <c r="FI2" s="323" t="s">
        <v>385</v>
      </c>
      <c r="FJ2" s="325" t="s">
        <v>386</v>
      </c>
      <c r="FK2" s="323" t="s">
        <v>387</v>
      </c>
      <c r="FL2" s="323" t="s">
        <v>388</v>
      </c>
      <c r="FM2" s="326" t="s">
        <v>389</v>
      </c>
      <c r="FN2" s="323" t="s">
        <v>390</v>
      </c>
      <c r="FO2" s="323" t="s">
        <v>391</v>
      </c>
      <c r="FP2" s="323" t="s">
        <v>392</v>
      </c>
      <c r="FQ2" s="323" t="s">
        <v>393</v>
      </c>
      <c r="FR2" s="323" t="s">
        <v>394</v>
      </c>
      <c r="FS2" s="323" t="s">
        <v>395</v>
      </c>
      <c r="FT2" s="323" t="s">
        <v>396</v>
      </c>
      <c r="FU2" s="323" t="s">
        <v>397</v>
      </c>
      <c r="FV2" s="323" t="s">
        <v>398</v>
      </c>
      <c r="FW2" s="325" t="s">
        <v>399</v>
      </c>
      <c r="FX2" s="323" t="s">
        <v>400</v>
      </c>
      <c r="FY2" s="323" t="s">
        <v>401</v>
      </c>
      <c r="FZ2" s="323" t="s">
        <v>402</v>
      </c>
      <c r="GA2" s="323" t="s">
        <v>403</v>
      </c>
      <c r="GB2" s="323" t="s">
        <v>404</v>
      </c>
      <c r="GC2" s="323" t="s">
        <v>405</v>
      </c>
      <c r="GD2" s="323" t="s">
        <v>406</v>
      </c>
      <c r="GE2" s="323" t="s">
        <v>407</v>
      </c>
      <c r="GF2" s="324" t="s">
        <v>408</v>
      </c>
      <c r="GG2" s="323" t="s">
        <v>847</v>
      </c>
    </row>
    <row r="3" spans="1:193" ht="57" customHeight="1" thickTop="1" thickBot="1" x14ac:dyDescent="0.3">
      <c r="A3" s="323" t="s">
        <v>0</v>
      </c>
      <c r="B3" s="323" t="s">
        <v>1</v>
      </c>
      <c r="C3" s="323" t="s">
        <v>223</v>
      </c>
      <c r="D3" s="323" t="s">
        <v>225</v>
      </c>
      <c r="E3" s="323" t="s">
        <v>226</v>
      </c>
      <c r="F3" s="323" t="s">
        <v>227</v>
      </c>
      <c r="G3" s="323" t="s">
        <v>228</v>
      </c>
      <c r="H3" s="323" t="s">
        <v>229</v>
      </c>
      <c r="I3" s="323" t="s">
        <v>230</v>
      </c>
      <c r="J3" s="323" t="s">
        <v>231</v>
      </c>
      <c r="K3" s="323" t="s">
        <v>232</v>
      </c>
      <c r="L3" s="323" t="s">
        <v>233</v>
      </c>
      <c r="M3" s="323" t="s">
        <v>234</v>
      </c>
      <c r="N3" s="323" t="s">
        <v>235</v>
      </c>
      <c r="O3" s="323" t="s">
        <v>236</v>
      </c>
      <c r="P3" s="323" t="s">
        <v>237</v>
      </c>
      <c r="Q3" s="323" t="s">
        <v>238</v>
      </c>
      <c r="R3" s="323" t="s">
        <v>239</v>
      </c>
      <c r="S3" s="323" t="s">
        <v>240</v>
      </c>
      <c r="T3" s="323" t="s">
        <v>241</v>
      </c>
      <c r="U3" s="323" t="s">
        <v>242</v>
      </c>
      <c r="V3" s="323" t="s">
        <v>243</v>
      </c>
      <c r="W3" s="323" t="s">
        <v>244</v>
      </c>
      <c r="X3" s="323" t="s">
        <v>245</v>
      </c>
      <c r="Y3" s="323" t="s">
        <v>246</v>
      </c>
      <c r="Z3" s="323" t="s">
        <v>247</v>
      </c>
      <c r="AA3" s="323" t="s">
        <v>248</v>
      </c>
      <c r="AB3" s="323" t="s">
        <v>249</v>
      </c>
      <c r="AC3" s="323" t="s">
        <v>250</v>
      </c>
      <c r="AD3" s="323" t="s">
        <v>251</v>
      </c>
      <c r="AE3" s="323" t="s">
        <v>252</v>
      </c>
      <c r="AF3" s="323" t="s">
        <v>253</v>
      </c>
      <c r="AG3" s="323" t="s">
        <v>254</v>
      </c>
      <c r="AH3" s="323" t="s">
        <v>255</v>
      </c>
      <c r="AI3" s="323" t="s">
        <v>256</v>
      </c>
      <c r="AJ3" s="325" t="s">
        <v>257</v>
      </c>
      <c r="AK3" s="325" t="s">
        <v>258</v>
      </c>
      <c r="AL3" s="325" t="s">
        <v>259</v>
      </c>
      <c r="AM3" s="325" t="s">
        <v>260</v>
      </c>
      <c r="AN3" s="323" t="s">
        <v>261</v>
      </c>
      <c r="AO3" s="325" t="s">
        <v>262</v>
      </c>
      <c r="AP3" s="323" t="s">
        <v>263</v>
      </c>
      <c r="AQ3" s="323" t="s">
        <v>264</v>
      </c>
      <c r="AR3" s="323" t="s">
        <v>265</v>
      </c>
      <c r="AS3" s="323" t="s">
        <v>266</v>
      </c>
      <c r="AT3" s="323" t="s">
        <v>267</v>
      </c>
      <c r="AU3" s="323" t="s">
        <v>268</v>
      </c>
      <c r="AV3" s="323" t="s">
        <v>269</v>
      </c>
      <c r="AW3" s="323" t="s">
        <v>270</v>
      </c>
      <c r="AX3" s="323" t="s">
        <v>271</v>
      </c>
      <c r="AY3" s="323" t="s">
        <v>272</v>
      </c>
      <c r="AZ3" s="323" t="s">
        <v>273</v>
      </c>
      <c r="BA3" s="323" t="s">
        <v>274</v>
      </c>
      <c r="BB3" s="323" t="s">
        <v>275</v>
      </c>
      <c r="BC3" s="323" t="s">
        <v>276</v>
      </c>
      <c r="BD3" s="323" t="s">
        <v>277</v>
      </c>
      <c r="BE3" s="323" t="s">
        <v>278</v>
      </c>
      <c r="BF3" s="323" t="s">
        <v>279</v>
      </c>
      <c r="BG3" s="323" t="s">
        <v>280</v>
      </c>
      <c r="BH3" s="323" t="s">
        <v>281</v>
      </c>
      <c r="BI3" s="323" t="s">
        <v>282</v>
      </c>
      <c r="BJ3" s="325" t="s">
        <v>283</v>
      </c>
      <c r="BK3" s="323" t="s">
        <v>284</v>
      </c>
      <c r="BL3" s="323" t="s">
        <v>285</v>
      </c>
      <c r="BM3" s="323" t="s">
        <v>286</v>
      </c>
      <c r="BN3" s="323" t="s">
        <v>287</v>
      </c>
      <c r="BO3" s="325" t="s">
        <v>288</v>
      </c>
      <c r="BP3" s="323" t="s">
        <v>289</v>
      </c>
      <c r="BQ3" s="323" t="s">
        <v>290</v>
      </c>
      <c r="BR3" s="323" t="s">
        <v>291</v>
      </c>
      <c r="BS3" s="323" t="s">
        <v>292</v>
      </c>
      <c r="BT3" s="323" t="s">
        <v>293</v>
      </c>
      <c r="BU3" s="323" t="s">
        <v>294</v>
      </c>
      <c r="BV3" s="323" t="s">
        <v>295</v>
      </c>
      <c r="BW3" s="323" t="s">
        <v>296</v>
      </c>
      <c r="BX3" s="323" t="s">
        <v>297</v>
      </c>
      <c r="BY3" s="323" t="s">
        <v>298</v>
      </c>
      <c r="BZ3" s="323" t="s">
        <v>299</v>
      </c>
      <c r="CA3" s="323" t="s">
        <v>300</v>
      </c>
      <c r="CB3" s="323" t="s">
        <v>301</v>
      </c>
      <c r="CC3" s="323" t="s">
        <v>302</v>
      </c>
      <c r="CD3" s="323" t="s">
        <v>303</v>
      </c>
      <c r="CE3" s="323" t="s">
        <v>304</v>
      </c>
      <c r="CF3" s="323" t="s">
        <v>305</v>
      </c>
      <c r="CG3" s="323" t="s">
        <v>306</v>
      </c>
      <c r="CH3" s="323" t="s">
        <v>307</v>
      </c>
      <c r="CI3" s="323" t="s">
        <v>308</v>
      </c>
      <c r="CJ3" s="323" t="s">
        <v>309</v>
      </c>
      <c r="CK3" s="323" t="s">
        <v>310</v>
      </c>
      <c r="CL3" s="323" t="s">
        <v>242</v>
      </c>
      <c r="CM3" s="323" t="s">
        <v>311</v>
      </c>
      <c r="CN3" s="323" t="s">
        <v>312</v>
      </c>
      <c r="CO3" s="323" t="s">
        <v>313</v>
      </c>
      <c r="CP3" s="323" t="s">
        <v>314</v>
      </c>
      <c r="CQ3" s="323" t="s">
        <v>315</v>
      </c>
      <c r="CR3" s="323" t="s">
        <v>316</v>
      </c>
      <c r="CS3" s="323" t="s">
        <v>317</v>
      </c>
      <c r="CT3" s="323" t="s">
        <v>318</v>
      </c>
      <c r="CU3" s="323" t="s">
        <v>319</v>
      </c>
      <c r="CV3" s="323" t="s">
        <v>320</v>
      </c>
      <c r="CW3" s="323" t="s">
        <v>321</v>
      </c>
      <c r="CX3" s="323" t="s">
        <v>322</v>
      </c>
      <c r="CY3" s="323" t="s">
        <v>323</v>
      </c>
      <c r="CZ3" s="323" t="s">
        <v>324</v>
      </c>
      <c r="DA3" s="323" t="s">
        <v>325</v>
      </c>
      <c r="DB3" s="323" t="s">
        <v>326</v>
      </c>
      <c r="DC3" s="323" t="s">
        <v>327</v>
      </c>
      <c r="DD3" s="323" t="s">
        <v>328</v>
      </c>
      <c r="DE3" s="323" t="s">
        <v>329</v>
      </c>
      <c r="DF3" s="323" t="s">
        <v>330</v>
      </c>
      <c r="DG3" s="323" t="s">
        <v>331</v>
      </c>
      <c r="DH3" s="323" t="s">
        <v>332</v>
      </c>
      <c r="DI3" s="323" t="s">
        <v>333</v>
      </c>
      <c r="DJ3" s="323" t="s">
        <v>334</v>
      </c>
      <c r="DK3" s="323" t="s">
        <v>335</v>
      </c>
      <c r="DL3" s="323" t="s">
        <v>336</v>
      </c>
      <c r="DM3" s="323" t="s">
        <v>337</v>
      </c>
      <c r="DN3" s="323" t="s">
        <v>338</v>
      </c>
      <c r="DO3" s="323" t="s">
        <v>339</v>
      </c>
      <c r="DP3" s="323" t="s">
        <v>340</v>
      </c>
      <c r="DQ3" s="323" t="s">
        <v>341</v>
      </c>
      <c r="DR3" s="323" t="s">
        <v>342</v>
      </c>
      <c r="DS3" s="325" t="s">
        <v>343</v>
      </c>
      <c r="DT3" s="323" t="s">
        <v>344</v>
      </c>
      <c r="DU3" s="323" t="s">
        <v>345</v>
      </c>
      <c r="DV3" s="323" t="s">
        <v>346</v>
      </c>
      <c r="DW3" s="326" t="s">
        <v>347</v>
      </c>
      <c r="DX3" s="323" t="s">
        <v>348</v>
      </c>
      <c r="DY3" s="323" t="s">
        <v>349</v>
      </c>
      <c r="DZ3" s="323" t="s">
        <v>350</v>
      </c>
      <c r="EA3" s="323" t="s">
        <v>351</v>
      </c>
      <c r="EB3" s="323" t="s">
        <v>352</v>
      </c>
      <c r="EC3" s="323" t="s">
        <v>353</v>
      </c>
      <c r="ED3" s="323" t="s">
        <v>354</v>
      </c>
      <c r="EE3" s="323" t="s">
        <v>355</v>
      </c>
      <c r="EF3" s="325" t="s">
        <v>356</v>
      </c>
      <c r="EG3" s="323" t="s">
        <v>357</v>
      </c>
      <c r="EH3" s="323" t="s">
        <v>358</v>
      </c>
      <c r="EI3" s="323" t="s">
        <v>359</v>
      </c>
      <c r="EJ3" s="323" t="s">
        <v>360</v>
      </c>
      <c r="EK3" s="323" t="s">
        <v>361</v>
      </c>
      <c r="EL3" s="323" t="s">
        <v>362</v>
      </c>
      <c r="EM3" s="323" t="s">
        <v>363</v>
      </c>
      <c r="EN3" s="323" t="s">
        <v>364</v>
      </c>
      <c r="EO3" s="323" t="s">
        <v>365</v>
      </c>
      <c r="EP3" s="323" t="s">
        <v>366</v>
      </c>
      <c r="EQ3" s="323" t="s">
        <v>367</v>
      </c>
      <c r="ER3" s="323" t="s">
        <v>368</v>
      </c>
      <c r="ES3" s="323" t="s">
        <v>369</v>
      </c>
      <c r="ET3" s="323" t="s">
        <v>370</v>
      </c>
      <c r="EU3" s="323" t="s">
        <v>371</v>
      </c>
      <c r="EV3" s="323" t="s">
        <v>372</v>
      </c>
      <c r="EW3" s="323" t="s">
        <v>373</v>
      </c>
      <c r="EX3" s="323" t="s">
        <v>374</v>
      </c>
      <c r="EY3" s="323" t="s">
        <v>375</v>
      </c>
      <c r="EZ3" s="323" t="s">
        <v>376</v>
      </c>
      <c r="FA3" s="323" t="s">
        <v>377</v>
      </c>
      <c r="FB3" s="323" t="s">
        <v>378</v>
      </c>
      <c r="FC3" s="323" t="s">
        <v>379</v>
      </c>
      <c r="FD3" s="323" t="s">
        <v>380</v>
      </c>
      <c r="FE3" s="323" t="s">
        <v>381</v>
      </c>
      <c r="FF3" s="323" t="s">
        <v>382</v>
      </c>
      <c r="FG3" s="323" t="s">
        <v>383</v>
      </c>
      <c r="FH3" s="323" t="s">
        <v>384</v>
      </c>
      <c r="FI3" s="323" t="s">
        <v>385</v>
      </c>
      <c r="FJ3" s="325" t="s">
        <v>386</v>
      </c>
      <c r="FK3" s="323" t="s">
        <v>387</v>
      </c>
      <c r="FL3" s="323" t="s">
        <v>388</v>
      </c>
      <c r="FM3" s="326" t="s">
        <v>389</v>
      </c>
      <c r="FN3" s="323" t="s">
        <v>390</v>
      </c>
      <c r="FO3" s="323" t="s">
        <v>391</v>
      </c>
      <c r="FP3" s="323" t="s">
        <v>392</v>
      </c>
      <c r="FQ3" s="323" t="s">
        <v>393</v>
      </c>
      <c r="FR3" s="323" t="s">
        <v>394</v>
      </c>
      <c r="FS3" s="323" t="s">
        <v>395</v>
      </c>
      <c r="FT3" s="323" t="s">
        <v>396</v>
      </c>
      <c r="FU3" s="323" t="s">
        <v>397</v>
      </c>
      <c r="FV3" s="323" t="s">
        <v>398</v>
      </c>
      <c r="FW3" s="325" t="s">
        <v>399</v>
      </c>
      <c r="FX3" s="323" t="s">
        <v>400</v>
      </c>
      <c r="FY3" s="323" t="s">
        <v>401</v>
      </c>
      <c r="FZ3" s="323" t="s">
        <v>402</v>
      </c>
      <c r="GA3" s="323" t="s">
        <v>403</v>
      </c>
      <c r="GB3" s="323" t="s">
        <v>404</v>
      </c>
      <c r="GC3" s="323" t="s">
        <v>405</v>
      </c>
      <c r="GD3" s="323" t="s">
        <v>406</v>
      </c>
      <c r="GE3" s="323" t="s">
        <v>407</v>
      </c>
      <c r="GF3" s="324" t="s">
        <v>408</v>
      </c>
      <c r="GG3" s="323"/>
    </row>
    <row r="4" spans="1:193" ht="15.75" thickTop="1" x14ac:dyDescent="0.25">
      <c r="A4" s="4" t="s">
        <v>2</v>
      </c>
      <c r="B4" s="4" t="s">
        <v>3</v>
      </c>
      <c r="C4" s="6" t="s">
        <v>224</v>
      </c>
      <c r="D4" s="6" t="s">
        <v>224</v>
      </c>
      <c r="E4" s="6" t="s">
        <v>224</v>
      </c>
      <c r="F4" s="3">
        <v>145</v>
      </c>
      <c r="G4" s="6" t="s">
        <v>224</v>
      </c>
      <c r="H4" s="6" t="s">
        <v>224</v>
      </c>
      <c r="I4" s="6" t="s">
        <v>224</v>
      </c>
      <c r="J4" s="6" t="s">
        <v>224</v>
      </c>
      <c r="K4" s="6" t="s">
        <v>224</v>
      </c>
      <c r="L4" s="6" t="s">
        <v>224</v>
      </c>
      <c r="M4" s="6" t="s">
        <v>224</v>
      </c>
      <c r="N4" s="6" t="s">
        <v>224</v>
      </c>
      <c r="O4" s="6" t="s">
        <v>224</v>
      </c>
      <c r="P4" s="6" t="s">
        <v>224</v>
      </c>
      <c r="Q4" s="6" t="s">
        <v>224</v>
      </c>
      <c r="R4" s="6" t="s">
        <v>224</v>
      </c>
      <c r="S4" s="6" t="s">
        <v>224</v>
      </c>
      <c r="T4" s="6" t="s">
        <v>224</v>
      </c>
      <c r="U4" s="6" t="s">
        <v>224</v>
      </c>
      <c r="V4" s="6" t="s">
        <v>224</v>
      </c>
      <c r="W4" s="6" t="s">
        <v>224</v>
      </c>
      <c r="X4" s="6" t="s">
        <v>224</v>
      </c>
      <c r="Y4" s="6" t="s">
        <v>224</v>
      </c>
      <c r="Z4" s="3">
        <v>78</v>
      </c>
      <c r="AA4" s="6" t="s">
        <v>224</v>
      </c>
      <c r="AB4" s="3">
        <v>150</v>
      </c>
      <c r="AC4" s="6" t="s">
        <v>224</v>
      </c>
      <c r="AD4" s="6" t="s">
        <v>224</v>
      </c>
      <c r="AE4" s="6" t="s">
        <v>224</v>
      </c>
      <c r="AF4" s="6" t="s">
        <v>224</v>
      </c>
      <c r="AG4" s="6" t="s">
        <v>224</v>
      </c>
      <c r="AH4" s="6" t="s">
        <v>224</v>
      </c>
      <c r="AI4" s="6" t="s">
        <v>224</v>
      </c>
      <c r="AJ4" s="6" t="s">
        <v>224</v>
      </c>
      <c r="AK4" s="3">
        <v>250</v>
      </c>
      <c r="AL4" s="6" t="s">
        <v>224</v>
      </c>
      <c r="AM4" s="6" t="s">
        <v>224</v>
      </c>
      <c r="AN4" s="3">
        <v>301</v>
      </c>
      <c r="AO4" s="6" t="s">
        <v>224</v>
      </c>
      <c r="AP4" s="6" t="s">
        <v>224</v>
      </c>
      <c r="AQ4" s="6" t="s">
        <v>224</v>
      </c>
      <c r="AR4" s="6" t="s">
        <v>224</v>
      </c>
      <c r="AS4" s="6" t="s">
        <v>224</v>
      </c>
      <c r="AT4" s="6" t="s">
        <v>224</v>
      </c>
      <c r="AU4" s="6" t="s">
        <v>224</v>
      </c>
      <c r="AV4" s="6" t="s">
        <v>224</v>
      </c>
      <c r="AW4" s="6" t="s">
        <v>224</v>
      </c>
      <c r="AX4" s="6" t="s">
        <v>224</v>
      </c>
      <c r="AY4" s="6" t="s">
        <v>224</v>
      </c>
      <c r="AZ4" s="3">
        <v>103</v>
      </c>
      <c r="BA4" s="6" t="s">
        <v>224</v>
      </c>
      <c r="BB4" s="3">
        <v>372</v>
      </c>
      <c r="BC4" s="6" t="s">
        <v>224</v>
      </c>
      <c r="BD4" s="6" t="s">
        <v>224</v>
      </c>
      <c r="BE4" s="6" t="s">
        <v>224</v>
      </c>
      <c r="BF4" s="6" t="s">
        <v>224</v>
      </c>
      <c r="BG4" s="3">
        <v>406</v>
      </c>
      <c r="BH4" s="6" t="s">
        <v>224</v>
      </c>
      <c r="BI4" s="6" t="s">
        <v>224</v>
      </c>
      <c r="BJ4" s="3">
        <v>141</v>
      </c>
      <c r="BK4" s="6" t="s">
        <v>224</v>
      </c>
      <c r="BL4" s="6" t="s">
        <v>224</v>
      </c>
      <c r="BM4" s="6" t="s">
        <v>224</v>
      </c>
      <c r="BN4" s="6" t="s">
        <v>224</v>
      </c>
      <c r="BO4" s="6" t="s">
        <v>224</v>
      </c>
      <c r="BP4" s="6" t="s">
        <v>224</v>
      </c>
      <c r="BQ4" s="6" t="s">
        <v>224</v>
      </c>
      <c r="BR4" s="6" t="s">
        <v>224</v>
      </c>
      <c r="BS4" s="6" t="s">
        <v>224</v>
      </c>
      <c r="BT4" s="6" t="s">
        <v>224</v>
      </c>
      <c r="BU4" s="6" t="s">
        <v>224</v>
      </c>
      <c r="BV4" s="6" t="s">
        <v>224</v>
      </c>
      <c r="BW4" s="6" t="s">
        <v>224</v>
      </c>
      <c r="BX4" s="6" t="s">
        <v>224</v>
      </c>
      <c r="BY4" s="6" t="s">
        <v>224</v>
      </c>
      <c r="BZ4" s="6" t="s">
        <v>224</v>
      </c>
      <c r="CA4" s="6" t="s">
        <v>224</v>
      </c>
      <c r="CB4" s="6" t="s">
        <v>224</v>
      </c>
      <c r="CC4" s="6" t="s">
        <v>224</v>
      </c>
      <c r="CD4" s="6" t="s">
        <v>224</v>
      </c>
      <c r="CE4" s="6" t="s">
        <v>224</v>
      </c>
      <c r="CF4" s="3">
        <v>24</v>
      </c>
      <c r="CG4" s="3">
        <v>389</v>
      </c>
      <c r="CH4" s="6" t="s">
        <v>224</v>
      </c>
      <c r="CI4" s="6" t="s">
        <v>224</v>
      </c>
      <c r="CJ4" s="3">
        <v>54</v>
      </c>
      <c r="CK4" s="6" t="s">
        <v>224</v>
      </c>
      <c r="CL4" s="6" t="s">
        <v>224</v>
      </c>
      <c r="CM4" s="6" t="s">
        <v>224</v>
      </c>
      <c r="CN4" s="6" t="s">
        <v>224</v>
      </c>
      <c r="CO4" s="6" t="s">
        <v>224</v>
      </c>
      <c r="CP4" s="6" t="s">
        <v>224</v>
      </c>
      <c r="CQ4" s="6" t="s">
        <v>224</v>
      </c>
      <c r="CR4" s="6" t="s">
        <v>224</v>
      </c>
      <c r="CS4" s="6" t="s">
        <v>224</v>
      </c>
      <c r="CT4" s="6" t="s">
        <v>224</v>
      </c>
      <c r="CU4" s="6" t="s">
        <v>224</v>
      </c>
      <c r="CV4" s="6" t="s">
        <v>224</v>
      </c>
      <c r="CW4" s="6" t="s">
        <v>224</v>
      </c>
      <c r="CX4" s="6" t="s">
        <v>224</v>
      </c>
      <c r="CY4" s="6" t="s">
        <v>224</v>
      </c>
      <c r="CZ4" s="6" t="s">
        <v>224</v>
      </c>
      <c r="DA4" s="6" t="s">
        <v>224</v>
      </c>
      <c r="DB4" s="6" t="s">
        <v>224</v>
      </c>
      <c r="DC4" s="6" t="s">
        <v>224</v>
      </c>
      <c r="DD4" s="6" t="s">
        <v>224</v>
      </c>
      <c r="DE4" s="6" t="s">
        <v>224</v>
      </c>
      <c r="DF4" s="6" t="s">
        <v>224</v>
      </c>
      <c r="DG4" s="6" t="s">
        <v>224</v>
      </c>
      <c r="DH4" s="6" t="s">
        <v>224</v>
      </c>
      <c r="DI4" s="6" t="s">
        <v>224</v>
      </c>
      <c r="DJ4" s="6" t="s">
        <v>224</v>
      </c>
      <c r="DK4" s="3">
        <v>90</v>
      </c>
      <c r="DL4" s="6" t="s">
        <v>224</v>
      </c>
      <c r="DM4" s="6" t="s">
        <v>224</v>
      </c>
      <c r="DN4" s="6" t="s">
        <v>224</v>
      </c>
      <c r="DO4" s="6" t="s">
        <v>224</v>
      </c>
      <c r="DP4" s="6" t="s">
        <v>224</v>
      </c>
      <c r="DQ4" s="6" t="s">
        <v>224</v>
      </c>
      <c r="DR4" s="6" t="s">
        <v>224</v>
      </c>
      <c r="DS4" s="6" t="s">
        <v>224</v>
      </c>
      <c r="DT4" s="6" t="s">
        <v>224</v>
      </c>
      <c r="DU4" s="6" t="s">
        <v>224</v>
      </c>
      <c r="DV4" s="6" t="s">
        <v>224</v>
      </c>
      <c r="DW4" s="6" t="s">
        <v>224</v>
      </c>
      <c r="DX4" s="6" t="s">
        <v>224</v>
      </c>
      <c r="DY4" s="6" t="s">
        <v>224</v>
      </c>
      <c r="DZ4" s="6" t="s">
        <v>224</v>
      </c>
      <c r="EA4" s="6" t="s">
        <v>224</v>
      </c>
      <c r="EB4" s="6" t="s">
        <v>224</v>
      </c>
      <c r="EC4" s="6" t="s">
        <v>224</v>
      </c>
      <c r="ED4" s="6" t="s">
        <v>224</v>
      </c>
      <c r="EE4" s="6" t="s">
        <v>224</v>
      </c>
      <c r="EF4" s="3">
        <v>54</v>
      </c>
      <c r="EG4" s="3">
        <v>203</v>
      </c>
      <c r="EH4" s="6" t="s">
        <v>224</v>
      </c>
      <c r="EI4" s="6" t="s">
        <v>224</v>
      </c>
      <c r="EJ4" s="6" t="s">
        <v>224</v>
      </c>
      <c r="EK4" s="6" t="s">
        <v>224</v>
      </c>
      <c r="EL4" s="6" t="s">
        <v>224</v>
      </c>
      <c r="EM4" s="6" t="s">
        <v>224</v>
      </c>
      <c r="EN4" s="6" t="s">
        <v>224</v>
      </c>
      <c r="EO4" s="6" t="s">
        <v>224</v>
      </c>
      <c r="EP4" s="6" t="s">
        <v>224</v>
      </c>
      <c r="EQ4" s="6" t="s">
        <v>224</v>
      </c>
      <c r="ER4" s="6" t="s">
        <v>224</v>
      </c>
      <c r="ES4" s="6" t="s">
        <v>224</v>
      </c>
      <c r="ET4" s="6" t="s">
        <v>224</v>
      </c>
      <c r="EU4" s="3">
        <v>63</v>
      </c>
      <c r="EV4" s="6" t="s">
        <v>224</v>
      </c>
      <c r="EW4" s="3">
        <v>125</v>
      </c>
      <c r="EX4" s="6" t="s">
        <v>224</v>
      </c>
      <c r="EY4" s="6" t="s">
        <v>224</v>
      </c>
      <c r="EZ4" s="6" t="s">
        <v>224</v>
      </c>
      <c r="FA4" s="6" t="s">
        <v>224</v>
      </c>
      <c r="FB4" s="6" t="s">
        <v>224</v>
      </c>
      <c r="FC4" s="6" t="s">
        <v>224</v>
      </c>
      <c r="FD4" s="6" t="s">
        <v>224</v>
      </c>
      <c r="FE4" s="6" t="s">
        <v>224</v>
      </c>
      <c r="FF4" s="6" t="s">
        <v>224</v>
      </c>
      <c r="FG4" s="6" t="s">
        <v>224</v>
      </c>
      <c r="FH4" s="3">
        <v>22</v>
      </c>
      <c r="FI4" s="6" t="s">
        <v>224</v>
      </c>
      <c r="FJ4" s="6" t="s">
        <v>224</v>
      </c>
      <c r="FK4" s="6" t="s">
        <v>224</v>
      </c>
      <c r="FL4" s="6" t="s">
        <v>224</v>
      </c>
      <c r="FM4" s="6" t="s">
        <v>224</v>
      </c>
      <c r="FN4" s="6" t="s">
        <v>224</v>
      </c>
      <c r="FO4" s="6" t="s">
        <v>224</v>
      </c>
      <c r="FP4" s="6" t="s">
        <v>224</v>
      </c>
      <c r="FQ4" s="6" t="s">
        <v>224</v>
      </c>
      <c r="FR4" s="6" t="s">
        <v>224</v>
      </c>
      <c r="FS4" s="6" t="s">
        <v>224</v>
      </c>
      <c r="FT4" s="6" t="s">
        <v>224</v>
      </c>
      <c r="FU4" s="6" t="s">
        <v>224</v>
      </c>
      <c r="FV4" s="6" t="s">
        <v>224</v>
      </c>
      <c r="FW4" s="6" t="s">
        <v>224</v>
      </c>
      <c r="FX4" s="6" t="s">
        <v>224</v>
      </c>
      <c r="FY4" s="6" t="s">
        <v>224</v>
      </c>
      <c r="FZ4" s="6" t="s">
        <v>224</v>
      </c>
      <c r="GA4" s="6" t="s">
        <v>224</v>
      </c>
      <c r="GB4" s="3">
        <v>70</v>
      </c>
      <c r="GC4" s="6" t="s">
        <v>224</v>
      </c>
      <c r="GD4" s="6" t="s">
        <v>224</v>
      </c>
      <c r="GE4" s="6" t="s">
        <v>224</v>
      </c>
      <c r="GF4" s="12">
        <v>463</v>
      </c>
      <c r="GG4" s="15">
        <f>SUM(C4:GF4)</f>
        <v>3503</v>
      </c>
      <c r="GI4" s="8"/>
      <c r="GK4" s="8"/>
    </row>
    <row r="5" spans="1:193" x14ac:dyDescent="0.25">
      <c r="A5" s="4" t="s">
        <v>4</v>
      </c>
      <c r="B5" s="4" t="s">
        <v>5</v>
      </c>
      <c r="C5" s="6" t="s">
        <v>224</v>
      </c>
      <c r="D5" s="6" t="s">
        <v>224</v>
      </c>
      <c r="E5" s="6" t="s">
        <v>224</v>
      </c>
      <c r="F5" s="6" t="s">
        <v>224</v>
      </c>
      <c r="G5" s="6" t="s">
        <v>224</v>
      </c>
      <c r="H5" s="6" t="s">
        <v>224</v>
      </c>
      <c r="I5" s="6" t="s">
        <v>224</v>
      </c>
      <c r="J5" s="6" t="s">
        <v>224</v>
      </c>
      <c r="K5" s="6" t="s">
        <v>224</v>
      </c>
      <c r="L5" s="6" t="s">
        <v>224</v>
      </c>
      <c r="M5" s="6" t="s">
        <v>224</v>
      </c>
      <c r="N5" s="3">
        <v>122</v>
      </c>
      <c r="O5" s="6" t="s">
        <v>224</v>
      </c>
      <c r="P5" s="6" t="s">
        <v>224</v>
      </c>
      <c r="Q5" s="6" t="s">
        <v>224</v>
      </c>
      <c r="R5" s="6" t="s">
        <v>224</v>
      </c>
      <c r="S5" s="6" t="s">
        <v>224</v>
      </c>
      <c r="T5" s="6" t="s">
        <v>224</v>
      </c>
      <c r="U5" s="6" t="s">
        <v>224</v>
      </c>
      <c r="V5" s="6" t="s">
        <v>224</v>
      </c>
      <c r="W5" s="6" t="s">
        <v>224</v>
      </c>
      <c r="X5" s="6" t="s">
        <v>224</v>
      </c>
      <c r="Y5" s="6" t="s">
        <v>224</v>
      </c>
      <c r="Z5" s="6" t="s">
        <v>224</v>
      </c>
      <c r="AA5" s="6" t="s">
        <v>224</v>
      </c>
      <c r="AB5" s="6" t="s">
        <v>224</v>
      </c>
      <c r="AC5" s="6" t="s">
        <v>224</v>
      </c>
      <c r="AD5" s="6" t="s">
        <v>224</v>
      </c>
      <c r="AE5" s="6" t="s">
        <v>224</v>
      </c>
      <c r="AF5" s="6" t="s">
        <v>224</v>
      </c>
      <c r="AG5" s="6" t="s">
        <v>224</v>
      </c>
      <c r="AH5" s="6" t="s">
        <v>224</v>
      </c>
      <c r="AI5" s="6" t="s">
        <v>224</v>
      </c>
      <c r="AJ5" s="6" t="s">
        <v>224</v>
      </c>
      <c r="AK5" s="6" t="s">
        <v>224</v>
      </c>
      <c r="AL5" s="6" t="s">
        <v>224</v>
      </c>
      <c r="AM5" s="6" t="s">
        <v>224</v>
      </c>
      <c r="AN5" s="6" t="s">
        <v>224</v>
      </c>
      <c r="AO5" s="6" t="s">
        <v>224</v>
      </c>
      <c r="AP5" s="6" t="s">
        <v>224</v>
      </c>
      <c r="AQ5" s="6" t="s">
        <v>224</v>
      </c>
      <c r="AR5" s="6" t="s">
        <v>224</v>
      </c>
      <c r="AS5" s="6" t="s">
        <v>224</v>
      </c>
      <c r="AT5" s="6" t="s">
        <v>224</v>
      </c>
      <c r="AU5" s="6" t="s">
        <v>224</v>
      </c>
      <c r="AV5" s="6" t="s">
        <v>224</v>
      </c>
      <c r="AW5" s="6" t="s">
        <v>224</v>
      </c>
      <c r="AX5" s="6" t="s">
        <v>224</v>
      </c>
      <c r="AY5" s="6" t="s">
        <v>224</v>
      </c>
      <c r="AZ5" s="6" t="s">
        <v>224</v>
      </c>
      <c r="BA5" s="6" t="s">
        <v>224</v>
      </c>
      <c r="BB5" s="6" t="s">
        <v>224</v>
      </c>
      <c r="BC5" s="6" t="s">
        <v>224</v>
      </c>
      <c r="BD5" s="6" t="s">
        <v>224</v>
      </c>
      <c r="BE5" s="6" t="s">
        <v>224</v>
      </c>
      <c r="BF5" s="6" t="s">
        <v>224</v>
      </c>
      <c r="BG5" s="6" t="s">
        <v>224</v>
      </c>
      <c r="BH5" s="6" t="s">
        <v>224</v>
      </c>
      <c r="BI5" s="6" t="s">
        <v>224</v>
      </c>
      <c r="BJ5" s="6" t="s">
        <v>224</v>
      </c>
      <c r="BK5" s="6" t="s">
        <v>224</v>
      </c>
      <c r="BL5" s="6" t="s">
        <v>224</v>
      </c>
      <c r="BM5" s="3">
        <v>290</v>
      </c>
      <c r="BN5" s="6" t="s">
        <v>224</v>
      </c>
      <c r="BO5" s="6" t="s">
        <v>224</v>
      </c>
      <c r="BP5" s="6" t="s">
        <v>224</v>
      </c>
      <c r="BQ5" s="6" t="s">
        <v>224</v>
      </c>
      <c r="BR5" s="6" t="s">
        <v>224</v>
      </c>
      <c r="BS5" s="6" t="s">
        <v>224</v>
      </c>
      <c r="BT5" s="6" t="s">
        <v>224</v>
      </c>
      <c r="BU5" s="6" t="s">
        <v>224</v>
      </c>
      <c r="BV5" s="6" t="s">
        <v>224</v>
      </c>
      <c r="BW5" s="6" t="s">
        <v>224</v>
      </c>
      <c r="BX5" s="6" t="s">
        <v>224</v>
      </c>
      <c r="BY5" s="6" t="s">
        <v>224</v>
      </c>
      <c r="BZ5" s="6" t="s">
        <v>224</v>
      </c>
      <c r="CA5" s="6" t="s">
        <v>224</v>
      </c>
      <c r="CB5" s="6" t="s">
        <v>224</v>
      </c>
      <c r="CC5" s="6" t="s">
        <v>224</v>
      </c>
      <c r="CD5" s="6" t="s">
        <v>224</v>
      </c>
      <c r="CE5" s="6" t="s">
        <v>224</v>
      </c>
      <c r="CF5" s="6" t="s">
        <v>224</v>
      </c>
      <c r="CG5" s="3">
        <v>126</v>
      </c>
      <c r="CH5" s="6" t="s">
        <v>224</v>
      </c>
      <c r="CI5" s="6" t="s">
        <v>224</v>
      </c>
      <c r="CJ5" s="6" t="s">
        <v>224</v>
      </c>
      <c r="CK5" s="6" t="s">
        <v>224</v>
      </c>
      <c r="CL5" s="6" t="s">
        <v>224</v>
      </c>
      <c r="CM5" s="6" t="s">
        <v>224</v>
      </c>
      <c r="CN5" s="6" t="s">
        <v>224</v>
      </c>
      <c r="CO5" s="6" t="s">
        <v>224</v>
      </c>
      <c r="CP5" s="6" t="s">
        <v>224</v>
      </c>
      <c r="CQ5" s="6" t="s">
        <v>224</v>
      </c>
      <c r="CR5" s="6" t="s">
        <v>224</v>
      </c>
      <c r="CS5" s="6" t="s">
        <v>224</v>
      </c>
      <c r="CT5" s="6" t="s">
        <v>224</v>
      </c>
      <c r="CU5" s="6" t="s">
        <v>224</v>
      </c>
      <c r="CV5" s="6" t="s">
        <v>224</v>
      </c>
      <c r="CW5" s="6" t="s">
        <v>224</v>
      </c>
      <c r="CX5" s="6" t="s">
        <v>224</v>
      </c>
      <c r="CY5" s="6" t="s">
        <v>224</v>
      </c>
      <c r="CZ5" s="6" t="s">
        <v>224</v>
      </c>
      <c r="DA5" s="6" t="s">
        <v>224</v>
      </c>
      <c r="DB5" s="6" t="s">
        <v>224</v>
      </c>
      <c r="DC5" s="6" t="s">
        <v>224</v>
      </c>
      <c r="DD5" s="6" t="s">
        <v>224</v>
      </c>
      <c r="DE5" s="6" t="s">
        <v>224</v>
      </c>
      <c r="DF5" s="6" t="s">
        <v>224</v>
      </c>
      <c r="DG5" s="6" t="s">
        <v>224</v>
      </c>
      <c r="DH5" s="6" t="s">
        <v>224</v>
      </c>
      <c r="DI5" s="6" t="s">
        <v>224</v>
      </c>
      <c r="DJ5" s="6" t="s">
        <v>224</v>
      </c>
      <c r="DK5" s="6" t="s">
        <v>224</v>
      </c>
      <c r="DL5" s="6" t="s">
        <v>224</v>
      </c>
      <c r="DM5" s="6" t="s">
        <v>224</v>
      </c>
      <c r="DN5" s="6" t="s">
        <v>224</v>
      </c>
      <c r="DO5" s="6" t="s">
        <v>224</v>
      </c>
      <c r="DP5" s="6" t="s">
        <v>224</v>
      </c>
      <c r="DQ5" s="6" t="s">
        <v>224</v>
      </c>
      <c r="DR5" s="6" t="s">
        <v>224</v>
      </c>
      <c r="DS5" s="6" t="s">
        <v>224</v>
      </c>
      <c r="DT5" s="6" t="s">
        <v>224</v>
      </c>
      <c r="DU5" s="6" t="s">
        <v>224</v>
      </c>
      <c r="DV5" s="6" t="s">
        <v>224</v>
      </c>
      <c r="DW5" s="6" t="s">
        <v>224</v>
      </c>
      <c r="DX5" s="6" t="s">
        <v>224</v>
      </c>
      <c r="DY5" s="6" t="s">
        <v>224</v>
      </c>
      <c r="DZ5" s="6" t="s">
        <v>224</v>
      </c>
      <c r="EA5" s="6" t="s">
        <v>224</v>
      </c>
      <c r="EB5" s="6" t="s">
        <v>224</v>
      </c>
      <c r="EC5" s="6" t="s">
        <v>224</v>
      </c>
      <c r="ED5" s="6" t="s">
        <v>224</v>
      </c>
      <c r="EE5" s="6" t="s">
        <v>224</v>
      </c>
      <c r="EF5" s="6" t="s">
        <v>224</v>
      </c>
      <c r="EG5" s="6" t="s">
        <v>224</v>
      </c>
      <c r="EH5" s="6" t="s">
        <v>224</v>
      </c>
      <c r="EI5" s="6" t="s">
        <v>224</v>
      </c>
      <c r="EJ5" s="6" t="s">
        <v>224</v>
      </c>
      <c r="EK5" s="6" t="s">
        <v>224</v>
      </c>
      <c r="EL5" s="6" t="s">
        <v>224</v>
      </c>
      <c r="EM5" s="6" t="s">
        <v>224</v>
      </c>
      <c r="EN5" s="6" t="s">
        <v>224</v>
      </c>
      <c r="EO5" s="6" t="s">
        <v>224</v>
      </c>
      <c r="EP5" s="6" t="s">
        <v>224</v>
      </c>
      <c r="EQ5" s="6" t="s">
        <v>224</v>
      </c>
      <c r="ER5" s="6" t="s">
        <v>224</v>
      </c>
      <c r="ES5" s="6" t="s">
        <v>224</v>
      </c>
      <c r="ET5" s="6" t="s">
        <v>224</v>
      </c>
      <c r="EU5" s="6" t="s">
        <v>224</v>
      </c>
      <c r="EV5" s="6" t="s">
        <v>224</v>
      </c>
      <c r="EW5" s="6" t="s">
        <v>224</v>
      </c>
      <c r="EX5" s="6" t="s">
        <v>224</v>
      </c>
      <c r="EY5" s="6" t="s">
        <v>224</v>
      </c>
      <c r="EZ5" s="6" t="s">
        <v>224</v>
      </c>
      <c r="FA5" s="6" t="s">
        <v>224</v>
      </c>
      <c r="FB5" s="6" t="s">
        <v>224</v>
      </c>
      <c r="FC5" s="6" t="s">
        <v>224</v>
      </c>
      <c r="FD5" s="6" t="s">
        <v>224</v>
      </c>
      <c r="FE5" s="6" t="s">
        <v>224</v>
      </c>
      <c r="FF5" s="6" t="s">
        <v>224</v>
      </c>
      <c r="FG5" s="6" t="s">
        <v>224</v>
      </c>
      <c r="FH5" s="6" t="s">
        <v>224</v>
      </c>
      <c r="FI5" s="6" t="s">
        <v>224</v>
      </c>
      <c r="FJ5" s="6" t="s">
        <v>224</v>
      </c>
      <c r="FK5" s="6" t="s">
        <v>224</v>
      </c>
      <c r="FL5" s="6" t="s">
        <v>224</v>
      </c>
      <c r="FM5" s="6" t="s">
        <v>224</v>
      </c>
      <c r="FN5" s="6" t="s">
        <v>224</v>
      </c>
      <c r="FO5" s="6" t="s">
        <v>224</v>
      </c>
      <c r="FP5" s="6" t="s">
        <v>224</v>
      </c>
      <c r="FQ5" s="6" t="s">
        <v>224</v>
      </c>
      <c r="FR5" s="6" t="s">
        <v>224</v>
      </c>
      <c r="FS5" s="6" t="s">
        <v>224</v>
      </c>
      <c r="FT5" s="6" t="s">
        <v>224</v>
      </c>
      <c r="FU5" s="6" t="s">
        <v>224</v>
      </c>
      <c r="FV5" s="6" t="s">
        <v>224</v>
      </c>
      <c r="FW5" s="6" t="s">
        <v>224</v>
      </c>
      <c r="FX5" s="6" t="s">
        <v>224</v>
      </c>
      <c r="FY5" s="6" t="s">
        <v>224</v>
      </c>
      <c r="FZ5" s="6" t="s">
        <v>224</v>
      </c>
      <c r="GA5" s="6" t="s">
        <v>224</v>
      </c>
      <c r="GB5" s="6" t="s">
        <v>224</v>
      </c>
      <c r="GC5" s="6" t="s">
        <v>224</v>
      </c>
      <c r="GD5" s="6" t="s">
        <v>224</v>
      </c>
      <c r="GE5" s="6" t="s">
        <v>224</v>
      </c>
      <c r="GF5" s="13" t="s">
        <v>224</v>
      </c>
      <c r="GG5" s="15">
        <f t="shared" ref="GG5:GG68" si="0">SUM(C5:GF5)</f>
        <v>538</v>
      </c>
      <c r="GI5" s="8"/>
      <c r="GK5" s="8"/>
    </row>
    <row r="6" spans="1:193" x14ac:dyDescent="0.25">
      <c r="A6" s="4" t="s">
        <v>6</v>
      </c>
      <c r="B6" s="4" t="s">
        <v>7</v>
      </c>
      <c r="C6" s="6" t="s">
        <v>224</v>
      </c>
      <c r="D6" s="6" t="s">
        <v>224</v>
      </c>
      <c r="E6" s="6" t="s">
        <v>224</v>
      </c>
      <c r="F6" s="6" t="s">
        <v>224</v>
      </c>
      <c r="G6" s="6" t="s">
        <v>224</v>
      </c>
      <c r="H6" s="6" t="s">
        <v>224</v>
      </c>
      <c r="I6" s="6" t="s">
        <v>224</v>
      </c>
      <c r="J6" s="6" t="s">
        <v>224</v>
      </c>
      <c r="K6" s="6" t="s">
        <v>224</v>
      </c>
      <c r="L6" s="3">
        <v>189</v>
      </c>
      <c r="M6" s="6" t="s">
        <v>224</v>
      </c>
      <c r="N6" s="6" t="s">
        <v>224</v>
      </c>
      <c r="O6" s="6" t="s">
        <v>224</v>
      </c>
      <c r="P6" s="6" t="s">
        <v>224</v>
      </c>
      <c r="Q6" s="6" t="s">
        <v>224</v>
      </c>
      <c r="R6" s="6" t="s">
        <v>224</v>
      </c>
      <c r="S6" s="6" t="s">
        <v>224</v>
      </c>
      <c r="T6" s="6" t="s">
        <v>224</v>
      </c>
      <c r="U6" s="6" t="s">
        <v>224</v>
      </c>
      <c r="V6" s="6" t="s">
        <v>224</v>
      </c>
      <c r="W6" s="3">
        <v>94</v>
      </c>
      <c r="X6" s="6" t="s">
        <v>224</v>
      </c>
      <c r="Y6" s="6" t="s">
        <v>224</v>
      </c>
      <c r="Z6" s="6" t="s">
        <v>224</v>
      </c>
      <c r="AA6" s="6" t="s">
        <v>224</v>
      </c>
      <c r="AB6" s="6" t="s">
        <v>224</v>
      </c>
      <c r="AC6" s="6" t="s">
        <v>224</v>
      </c>
      <c r="AD6" s="6" t="s">
        <v>224</v>
      </c>
      <c r="AE6" s="6" t="s">
        <v>224</v>
      </c>
      <c r="AF6" s="6" t="s">
        <v>224</v>
      </c>
      <c r="AG6" s="6" t="s">
        <v>224</v>
      </c>
      <c r="AH6" s="6" t="s">
        <v>224</v>
      </c>
      <c r="AI6" s="6" t="s">
        <v>224</v>
      </c>
      <c r="AJ6" s="6" t="s">
        <v>224</v>
      </c>
      <c r="AK6" s="6" t="s">
        <v>224</v>
      </c>
      <c r="AL6" s="6" t="s">
        <v>224</v>
      </c>
      <c r="AM6" s="6" t="s">
        <v>224</v>
      </c>
      <c r="AN6" s="6" t="s">
        <v>224</v>
      </c>
      <c r="AO6" s="6" t="s">
        <v>224</v>
      </c>
      <c r="AP6" s="6" t="s">
        <v>224</v>
      </c>
      <c r="AQ6" s="6" t="s">
        <v>224</v>
      </c>
      <c r="AR6" s="6" t="s">
        <v>224</v>
      </c>
      <c r="AS6" s="6" t="s">
        <v>224</v>
      </c>
      <c r="AT6" s="3">
        <v>23</v>
      </c>
      <c r="AU6" s="6" t="s">
        <v>224</v>
      </c>
      <c r="AV6" s="6" t="s">
        <v>224</v>
      </c>
      <c r="AW6" s="6" t="s">
        <v>224</v>
      </c>
      <c r="AX6" s="6" t="s">
        <v>224</v>
      </c>
      <c r="AY6" s="6" t="s">
        <v>224</v>
      </c>
      <c r="AZ6" s="6" t="s">
        <v>224</v>
      </c>
      <c r="BA6" s="6" t="s">
        <v>224</v>
      </c>
      <c r="BB6" s="6" t="s">
        <v>224</v>
      </c>
      <c r="BC6" s="6" t="s">
        <v>224</v>
      </c>
      <c r="BD6" s="6" t="s">
        <v>224</v>
      </c>
      <c r="BE6" s="6" t="s">
        <v>224</v>
      </c>
      <c r="BF6" s="6" t="s">
        <v>224</v>
      </c>
      <c r="BG6" s="6" t="s">
        <v>224</v>
      </c>
      <c r="BH6" s="6" t="s">
        <v>224</v>
      </c>
      <c r="BI6" s="6" t="s">
        <v>224</v>
      </c>
      <c r="BJ6" s="6" t="s">
        <v>224</v>
      </c>
      <c r="BK6" s="6" t="s">
        <v>224</v>
      </c>
      <c r="BL6" s="6" t="s">
        <v>224</v>
      </c>
      <c r="BM6" s="6" t="s">
        <v>224</v>
      </c>
      <c r="BN6" s="6" t="s">
        <v>224</v>
      </c>
      <c r="BO6" s="6" t="s">
        <v>224</v>
      </c>
      <c r="BP6" s="3">
        <v>108</v>
      </c>
      <c r="BQ6" s="6" t="s">
        <v>224</v>
      </c>
      <c r="BR6" s="6" t="s">
        <v>224</v>
      </c>
      <c r="BS6" s="6" t="s">
        <v>224</v>
      </c>
      <c r="BT6" s="6" t="s">
        <v>224</v>
      </c>
      <c r="BU6" s="6" t="s">
        <v>224</v>
      </c>
      <c r="BV6" s="6" t="s">
        <v>224</v>
      </c>
      <c r="BW6" s="6" t="s">
        <v>224</v>
      </c>
      <c r="BX6" s="6" t="s">
        <v>224</v>
      </c>
      <c r="BY6" s="6" t="s">
        <v>224</v>
      </c>
      <c r="BZ6" s="6" t="s">
        <v>224</v>
      </c>
      <c r="CA6" s="6" t="s">
        <v>224</v>
      </c>
      <c r="CB6" s="6" t="s">
        <v>224</v>
      </c>
      <c r="CC6" s="6" t="s">
        <v>224</v>
      </c>
      <c r="CD6" s="6" t="s">
        <v>224</v>
      </c>
      <c r="CE6" s="6" t="s">
        <v>224</v>
      </c>
      <c r="CF6" s="6" t="s">
        <v>224</v>
      </c>
      <c r="CG6" s="6" t="s">
        <v>224</v>
      </c>
      <c r="CH6" s="6" t="s">
        <v>224</v>
      </c>
      <c r="CI6" s="6" t="s">
        <v>224</v>
      </c>
      <c r="CJ6" s="6" t="s">
        <v>224</v>
      </c>
      <c r="CK6" s="6" t="s">
        <v>224</v>
      </c>
      <c r="CL6" s="6" t="s">
        <v>224</v>
      </c>
      <c r="CM6" s="6" t="s">
        <v>224</v>
      </c>
      <c r="CN6" s="6" t="s">
        <v>224</v>
      </c>
      <c r="CO6" s="6" t="s">
        <v>224</v>
      </c>
      <c r="CP6" s="6" t="s">
        <v>224</v>
      </c>
      <c r="CQ6" s="6" t="s">
        <v>224</v>
      </c>
      <c r="CR6" s="6" t="s">
        <v>224</v>
      </c>
      <c r="CS6" s="6" t="s">
        <v>224</v>
      </c>
      <c r="CT6" s="6" t="s">
        <v>224</v>
      </c>
      <c r="CU6" s="6" t="s">
        <v>224</v>
      </c>
      <c r="CV6" s="6" t="s">
        <v>224</v>
      </c>
      <c r="CW6" s="6" t="s">
        <v>224</v>
      </c>
      <c r="CX6" s="6" t="s">
        <v>224</v>
      </c>
      <c r="CY6" s="6" t="s">
        <v>224</v>
      </c>
      <c r="CZ6" s="6" t="s">
        <v>224</v>
      </c>
      <c r="DA6" s="6" t="s">
        <v>224</v>
      </c>
      <c r="DB6" s="6" t="s">
        <v>224</v>
      </c>
      <c r="DC6" s="6" t="s">
        <v>224</v>
      </c>
      <c r="DD6" s="6" t="s">
        <v>224</v>
      </c>
      <c r="DE6" s="6" t="s">
        <v>224</v>
      </c>
      <c r="DF6" s="6" t="s">
        <v>224</v>
      </c>
      <c r="DG6" s="6" t="s">
        <v>224</v>
      </c>
      <c r="DH6" s="6" t="s">
        <v>224</v>
      </c>
      <c r="DI6" s="6" t="s">
        <v>224</v>
      </c>
      <c r="DJ6" s="6" t="s">
        <v>224</v>
      </c>
      <c r="DK6" s="6" t="s">
        <v>224</v>
      </c>
      <c r="DL6" s="6" t="s">
        <v>224</v>
      </c>
      <c r="DM6" s="6" t="s">
        <v>224</v>
      </c>
      <c r="DN6" s="6" t="s">
        <v>224</v>
      </c>
      <c r="DO6" s="6" t="s">
        <v>224</v>
      </c>
      <c r="DP6" s="6" t="s">
        <v>224</v>
      </c>
      <c r="DQ6" s="6" t="s">
        <v>224</v>
      </c>
      <c r="DR6" s="6" t="s">
        <v>224</v>
      </c>
      <c r="DS6" s="6" t="s">
        <v>224</v>
      </c>
      <c r="DT6" s="6" t="s">
        <v>224</v>
      </c>
      <c r="DU6" s="6" t="s">
        <v>224</v>
      </c>
      <c r="DV6" s="6" t="s">
        <v>224</v>
      </c>
      <c r="DW6" s="6" t="s">
        <v>224</v>
      </c>
      <c r="DX6" s="6" t="s">
        <v>224</v>
      </c>
      <c r="DY6" s="6" t="s">
        <v>224</v>
      </c>
      <c r="DZ6" s="6" t="s">
        <v>224</v>
      </c>
      <c r="EA6" s="6" t="s">
        <v>224</v>
      </c>
      <c r="EB6" s="6" t="s">
        <v>224</v>
      </c>
      <c r="EC6" s="6" t="s">
        <v>224</v>
      </c>
      <c r="ED6" s="6" t="s">
        <v>224</v>
      </c>
      <c r="EE6" s="6" t="s">
        <v>224</v>
      </c>
      <c r="EF6" s="6" t="s">
        <v>224</v>
      </c>
      <c r="EG6" s="6" t="s">
        <v>224</v>
      </c>
      <c r="EH6" s="6" t="s">
        <v>224</v>
      </c>
      <c r="EI6" s="6" t="s">
        <v>224</v>
      </c>
      <c r="EJ6" s="6" t="s">
        <v>224</v>
      </c>
      <c r="EK6" s="6" t="s">
        <v>224</v>
      </c>
      <c r="EL6" s="6" t="s">
        <v>224</v>
      </c>
      <c r="EM6" s="6" t="s">
        <v>224</v>
      </c>
      <c r="EN6" s="6" t="s">
        <v>224</v>
      </c>
      <c r="EO6" s="6" t="s">
        <v>224</v>
      </c>
      <c r="EP6" s="6" t="s">
        <v>224</v>
      </c>
      <c r="EQ6" s="6" t="s">
        <v>224</v>
      </c>
      <c r="ER6" s="3">
        <v>40</v>
      </c>
      <c r="ES6" s="3">
        <v>683</v>
      </c>
      <c r="ET6" s="6" t="s">
        <v>224</v>
      </c>
      <c r="EU6" s="6" t="s">
        <v>224</v>
      </c>
      <c r="EV6" s="6" t="s">
        <v>224</v>
      </c>
      <c r="EW6" s="6" t="s">
        <v>224</v>
      </c>
      <c r="EX6" s="6" t="s">
        <v>224</v>
      </c>
      <c r="EY6" s="6" t="s">
        <v>224</v>
      </c>
      <c r="EZ6" s="6" t="s">
        <v>224</v>
      </c>
      <c r="FA6" s="6" t="s">
        <v>224</v>
      </c>
      <c r="FB6" s="6" t="s">
        <v>224</v>
      </c>
      <c r="FC6" s="6" t="s">
        <v>224</v>
      </c>
      <c r="FD6" s="6" t="s">
        <v>224</v>
      </c>
      <c r="FE6" s="6" t="s">
        <v>224</v>
      </c>
      <c r="FF6" s="6" t="s">
        <v>224</v>
      </c>
      <c r="FG6" s="6" t="s">
        <v>224</v>
      </c>
      <c r="FH6" s="6" t="s">
        <v>224</v>
      </c>
      <c r="FI6" s="6" t="s">
        <v>224</v>
      </c>
      <c r="FJ6" s="6" t="s">
        <v>224</v>
      </c>
      <c r="FK6" s="6" t="s">
        <v>224</v>
      </c>
      <c r="FL6" s="6" t="s">
        <v>224</v>
      </c>
      <c r="FM6" s="6" t="s">
        <v>224</v>
      </c>
      <c r="FN6" s="6" t="s">
        <v>224</v>
      </c>
      <c r="FO6" s="6" t="s">
        <v>224</v>
      </c>
      <c r="FP6" s="6" t="s">
        <v>224</v>
      </c>
      <c r="FQ6" s="6" t="s">
        <v>224</v>
      </c>
      <c r="FR6" s="6" t="s">
        <v>224</v>
      </c>
      <c r="FS6" s="6" t="s">
        <v>224</v>
      </c>
      <c r="FT6" s="6" t="s">
        <v>224</v>
      </c>
      <c r="FU6" s="6" t="s">
        <v>224</v>
      </c>
      <c r="FV6" s="6" t="s">
        <v>224</v>
      </c>
      <c r="FW6" s="6" t="s">
        <v>224</v>
      </c>
      <c r="FX6" s="6" t="s">
        <v>224</v>
      </c>
      <c r="FY6" s="6" t="s">
        <v>224</v>
      </c>
      <c r="FZ6" s="6" t="s">
        <v>224</v>
      </c>
      <c r="GA6" s="6" t="s">
        <v>224</v>
      </c>
      <c r="GB6" s="6" t="s">
        <v>224</v>
      </c>
      <c r="GC6" s="6" t="s">
        <v>224</v>
      </c>
      <c r="GD6" s="6" t="s">
        <v>224</v>
      </c>
      <c r="GE6" s="6" t="s">
        <v>224</v>
      </c>
      <c r="GF6" s="13" t="s">
        <v>224</v>
      </c>
      <c r="GG6" s="15">
        <f t="shared" si="0"/>
        <v>1137</v>
      </c>
      <c r="GI6" s="8"/>
      <c r="GK6" s="8"/>
    </row>
    <row r="7" spans="1:193" x14ac:dyDescent="0.25">
      <c r="A7" s="4" t="s">
        <v>8</v>
      </c>
      <c r="B7" s="4" t="s">
        <v>9</v>
      </c>
      <c r="C7" s="6" t="s">
        <v>224</v>
      </c>
      <c r="D7" s="6" t="s">
        <v>224</v>
      </c>
      <c r="E7" s="3">
        <v>79</v>
      </c>
      <c r="F7" s="6" t="s">
        <v>224</v>
      </c>
      <c r="G7" s="6" t="s">
        <v>224</v>
      </c>
      <c r="H7" s="6" t="s">
        <v>224</v>
      </c>
      <c r="I7" s="6" t="s">
        <v>224</v>
      </c>
      <c r="J7" s="6" t="s">
        <v>224</v>
      </c>
      <c r="K7" s="6" t="s">
        <v>224</v>
      </c>
      <c r="L7" s="6" t="s">
        <v>224</v>
      </c>
      <c r="M7" s="6" t="s">
        <v>224</v>
      </c>
      <c r="N7" s="6" t="s">
        <v>224</v>
      </c>
      <c r="O7" s="6" t="s">
        <v>224</v>
      </c>
      <c r="P7" s="6" t="s">
        <v>224</v>
      </c>
      <c r="Q7" s="6" t="s">
        <v>224</v>
      </c>
      <c r="R7" s="3">
        <v>212</v>
      </c>
      <c r="S7" s="6" t="s">
        <v>224</v>
      </c>
      <c r="T7" s="6" t="s">
        <v>224</v>
      </c>
      <c r="U7" s="6" t="s">
        <v>224</v>
      </c>
      <c r="V7" s="6" t="s">
        <v>224</v>
      </c>
      <c r="W7" s="6" t="s">
        <v>224</v>
      </c>
      <c r="X7" s="6" t="s">
        <v>224</v>
      </c>
      <c r="Y7" s="6" t="s">
        <v>224</v>
      </c>
      <c r="Z7" s="3">
        <v>270</v>
      </c>
      <c r="AA7" s="6" t="s">
        <v>224</v>
      </c>
      <c r="AB7" s="3">
        <v>271</v>
      </c>
      <c r="AC7" s="6" t="s">
        <v>224</v>
      </c>
      <c r="AD7" s="6" t="s">
        <v>224</v>
      </c>
      <c r="AE7" s="6" t="s">
        <v>224</v>
      </c>
      <c r="AF7" s="6" t="s">
        <v>224</v>
      </c>
      <c r="AG7" s="6" t="s">
        <v>224</v>
      </c>
      <c r="AH7" s="6" t="s">
        <v>224</v>
      </c>
      <c r="AI7" s="6" t="s">
        <v>224</v>
      </c>
      <c r="AJ7" s="6" t="s">
        <v>224</v>
      </c>
      <c r="AK7" s="3">
        <v>342</v>
      </c>
      <c r="AL7" s="6" t="s">
        <v>224</v>
      </c>
      <c r="AM7" s="6" t="s">
        <v>224</v>
      </c>
      <c r="AN7" s="3">
        <v>277</v>
      </c>
      <c r="AO7" s="6" t="s">
        <v>224</v>
      </c>
      <c r="AP7" s="6" t="s">
        <v>224</v>
      </c>
      <c r="AQ7" s="6" t="s">
        <v>224</v>
      </c>
      <c r="AR7" s="6" t="s">
        <v>224</v>
      </c>
      <c r="AS7" s="6" t="s">
        <v>224</v>
      </c>
      <c r="AT7" s="6" t="s">
        <v>224</v>
      </c>
      <c r="AU7" s="6" t="s">
        <v>224</v>
      </c>
      <c r="AV7" s="6" t="s">
        <v>224</v>
      </c>
      <c r="AW7" s="6" t="s">
        <v>224</v>
      </c>
      <c r="AX7" s="6" t="s">
        <v>224</v>
      </c>
      <c r="AY7" s="6" t="s">
        <v>224</v>
      </c>
      <c r="AZ7" s="6" t="s">
        <v>224</v>
      </c>
      <c r="BA7" s="6" t="s">
        <v>224</v>
      </c>
      <c r="BB7" s="6" t="s">
        <v>224</v>
      </c>
      <c r="BC7" s="6" t="s">
        <v>224</v>
      </c>
      <c r="BD7" s="6" t="s">
        <v>224</v>
      </c>
      <c r="BE7" s="6" t="s">
        <v>224</v>
      </c>
      <c r="BF7" s="6" t="s">
        <v>224</v>
      </c>
      <c r="BG7" s="3">
        <v>29</v>
      </c>
      <c r="BH7" s="6" t="s">
        <v>224</v>
      </c>
      <c r="BI7" s="6" t="s">
        <v>224</v>
      </c>
      <c r="BJ7" s="3">
        <v>28</v>
      </c>
      <c r="BK7" s="6" t="s">
        <v>224</v>
      </c>
      <c r="BL7" s="6" t="s">
        <v>224</v>
      </c>
      <c r="BM7" s="6" t="s">
        <v>224</v>
      </c>
      <c r="BN7" s="6" t="s">
        <v>224</v>
      </c>
      <c r="BO7" s="6" t="s">
        <v>224</v>
      </c>
      <c r="BP7" s="6" t="s">
        <v>224</v>
      </c>
      <c r="BQ7" s="6" t="s">
        <v>224</v>
      </c>
      <c r="BR7" s="6" t="s">
        <v>224</v>
      </c>
      <c r="BS7" s="6" t="s">
        <v>224</v>
      </c>
      <c r="BT7" s="3">
        <v>39</v>
      </c>
      <c r="BU7" s="3">
        <v>130</v>
      </c>
      <c r="BV7" s="6" t="s">
        <v>224</v>
      </c>
      <c r="BW7" s="6" t="s">
        <v>224</v>
      </c>
      <c r="BX7" s="3">
        <v>315</v>
      </c>
      <c r="BY7" s="6" t="s">
        <v>224</v>
      </c>
      <c r="BZ7" s="6" t="s">
        <v>224</v>
      </c>
      <c r="CA7" s="6" t="s">
        <v>224</v>
      </c>
      <c r="CB7" s="6" t="s">
        <v>224</v>
      </c>
      <c r="CC7" s="3">
        <v>284</v>
      </c>
      <c r="CD7" s="6" t="s">
        <v>224</v>
      </c>
      <c r="CE7" s="6" t="s">
        <v>224</v>
      </c>
      <c r="CF7" s="6" t="s">
        <v>224</v>
      </c>
      <c r="CG7" s="3">
        <v>312</v>
      </c>
      <c r="CH7" s="6" t="s">
        <v>224</v>
      </c>
      <c r="CI7" s="6" t="s">
        <v>224</v>
      </c>
      <c r="CJ7" s="6" t="s">
        <v>224</v>
      </c>
      <c r="CK7" s="6" t="s">
        <v>224</v>
      </c>
      <c r="CL7" s="6" t="s">
        <v>224</v>
      </c>
      <c r="CM7" s="6" t="s">
        <v>224</v>
      </c>
      <c r="CN7" s="6" t="s">
        <v>224</v>
      </c>
      <c r="CO7" s="6" t="s">
        <v>224</v>
      </c>
      <c r="CP7" s="3">
        <v>4</v>
      </c>
      <c r="CQ7" s="6" t="s">
        <v>224</v>
      </c>
      <c r="CR7" s="6" t="s">
        <v>224</v>
      </c>
      <c r="CS7" s="6" t="s">
        <v>224</v>
      </c>
      <c r="CT7" s="6" t="s">
        <v>224</v>
      </c>
      <c r="CU7" s="6" t="s">
        <v>224</v>
      </c>
      <c r="CV7" s="6" t="s">
        <v>224</v>
      </c>
      <c r="CW7" s="6" t="s">
        <v>224</v>
      </c>
      <c r="CX7" s="6" t="s">
        <v>224</v>
      </c>
      <c r="CY7" s="6" t="s">
        <v>224</v>
      </c>
      <c r="CZ7" s="6" t="s">
        <v>224</v>
      </c>
      <c r="DA7" s="6" t="s">
        <v>224</v>
      </c>
      <c r="DB7" s="6" t="s">
        <v>224</v>
      </c>
      <c r="DC7" s="6" t="s">
        <v>224</v>
      </c>
      <c r="DD7" s="6" t="s">
        <v>224</v>
      </c>
      <c r="DE7" s="6" t="s">
        <v>224</v>
      </c>
      <c r="DF7" s="6" t="s">
        <v>224</v>
      </c>
      <c r="DG7" s="6" t="s">
        <v>224</v>
      </c>
      <c r="DH7" s="6" t="s">
        <v>224</v>
      </c>
      <c r="DI7" s="6" t="s">
        <v>224</v>
      </c>
      <c r="DJ7" s="6" t="s">
        <v>224</v>
      </c>
      <c r="DK7" s="3">
        <v>120</v>
      </c>
      <c r="DL7" s="6" t="s">
        <v>224</v>
      </c>
      <c r="DM7" s="6" t="s">
        <v>224</v>
      </c>
      <c r="DN7" s="6" t="s">
        <v>224</v>
      </c>
      <c r="DO7" s="6" t="s">
        <v>224</v>
      </c>
      <c r="DP7" s="6" t="s">
        <v>224</v>
      </c>
      <c r="DQ7" s="6" t="s">
        <v>224</v>
      </c>
      <c r="DR7" s="6" t="s">
        <v>224</v>
      </c>
      <c r="DS7" s="6" t="s">
        <v>224</v>
      </c>
      <c r="DT7" s="6" t="s">
        <v>224</v>
      </c>
      <c r="DU7" s="6" t="s">
        <v>224</v>
      </c>
      <c r="DV7" s="6" t="s">
        <v>224</v>
      </c>
      <c r="DW7" s="3">
        <v>34</v>
      </c>
      <c r="DX7" s="6" t="s">
        <v>224</v>
      </c>
      <c r="DY7" s="3">
        <v>43</v>
      </c>
      <c r="DZ7" s="6" t="s">
        <v>224</v>
      </c>
      <c r="EA7" s="3">
        <v>350</v>
      </c>
      <c r="EB7" s="6" t="s">
        <v>224</v>
      </c>
      <c r="EC7" s="3">
        <v>115</v>
      </c>
      <c r="ED7" s="6" t="s">
        <v>224</v>
      </c>
      <c r="EE7" s="6" t="s">
        <v>224</v>
      </c>
      <c r="EF7" s="6" t="s">
        <v>224</v>
      </c>
      <c r="EG7" s="6" t="s">
        <v>224</v>
      </c>
      <c r="EH7" s="6" t="s">
        <v>224</v>
      </c>
      <c r="EI7" s="6" t="s">
        <v>224</v>
      </c>
      <c r="EJ7" s="6" t="s">
        <v>224</v>
      </c>
      <c r="EK7" s="6" t="s">
        <v>224</v>
      </c>
      <c r="EL7" s="6" t="s">
        <v>224</v>
      </c>
      <c r="EM7" s="6" t="s">
        <v>224</v>
      </c>
      <c r="EN7" s="6" t="s">
        <v>224</v>
      </c>
      <c r="EO7" s="6" t="s">
        <v>224</v>
      </c>
      <c r="EP7" s="6" t="s">
        <v>224</v>
      </c>
      <c r="EQ7" s="6" t="s">
        <v>224</v>
      </c>
      <c r="ER7" s="6" t="s">
        <v>224</v>
      </c>
      <c r="ES7" s="6" t="s">
        <v>224</v>
      </c>
      <c r="ET7" s="6" t="s">
        <v>224</v>
      </c>
      <c r="EU7" s="6" t="s">
        <v>224</v>
      </c>
      <c r="EV7" s="6" t="s">
        <v>224</v>
      </c>
      <c r="EW7" s="3">
        <v>113</v>
      </c>
      <c r="EX7" s="3">
        <v>137</v>
      </c>
      <c r="EY7" s="6" t="s">
        <v>224</v>
      </c>
      <c r="EZ7" s="6" t="s">
        <v>224</v>
      </c>
      <c r="FA7" s="6" t="s">
        <v>224</v>
      </c>
      <c r="FB7" s="6" t="s">
        <v>224</v>
      </c>
      <c r="FC7" s="6" t="s">
        <v>224</v>
      </c>
      <c r="FD7" s="6" t="s">
        <v>224</v>
      </c>
      <c r="FE7" s="6" t="s">
        <v>224</v>
      </c>
      <c r="FF7" s="6" t="s">
        <v>224</v>
      </c>
      <c r="FG7" s="6" t="s">
        <v>224</v>
      </c>
      <c r="FH7" s="6" t="s">
        <v>224</v>
      </c>
      <c r="FI7" s="6" t="s">
        <v>224</v>
      </c>
      <c r="FJ7" s="3">
        <v>126</v>
      </c>
      <c r="FK7" s="6" t="s">
        <v>224</v>
      </c>
      <c r="FL7" s="6" t="s">
        <v>224</v>
      </c>
      <c r="FM7" s="6" t="s">
        <v>224</v>
      </c>
      <c r="FN7" s="6" t="s">
        <v>224</v>
      </c>
      <c r="FO7" s="6" t="s">
        <v>224</v>
      </c>
      <c r="FP7" s="6" t="s">
        <v>224</v>
      </c>
      <c r="FQ7" s="6" t="s">
        <v>224</v>
      </c>
      <c r="FR7" s="6" t="s">
        <v>224</v>
      </c>
      <c r="FS7" s="6" t="s">
        <v>224</v>
      </c>
      <c r="FT7" s="6" t="s">
        <v>224</v>
      </c>
      <c r="FU7" s="6" t="s">
        <v>224</v>
      </c>
      <c r="FV7" s="6" t="s">
        <v>224</v>
      </c>
      <c r="FW7" s="6" t="s">
        <v>224</v>
      </c>
      <c r="FX7" s="6" t="s">
        <v>224</v>
      </c>
      <c r="FY7" s="6" t="s">
        <v>224</v>
      </c>
      <c r="FZ7" s="6" t="s">
        <v>224</v>
      </c>
      <c r="GA7" s="6" t="s">
        <v>224</v>
      </c>
      <c r="GB7" s="6" t="s">
        <v>224</v>
      </c>
      <c r="GC7" s="6" t="s">
        <v>224</v>
      </c>
      <c r="GD7" s="6" t="s">
        <v>224</v>
      </c>
      <c r="GE7" s="6" t="s">
        <v>224</v>
      </c>
      <c r="GF7" s="13" t="s">
        <v>224</v>
      </c>
      <c r="GG7" s="15">
        <f t="shared" si="0"/>
        <v>3630</v>
      </c>
      <c r="GI7" s="8"/>
      <c r="GK7" s="8"/>
    </row>
    <row r="8" spans="1:193" x14ac:dyDescent="0.25">
      <c r="A8" s="4" t="s">
        <v>10</v>
      </c>
      <c r="B8" s="4" t="s">
        <v>11</v>
      </c>
      <c r="C8" s="6" t="s">
        <v>224</v>
      </c>
      <c r="D8" s="6" t="s">
        <v>224</v>
      </c>
      <c r="E8" s="6" t="s">
        <v>224</v>
      </c>
      <c r="F8" s="6" t="s">
        <v>224</v>
      </c>
      <c r="G8" s="6" t="s">
        <v>224</v>
      </c>
      <c r="H8" s="6" t="s">
        <v>224</v>
      </c>
      <c r="I8" s="6" t="s">
        <v>224</v>
      </c>
      <c r="J8" s="6" t="s">
        <v>224</v>
      </c>
      <c r="K8" s="6" t="s">
        <v>224</v>
      </c>
      <c r="L8" s="6" t="s">
        <v>224</v>
      </c>
      <c r="M8" s="6" t="s">
        <v>224</v>
      </c>
      <c r="N8" s="6" t="s">
        <v>224</v>
      </c>
      <c r="O8" s="6" t="s">
        <v>224</v>
      </c>
      <c r="P8" s="6" t="s">
        <v>224</v>
      </c>
      <c r="Q8" s="6" t="s">
        <v>224</v>
      </c>
      <c r="R8" s="6" t="s">
        <v>224</v>
      </c>
      <c r="S8" s="6" t="s">
        <v>224</v>
      </c>
      <c r="T8" s="6" t="s">
        <v>224</v>
      </c>
      <c r="U8" s="6" t="s">
        <v>224</v>
      </c>
      <c r="V8" s="6" t="s">
        <v>224</v>
      </c>
      <c r="W8" s="6" t="s">
        <v>224</v>
      </c>
      <c r="X8" s="6" t="s">
        <v>224</v>
      </c>
      <c r="Y8" s="6" t="s">
        <v>224</v>
      </c>
      <c r="Z8" s="6" t="s">
        <v>224</v>
      </c>
      <c r="AA8" s="6" t="s">
        <v>224</v>
      </c>
      <c r="AB8" s="6" t="s">
        <v>224</v>
      </c>
      <c r="AC8" s="3">
        <v>234</v>
      </c>
      <c r="AD8" s="3">
        <v>338</v>
      </c>
      <c r="AE8" s="6" t="s">
        <v>224</v>
      </c>
      <c r="AF8" s="6" t="s">
        <v>224</v>
      </c>
      <c r="AG8" s="6" t="s">
        <v>224</v>
      </c>
      <c r="AH8" s="6" t="s">
        <v>224</v>
      </c>
      <c r="AI8" s="6" t="s">
        <v>224</v>
      </c>
      <c r="AJ8" s="6" t="s">
        <v>224</v>
      </c>
      <c r="AK8" s="3">
        <v>419</v>
      </c>
      <c r="AL8" s="6" t="s">
        <v>224</v>
      </c>
      <c r="AM8" s="3">
        <v>42</v>
      </c>
      <c r="AN8" s="6" t="s">
        <v>224</v>
      </c>
      <c r="AO8" s="6" t="s">
        <v>224</v>
      </c>
      <c r="AP8" s="6" t="s">
        <v>224</v>
      </c>
      <c r="AQ8" s="6" t="s">
        <v>224</v>
      </c>
      <c r="AR8" s="6" t="s">
        <v>224</v>
      </c>
      <c r="AS8" s="6" t="s">
        <v>224</v>
      </c>
      <c r="AT8" s="6" t="s">
        <v>224</v>
      </c>
      <c r="AU8" s="6" t="s">
        <v>224</v>
      </c>
      <c r="AV8" s="6" t="s">
        <v>224</v>
      </c>
      <c r="AW8" s="6" t="s">
        <v>224</v>
      </c>
      <c r="AX8" s="6" t="s">
        <v>224</v>
      </c>
      <c r="AY8" s="6" t="s">
        <v>224</v>
      </c>
      <c r="AZ8" s="6" t="s">
        <v>224</v>
      </c>
      <c r="BA8" s="6" t="s">
        <v>224</v>
      </c>
      <c r="BB8" s="6" t="s">
        <v>224</v>
      </c>
      <c r="BC8" s="6" t="s">
        <v>224</v>
      </c>
      <c r="BD8" s="6" t="s">
        <v>224</v>
      </c>
      <c r="BE8" s="6" t="s">
        <v>224</v>
      </c>
      <c r="BF8" s="6" t="s">
        <v>224</v>
      </c>
      <c r="BG8" s="3">
        <v>316</v>
      </c>
      <c r="BH8" s="6" t="s">
        <v>224</v>
      </c>
      <c r="BI8" s="6" t="s">
        <v>224</v>
      </c>
      <c r="BJ8" s="6" t="s">
        <v>224</v>
      </c>
      <c r="BK8" s="6" t="s">
        <v>224</v>
      </c>
      <c r="BL8" s="6" t="s">
        <v>224</v>
      </c>
      <c r="BM8" s="6" t="s">
        <v>224</v>
      </c>
      <c r="BN8" s="6" t="s">
        <v>224</v>
      </c>
      <c r="BO8" s="6" t="s">
        <v>224</v>
      </c>
      <c r="BP8" s="6" t="s">
        <v>224</v>
      </c>
      <c r="BQ8" s="6" t="s">
        <v>224</v>
      </c>
      <c r="BR8" s="6" t="s">
        <v>224</v>
      </c>
      <c r="BS8" s="6" t="s">
        <v>224</v>
      </c>
      <c r="BT8" s="6" t="s">
        <v>224</v>
      </c>
      <c r="BU8" s="6" t="s">
        <v>224</v>
      </c>
      <c r="BV8" s="6" t="s">
        <v>224</v>
      </c>
      <c r="BW8" s="6" t="s">
        <v>224</v>
      </c>
      <c r="BX8" s="6" t="s">
        <v>224</v>
      </c>
      <c r="BY8" s="6" t="s">
        <v>224</v>
      </c>
      <c r="BZ8" s="6" t="s">
        <v>224</v>
      </c>
      <c r="CA8" s="6" t="s">
        <v>224</v>
      </c>
      <c r="CB8" s="6" t="s">
        <v>224</v>
      </c>
      <c r="CC8" s="6" t="s">
        <v>224</v>
      </c>
      <c r="CD8" s="6" t="s">
        <v>224</v>
      </c>
      <c r="CE8" s="6" t="s">
        <v>224</v>
      </c>
      <c r="CF8" s="3">
        <v>39</v>
      </c>
      <c r="CG8" s="3">
        <v>237</v>
      </c>
      <c r="CH8" s="6" t="s">
        <v>224</v>
      </c>
      <c r="CI8" s="6" t="s">
        <v>224</v>
      </c>
      <c r="CJ8" s="6" t="s">
        <v>224</v>
      </c>
      <c r="CK8" s="6" t="s">
        <v>224</v>
      </c>
      <c r="CL8" s="6" t="s">
        <v>224</v>
      </c>
      <c r="CM8" s="6" t="s">
        <v>224</v>
      </c>
      <c r="CN8" s="6" t="s">
        <v>224</v>
      </c>
      <c r="CO8" s="6" t="s">
        <v>224</v>
      </c>
      <c r="CP8" s="6" t="s">
        <v>224</v>
      </c>
      <c r="CQ8" s="6" t="s">
        <v>224</v>
      </c>
      <c r="CR8" s="6" t="s">
        <v>224</v>
      </c>
      <c r="CS8" s="6" t="s">
        <v>224</v>
      </c>
      <c r="CT8" s="6" t="s">
        <v>224</v>
      </c>
      <c r="CU8" s="6" t="s">
        <v>224</v>
      </c>
      <c r="CV8" s="6" t="s">
        <v>224</v>
      </c>
      <c r="CW8" s="6" t="s">
        <v>224</v>
      </c>
      <c r="CX8" s="6" t="s">
        <v>224</v>
      </c>
      <c r="CY8" s="6" t="s">
        <v>224</v>
      </c>
      <c r="CZ8" s="6" t="s">
        <v>224</v>
      </c>
      <c r="DA8" s="6" t="s">
        <v>224</v>
      </c>
      <c r="DB8" s="6" t="s">
        <v>224</v>
      </c>
      <c r="DC8" s="6" t="s">
        <v>224</v>
      </c>
      <c r="DD8" s="6" t="s">
        <v>224</v>
      </c>
      <c r="DE8" s="6" t="s">
        <v>224</v>
      </c>
      <c r="DF8" s="6" t="s">
        <v>224</v>
      </c>
      <c r="DG8" s="6" t="s">
        <v>224</v>
      </c>
      <c r="DH8" s="6" t="s">
        <v>224</v>
      </c>
      <c r="DI8" s="6" t="s">
        <v>224</v>
      </c>
      <c r="DJ8" s="6" t="s">
        <v>224</v>
      </c>
      <c r="DK8" s="3">
        <v>192</v>
      </c>
      <c r="DL8" s="6" t="s">
        <v>224</v>
      </c>
      <c r="DM8" s="6" t="s">
        <v>224</v>
      </c>
      <c r="DN8" s="6" t="s">
        <v>224</v>
      </c>
      <c r="DO8" s="6" t="s">
        <v>224</v>
      </c>
      <c r="DP8" s="6" t="s">
        <v>224</v>
      </c>
      <c r="DQ8" s="6" t="s">
        <v>224</v>
      </c>
      <c r="DR8" s="6" t="s">
        <v>224</v>
      </c>
      <c r="DS8" s="6" t="s">
        <v>224</v>
      </c>
      <c r="DT8" s="6" t="s">
        <v>224</v>
      </c>
      <c r="DU8" s="6" t="s">
        <v>224</v>
      </c>
      <c r="DV8" s="6" t="s">
        <v>224</v>
      </c>
      <c r="DW8" s="6" t="s">
        <v>224</v>
      </c>
      <c r="DX8" s="6" t="s">
        <v>224</v>
      </c>
      <c r="DY8" s="6" t="s">
        <v>224</v>
      </c>
      <c r="DZ8" s="6" t="s">
        <v>224</v>
      </c>
      <c r="EA8" s="6" t="s">
        <v>224</v>
      </c>
      <c r="EB8" s="6" t="s">
        <v>224</v>
      </c>
      <c r="EC8" s="6" t="s">
        <v>224</v>
      </c>
      <c r="ED8" s="6" t="s">
        <v>224</v>
      </c>
      <c r="EE8" s="6" t="s">
        <v>224</v>
      </c>
      <c r="EF8" s="6" t="s">
        <v>224</v>
      </c>
      <c r="EG8" s="6" t="s">
        <v>224</v>
      </c>
      <c r="EH8" s="6" t="s">
        <v>224</v>
      </c>
      <c r="EI8" s="6" t="s">
        <v>224</v>
      </c>
      <c r="EJ8" s="6" t="s">
        <v>224</v>
      </c>
      <c r="EK8" s="6" t="s">
        <v>224</v>
      </c>
      <c r="EL8" s="6" t="s">
        <v>224</v>
      </c>
      <c r="EM8" s="6" t="s">
        <v>224</v>
      </c>
      <c r="EN8" s="6" t="s">
        <v>224</v>
      </c>
      <c r="EO8" s="6" t="s">
        <v>224</v>
      </c>
      <c r="EP8" s="6" t="s">
        <v>224</v>
      </c>
      <c r="EQ8" s="6" t="s">
        <v>224</v>
      </c>
      <c r="ER8" s="6" t="s">
        <v>224</v>
      </c>
      <c r="ES8" s="6" t="s">
        <v>224</v>
      </c>
      <c r="ET8" s="6" t="s">
        <v>224</v>
      </c>
      <c r="EU8" s="6" t="s">
        <v>224</v>
      </c>
      <c r="EV8" s="6" t="s">
        <v>224</v>
      </c>
      <c r="EW8" s="3">
        <v>198</v>
      </c>
      <c r="EX8" s="6" t="s">
        <v>224</v>
      </c>
      <c r="EY8" s="6" t="s">
        <v>224</v>
      </c>
      <c r="EZ8" s="6" t="s">
        <v>224</v>
      </c>
      <c r="FA8" s="6" t="s">
        <v>224</v>
      </c>
      <c r="FB8" s="6" t="s">
        <v>224</v>
      </c>
      <c r="FC8" s="6" t="s">
        <v>224</v>
      </c>
      <c r="FD8" s="6" t="s">
        <v>224</v>
      </c>
      <c r="FE8" s="6" t="s">
        <v>224</v>
      </c>
      <c r="FF8" s="6" t="s">
        <v>224</v>
      </c>
      <c r="FG8" s="6" t="s">
        <v>224</v>
      </c>
      <c r="FH8" s="6" t="s">
        <v>224</v>
      </c>
      <c r="FI8" s="6" t="s">
        <v>224</v>
      </c>
      <c r="FJ8" s="6" t="s">
        <v>224</v>
      </c>
      <c r="FK8" s="6" t="s">
        <v>224</v>
      </c>
      <c r="FL8" s="6" t="s">
        <v>224</v>
      </c>
      <c r="FM8" s="6" t="s">
        <v>224</v>
      </c>
      <c r="FN8" s="6" t="s">
        <v>224</v>
      </c>
      <c r="FO8" s="6" t="s">
        <v>224</v>
      </c>
      <c r="FP8" s="6" t="s">
        <v>224</v>
      </c>
      <c r="FQ8" s="3">
        <v>139</v>
      </c>
      <c r="FR8" s="6" t="s">
        <v>224</v>
      </c>
      <c r="FS8" s="6" t="s">
        <v>224</v>
      </c>
      <c r="FT8" s="6" t="s">
        <v>224</v>
      </c>
      <c r="FU8" s="6" t="s">
        <v>224</v>
      </c>
      <c r="FV8" s="6" t="s">
        <v>224</v>
      </c>
      <c r="FW8" s="6" t="s">
        <v>224</v>
      </c>
      <c r="FX8" s="6" t="s">
        <v>224</v>
      </c>
      <c r="FY8" s="6" t="s">
        <v>224</v>
      </c>
      <c r="FZ8" s="6" t="s">
        <v>224</v>
      </c>
      <c r="GA8" s="6" t="s">
        <v>224</v>
      </c>
      <c r="GB8" s="6" t="s">
        <v>224</v>
      </c>
      <c r="GC8" s="6" t="s">
        <v>224</v>
      </c>
      <c r="GD8" s="6" t="s">
        <v>224</v>
      </c>
      <c r="GE8" s="6" t="s">
        <v>224</v>
      </c>
      <c r="GF8" s="12">
        <v>202</v>
      </c>
      <c r="GG8" s="15">
        <f t="shared" si="0"/>
        <v>2356</v>
      </c>
      <c r="GI8" s="8"/>
      <c r="GK8" s="8"/>
    </row>
    <row r="9" spans="1:193" x14ac:dyDescent="0.25">
      <c r="A9" s="4" t="s">
        <v>12</v>
      </c>
      <c r="B9" s="4" t="s">
        <v>13</v>
      </c>
      <c r="C9" s="6" t="s">
        <v>224</v>
      </c>
      <c r="D9" s="6" t="s">
        <v>224</v>
      </c>
      <c r="E9" s="6" t="s">
        <v>224</v>
      </c>
      <c r="F9" s="6" t="s">
        <v>224</v>
      </c>
      <c r="G9" s="6" t="s">
        <v>224</v>
      </c>
      <c r="H9" s="6" t="s">
        <v>224</v>
      </c>
      <c r="I9" s="6" t="s">
        <v>224</v>
      </c>
      <c r="J9" s="6" t="s">
        <v>224</v>
      </c>
      <c r="K9" s="6" t="s">
        <v>224</v>
      </c>
      <c r="L9" s="6" t="s">
        <v>224</v>
      </c>
      <c r="M9" s="6" t="s">
        <v>224</v>
      </c>
      <c r="N9" s="6" t="s">
        <v>224</v>
      </c>
      <c r="O9" s="6" t="s">
        <v>224</v>
      </c>
      <c r="P9" s="6" t="s">
        <v>224</v>
      </c>
      <c r="Q9" s="6" t="s">
        <v>224</v>
      </c>
      <c r="R9" s="6" t="s">
        <v>224</v>
      </c>
      <c r="S9" s="6" t="s">
        <v>224</v>
      </c>
      <c r="T9" s="6" t="s">
        <v>224</v>
      </c>
      <c r="U9" s="6" t="s">
        <v>224</v>
      </c>
      <c r="V9" s="6" t="s">
        <v>224</v>
      </c>
      <c r="W9" s="6" t="s">
        <v>224</v>
      </c>
      <c r="X9" s="6" t="s">
        <v>224</v>
      </c>
      <c r="Y9" s="6" t="s">
        <v>224</v>
      </c>
      <c r="Z9" s="6" t="s">
        <v>224</v>
      </c>
      <c r="AA9" s="6" t="s">
        <v>224</v>
      </c>
      <c r="AB9" s="6" t="s">
        <v>224</v>
      </c>
      <c r="AC9" s="6" t="s">
        <v>224</v>
      </c>
      <c r="AD9" s="6" t="s">
        <v>224</v>
      </c>
      <c r="AE9" s="6" t="s">
        <v>224</v>
      </c>
      <c r="AF9" s="6" t="s">
        <v>224</v>
      </c>
      <c r="AG9" s="6" t="s">
        <v>224</v>
      </c>
      <c r="AH9" s="6" t="s">
        <v>224</v>
      </c>
      <c r="AI9" s="6" t="s">
        <v>224</v>
      </c>
      <c r="AJ9" s="6" t="s">
        <v>224</v>
      </c>
      <c r="AK9" s="6" t="s">
        <v>224</v>
      </c>
      <c r="AL9" s="6" t="s">
        <v>224</v>
      </c>
      <c r="AM9" s="6" t="s">
        <v>224</v>
      </c>
      <c r="AN9" s="6" t="s">
        <v>224</v>
      </c>
      <c r="AO9" s="6" t="s">
        <v>224</v>
      </c>
      <c r="AP9" s="6" t="s">
        <v>224</v>
      </c>
      <c r="AQ9" s="6" t="s">
        <v>224</v>
      </c>
      <c r="AR9" s="6" t="s">
        <v>224</v>
      </c>
      <c r="AS9" s="6" t="s">
        <v>224</v>
      </c>
      <c r="AT9" s="6" t="s">
        <v>224</v>
      </c>
      <c r="AU9" s="6" t="s">
        <v>224</v>
      </c>
      <c r="AV9" s="3">
        <v>51</v>
      </c>
      <c r="AW9" s="6" t="s">
        <v>224</v>
      </c>
      <c r="AX9" s="6" t="s">
        <v>224</v>
      </c>
      <c r="AY9" s="6" t="s">
        <v>224</v>
      </c>
      <c r="AZ9" s="6" t="s">
        <v>224</v>
      </c>
      <c r="BA9" s="6" t="s">
        <v>224</v>
      </c>
      <c r="BB9" s="6" t="s">
        <v>224</v>
      </c>
      <c r="BC9" s="6" t="s">
        <v>224</v>
      </c>
      <c r="BD9" s="6" t="s">
        <v>224</v>
      </c>
      <c r="BE9" s="6" t="s">
        <v>224</v>
      </c>
      <c r="BF9" s="6" t="s">
        <v>224</v>
      </c>
      <c r="BG9" s="6" t="s">
        <v>224</v>
      </c>
      <c r="BH9" s="6" t="s">
        <v>224</v>
      </c>
      <c r="BI9" s="6" t="s">
        <v>224</v>
      </c>
      <c r="BJ9" s="6" t="s">
        <v>224</v>
      </c>
      <c r="BK9" s="6" t="s">
        <v>224</v>
      </c>
      <c r="BL9" s="6" t="s">
        <v>224</v>
      </c>
      <c r="BM9" s="6" t="s">
        <v>224</v>
      </c>
      <c r="BN9" s="6" t="s">
        <v>224</v>
      </c>
      <c r="BO9" s="6" t="s">
        <v>224</v>
      </c>
      <c r="BP9" s="6" t="s">
        <v>224</v>
      </c>
      <c r="BQ9" s="6" t="s">
        <v>224</v>
      </c>
      <c r="BR9" s="6" t="s">
        <v>224</v>
      </c>
      <c r="BS9" s="6" t="s">
        <v>224</v>
      </c>
      <c r="BT9" s="6" t="s">
        <v>224</v>
      </c>
      <c r="BU9" s="6" t="s">
        <v>224</v>
      </c>
      <c r="BV9" s="6" t="s">
        <v>224</v>
      </c>
      <c r="BW9" s="6" t="s">
        <v>224</v>
      </c>
      <c r="BX9" s="6" t="s">
        <v>224</v>
      </c>
      <c r="BY9" s="6" t="s">
        <v>224</v>
      </c>
      <c r="BZ9" s="6" t="s">
        <v>224</v>
      </c>
      <c r="CA9" s="6" t="s">
        <v>224</v>
      </c>
      <c r="CB9" s="6" t="s">
        <v>224</v>
      </c>
      <c r="CC9" s="6" t="s">
        <v>224</v>
      </c>
      <c r="CD9" s="6" t="s">
        <v>224</v>
      </c>
      <c r="CE9" s="6" t="s">
        <v>224</v>
      </c>
      <c r="CF9" s="6" t="s">
        <v>224</v>
      </c>
      <c r="CG9" s="3">
        <v>66</v>
      </c>
      <c r="CH9" s="6" t="s">
        <v>224</v>
      </c>
      <c r="CI9" s="6" t="s">
        <v>224</v>
      </c>
      <c r="CJ9" s="6" t="s">
        <v>224</v>
      </c>
      <c r="CK9" s="6" t="s">
        <v>224</v>
      </c>
      <c r="CL9" s="3">
        <v>29</v>
      </c>
      <c r="CM9" s="6" t="s">
        <v>224</v>
      </c>
      <c r="CN9" s="6" t="s">
        <v>224</v>
      </c>
      <c r="CO9" s="6" t="s">
        <v>224</v>
      </c>
      <c r="CP9" s="6" t="s">
        <v>224</v>
      </c>
      <c r="CQ9" s="6" t="s">
        <v>224</v>
      </c>
      <c r="CR9" s="6" t="s">
        <v>224</v>
      </c>
      <c r="CS9" s="6" t="s">
        <v>224</v>
      </c>
      <c r="CT9" s="6" t="s">
        <v>224</v>
      </c>
      <c r="CU9" s="6" t="s">
        <v>224</v>
      </c>
      <c r="CV9" s="6" t="s">
        <v>224</v>
      </c>
      <c r="CW9" s="6" t="s">
        <v>224</v>
      </c>
      <c r="CX9" s="6" t="s">
        <v>224</v>
      </c>
      <c r="CY9" s="6" t="s">
        <v>224</v>
      </c>
      <c r="CZ9" s="6" t="s">
        <v>224</v>
      </c>
      <c r="DA9" s="6" t="s">
        <v>224</v>
      </c>
      <c r="DB9" s="6" t="s">
        <v>224</v>
      </c>
      <c r="DC9" s="6" t="s">
        <v>224</v>
      </c>
      <c r="DD9" s="6" t="s">
        <v>224</v>
      </c>
      <c r="DE9" s="6" t="s">
        <v>224</v>
      </c>
      <c r="DF9" s="6" t="s">
        <v>224</v>
      </c>
      <c r="DG9" s="6" t="s">
        <v>224</v>
      </c>
      <c r="DH9" s="6" t="s">
        <v>224</v>
      </c>
      <c r="DI9" s="6" t="s">
        <v>224</v>
      </c>
      <c r="DJ9" s="6" t="s">
        <v>224</v>
      </c>
      <c r="DK9" s="6" t="s">
        <v>224</v>
      </c>
      <c r="DL9" s="6" t="s">
        <v>224</v>
      </c>
      <c r="DM9" s="6" t="s">
        <v>224</v>
      </c>
      <c r="DN9" s="6" t="s">
        <v>224</v>
      </c>
      <c r="DO9" s="6" t="s">
        <v>224</v>
      </c>
      <c r="DP9" s="6" t="s">
        <v>224</v>
      </c>
      <c r="DQ9" s="6" t="s">
        <v>224</v>
      </c>
      <c r="DR9" s="6" t="s">
        <v>224</v>
      </c>
      <c r="DS9" s="6" t="s">
        <v>224</v>
      </c>
      <c r="DT9" s="6" t="s">
        <v>224</v>
      </c>
      <c r="DU9" s="6" t="s">
        <v>224</v>
      </c>
      <c r="DV9" s="6" t="s">
        <v>224</v>
      </c>
      <c r="DW9" s="6" t="s">
        <v>224</v>
      </c>
      <c r="DX9" s="6" t="s">
        <v>224</v>
      </c>
      <c r="DY9" s="6" t="s">
        <v>224</v>
      </c>
      <c r="DZ9" s="6" t="s">
        <v>224</v>
      </c>
      <c r="EA9" s="6" t="s">
        <v>224</v>
      </c>
      <c r="EB9" s="6" t="s">
        <v>224</v>
      </c>
      <c r="EC9" s="6" t="s">
        <v>224</v>
      </c>
      <c r="ED9" s="6" t="s">
        <v>224</v>
      </c>
      <c r="EE9" s="6" t="s">
        <v>224</v>
      </c>
      <c r="EF9" s="6" t="s">
        <v>224</v>
      </c>
      <c r="EG9" s="6" t="s">
        <v>224</v>
      </c>
      <c r="EH9" s="6" t="s">
        <v>224</v>
      </c>
      <c r="EI9" s="6" t="s">
        <v>224</v>
      </c>
      <c r="EJ9" s="6" t="s">
        <v>224</v>
      </c>
      <c r="EK9" s="6" t="s">
        <v>224</v>
      </c>
      <c r="EL9" s="6" t="s">
        <v>224</v>
      </c>
      <c r="EM9" s="6" t="s">
        <v>224</v>
      </c>
      <c r="EN9" s="6" t="s">
        <v>224</v>
      </c>
      <c r="EO9" s="6" t="s">
        <v>224</v>
      </c>
      <c r="EP9" s="6" t="s">
        <v>224</v>
      </c>
      <c r="EQ9" s="6" t="s">
        <v>224</v>
      </c>
      <c r="ER9" s="6" t="s">
        <v>224</v>
      </c>
      <c r="ES9" s="6" t="s">
        <v>224</v>
      </c>
      <c r="ET9" s="6" t="s">
        <v>224</v>
      </c>
      <c r="EU9" s="6" t="s">
        <v>224</v>
      </c>
      <c r="EV9" s="6" t="s">
        <v>224</v>
      </c>
      <c r="EW9" s="6" t="s">
        <v>224</v>
      </c>
      <c r="EX9" s="6" t="s">
        <v>224</v>
      </c>
      <c r="EY9" s="6" t="s">
        <v>224</v>
      </c>
      <c r="EZ9" s="6" t="s">
        <v>224</v>
      </c>
      <c r="FA9" s="6" t="s">
        <v>224</v>
      </c>
      <c r="FB9" s="6" t="s">
        <v>224</v>
      </c>
      <c r="FC9" s="6" t="s">
        <v>224</v>
      </c>
      <c r="FD9" s="6" t="s">
        <v>224</v>
      </c>
      <c r="FE9" s="6" t="s">
        <v>224</v>
      </c>
      <c r="FF9" s="6" t="s">
        <v>224</v>
      </c>
      <c r="FG9" s="6" t="s">
        <v>224</v>
      </c>
      <c r="FH9" s="6" t="s">
        <v>224</v>
      </c>
      <c r="FI9" s="6" t="s">
        <v>224</v>
      </c>
      <c r="FJ9" s="6" t="s">
        <v>224</v>
      </c>
      <c r="FK9" s="6" t="s">
        <v>224</v>
      </c>
      <c r="FL9" s="6" t="s">
        <v>224</v>
      </c>
      <c r="FM9" s="6" t="s">
        <v>224</v>
      </c>
      <c r="FN9" s="6" t="s">
        <v>224</v>
      </c>
      <c r="FO9" s="6" t="s">
        <v>224</v>
      </c>
      <c r="FP9" s="6" t="s">
        <v>224</v>
      </c>
      <c r="FQ9" s="6" t="s">
        <v>224</v>
      </c>
      <c r="FR9" s="6" t="s">
        <v>224</v>
      </c>
      <c r="FS9" s="6" t="s">
        <v>224</v>
      </c>
      <c r="FT9" s="6" t="s">
        <v>224</v>
      </c>
      <c r="FU9" s="6" t="s">
        <v>224</v>
      </c>
      <c r="FV9" s="6" t="s">
        <v>224</v>
      </c>
      <c r="FW9" s="6" t="s">
        <v>224</v>
      </c>
      <c r="FX9" s="6" t="s">
        <v>224</v>
      </c>
      <c r="FY9" s="6" t="s">
        <v>224</v>
      </c>
      <c r="FZ9" s="6" t="s">
        <v>224</v>
      </c>
      <c r="GA9" s="6" t="s">
        <v>224</v>
      </c>
      <c r="GB9" s="6" t="s">
        <v>224</v>
      </c>
      <c r="GC9" s="6" t="s">
        <v>224</v>
      </c>
      <c r="GD9" s="6" t="s">
        <v>224</v>
      </c>
      <c r="GE9" s="6" t="s">
        <v>224</v>
      </c>
      <c r="GF9" s="13" t="s">
        <v>224</v>
      </c>
      <c r="GG9" s="15">
        <f t="shared" si="0"/>
        <v>146</v>
      </c>
      <c r="GI9" s="8"/>
      <c r="GK9" s="8"/>
    </row>
    <row r="10" spans="1:193" x14ac:dyDescent="0.25">
      <c r="A10" s="4" t="s">
        <v>14</v>
      </c>
      <c r="B10" s="4" t="s">
        <v>15</v>
      </c>
      <c r="C10" s="6" t="s">
        <v>224</v>
      </c>
      <c r="D10" s="6" t="s">
        <v>224</v>
      </c>
      <c r="E10" s="6" t="s">
        <v>224</v>
      </c>
      <c r="F10" s="3">
        <v>66</v>
      </c>
      <c r="G10" s="6" t="s">
        <v>224</v>
      </c>
      <c r="H10" s="6" t="s">
        <v>224</v>
      </c>
      <c r="I10" s="6" t="s">
        <v>224</v>
      </c>
      <c r="J10" s="6" t="s">
        <v>224</v>
      </c>
      <c r="K10" s="6" t="s">
        <v>224</v>
      </c>
      <c r="L10" s="6" t="s">
        <v>224</v>
      </c>
      <c r="M10" s="6" t="s">
        <v>224</v>
      </c>
      <c r="N10" s="3">
        <v>111</v>
      </c>
      <c r="O10" s="6" t="s">
        <v>224</v>
      </c>
      <c r="P10" s="6" t="s">
        <v>224</v>
      </c>
      <c r="Q10" s="6" t="s">
        <v>224</v>
      </c>
      <c r="R10" s="6" t="s">
        <v>224</v>
      </c>
      <c r="S10" s="6" t="s">
        <v>224</v>
      </c>
      <c r="T10" s="6" t="s">
        <v>224</v>
      </c>
      <c r="U10" s="3">
        <v>66</v>
      </c>
      <c r="V10" s="6" t="s">
        <v>224</v>
      </c>
      <c r="W10" s="6" t="s">
        <v>224</v>
      </c>
      <c r="X10" s="6" t="s">
        <v>224</v>
      </c>
      <c r="Y10" s="6" t="s">
        <v>224</v>
      </c>
      <c r="Z10" s="6" t="s">
        <v>224</v>
      </c>
      <c r="AA10" s="6" t="s">
        <v>224</v>
      </c>
      <c r="AB10" s="6" t="s">
        <v>224</v>
      </c>
      <c r="AC10" s="6" t="s">
        <v>224</v>
      </c>
      <c r="AD10" s="6" t="s">
        <v>224</v>
      </c>
      <c r="AE10" s="6" t="s">
        <v>224</v>
      </c>
      <c r="AF10" s="6" t="s">
        <v>224</v>
      </c>
      <c r="AG10" s="6" t="s">
        <v>224</v>
      </c>
      <c r="AH10" s="6" t="s">
        <v>224</v>
      </c>
      <c r="AI10" s="6" t="s">
        <v>224</v>
      </c>
      <c r="AJ10" s="6" t="s">
        <v>224</v>
      </c>
      <c r="AK10" s="6" t="s">
        <v>224</v>
      </c>
      <c r="AL10" s="6" t="s">
        <v>224</v>
      </c>
      <c r="AM10" s="3">
        <v>34</v>
      </c>
      <c r="AN10" s="6" t="s">
        <v>224</v>
      </c>
      <c r="AO10" s="6" t="s">
        <v>224</v>
      </c>
      <c r="AP10" s="6" t="s">
        <v>224</v>
      </c>
      <c r="AQ10" s="6" t="s">
        <v>224</v>
      </c>
      <c r="AR10" s="6" t="s">
        <v>224</v>
      </c>
      <c r="AS10" s="6" t="s">
        <v>224</v>
      </c>
      <c r="AT10" s="6" t="s">
        <v>224</v>
      </c>
      <c r="AU10" s="6" t="s">
        <v>224</v>
      </c>
      <c r="AV10" s="6" t="s">
        <v>224</v>
      </c>
      <c r="AW10" s="6" t="s">
        <v>224</v>
      </c>
      <c r="AX10" s="6" t="s">
        <v>224</v>
      </c>
      <c r="AY10" s="6" t="s">
        <v>224</v>
      </c>
      <c r="AZ10" s="6" t="s">
        <v>224</v>
      </c>
      <c r="BA10" s="6" t="s">
        <v>224</v>
      </c>
      <c r="BB10" s="6" t="s">
        <v>224</v>
      </c>
      <c r="BC10" s="6" t="s">
        <v>224</v>
      </c>
      <c r="BD10" s="6" t="s">
        <v>224</v>
      </c>
      <c r="BE10" s="6" t="s">
        <v>224</v>
      </c>
      <c r="BF10" s="6" t="s">
        <v>224</v>
      </c>
      <c r="BG10" s="6" t="s">
        <v>224</v>
      </c>
      <c r="BH10" s="6" t="s">
        <v>224</v>
      </c>
      <c r="BI10" s="6" t="s">
        <v>224</v>
      </c>
      <c r="BJ10" s="6" t="s">
        <v>224</v>
      </c>
      <c r="BK10" s="6" t="s">
        <v>224</v>
      </c>
      <c r="BL10" s="6" t="s">
        <v>224</v>
      </c>
      <c r="BM10" s="3">
        <v>257</v>
      </c>
      <c r="BN10" s="6" t="s">
        <v>224</v>
      </c>
      <c r="BO10" s="6" t="s">
        <v>224</v>
      </c>
      <c r="BP10" s="6" t="s">
        <v>224</v>
      </c>
      <c r="BQ10" s="6" t="s">
        <v>224</v>
      </c>
      <c r="BR10" s="6" t="s">
        <v>224</v>
      </c>
      <c r="BS10" s="6" t="s">
        <v>224</v>
      </c>
      <c r="BT10" s="6" t="s">
        <v>224</v>
      </c>
      <c r="BU10" s="6" t="s">
        <v>224</v>
      </c>
      <c r="BV10" s="6" t="s">
        <v>224</v>
      </c>
      <c r="BW10" s="6" t="s">
        <v>224</v>
      </c>
      <c r="BX10" s="6" t="s">
        <v>224</v>
      </c>
      <c r="BY10" s="6" t="s">
        <v>224</v>
      </c>
      <c r="BZ10" s="6" t="s">
        <v>224</v>
      </c>
      <c r="CA10" s="6" t="s">
        <v>224</v>
      </c>
      <c r="CB10" s="6" t="s">
        <v>224</v>
      </c>
      <c r="CC10" s="6" t="s">
        <v>224</v>
      </c>
      <c r="CD10" s="6" t="s">
        <v>224</v>
      </c>
      <c r="CE10" s="6" t="s">
        <v>224</v>
      </c>
      <c r="CF10" s="6" t="s">
        <v>224</v>
      </c>
      <c r="CG10" s="6" t="s">
        <v>224</v>
      </c>
      <c r="CH10" s="6" t="s">
        <v>224</v>
      </c>
      <c r="CI10" s="3">
        <v>217</v>
      </c>
      <c r="CJ10" s="3">
        <v>107</v>
      </c>
      <c r="CK10" s="6" t="s">
        <v>224</v>
      </c>
      <c r="CL10" s="6" t="s">
        <v>224</v>
      </c>
      <c r="CM10" s="6" t="s">
        <v>224</v>
      </c>
      <c r="CN10" s="6" t="s">
        <v>224</v>
      </c>
      <c r="CO10" s="6" t="s">
        <v>224</v>
      </c>
      <c r="CP10" s="6" t="s">
        <v>224</v>
      </c>
      <c r="CQ10" s="6" t="s">
        <v>224</v>
      </c>
      <c r="CR10" s="6" t="s">
        <v>224</v>
      </c>
      <c r="CS10" s="6" t="s">
        <v>224</v>
      </c>
      <c r="CT10" s="6" t="s">
        <v>224</v>
      </c>
      <c r="CU10" s="6" t="s">
        <v>224</v>
      </c>
      <c r="CV10" s="6" t="s">
        <v>224</v>
      </c>
      <c r="CW10" s="6" t="s">
        <v>224</v>
      </c>
      <c r="CX10" s="6" t="s">
        <v>224</v>
      </c>
      <c r="CY10" s="6" t="s">
        <v>224</v>
      </c>
      <c r="CZ10" s="6" t="s">
        <v>224</v>
      </c>
      <c r="DA10" s="6" t="s">
        <v>224</v>
      </c>
      <c r="DB10" s="6" t="s">
        <v>224</v>
      </c>
      <c r="DC10" s="6" t="s">
        <v>224</v>
      </c>
      <c r="DD10" s="6" t="s">
        <v>224</v>
      </c>
      <c r="DE10" s="6" t="s">
        <v>224</v>
      </c>
      <c r="DF10" s="6" t="s">
        <v>224</v>
      </c>
      <c r="DG10" s="6" t="s">
        <v>224</v>
      </c>
      <c r="DH10" s="6" t="s">
        <v>224</v>
      </c>
      <c r="DI10" s="6" t="s">
        <v>224</v>
      </c>
      <c r="DJ10" s="6" t="s">
        <v>224</v>
      </c>
      <c r="DK10" s="6" t="s">
        <v>224</v>
      </c>
      <c r="DL10" s="6" t="s">
        <v>224</v>
      </c>
      <c r="DM10" s="6" t="s">
        <v>224</v>
      </c>
      <c r="DN10" s="6" t="s">
        <v>224</v>
      </c>
      <c r="DO10" s="6" t="s">
        <v>224</v>
      </c>
      <c r="DP10" s="6" t="s">
        <v>224</v>
      </c>
      <c r="DQ10" s="6" t="s">
        <v>224</v>
      </c>
      <c r="DR10" s="6" t="s">
        <v>224</v>
      </c>
      <c r="DS10" s="6" t="s">
        <v>224</v>
      </c>
      <c r="DT10" s="6" t="s">
        <v>224</v>
      </c>
      <c r="DU10" s="6" t="s">
        <v>224</v>
      </c>
      <c r="DV10" s="6" t="s">
        <v>224</v>
      </c>
      <c r="DW10" s="6" t="s">
        <v>224</v>
      </c>
      <c r="DX10" s="6" t="s">
        <v>224</v>
      </c>
      <c r="DY10" s="6" t="s">
        <v>224</v>
      </c>
      <c r="DZ10" s="6" t="s">
        <v>224</v>
      </c>
      <c r="EA10" s="6" t="s">
        <v>224</v>
      </c>
      <c r="EB10" s="6" t="s">
        <v>224</v>
      </c>
      <c r="EC10" s="6" t="s">
        <v>224</v>
      </c>
      <c r="ED10" s="6" t="s">
        <v>224</v>
      </c>
      <c r="EE10" s="6" t="s">
        <v>224</v>
      </c>
      <c r="EF10" s="6" t="s">
        <v>224</v>
      </c>
      <c r="EG10" s="3">
        <v>48</v>
      </c>
      <c r="EH10" s="6" t="s">
        <v>224</v>
      </c>
      <c r="EI10" s="6" t="s">
        <v>224</v>
      </c>
      <c r="EJ10" s="6" t="s">
        <v>224</v>
      </c>
      <c r="EK10" s="6" t="s">
        <v>224</v>
      </c>
      <c r="EL10" s="6" t="s">
        <v>224</v>
      </c>
      <c r="EM10" s="6" t="s">
        <v>224</v>
      </c>
      <c r="EN10" s="6" t="s">
        <v>224</v>
      </c>
      <c r="EO10" s="6" t="s">
        <v>224</v>
      </c>
      <c r="EP10" s="6" t="s">
        <v>224</v>
      </c>
      <c r="EQ10" s="3">
        <v>236</v>
      </c>
      <c r="ER10" s="6" t="s">
        <v>224</v>
      </c>
      <c r="ES10" s="6" t="s">
        <v>224</v>
      </c>
      <c r="ET10" s="6" t="s">
        <v>224</v>
      </c>
      <c r="EU10" s="6" t="s">
        <v>224</v>
      </c>
      <c r="EV10" s="6" t="s">
        <v>224</v>
      </c>
      <c r="EW10" s="3">
        <v>74</v>
      </c>
      <c r="EX10" s="6" t="s">
        <v>224</v>
      </c>
      <c r="EY10" s="6" t="s">
        <v>224</v>
      </c>
      <c r="EZ10" s="6" t="s">
        <v>224</v>
      </c>
      <c r="FA10" s="6" t="s">
        <v>224</v>
      </c>
      <c r="FB10" s="6" t="s">
        <v>224</v>
      </c>
      <c r="FC10" s="6" t="s">
        <v>224</v>
      </c>
      <c r="FD10" s="6" t="s">
        <v>224</v>
      </c>
      <c r="FE10" s="6" t="s">
        <v>224</v>
      </c>
      <c r="FF10" s="6" t="s">
        <v>224</v>
      </c>
      <c r="FG10" s="6" t="s">
        <v>224</v>
      </c>
      <c r="FH10" s="6" t="s">
        <v>224</v>
      </c>
      <c r="FI10" s="6" t="s">
        <v>224</v>
      </c>
      <c r="FJ10" s="6" t="s">
        <v>224</v>
      </c>
      <c r="FK10" s="3">
        <v>252</v>
      </c>
      <c r="FL10" s="6" t="s">
        <v>224</v>
      </c>
      <c r="FM10" s="3">
        <v>24</v>
      </c>
      <c r="FN10" s="6" t="s">
        <v>224</v>
      </c>
      <c r="FO10" s="6" t="s">
        <v>224</v>
      </c>
      <c r="FP10" s="6" t="s">
        <v>224</v>
      </c>
      <c r="FQ10" s="6" t="s">
        <v>224</v>
      </c>
      <c r="FR10" s="6" t="s">
        <v>224</v>
      </c>
      <c r="FS10" s="6" t="s">
        <v>224</v>
      </c>
      <c r="FT10" s="6" t="s">
        <v>224</v>
      </c>
      <c r="FU10" s="6" t="s">
        <v>224</v>
      </c>
      <c r="FV10" s="6" t="s">
        <v>224</v>
      </c>
      <c r="FW10" s="3">
        <v>22</v>
      </c>
      <c r="FX10" s="6" t="s">
        <v>224</v>
      </c>
      <c r="FY10" s="6" t="s">
        <v>224</v>
      </c>
      <c r="FZ10" s="6" t="s">
        <v>224</v>
      </c>
      <c r="GA10" s="6" t="s">
        <v>224</v>
      </c>
      <c r="GB10" s="3">
        <v>40</v>
      </c>
      <c r="GC10" s="6" t="s">
        <v>224</v>
      </c>
      <c r="GD10" s="6" t="s">
        <v>224</v>
      </c>
      <c r="GE10" s="6" t="s">
        <v>224</v>
      </c>
      <c r="GF10" s="13" t="s">
        <v>224</v>
      </c>
      <c r="GG10" s="15">
        <f t="shared" si="0"/>
        <v>1554</v>
      </c>
      <c r="GI10" s="8"/>
      <c r="GK10" s="8"/>
    </row>
    <row r="11" spans="1:193" x14ac:dyDescent="0.25">
      <c r="A11" s="4" t="s">
        <v>16</v>
      </c>
      <c r="B11" s="4" t="s">
        <v>17</v>
      </c>
      <c r="C11" s="6" t="s">
        <v>224</v>
      </c>
      <c r="D11" s="6" t="s">
        <v>224</v>
      </c>
      <c r="E11" s="6" t="s">
        <v>224</v>
      </c>
      <c r="F11" s="3">
        <v>79</v>
      </c>
      <c r="G11" s="6" t="s">
        <v>224</v>
      </c>
      <c r="H11" s="6" t="s">
        <v>224</v>
      </c>
      <c r="I11" s="6" t="s">
        <v>224</v>
      </c>
      <c r="J11" s="6" t="s">
        <v>224</v>
      </c>
      <c r="K11" s="6" t="s">
        <v>224</v>
      </c>
      <c r="L11" s="6" t="s">
        <v>224</v>
      </c>
      <c r="M11" s="6" t="s">
        <v>224</v>
      </c>
      <c r="N11" s="6" t="s">
        <v>224</v>
      </c>
      <c r="O11" s="6" t="s">
        <v>224</v>
      </c>
      <c r="P11" s="6" t="s">
        <v>224</v>
      </c>
      <c r="Q11" s="6" t="s">
        <v>224</v>
      </c>
      <c r="R11" s="6" t="s">
        <v>224</v>
      </c>
      <c r="S11" s="6" t="s">
        <v>224</v>
      </c>
      <c r="T11" s="6" t="s">
        <v>224</v>
      </c>
      <c r="U11" s="6" t="s">
        <v>224</v>
      </c>
      <c r="V11" s="6" t="s">
        <v>224</v>
      </c>
      <c r="W11" s="6" t="s">
        <v>224</v>
      </c>
      <c r="X11" s="6" t="s">
        <v>224</v>
      </c>
      <c r="Y11" s="6" t="s">
        <v>224</v>
      </c>
      <c r="Z11" s="6" t="s">
        <v>224</v>
      </c>
      <c r="AA11" s="6" t="s">
        <v>224</v>
      </c>
      <c r="AB11" s="6" t="s">
        <v>224</v>
      </c>
      <c r="AC11" s="6" t="s">
        <v>224</v>
      </c>
      <c r="AD11" s="3">
        <v>216</v>
      </c>
      <c r="AE11" s="6" t="s">
        <v>224</v>
      </c>
      <c r="AF11" s="6" t="s">
        <v>224</v>
      </c>
      <c r="AG11" s="6" t="s">
        <v>224</v>
      </c>
      <c r="AH11" s="6" t="s">
        <v>224</v>
      </c>
      <c r="AI11" s="6" t="s">
        <v>224</v>
      </c>
      <c r="AJ11" s="6" t="s">
        <v>224</v>
      </c>
      <c r="AK11" s="3">
        <v>152</v>
      </c>
      <c r="AL11" s="6" t="s">
        <v>224</v>
      </c>
      <c r="AM11" s="6" t="s">
        <v>224</v>
      </c>
      <c r="AN11" s="6" t="s">
        <v>224</v>
      </c>
      <c r="AO11" s="6" t="s">
        <v>224</v>
      </c>
      <c r="AP11" s="6" t="s">
        <v>224</v>
      </c>
      <c r="AQ11" s="6" t="s">
        <v>224</v>
      </c>
      <c r="AR11" s="6" t="s">
        <v>224</v>
      </c>
      <c r="AS11" s="6" t="s">
        <v>224</v>
      </c>
      <c r="AT11" s="6" t="s">
        <v>224</v>
      </c>
      <c r="AU11" s="6" t="s">
        <v>224</v>
      </c>
      <c r="AV11" s="6" t="s">
        <v>224</v>
      </c>
      <c r="AW11" s="6" t="s">
        <v>224</v>
      </c>
      <c r="AX11" s="6" t="s">
        <v>224</v>
      </c>
      <c r="AY11" s="6" t="s">
        <v>224</v>
      </c>
      <c r="AZ11" s="6" t="s">
        <v>224</v>
      </c>
      <c r="BA11" s="6" t="s">
        <v>224</v>
      </c>
      <c r="BB11" s="6" t="s">
        <v>224</v>
      </c>
      <c r="BC11" s="6" t="s">
        <v>224</v>
      </c>
      <c r="BD11" s="6" t="s">
        <v>224</v>
      </c>
      <c r="BE11" s="6" t="s">
        <v>224</v>
      </c>
      <c r="BF11" s="6" t="s">
        <v>224</v>
      </c>
      <c r="BG11" s="3">
        <v>129</v>
      </c>
      <c r="BH11" s="6" t="s">
        <v>224</v>
      </c>
      <c r="BI11" s="6" t="s">
        <v>224</v>
      </c>
      <c r="BJ11" s="6" t="s">
        <v>224</v>
      </c>
      <c r="BK11" s="6" t="s">
        <v>224</v>
      </c>
      <c r="BL11" s="6" t="s">
        <v>224</v>
      </c>
      <c r="BM11" s="6" t="s">
        <v>224</v>
      </c>
      <c r="BN11" s="6" t="s">
        <v>224</v>
      </c>
      <c r="BO11" s="6" t="s">
        <v>224</v>
      </c>
      <c r="BP11" s="6" t="s">
        <v>224</v>
      </c>
      <c r="BQ11" s="3">
        <v>177</v>
      </c>
      <c r="BR11" s="6" t="s">
        <v>224</v>
      </c>
      <c r="BS11" s="6" t="s">
        <v>224</v>
      </c>
      <c r="BT11" s="6" t="s">
        <v>224</v>
      </c>
      <c r="BU11" s="6" t="s">
        <v>224</v>
      </c>
      <c r="BV11" s="6" t="s">
        <v>224</v>
      </c>
      <c r="BW11" s="6" t="s">
        <v>224</v>
      </c>
      <c r="BX11" s="6" t="s">
        <v>224</v>
      </c>
      <c r="BY11" s="6" t="s">
        <v>224</v>
      </c>
      <c r="BZ11" s="6" t="s">
        <v>224</v>
      </c>
      <c r="CA11" s="6" t="s">
        <v>224</v>
      </c>
      <c r="CB11" s="6" t="s">
        <v>224</v>
      </c>
      <c r="CC11" s="6" t="s">
        <v>224</v>
      </c>
      <c r="CD11" s="6" t="s">
        <v>224</v>
      </c>
      <c r="CE11" s="6" t="s">
        <v>224</v>
      </c>
      <c r="CF11" s="6" t="s">
        <v>224</v>
      </c>
      <c r="CG11" s="3">
        <v>217</v>
      </c>
      <c r="CH11" s="6" t="s">
        <v>224</v>
      </c>
      <c r="CI11" s="6" t="s">
        <v>224</v>
      </c>
      <c r="CJ11" s="6" t="s">
        <v>224</v>
      </c>
      <c r="CK11" s="6" t="s">
        <v>224</v>
      </c>
      <c r="CL11" s="6" t="s">
        <v>224</v>
      </c>
      <c r="CM11" s="6" t="s">
        <v>224</v>
      </c>
      <c r="CN11" s="6" t="s">
        <v>224</v>
      </c>
      <c r="CO11" s="6" t="s">
        <v>224</v>
      </c>
      <c r="CP11" s="6" t="s">
        <v>224</v>
      </c>
      <c r="CQ11" s="6" t="s">
        <v>224</v>
      </c>
      <c r="CR11" s="6" t="s">
        <v>224</v>
      </c>
      <c r="CS11" s="6" t="s">
        <v>224</v>
      </c>
      <c r="CT11" s="6" t="s">
        <v>224</v>
      </c>
      <c r="CU11" s="6" t="s">
        <v>224</v>
      </c>
      <c r="CV11" s="6" t="s">
        <v>224</v>
      </c>
      <c r="CW11" s="6" t="s">
        <v>224</v>
      </c>
      <c r="CX11" s="6" t="s">
        <v>224</v>
      </c>
      <c r="CY11" s="6" t="s">
        <v>224</v>
      </c>
      <c r="CZ11" s="6" t="s">
        <v>224</v>
      </c>
      <c r="DA11" s="6" t="s">
        <v>224</v>
      </c>
      <c r="DB11" s="6" t="s">
        <v>224</v>
      </c>
      <c r="DC11" s="6" t="s">
        <v>224</v>
      </c>
      <c r="DD11" s="6" t="s">
        <v>224</v>
      </c>
      <c r="DE11" s="6" t="s">
        <v>224</v>
      </c>
      <c r="DF11" s="6" t="s">
        <v>224</v>
      </c>
      <c r="DG11" s="6" t="s">
        <v>224</v>
      </c>
      <c r="DH11" s="6" t="s">
        <v>224</v>
      </c>
      <c r="DI11" s="6" t="s">
        <v>224</v>
      </c>
      <c r="DJ11" s="6" t="s">
        <v>224</v>
      </c>
      <c r="DK11" s="3">
        <v>32</v>
      </c>
      <c r="DL11" s="6" t="s">
        <v>224</v>
      </c>
      <c r="DM11" s="6" t="s">
        <v>224</v>
      </c>
      <c r="DN11" s="6" t="s">
        <v>224</v>
      </c>
      <c r="DO11" s="6" t="s">
        <v>224</v>
      </c>
      <c r="DP11" s="6" t="s">
        <v>224</v>
      </c>
      <c r="DQ11" s="6" t="s">
        <v>224</v>
      </c>
      <c r="DR11" s="6" t="s">
        <v>224</v>
      </c>
      <c r="DS11" s="6" t="s">
        <v>224</v>
      </c>
      <c r="DT11" s="6" t="s">
        <v>224</v>
      </c>
      <c r="DU11" s="6" t="s">
        <v>224</v>
      </c>
      <c r="DV11" s="6" t="s">
        <v>224</v>
      </c>
      <c r="DW11" s="6" t="s">
        <v>224</v>
      </c>
      <c r="DX11" s="6" t="s">
        <v>224</v>
      </c>
      <c r="DY11" s="6" t="s">
        <v>224</v>
      </c>
      <c r="DZ11" s="6" t="s">
        <v>224</v>
      </c>
      <c r="EA11" s="3">
        <v>67</v>
      </c>
      <c r="EB11" s="6" t="s">
        <v>224</v>
      </c>
      <c r="EC11" s="6" t="s">
        <v>224</v>
      </c>
      <c r="ED11" s="6" t="s">
        <v>224</v>
      </c>
      <c r="EE11" s="6" t="s">
        <v>224</v>
      </c>
      <c r="EF11" s="6" t="s">
        <v>224</v>
      </c>
      <c r="EG11" s="3">
        <v>18</v>
      </c>
      <c r="EH11" s="6" t="s">
        <v>224</v>
      </c>
      <c r="EI11" s="6" t="s">
        <v>224</v>
      </c>
      <c r="EJ11" s="6" t="s">
        <v>224</v>
      </c>
      <c r="EK11" s="6" t="s">
        <v>224</v>
      </c>
      <c r="EL11" s="6" t="s">
        <v>224</v>
      </c>
      <c r="EM11" s="6" t="s">
        <v>224</v>
      </c>
      <c r="EN11" s="6" t="s">
        <v>224</v>
      </c>
      <c r="EO11" s="6" t="s">
        <v>224</v>
      </c>
      <c r="EP11" s="6" t="s">
        <v>224</v>
      </c>
      <c r="EQ11" s="6" t="s">
        <v>224</v>
      </c>
      <c r="ER11" s="6" t="s">
        <v>224</v>
      </c>
      <c r="ES11" s="6" t="s">
        <v>224</v>
      </c>
      <c r="ET11" s="6" t="s">
        <v>224</v>
      </c>
      <c r="EU11" s="6" t="s">
        <v>224</v>
      </c>
      <c r="EV11" s="6" t="s">
        <v>224</v>
      </c>
      <c r="EW11" s="3">
        <v>52</v>
      </c>
      <c r="EX11" s="6" t="s">
        <v>224</v>
      </c>
      <c r="EY11" s="6" t="s">
        <v>224</v>
      </c>
      <c r="EZ11" s="6" t="s">
        <v>224</v>
      </c>
      <c r="FA11" s="6" t="s">
        <v>224</v>
      </c>
      <c r="FB11" s="6" t="s">
        <v>224</v>
      </c>
      <c r="FC11" s="6" t="s">
        <v>224</v>
      </c>
      <c r="FD11" s="6" t="s">
        <v>224</v>
      </c>
      <c r="FE11" s="6" t="s">
        <v>224</v>
      </c>
      <c r="FF11" s="6" t="s">
        <v>224</v>
      </c>
      <c r="FG11" s="6" t="s">
        <v>224</v>
      </c>
      <c r="FH11" s="6" t="s">
        <v>224</v>
      </c>
      <c r="FI11" s="6" t="s">
        <v>224</v>
      </c>
      <c r="FJ11" s="6" t="s">
        <v>224</v>
      </c>
      <c r="FK11" s="6" t="s">
        <v>224</v>
      </c>
      <c r="FL11" s="6" t="s">
        <v>224</v>
      </c>
      <c r="FM11" s="6" t="s">
        <v>224</v>
      </c>
      <c r="FN11" s="6" t="s">
        <v>224</v>
      </c>
      <c r="FO11" s="6" t="s">
        <v>224</v>
      </c>
      <c r="FP11" s="6" t="s">
        <v>224</v>
      </c>
      <c r="FQ11" s="3">
        <v>19</v>
      </c>
      <c r="FR11" s="6" t="s">
        <v>224</v>
      </c>
      <c r="FS11" s="6" t="s">
        <v>224</v>
      </c>
      <c r="FT11" s="6" t="s">
        <v>224</v>
      </c>
      <c r="FU11" s="6" t="s">
        <v>224</v>
      </c>
      <c r="FV11" s="6" t="s">
        <v>224</v>
      </c>
      <c r="FW11" s="6" t="s">
        <v>224</v>
      </c>
      <c r="FX11" s="6" t="s">
        <v>224</v>
      </c>
      <c r="FY11" s="6" t="s">
        <v>224</v>
      </c>
      <c r="FZ11" s="6" t="s">
        <v>224</v>
      </c>
      <c r="GA11" s="6" t="s">
        <v>224</v>
      </c>
      <c r="GB11" s="6" t="s">
        <v>224</v>
      </c>
      <c r="GC11" s="6" t="s">
        <v>224</v>
      </c>
      <c r="GD11" s="3">
        <v>52</v>
      </c>
      <c r="GE11" s="6" t="s">
        <v>224</v>
      </c>
      <c r="GF11" s="13" t="s">
        <v>224</v>
      </c>
      <c r="GG11" s="15">
        <f t="shared" si="0"/>
        <v>1210</v>
      </c>
      <c r="GI11" s="8"/>
      <c r="GK11" s="8"/>
    </row>
    <row r="12" spans="1:193" x14ac:dyDescent="0.25">
      <c r="A12" s="4" t="s">
        <v>18</v>
      </c>
      <c r="B12" s="4" t="s">
        <v>19</v>
      </c>
      <c r="C12" s="6" t="s">
        <v>224</v>
      </c>
      <c r="D12" s="6" t="s">
        <v>224</v>
      </c>
      <c r="E12" s="6" t="s">
        <v>224</v>
      </c>
      <c r="F12" s="6" t="s">
        <v>224</v>
      </c>
      <c r="G12" s="6" t="s">
        <v>224</v>
      </c>
      <c r="H12" s="6" t="s">
        <v>224</v>
      </c>
      <c r="I12" s="6" t="s">
        <v>224</v>
      </c>
      <c r="J12" s="6" t="s">
        <v>224</v>
      </c>
      <c r="K12" s="6" t="s">
        <v>224</v>
      </c>
      <c r="L12" s="6" t="s">
        <v>224</v>
      </c>
      <c r="M12" s="6" t="s">
        <v>224</v>
      </c>
      <c r="N12" s="6" t="s">
        <v>224</v>
      </c>
      <c r="O12" s="6" t="s">
        <v>224</v>
      </c>
      <c r="P12" s="6" t="s">
        <v>224</v>
      </c>
      <c r="Q12" s="6" t="s">
        <v>224</v>
      </c>
      <c r="R12" s="6" t="s">
        <v>224</v>
      </c>
      <c r="S12" s="6" t="s">
        <v>224</v>
      </c>
      <c r="T12" s="6" t="s">
        <v>224</v>
      </c>
      <c r="U12" s="6" t="s">
        <v>224</v>
      </c>
      <c r="V12" s="6" t="s">
        <v>224</v>
      </c>
      <c r="W12" s="6" t="s">
        <v>224</v>
      </c>
      <c r="X12" s="6" t="s">
        <v>224</v>
      </c>
      <c r="Y12" s="6" t="s">
        <v>224</v>
      </c>
      <c r="Z12" s="3">
        <v>43</v>
      </c>
      <c r="AA12" s="6" t="s">
        <v>224</v>
      </c>
      <c r="AB12" s="3">
        <v>21</v>
      </c>
      <c r="AC12" s="6" t="s">
        <v>224</v>
      </c>
      <c r="AD12" s="6" t="s">
        <v>224</v>
      </c>
      <c r="AE12" s="3">
        <v>38</v>
      </c>
      <c r="AF12" s="6" t="s">
        <v>224</v>
      </c>
      <c r="AG12" s="6" t="s">
        <v>224</v>
      </c>
      <c r="AH12" s="6" t="s">
        <v>224</v>
      </c>
      <c r="AI12" s="6" t="s">
        <v>224</v>
      </c>
      <c r="AJ12" s="6" t="s">
        <v>224</v>
      </c>
      <c r="AK12" s="3">
        <v>44</v>
      </c>
      <c r="AL12" s="6" t="s">
        <v>224</v>
      </c>
      <c r="AM12" s="6" t="s">
        <v>224</v>
      </c>
      <c r="AN12" s="3">
        <v>57</v>
      </c>
      <c r="AO12" s="6" t="s">
        <v>224</v>
      </c>
      <c r="AP12" s="6" t="s">
        <v>224</v>
      </c>
      <c r="AQ12" s="6" t="s">
        <v>224</v>
      </c>
      <c r="AR12" s="6" t="s">
        <v>224</v>
      </c>
      <c r="AS12" s="6" t="s">
        <v>224</v>
      </c>
      <c r="AT12" s="6" t="s">
        <v>224</v>
      </c>
      <c r="AU12" s="6" t="s">
        <v>224</v>
      </c>
      <c r="AV12" s="6" t="s">
        <v>224</v>
      </c>
      <c r="AW12" s="6" t="s">
        <v>224</v>
      </c>
      <c r="AX12" s="6" t="s">
        <v>224</v>
      </c>
      <c r="AY12" s="6" t="s">
        <v>224</v>
      </c>
      <c r="AZ12" s="6" t="s">
        <v>224</v>
      </c>
      <c r="BA12" s="6" t="s">
        <v>224</v>
      </c>
      <c r="BB12" s="6" t="s">
        <v>224</v>
      </c>
      <c r="BC12" s="6" t="s">
        <v>224</v>
      </c>
      <c r="BD12" s="6" t="s">
        <v>224</v>
      </c>
      <c r="BE12" s="6" t="s">
        <v>224</v>
      </c>
      <c r="BF12" s="6" t="s">
        <v>224</v>
      </c>
      <c r="BG12" s="6" t="s">
        <v>224</v>
      </c>
      <c r="BH12" s="6" t="s">
        <v>224</v>
      </c>
      <c r="BI12" s="6" t="s">
        <v>224</v>
      </c>
      <c r="BJ12" s="6" t="s">
        <v>224</v>
      </c>
      <c r="BK12" s="6" t="s">
        <v>224</v>
      </c>
      <c r="BL12" s="6" t="s">
        <v>224</v>
      </c>
      <c r="BM12" s="6" t="s">
        <v>224</v>
      </c>
      <c r="BN12" s="6" t="s">
        <v>224</v>
      </c>
      <c r="BO12" s="6" t="s">
        <v>224</v>
      </c>
      <c r="BP12" s="6" t="s">
        <v>224</v>
      </c>
      <c r="BQ12" s="6" t="s">
        <v>224</v>
      </c>
      <c r="BR12" s="6" t="s">
        <v>224</v>
      </c>
      <c r="BS12" s="6" t="s">
        <v>224</v>
      </c>
      <c r="BT12" s="6" t="s">
        <v>224</v>
      </c>
      <c r="BU12" s="6" t="s">
        <v>224</v>
      </c>
      <c r="BV12" s="6" t="s">
        <v>224</v>
      </c>
      <c r="BW12" s="6" t="s">
        <v>224</v>
      </c>
      <c r="BX12" s="6" t="s">
        <v>224</v>
      </c>
      <c r="BY12" s="6" t="s">
        <v>224</v>
      </c>
      <c r="BZ12" s="6" t="s">
        <v>224</v>
      </c>
      <c r="CA12" s="6" t="s">
        <v>224</v>
      </c>
      <c r="CB12" s="6" t="s">
        <v>224</v>
      </c>
      <c r="CC12" s="6" t="s">
        <v>224</v>
      </c>
      <c r="CD12" s="6" t="s">
        <v>224</v>
      </c>
      <c r="CE12" s="6" t="s">
        <v>224</v>
      </c>
      <c r="CF12" s="6" t="s">
        <v>224</v>
      </c>
      <c r="CG12" s="3">
        <v>16</v>
      </c>
      <c r="CH12" s="6" t="s">
        <v>224</v>
      </c>
      <c r="CI12" s="6" t="s">
        <v>224</v>
      </c>
      <c r="CJ12" s="6" t="s">
        <v>224</v>
      </c>
      <c r="CK12" s="6" t="s">
        <v>224</v>
      </c>
      <c r="CL12" s="6" t="s">
        <v>224</v>
      </c>
      <c r="CM12" s="6" t="s">
        <v>224</v>
      </c>
      <c r="CN12" s="6" t="s">
        <v>224</v>
      </c>
      <c r="CO12" s="6" t="s">
        <v>224</v>
      </c>
      <c r="CP12" s="6" t="s">
        <v>224</v>
      </c>
      <c r="CQ12" s="6" t="s">
        <v>224</v>
      </c>
      <c r="CR12" s="6" t="s">
        <v>224</v>
      </c>
      <c r="CS12" s="6" t="s">
        <v>224</v>
      </c>
      <c r="CT12" s="6" t="s">
        <v>224</v>
      </c>
      <c r="CU12" s="6" t="s">
        <v>224</v>
      </c>
      <c r="CV12" s="6" t="s">
        <v>224</v>
      </c>
      <c r="CW12" s="6" t="s">
        <v>224</v>
      </c>
      <c r="CX12" s="6" t="s">
        <v>224</v>
      </c>
      <c r="CY12" s="6" t="s">
        <v>224</v>
      </c>
      <c r="CZ12" s="6" t="s">
        <v>224</v>
      </c>
      <c r="DA12" s="6" t="s">
        <v>224</v>
      </c>
      <c r="DB12" s="6" t="s">
        <v>224</v>
      </c>
      <c r="DC12" s="6" t="s">
        <v>224</v>
      </c>
      <c r="DD12" s="6" t="s">
        <v>224</v>
      </c>
      <c r="DE12" s="6" t="s">
        <v>224</v>
      </c>
      <c r="DF12" s="6" t="s">
        <v>224</v>
      </c>
      <c r="DG12" s="6" t="s">
        <v>224</v>
      </c>
      <c r="DH12" s="6" t="s">
        <v>224</v>
      </c>
      <c r="DI12" s="6" t="s">
        <v>224</v>
      </c>
      <c r="DJ12" s="6" t="s">
        <v>224</v>
      </c>
      <c r="DK12" s="6" t="s">
        <v>224</v>
      </c>
      <c r="DL12" s="6" t="s">
        <v>224</v>
      </c>
      <c r="DM12" s="6" t="s">
        <v>224</v>
      </c>
      <c r="DN12" s="6" t="s">
        <v>224</v>
      </c>
      <c r="DO12" s="6" t="s">
        <v>224</v>
      </c>
      <c r="DP12" s="6" t="s">
        <v>224</v>
      </c>
      <c r="DQ12" s="6" t="s">
        <v>224</v>
      </c>
      <c r="DR12" s="6" t="s">
        <v>224</v>
      </c>
      <c r="DS12" s="6" t="s">
        <v>224</v>
      </c>
      <c r="DT12" s="6" t="s">
        <v>224</v>
      </c>
      <c r="DU12" s="6" t="s">
        <v>224</v>
      </c>
      <c r="DV12" s="6" t="s">
        <v>224</v>
      </c>
      <c r="DW12" s="6" t="s">
        <v>224</v>
      </c>
      <c r="DX12" s="6" t="s">
        <v>224</v>
      </c>
      <c r="DY12" s="6" t="s">
        <v>224</v>
      </c>
      <c r="DZ12" s="6" t="s">
        <v>224</v>
      </c>
      <c r="EA12" s="3">
        <v>10</v>
      </c>
      <c r="EB12" s="6" t="s">
        <v>224</v>
      </c>
      <c r="EC12" s="6" t="s">
        <v>224</v>
      </c>
      <c r="ED12" s="6" t="s">
        <v>224</v>
      </c>
      <c r="EE12" s="6" t="s">
        <v>224</v>
      </c>
      <c r="EF12" s="6" t="s">
        <v>224</v>
      </c>
      <c r="EG12" s="6" t="s">
        <v>224</v>
      </c>
      <c r="EH12" s="6" t="s">
        <v>224</v>
      </c>
      <c r="EI12" s="6" t="s">
        <v>224</v>
      </c>
      <c r="EJ12" s="6" t="s">
        <v>224</v>
      </c>
      <c r="EK12" s="6" t="s">
        <v>224</v>
      </c>
      <c r="EL12" s="6" t="s">
        <v>224</v>
      </c>
      <c r="EM12" s="6" t="s">
        <v>224</v>
      </c>
      <c r="EN12" s="6" t="s">
        <v>224</v>
      </c>
      <c r="EO12" s="6" t="s">
        <v>224</v>
      </c>
      <c r="EP12" s="6" t="s">
        <v>224</v>
      </c>
      <c r="EQ12" s="6" t="s">
        <v>224</v>
      </c>
      <c r="ER12" s="6" t="s">
        <v>224</v>
      </c>
      <c r="ES12" s="6" t="s">
        <v>224</v>
      </c>
      <c r="ET12" s="6" t="s">
        <v>224</v>
      </c>
      <c r="EU12" s="6" t="s">
        <v>224</v>
      </c>
      <c r="EV12" s="6" t="s">
        <v>224</v>
      </c>
      <c r="EW12" s="6" t="s">
        <v>224</v>
      </c>
      <c r="EX12" s="6" t="s">
        <v>224</v>
      </c>
      <c r="EY12" s="6" t="s">
        <v>224</v>
      </c>
      <c r="EZ12" s="6" t="s">
        <v>224</v>
      </c>
      <c r="FA12" s="6" t="s">
        <v>224</v>
      </c>
      <c r="FB12" s="6" t="s">
        <v>224</v>
      </c>
      <c r="FC12" s="6" t="s">
        <v>224</v>
      </c>
      <c r="FD12" s="6" t="s">
        <v>224</v>
      </c>
      <c r="FE12" s="6" t="s">
        <v>224</v>
      </c>
      <c r="FF12" s="6" t="s">
        <v>224</v>
      </c>
      <c r="FG12" s="6" t="s">
        <v>224</v>
      </c>
      <c r="FH12" s="6" t="s">
        <v>224</v>
      </c>
      <c r="FI12" s="6" t="s">
        <v>224</v>
      </c>
      <c r="FJ12" s="6" t="s">
        <v>224</v>
      </c>
      <c r="FK12" s="6" t="s">
        <v>224</v>
      </c>
      <c r="FL12" s="6" t="s">
        <v>224</v>
      </c>
      <c r="FM12" s="6" t="s">
        <v>224</v>
      </c>
      <c r="FN12" s="6" t="s">
        <v>224</v>
      </c>
      <c r="FO12" s="6" t="s">
        <v>224</v>
      </c>
      <c r="FP12" s="6" t="s">
        <v>224</v>
      </c>
      <c r="FQ12" s="6" t="s">
        <v>224</v>
      </c>
      <c r="FR12" s="6" t="s">
        <v>224</v>
      </c>
      <c r="FS12" s="6" t="s">
        <v>224</v>
      </c>
      <c r="FT12" s="6" t="s">
        <v>224</v>
      </c>
      <c r="FU12" s="6" t="s">
        <v>224</v>
      </c>
      <c r="FV12" s="6" t="s">
        <v>224</v>
      </c>
      <c r="FW12" s="6" t="s">
        <v>224</v>
      </c>
      <c r="FX12" s="6" t="s">
        <v>224</v>
      </c>
      <c r="FY12" s="6" t="s">
        <v>224</v>
      </c>
      <c r="FZ12" s="6" t="s">
        <v>224</v>
      </c>
      <c r="GA12" s="6" t="s">
        <v>224</v>
      </c>
      <c r="GB12" s="6" t="s">
        <v>224</v>
      </c>
      <c r="GC12" s="6" t="s">
        <v>224</v>
      </c>
      <c r="GD12" s="6" t="s">
        <v>224</v>
      </c>
      <c r="GE12" s="6" t="s">
        <v>224</v>
      </c>
      <c r="GF12" s="13" t="s">
        <v>224</v>
      </c>
      <c r="GG12" s="15">
        <f t="shared" si="0"/>
        <v>229</v>
      </c>
      <c r="GI12" s="8"/>
      <c r="GK12" s="8"/>
    </row>
    <row r="13" spans="1:193" x14ac:dyDescent="0.25">
      <c r="A13" s="4" t="s">
        <v>20</v>
      </c>
      <c r="B13" s="4" t="s">
        <v>21</v>
      </c>
      <c r="C13" s="6" t="s">
        <v>224</v>
      </c>
      <c r="D13" s="6" t="s">
        <v>224</v>
      </c>
      <c r="E13" s="6" t="s">
        <v>224</v>
      </c>
      <c r="F13" s="6" t="s">
        <v>224</v>
      </c>
      <c r="G13" s="6" t="s">
        <v>224</v>
      </c>
      <c r="H13" s="6" t="s">
        <v>224</v>
      </c>
      <c r="I13" s="6" t="s">
        <v>224</v>
      </c>
      <c r="J13" s="6" t="s">
        <v>224</v>
      </c>
      <c r="K13" s="6" t="s">
        <v>224</v>
      </c>
      <c r="L13" s="6" t="s">
        <v>224</v>
      </c>
      <c r="M13" s="6" t="s">
        <v>224</v>
      </c>
      <c r="N13" s="6" t="s">
        <v>224</v>
      </c>
      <c r="O13" s="6" t="s">
        <v>224</v>
      </c>
      <c r="P13" s="6" t="s">
        <v>224</v>
      </c>
      <c r="Q13" s="6" t="s">
        <v>224</v>
      </c>
      <c r="R13" s="6" t="s">
        <v>224</v>
      </c>
      <c r="S13" s="6" t="s">
        <v>224</v>
      </c>
      <c r="T13" s="6" t="s">
        <v>224</v>
      </c>
      <c r="U13" s="3">
        <v>68</v>
      </c>
      <c r="V13" s="6" t="s">
        <v>224</v>
      </c>
      <c r="W13" s="6" t="s">
        <v>224</v>
      </c>
      <c r="X13" s="6" t="s">
        <v>224</v>
      </c>
      <c r="Y13" s="6" t="s">
        <v>224</v>
      </c>
      <c r="Z13" s="6" t="s">
        <v>224</v>
      </c>
      <c r="AA13" s="6" t="s">
        <v>224</v>
      </c>
      <c r="AB13" s="6" t="s">
        <v>224</v>
      </c>
      <c r="AC13" s="6" t="s">
        <v>224</v>
      </c>
      <c r="AD13" s="6" t="s">
        <v>224</v>
      </c>
      <c r="AE13" s="3">
        <v>69</v>
      </c>
      <c r="AF13" s="6" t="s">
        <v>224</v>
      </c>
      <c r="AG13" s="6" t="s">
        <v>224</v>
      </c>
      <c r="AH13" s="6" t="s">
        <v>224</v>
      </c>
      <c r="AI13" s="6" t="s">
        <v>224</v>
      </c>
      <c r="AJ13" s="6" t="s">
        <v>224</v>
      </c>
      <c r="AK13" s="3">
        <v>21</v>
      </c>
      <c r="AL13" s="6" t="s">
        <v>224</v>
      </c>
      <c r="AM13" s="6" t="s">
        <v>224</v>
      </c>
      <c r="AN13" s="6" t="s">
        <v>224</v>
      </c>
      <c r="AO13" s="6" t="s">
        <v>224</v>
      </c>
      <c r="AP13" s="6" t="s">
        <v>224</v>
      </c>
      <c r="AQ13" s="6" t="s">
        <v>224</v>
      </c>
      <c r="AR13" s="6" t="s">
        <v>224</v>
      </c>
      <c r="AS13" s="6" t="s">
        <v>224</v>
      </c>
      <c r="AT13" s="6" t="s">
        <v>224</v>
      </c>
      <c r="AU13" s="6" t="s">
        <v>224</v>
      </c>
      <c r="AV13" s="6" t="s">
        <v>224</v>
      </c>
      <c r="AW13" s="6" t="s">
        <v>224</v>
      </c>
      <c r="AX13" s="6" t="s">
        <v>224</v>
      </c>
      <c r="AY13" s="6" t="s">
        <v>224</v>
      </c>
      <c r="AZ13" s="6" t="s">
        <v>224</v>
      </c>
      <c r="BA13" s="3">
        <v>24</v>
      </c>
      <c r="BB13" s="3">
        <v>99</v>
      </c>
      <c r="BC13" s="6" t="s">
        <v>224</v>
      </c>
      <c r="BD13" s="6" t="s">
        <v>224</v>
      </c>
      <c r="BE13" s="6" t="s">
        <v>224</v>
      </c>
      <c r="BF13" s="6" t="s">
        <v>224</v>
      </c>
      <c r="BG13" s="3">
        <v>324</v>
      </c>
      <c r="BH13" s="6" t="s">
        <v>224</v>
      </c>
      <c r="BI13" s="6" t="s">
        <v>224</v>
      </c>
      <c r="BJ13" s="6" t="s">
        <v>224</v>
      </c>
      <c r="BK13" s="6" t="s">
        <v>224</v>
      </c>
      <c r="BL13" s="6" t="s">
        <v>224</v>
      </c>
      <c r="BM13" s="6" t="s">
        <v>224</v>
      </c>
      <c r="BN13" s="6" t="s">
        <v>224</v>
      </c>
      <c r="BO13" s="6" t="s">
        <v>224</v>
      </c>
      <c r="BP13" s="6" t="s">
        <v>224</v>
      </c>
      <c r="BQ13" s="6" t="s">
        <v>224</v>
      </c>
      <c r="BR13" s="6" t="s">
        <v>224</v>
      </c>
      <c r="BS13" s="6" t="s">
        <v>224</v>
      </c>
      <c r="BT13" s="6" t="s">
        <v>224</v>
      </c>
      <c r="BU13" s="6" t="s">
        <v>224</v>
      </c>
      <c r="BV13" s="6" t="s">
        <v>224</v>
      </c>
      <c r="BW13" s="6" t="s">
        <v>224</v>
      </c>
      <c r="BX13" s="6" t="s">
        <v>224</v>
      </c>
      <c r="BY13" s="6" t="s">
        <v>224</v>
      </c>
      <c r="BZ13" s="6" t="s">
        <v>224</v>
      </c>
      <c r="CA13" s="6" t="s">
        <v>224</v>
      </c>
      <c r="CB13" s="6" t="s">
        <v>224</v>
      </c>
      <c r="CC13" s="6" t="s">
        <v>224</v>
      </c>
      <c r="CD13" s="6" t="s">
        <v>224</v>
      </c>
      <c r="CE13" s="6" t="s">
        <v>224</v>
      </c>
      <c r="CF13" s="6" t="s">
        <v>224</v>
      </c>
      <c r="CG13" s="3">
        <v>195</v>
      </c>
      <c r="CH13" s="6" t="s">
        <v>224</v>
      </c>
      <c r="CI13" s="6" t="s">
        <v>224</v>
      </c>
      <c r="CJ13" s="6" t="s">
        <v>224</v>
      </c>
      <c r="CK13" s="6" t="s">
        <v>224</v>
      </c>
      <c r="CL13" s="6" t="s">
        <v>224</v>
      </c>
      <c r="CM13" s="6" t="s">
        <v>224</v>
      </c>
      <c r="CN13" s="6" t="s">
        <v>224</v>
      </c>
      <c r="CO13" s="6" t="s">
        <v>224</v>
      </c>
      <c r="CP13" s="6" t="s">
        <v>224</v>
      </c>
      <c r="CQ13" s="6" t="s">
        <v>224</v>
      </c>
      <c r="CR13" s="6" t="s">
        <v>224</v>
      </c>
      <c r="CS13" s="6" t="s">
        <v>224</v>
      </c>
      <c r="CT13" s="6" t="s">
        <v>224</v>
      </c>
      <c r="CU13" s="6" t="s">
        <v>224</v>
      </c>
      <c r="CV13" s="6" t="s">
        <v>224</v>
      </c>
      <c r="CW13" s="6" t="s">
        <v>224</v>
      </c>
      <c r="CX13" s="6" t="s">
        <v>224</v>
      </c>
      <c r="CY13" s="6" t="s">
        <v>224</v>
      </c>
      <c r="CZ13" s="6" t="s">
        <v>224</v>
      </c>
      <c r="DA13" s="6" t="s">
        <v>224</v>
      </c>
      <c r="DB13" s="6" t="s">
        <v>224</v>
      </c>
      <c r="DC13" s="6" t="s">
        <v>224</v>
      </c>
      <c r="DD13" s="6" t="s">
        <v>224</v>
      </c>
      <c r="DE13" s="6" t="s">
        <v>224</v>
      </c>
      <c r="DF13" s="6" t="s">
        <v>224</v>
      </c>
      <c r="DG13" s="6" t="s">
        <v>224</v>
      </c>
      <c r="DH13" s="6" t="s">
        <v>224</v>
      </c>
      <c r="DI13" s="6" t="s">
        <v>224</v>
      </c>
      <c r="DJ13" s="6" t="s">
        <v>224</v>
      </c>
      <c r="DK13" s="3">
        <v>42</v>
      </c>
      <c r="DL13" s="6" t="s">
        <v>224</v>
      </c>
      <c r="DM13" s="6" t="s">
        <v>224</v>
      </c>
      <c r="DN13" s="6" t="s">
        <v>224</v>
      </c>
      <c r="DO13" s="6" t="s">
        <v>224</v>
      </c>
      <c r="DP13" s="6" t="s">
        <v>224</v>
      </c>
      <c r="DQ13" s="6" t="s">
        <v>224</v>
      </c>
      <c r="DR13" s="6" t="s">
        <v>224</v>
      </c>
      <c r="DS13" s="6" t="s">
        <v>224</v>
      </c>
      <c r="DT13" s="6" t="s">
        <v>224</v>
      </c>
      <c r="DU13" s="6" t="s">
        <v>224</v>
      </c>
      <c r="DV13" s="6" t="s">
        <v>224</v>
      </c>
      <c r="DW13" s="6" t="s">
        <v>224</v>
      </c>
      <c r="DX13" s="6" t="s">
        <v>224</v>
      </c>
      <c r="DY13" s="6" t="s">
        <v>224</v>
      </c>
      <c r="DZ13" s="6" t="s">
        <v>224</v>
      </c>
      <c r="EA13" s="3">
        <v>42</v>
      </c>
      <c r="EB13" s="6" t="s">
        <v>224</v>
      </c>
      <c r="EC13" s="6" t="s">
        <v>224</v>
      </c>
      <c r="ED13" s="6" t="s">
        <v>224</v>
      </c>
      <c r="EE13" s="6" t="s">
        <v>224</v>
      </c>
      <c r="EF13" s="6" t="s">
        <v>224</v>
      </c>
      <c r="EG13" s="6" t="s">
        <v>224</v>
      </c>
      <c r="EH13" s="6" t="s">
        <v>224</v>
      </c>
      <c r="EI13" s="6" t="s">
        <v>224</v>
      </c>
      <c r="EJ13" s="6" t="s">
        <v>224</v>
      </c>
      <c r="EK13" s="6" t="s">
        <v>224</v>
      </c>
      <c r="EL13" s="6" t="s">
        <v>224</v>
      </c>
      <c r="EM13" s="6" t="s">
        <v>224</v>
      </c>
      <c r="EN13" s="6" t="s">
        <v>224</v>
      </c>
      <c r="EO13" s="6" t="s">
        <v>224</v>
      </c>
      <c r="EP13" s="6" t="s">
        <v>224</v>
      </c>
      <c r="EQ13" s="6" t="s">
        <v>224</v>
      </c>
      <c r="ER13" s="6" t="s">
        <v>224</v>
      </c>
      <c r="ES13" s="6" t="s">
        <v>224</v>
      </c>
      <c r="ET13" s="6" t="s">
        <v>224</v>
      </c>
      <c r="EU13" s="6" t="s">
        <v>224</v>
      </c>
      <c r="EV13" s="6" t="s">
        <v>224</v>
      </c>
      <c r="EW13" s="6" t="s">
        <v>224</v>
      </c>
      <c r="EX13" s="6" t="s">
        <v>224</v>
      </c>
      <c r="EY13" s="6" t="s">
        <v>224</v>
      </c>
      <c r="EZ13" s="6" t="s">
        <v>224</v>
      </c>
      <c r="FA13" s="6" t="s">
        <v>224</v>
      </c>
      <c r="FB13" s="6" t="s">
        <v>224</v>
      </c>
      <c r="FC13" s="6" t="s">
        <v>224</v>
      </c>
      <c r="FD13" s="6" t="s">
        <v>224</v>
      </c>
      <c r="FE13" s="6" t="s">
        <v>224</v>
      </c>
      <c r="FF13" s="6" t="s">
        <v>224</v>
      </c>
      <c r="FG13" s="6" t="s">
        <v>224</v>
      </c>
      <c r="FH13" s="6" t="s">
        <v>224</v>
      </c>
      <c r="FI13" s="6" t="s">
        <v>224</v>
      </c>
      <c r="FJ13" s="6" t="s">
        <v>224</v>
      </c>
      <c r="FK13" s="3">
        <v>13</v>
      </c>
      <c r="FL13" s="6" t="s">
        <v>224</v>
      </c>
      <c r="FM13" s="6" t="s">
        <v>224</v>
      </c>
      <c r="FN13" s="6" t="s">
        <v>224</v>
      </c>
      <c r="FO13" s="6" t="s">
        <v>224</v>
      </c>
      <c r="FP13" s="6" t="s">
        <v>224</v>
      </c>
      <c r="FQ13" s="6" t="s">
        <v>224</v>
      </c>
      <c r="FR13" s="6" t="s">
        <v>224</v>
      </c>
      <c r="FS13" s="6" t="s">
        <v>224</v>
      </c>
      <c r="FT13" s="6" t="s">
        <v>224</v>
      </c>
      <c r="FU13" s="6" t="s">
        <v>224</v>
      </c>
      <c r="FV13" s="6" t="s">
        <v>224</v>
      </c>
      <c r="FW13" s="6" t="s">
        <v>224</v>
      </c>
      <c r="FX13" s="6" t="s">
        <v>224</v>
      </c>
      <c r="FY13" s="6" t="s">
        <v>224</v>
      </c>
      <c r="FZ13" s="6" t="s">
        <v>224</v>
      </c>
      <c r="GA13" s="6" t="s">
        <v>224</v>
      </c>
      <c r="GB13" s="6" t="s">
        <v>224</v>
      </c>
      <c r="GC13" s="6" t="s">
        <v>224</v>
      </c>
      <c r="GD13" s="6" t="s">
        <v>224</v>
      </c>
      <c r="GE13" s="6" t="s">
        <v>224</v>
      </c>
      <c r="GF13" s="13" t="s">
        <v>224</v>
      </c>
      <c r="GG13" s="15">
        <f t="shared" si="0"/>
        <v>897</v>
      </c>
      <c r="GI13" s="8"/>
      <c r="GK13" s="8"/>
    </row>
    <row r="14" spans="1:193" x14ac:dyDescent="0.25">
      <c r="A14" s="4" t="s">
        <v>22</v>
      </c>
      <c r="B14" s="4" t="s">
        <v>23</v>
      </c>
      <c r="C14" s="6" t="s">
        <v>224</v>
      </c>
      <c r="D14" s="6" t="s">
        <v>224</v>
      </c>
      <c r="E14" s="6" t="s">
        <v>224</v>
      </c>
      <c r="F14" s="6" t="s">
        <v>224</v>
      </c>
      <c r="G14" s="6" t="s">
        <v>224</v>
      </c>
      <c r="H14" s="6" t="s">
        <v>224</v>
      </c>
      <c r="I14" s="6" t="s">
        <v>224</v>
      </c>
      <c r="J14" s="6" t="s">
        <v>224</v>
      </c>
      <c r="K14" s="6" t="s">
        <v>224</v>
      </c>
      <c r="L14" s="6" t="s">
        <v>224</v>
      </c>
      <c r="M14" s="6" t="s">
        <v>224</v>
      </c>
      <c r="N14" s="6" t="s">
        <v>224</v>
      </c>
      <c r="O14" s="6" t="s">
        <v>224</v>
      </c>
      <c r="P14" s="6" t="s">
        <v>224</v>
      </c>
      <c r="Q14" s="6" t="s">
        <v>224</v>
      </c>
      <c r="R14" s="3">
        <v>149</v>
      </c>
      <c r="S14" s="6" t="s">
        <v>224</v>
      </c>
      <c r="T14" s="6" t="s">
        <v>224</v>
      </c>
      <c r="U14" s="6" t="s">
        <v>224</v>
      </c>
      <c r="V14" s="6" t="s">
        <v>224</v>
      </c>
      <c r="W14" s="6" t="s">
        <v>224</v>
      </c>
      <c r="X14" s="6" t="s">
        <v>224</v>
      </c>
      <c r="Y14" s="6" t="s">
        <v>224</v>
      </c>
      <c r="Z14" s="6" t="s">
        <v>224</v>
      </c>
      <c r="AA14" s="6" t="s">
        <v>224</v>
      </c>
      <c r="AB14" s="3">
        <v>147</v>
      </c>
      <c r="AC14" s="6" t="s">
        <v>224</v>
      </c>
      <c r="AD14" s="6" t="s">
        <v>224</v>
      </c>
      <c r="AE14" s="6" t="s">
        <v>224</v>
      </c>
      <c r="AF14" s="6" t="s">
        <v>224</v>
      </c>
      <c r="AG14" s="6" t="s">
        <v>224</v>
      </c>
      <c r="AH14" s="6" t="s">
        <v>224</v>
      </c>
      <c r="AI14" s="6" t="s">
        <v>224</v>
      </c>
      <c r="AJ14" s="6" t="s">
        <v>224</v>
      </c>
      <c r="AK14" s="3">
        <v>372</v>
      </c>
      <c r="AL14" s="6" t="s">
        <v>224</v>
      </c>
      <c r="AM14" s="3">
        <v>51</v>
      </c>
      <c r="AN14" s="6" t="s">
        <v>224</v>
      </c>
      <c r="AO14" s="6" t="s">
        <v>224</v>
      </c>
      <c r="AP14" s="6" t="s">
        <v>224</v>
      </c>
      <c r="AQ14" s="6" t="s">
        <v>224</v>
      </c>
      <c r="AR14" s="6" t="s">
        <v>224</v>
      </c>
      <c r="AS14" s="6" t="s">
        <v>224</v>
      </c>
      <c r="AT14" s="6" t="s">
        <v>224</v>
      </c>
      <c r="AU14" s="6" t="s">
        <v>224</v>
      </c>
      <c r="AV14" s="6" t="s">
        <v>224</v>
      </c>
      <c r="AW14" s="6" t="s">
        <v>224</v>
      </c>
      <c r="AX14" s="6" t="s">
        <v>224</v>
      </c>
      <c r="AY14" s="6" t="s">
        <v>224</v>
      </c>
      <c r="AZ14" s="6" t="s">
        <v>224</v>
      </c>
      <c r="BA14" s="6" t="s">
        <v>224</v>
      </c>
      <c r="BB14" s="6" t="s">
        <v>224</v>
      </c>
      <c r="BC14" s="6" t="s">
        <v>224</v>
      </c>
      <c r="BD14" s="6" t="s">
        <v>224</v>
      </c>
      <c r="BE14" s="6" t="s">
        <v>224</v>
      </c>
      <c r="BF14" s="6" t="s">
        <v>224</v>
      </c>
      <c r="BG14" s="3">
        <v>218</v>
      </c>
      <c r="BH14" s="6" t="s">
        <v>224</v>
      </c>
      <c r="BI14" s="3">
        <v>334</v>
      </c>
      <c r="BJ14" s="6" t="s">
        <v>224</v>
      </c>
      <c r="BK14" s="6" t="s">
        <v>224</v>
      </c>
      <c r="BL14" s="6" t="s">
        <v>224</v>
      </c>
      <c r="BM14" s="6" t="s">
        <v>224</v>
      </c>
      <c r="BN14" s="6" t="s">
        <v>224</v>
      </c>
      <c r="BO14" s="6" t="s">
        <v>224</v>
      </c>
      <c r="BP14" s="6" t="s">
        <v>224</v>
      </c>
      <c r="BQ14" s="6" t="s">
        <v>224</v>
      </c>
      <c r="BR14" s="3">
        <v>57</v>
      </c>
      <c r="BS14" s="6" t="s">
        <v>224</v>
      </c>
      <c r="BT14" s="6" t="s">
        <v>224</v>
      </c>
      <c r="BU14" s="6" t="s">
        <v>224</v>
      </c>
      <c r="BV14" s="6" t="s">
        <v>224</v>
      </c>
      <c r="BW14" s="6" t="s">
        <v>224</v>
      </c>
      <c r="BX14" s="6" t="s">
        <v>224</v>
      </c>
      <c r="BY14" s="6" t="s">
        <v>224</v>
      </c>
      <c r="BZ14" s="6" t="s">
        <v>224</v>
      </c>
      <c r="CA14" s="6" t="s">
        <v>224</v>
      </c>
      <c r="CB14" s="6" t="s">
        <v>224</v>
      </c>
      <c r="CC14" s="6" t="s">
        <v>224</v>
      </c>
      <c r="CD14" s="6" t="s">
        <v>224</v>
      </c>
      <c r="CE14" s="6" t="s">
        <v>224</v>
      </c>
      <c r="CF14" s="6" t="s">
        <v>224</v>
      </c>
      <c r="CG14" s="6" t="s">
        <v>224</v>
      </c>
      <c r="CH14" s="6" t="s">
        <v>224</v>
      </c>
      <c r="CI14" s="6" t="s">
        <v>224</v>
      </c>
      <c r="CJ14" s="6" t="s">
        <v>224</v>
      </c>
      <c r="CK14" s="6" t="s">
        <v>224</v>
      </c>
      <c r="CL14" s="6" t="s">
        <v>224</v>
      </c>
      <c r="CM14" s="6" t="s">
        <v>224</v>
      </c>
      <c r="CN14" s="6" t="s">
        <v>224</v>
      </c>
      <c r="CO14" s="6" t="s">
        <v>224</v>
      </c>
      <c r="CP14" s="6" t="s">
        <v>224</v>
      </c>
      <c r="CQ14" s="6" t="s">
        <v>224</v>
      </c>
      <c r="CR14" s="6" t="s">
        <v>224</v>
      </c>
      <c r="CS14" s="6" t="s">
        <v>224</v>
      </c>
      <c r="CT14" s="6" t="s">
        <v>224</v>
      </c>
      <c r="CU14" s="6" t="s">
        <v>224</v>
      </c>
      <c r="CV14" s="6" t="s">
        <v>224</v>
      </c>
      <c r="CW14" s="6" t="s">
        <v>224</v>
      </c>
      <c r="CX14" s="6" t="s">
        <v>224</v>
      </c>
      <c r="CY14" s="6" t="s">
        <v>224</v>
      </c>
      <c r="CZ14" s="6" t="s">
        <v>224</v>
      </c>
      <c r="DA14" s="6" t="s">
        <v>224</v>
      </c>
      <c r="DB14" s="6" t="s">
        <v>224</v>
      </c>
      <c r="DC14" s="6" t="s">
        <v>224</v>
      </c>
      <c r="DD14" s="6" t="s">
        <v>224</v>
      </c>
      <c r="DE14" s="6" t="s">
        <v>224</v>
      </c>
      <c r="DF14" s="6" t="s">
        <v>224</v>
      </c>
      <c r="DG14" s="6" t="s">
        <v>224</v>
      </c>
      <c r="DH14" s="6" t="s">
        <v>224</v>
      </c>
      <c r="DI14" s="6" t="s">
        <v>224</v>
      </c>
      <c r="DJ14" s="6" t="s">
        <v>224</v>
      </c>
      <c r="DK14" s="3">
        <v>122</v>
      </c>
      <c r="DL14" s="6" t="s">
        <v>224</v>
      </c>
      <c r="DM14" s="6" t="s">
        <v>224</v>
      </c>
      <c r="DN14" s="6" t="s">
        <v>224</v>
      </c>
      <c r="DO14" s="6" t="s">
        <v>224</v>
      </c>
      <c r="DP14" s="6" t="s">
        <v>224</v>
      </c>
      <c r="DQ14" s="6" t="s">
        <v>224</v>
      </c>
      <c r="DR14" s="6" t="s">
        <v>224</v>
      </c>
      <c r="DS14" s="6" t="s">
        <v>224</v>
      </c>
      <c r="DT14" s="6" t="s">
        <v>224</v>
      </c>
      <c r="DU14" s="6" t="s">
        <v>224</v>
      </c>
      <c r="DV14" s="6" t="s">
        <v>224</v>
      </c>
      <c r="DW14" s="6" t="s">
        <v>224</v>
      </c>
      <c r="DX14" s="6" t="s">
        <v>224</v>
      </c>
      <c r="DY14" s="6" t="s">
        <v>224</v>
      </c>
      <c r="DZ14" s="6" t="s">
        <v>224</v>
      </c>
      <c r="EA14" s="6" t="s">
        <v>224</v>
      </c>
      <c r="EB14" s="6" t="s">
        <v>224</v>
      </c>
      <c r="EC14" s="3">
        <v>111</v>
      </c>
      <c r="ED14" s="3">
        <v>193</v>
      </c>
      <c r="EE14" s="6" t="s">
        <v>224</v>
      </c>
      <c r="EF14" s="6" t="s">
        <v>224</v>
      </c>
      <c r="EG14" s="3">
        <v>117</v>
      </c>
      <c r="EH14" s="6" t="s">
        <v>224</v>
      </c>
      <c r="EI14" s="6" t="s">
        <v>224</v>
      </c>
      <c r="EJ14" s="6" t="s">
        <v>224</v>
      </c>
      <c r="EK14" s="6" t="s">
        <v>224</v>
      </c>
      <c r="EL14" s="6" t="s">
        <v>224</v>
      </c>
      <c r="EM14" s="6" t="s">
        <v>224</v>
      </c>
      <c r="EN14" s="6" t="s">
        <v>224</v>
      </c>
      <c r="EO14" s="6" t="s">
        <v>224</v>
      </c>
      <c r="EP14" s="6" t="s">
        <v>224</v>
      </c>
      <c r="EQ14" s="6" t="s">
        <v>224</v>
      </c>
      <c r="ER14" s="6" t="s">
        <v>224</v>
      </c>
      <c r="ES14" s="6" t="s">
        <v>224</v>
      </c>
      <c r="ET14" s="6" t="s">
        <v>224</v>
      </c>
      <c r="EU14" s="6" t="s">
        <v>224</v>
      </c>
      <c r="EV14" s="6" t="s">
        <v>224</v>
      </c>
      <c r="EW14" s="3">
        <v>182</v>
      </c>
      <c r="EX14" s="6" t="s">
        <v>224</v>
      </c>
      <c r="EY14" s="6" t="s">
        <v>224</v>
      </c>
      <c r="EZ14" s="6" t="s">
        <v>224</v>
      </c>
      <c r="FA14" s="6" t="s">
        <v>224</v>
      </c>
      <c r="FB14" s="6" t="s">
        <v>224</v>
      </c>
      <c r="FC14" s="6" t="s">
        <v>224</v>
      </c>
      <c r="FD14" s="6" t="s">
        <v>224</v>
      </c>
      <c r="FE14" s="6" t="s">
        <v>224</v>
      </c>
      <c r="FF14" s="6" t="s">
        <v>224</v>
      </c>
      <c r="FG14" s="6" t="s">
        <v>224</v>
      </c>
      <c r="FH14" s="6" t="s">
        <v>224</v>
      </c>
      <c r="FI14" s="6" t="s">
        <v>224</v>
      </c>
      <c r="FJ14" s="6" t="s">
        <v>224</v>
      </c>
      <c r="FK14" s="6" t="s">
        <v>224</v>
      </c>
      <c r="FL14" s="6" t="s">
        <v>224</v>
      </c>
      <c r="FM14" s="6" t="s">
        <v>224</v>
      </c>
      <c r="FN14" s="6" t="s">
        <v>224</v>
      </c>
      <c r="FO14" s="6" t="s">
        <v>224</v>
      </c>
      <c r="FP14" s="6" t="s">
        <v>224</v>
      </c>
      <c r="FQ14" s="6" t="s">
        <v>224</v>
      </c>
      <c r="FR14" s="6" t="s">
        <v>224</v>
      </c>
      <c r="FS14" s="6" t="s">
        <v>224</v>
      </c>
      <c r="FT14" s="6" t="s">
        <v>224</v>
      </c>
      <c r="FU14" s="3">
        <v>92</v>
      </c>
      <c r="FV14" s="6" t="s">
        <v>224</v>
      </c>
      <c r="FW14" s="3">
        <v>30</v>
      </c>
      <c r="FX14" s="6" t="s">
        <v>224</v>
      </c>
      <c r="FY14" s="6" t="s">
        <v>224</v>
      </c>
      <c r="FZ14" s="6" t="s">
        <v>224</v>
      </c>
      <c r="GA14" s="6" t="s">
        <v>224</v>
      </c>
      <c r="GB14" s="6" t="s">
        <v>224</v>
      </c>
      <c r="GC14" s="6" t="s">
        <v>224</v>
      </c>
      <c r="GD14" s="6" t="s">
        <v>224</v>
      </c>
      <c r="GE14" s="6" t="s">
        <v>224</v>
      </c>
      <c r="GF14" s="13" t="s">
        <v>224</v>
      </c>
      <c r="GG14" s="15">
        <f t="shared" si="0"/>
        <v>2175</v>
      </c>
      <c r="GI14" s="8"/>
      <c r="GK14" s="8"/>
    </row>
    <row r="15" spans="1:193" x14ac:dyDescent="0.25">
      <c r="A15" s="4" t="s">
        <v>24</v>
      </c>
      <c r="B15" s="4" t="s">
        <v>25</v>
      </c>
      <c r="C15" s="6" t="s">
        <v>224</v>
      </c>
      <c r="D15" s="6" t="s">
        <v>224</v>
      </c>
      <c r="E15" s="6" t="s">
        <v>224</v>
      </c>
      <c r="F15" s="6" t="s">
        <v>224</v>
      </c>
      <c r="G15" s="6" t="s">
        <v>224</v>
      </c>
      <c r="H15" s="6" t="s">
        <v>224</v>
      </c>
      <c r="I15" s="6" t="s">
        <v>224</v>
      </c>
      <c r="J15" s="6" t="s">
        <v>224</v>
      </c>
      <c r="K15" s="6" t="s">
        <v>224</v>
      </c>
      <c r="L15" s="6" t="s">
        <v>224</v>
      </c>
      <c r="M15" s="6" t="s">
        <v>224</v>
      </c>
      <c r="N15" s="3">
        <v>144</v>
      </c>
      <c r="O15" s="6" t="s">
        <v>224</v>
      </c>
      <c r="P15" s="6" t="s">
        <v>224</v>
      </c>
      <c r="Q15" s="6" t="s">
        <v>224</v>
      </c>
      <c r="R15" s="3">
        <v>155</v>
      </c>
      <c r="S15" s="6" t="s">
        <v>224</v>
      </c>
      <c r="T15" s="6" t="s">
        <v>224</v>
      </c>
      <c r="U15" s="6" t="s">
        <v>224</v>
      </c>
      <c r="V15" s="6" t="s">
        <v>224</v>
      </c>
      <c r="W15" s="6" t="s">
        <v>224</v>
      </c>
      <c r="X15" s="6" t="s">
        <v>224</v>
      </c>
      <c r="Y15" s="6" t="s">
        <v>224</v>
      </c>
      <c r="Z15" s="6" t="s">
        <v>224</v>
      </c>
      <c r="AA15" s="6" t="s">
        <v>224</v>
      </c>
      <c r="AB15" s="3">
        <v>133</v>
      </c>
      <c r="AC15" s="6" t="s">
        <v>224</v>
      </c>
      <c r="AD15" s="6" t="s">
        <v>224</v>
      </c>
      <c r="AE15" s="3">
        <v>102</v>
      </c>
      <c r="AF15" s="6" t="s">
        <v>224</v>
      </c>
      <c r="AG15" s="6" t="s">
        <v>224</v>
      </c>
      <c r="AH15" s="6" t="s">
        <v>224</v>
      </c>
      <c r="AI15" s="6" t="s">
        <v>224</v>
      </c>
      <c r="AJ15" s="6" t="s">
        <v>224</v>
      </c>
      <c r="AK15" s="6" t="s">
        <v>224</v>
      </c>
      <c r="AL15" s="6" t="s">
        <v>224</v>
      </c>
      <c r="AM15" s="6" t="s">
        <v>224</v>
      </c>
      <c r="AN15" s="3">
        <v>307</v>
      </c>
      <c r="AO15" s="6" t="s">
        <v>224</v>
      </c>
      <c r="AP15" s="6" t="s">
        <v>224</v>
      </c>
      <c r="AQ15" s="6" t="s">
        <v>224</v>
      </c>
      <c r="AR15" s="6" t="s">
        <v>224</v>
      </c>
      <c r="AS15" s="6" t="s">
        <v>224</v>
      </c>
      <c r="AT15" s="6" t="s">
        <v>224</v>
      </c>
      <c r="AU15" s="6" t="s">
        <v>224</v>
      </c>
      <c r="AV15" s="6" t="s">
        <v>224</v>
      </c>
      <c r="AW15" s="6" t="s">
        <v>224</v>
      </c>
      <c r="AX15" s="6" t="s">
        <v>224</v>
      </c>
      <c r="AY15" s="6" t="s">
        <v>224</v>
      </c>
      <c r="AZ15" s="6" t="s">
        <v>224</v>
      </c>
      <c r="BA15" s="6" t="s">
        <v>224</v>
      </c>
      <c r="BB15" s="6" t="s">
        <v>224</v>
      </c>
      <c r="BC15" s="6" t="s">
        <v>224</v>
      </c>
      <c r="BD15" s="6" t="s">
        <v>224</v>
      </c>
      <c r="BE15" s="6" t="s">
        <v>224</v>
      </c>
      <c r="BF15" s="6" t="s">
        <v>224</v>
      </c>
      <c r="BG15" s="6" t="s">
        <v>224</v>
      </c>
      <c r="BH15" s="6" t="s">
        <v>224</v>
      </c>
      <c r="BI15" s="6" t="s">
        <v>224</v>
      </c>
      <c r="BJ15" s="3">
        <v>77</v>
      </c>
      <c r="BK15" s="6" t="s">
        <v>224</v>
      </c>
      <c r="BL15" s="6" t="s">
        <v>224</v>
      </c>
      <c r="BM15" s="3">
        <v>469</v>
      </c>
      <c r="BN15" s="6" t="s">
        <v>224</v>
      </c>
      <c r="BO15" s="6" t="s">
        <v>224</v>
      </c>
      <c r="BP15" s="6" t="s">
        <v>224</v>
      </c>
      <c r="BQ15" s="6" t="s">
        <v>224</v>
      </c>
      <c r="BR15" s="6" t="s">
        <v>224</v>
      </c>
      <c r="BS15" s="6" t="s">
        <v>224</v>
      </c>
      <c r="BT15" s="6" t="s">
        <v>224</v>
      </c>
      <c r="BU15" s="6" t="s">
        <v>224</v>
      </c>
      <c r="BV15" s="6" t="s">
        <v>224</v>
      </c>
      <c r="BW15" s="6" t="s">
        <v>224</v>
      </c>
      <c r="BX15" s="6" t="s">
        <v>224</v>
      </c>
      <c r="BY15" s="6" t="s">
        <v>224</v>
      </c>
      <c r="BZ15" s="6" t="s">
        <v>224</v>
      </c>
      <c r="CA15" s="6" t="s">
        <v>224</v>
      </c>
      <c r="CB15" s="6" t="s">
        <v>224</v>
      </c>
      <c r="CC15" s="6" t="s">
        <v>224</v>
      </c>
      <c r="CD15" s="6" t="s">
        <v>224</v>
      </c>
      <c r="CE15" s="6" t="s">
        <v>224</v>
      </c>
      <c r="CF15" s="6" t="s">
        <v>224</v>
      </c>
      <c r="CG15" s="3">
        <v>220</v>
      </c>
      <c r="CH15" s="6" t="s">
        <v>224</v>
      </c>
      <c r="CI15" s="3">
        <v>256</v>
      </c>
      <c r="CJ15" s="3">
        <v>128</v>
      </c>
      <c r="CK15" s="6" t="s">
        <v>224</v>
      </c>
      <c r="CL15" s="6" t="s">
        <v>224</v>
      </c>
      <c r="CM15" s="6" t="s">
        <v>224</v>
      </c>
      <c r="CN15" s="6" t="s">
        <v>224</v>
      </c>
      <c r="CO15" s="6" t="s">
        <v>224</v>
      </c>
      <c r="CP15" s="6" t="s">
        <v>224</v>
      </c>
      <c r="CQ15" s="6" t="s">
        <v>224</v>
      </c>
      <c r="CR15" s="6" t="s">
        <v>224</v>
      </c>
      <c r="CS15" s="6" t="s">
        <v>224</v>
      </c>
      <c r="CT15" s="6" t="s">
        <v>224</v>
      </c>
      <c r="CU15" s="6" t="s">
        <v>224</v>
      </c>
      <c r="CV15" s="6" t="s">
        <v>224</v>
      </c>
      <c r="CW15" s="6" t="s">
        <v>224</v>
      </c>
      <c r="CX15" s="6" t="s">
        <v>224</v>
      </c>
      <c r="CY15" s="6" t="s">
        <v>224</v>
      </c>
      <c r="CZ15" s="6" t="s">
        <v>224</v>
      </c>
      <c r="DA15" s="6" t="s">
        <v>224</v>
      </c>
      <c r="DB15" s="6" t="s">
        <v>224</v>
      </c>
      <c r="DC15" s="6" t="s">
        <v>224</v>
      </c>
      <c r="DD15" s="6" t="s">
        <v>224</v>
      </c>
      <c r="DE15" s="6" t="s">
        <v>224</v>
      </c>
      <c r="DF15" s="6" t="s">
        <v>224</v>
      </c>
      <c r="DG15" s="6" t="s">
        <v>224</v>
      </c>
      <c r="DH15" s="6" t="s">
        <v>224</v>
      </c>
      <c r="DI15" s="6" t="s">
        <v>224</v>
      </c>
      <c r="DJ15" s="6" t="s">
        <v>224</v>
      </c>
      <c r="DK15" s="6" t="s">
        <v>224</v>
      </c>
      <c r="DL15" s="6" t="s">
        <v>224</v>
      </c>
      <c r="DM15" s="6" t="s">
        <v>224</v>
      </c>
      <c r="DN15" s="6" t="s">
        <v>224</v>
      </c>
      <c r="DO15" s="6" t="s">
        <v>224</v>
      </c>
      <c r="DP15" s="6" t="s">
        <v>224</v>
      </c>
      <c r="DQ15" s="6" t="s">
        <v>224</v>
      </c>
      <c r="DR15" s="6" t="s">
        <v>224</v>
      </c>
      <c r="DS15" s="6" t="s">
        <v>224</v>
      </c>
      <c r="DT15" s="6" t="s">
        <v>224</v>
      </c>
      <c r="DU15" s="6" t="s">
        <v>224</v>
      </c>
      <c r="DV15" s="6" t="s">
        <v>224</v>
      </c>
      <c r="DW15" s="6" t="s">
        <v>224</v>
      </c>
      <c r="DX15" s="6" t="s">
        <v>224</v>
      </c>
      <c r="DY15" s="6" t="s">
        <v>224</v>
      </c>
      <c r="DZ15" s="6" t="s">
        <v>224</v>
      </c>
      <c r="EA15" s="3">
        <v>211</v>
      </c>
      <c r="EB15" s="6" t="s">
        <v>224</v>
      </c>
      <c r="EC15" s="3">
        <v>83</v>
      </c>
      <c r="ED15" s="6" t="s">
        <v>224</v>
      </c>
      <c r="EE15" s="6" t="s">
        <v>224</v>
      </c>
      <c r="EF15" s="6" t="s">
        <v>224</v>
      </c>
      <c r="EG15" s="6" t="s">
        <v>224</v>
      </c>
      <c r="EH15" s="6" t="s">
        <v>224</v>
      </c>
      <c r="EI15" s="6" t="s">
        <v>224</v>
      </c>
      <c r="EJ15" s="6" t="s">
        <v>224</v>
      </c>
      <c r="EK15" s="6" t="s">
        <v>224</v>
      </c>
      <c r="EL15" s="6" t="s">
        <v>224</v>
      </c>
      <c r="EM15" s="6" t="s">
        <v>224</v>
      </c>
      <c r="EN15" s="6" t="s">
        <v>224</v>
      </c>
      <c r="EO15" s="6" t="s">
        <v>224</v>
      </c>
      <c r="EP15" s="6" t="s">
        <v>224</v>
      </c>
      <c r="EQ15" s="3">
        <v>195</v>
      </c>
      <c r="ER15" s="6" t="s">
        <v>224</v>
      </c>
      <c r="ES15" s="6" t="s">
        <v>224</v>
      </c>
      <c r="ET15" s="6" t="s">
        <v>224</v>
      </c>
      <c r="EU15" s="6" t="s">
        <v>224</v>
      </c>
      <c r="EV15" s="6" t="s">
        <v>224</v>
      </c>
      <c r="EW15" s="3">
        <v>102</v>
      </c>
      <c r="EX15" s="6" t="s">
        <v>224</v>
      </c>
      <c r="EY15" s="6" t="s">
        <v>224</v>
      </c>
      <c r="EZ15" s="6" t="s">
        <v>224</v>
      </c>
      <c r="FA15" s="6" t="s">
        <v>224</v>
      </c>
      <c r="FB15" s="6" t="s">
        <v>224</v>
      </c>
      <c r="FC15" s="6" t="s">
        <v>224</v>
      </c>
      <c r="FD15" s="6" t="s">
        <v>224</v>
      </c>
      <c r="FE15" s="6" t="s">
        <v>224</v>
      </c>
      <c r="FF15" s="6" t="s">
        <v>224</v>
      </c>
      <c r="FG15" s="6" t="s">
        <v>224</v>
      </c>
      <c r="FH15" s="6" t="s">
        <v>224</v>
      </c>
      <c r="FI15" s="6" t="s">
        <v>224</v>
      </c>
      <c r="FJ15" s="3">
        <v>102</v>
      </c>
      <c r="FK15" s="3">
        <v>184</v>
      </c>
      <c r="FL15" s="6" t="s">
        <v>224</v>
      </c>
      <c r="FM15" s="6" t="s">
        <v>224</v>
      </c>
      <c r="FN15" s="6" t="s">
        <v>224</v>
      </c>
      <c r="FO15" s="6" t="s">
        <v>224</v>
      </c>
      <c r="FP15" s="6" t="s">
        <v>224</v>
      </c>
      <c r="FQ15" s="6" t="s">
        <v>224</v>
      </c>
      <c r="FR15" s="6" t="s">
        <v>224</v>
      </c>
      <c r="FS15" s="6" t="s">
        <v>224</v>
      </c>
      <c r="FT15" s="6" t="s">
        <v>224</v>
      </c>
      <c r="FU15" s="6" t="s">
        <v>224</v>
      </c>
      <c r="FV15" s="6" t="s">
        <v>224</v>
      </c>
      <c r="FW15" s="6" t="s">
        <v>224</v>
      </c>
      <c r="FX15" s="6" t="s">
        <v>224</v>
      </c>
      <c r="FY15" s="6" t="s">
        <v>224</v>
      </c>
      <c r="FZ15" s="6" t="s">
        <v>224</v>
      </c>
      <c r="GA15" s="6" t="s">
        <v>224</v>
      </c>
      <c r="GB15" s="6" t="s">
        <v>224</v>
      </c>
      <c r="GC15" s="6" t="s">
        <v>224</v>
      </c>
      <c r="GD15" s="6" t="s">
        <v>224</v>
      </c>
      <c r="GE15" s="6" t="s">
        <v>224</v>
      </c>
      <c r="GF15" s="13" t="s">
        <v>224</v>
      </c>
      <c r="GG15" s="15">
        <f t="shared" si="0"/>
        <v>2868</v>
      </c>
      <c r="GI15" s="8"/>
      <c r="GK15" s="8"/>
    </row>
    <row r="16" spans="1:193" x14ac:dyDescent="0.25">
      <c r="A16" s="4" t="s">
        <v>26</v>
      </c>
      <c r="B16" s="4" t="s">
        <v>27</v>
      </c>
      <c r="C16" s="6" t="s">
        <v>224</v>
      </c>
      <c r="D16" s="6" t="s">
        <v>224</v>
      </c>
      <c r="E16" s="6" t="s">
        <v>224</v>
      </c>
      <c r="F16" s="6" t="s">
        <v>224</v>
      </c>
      <c r="G16" s="6" t="s">
        <v>224</v>
      </c>
      <c r="H16" s="6" t="s">
        <v>224</v>
      </c>
      <c r="I16" s="6" t="s">
        <v>224</v>
      </c>
      <c r="J16" s="6" t="s">
        <v>224</v>
      </c>
      <c r="K16" s="6" t="s">
        <v>224</v>
      </c>
      <c r="L16" s="6" t="s">
        <v>224</v>
      </c>
      <c r="M16" s="6" t="s">
        <v>224</v>
      </c>
      <c r="N16" s="6" t="s">
        <v>224</v>
      </c>
      <c r="O16" s="6" t="s">
        <v>224</v>
      </c>
      <c r="P16" s="6" t="s">
        <v>224</v>
      </c>
      <c r="Q16" s="6" t="s">
        <v>224</v>
      </c>
      <c r="R16" s="6" t="s">
        <v>224</v>
      </c>
      <c r="S16" s="6" t="s">
        <v>224</v>
      </c>
      <c r="T16" s="6" t="s">
        <v>224</v>
      </c>
      <c r="U16" s="6" t="s">
        <v>224</v>
      </c>
      <c r="V16" s="6" t="s">
        <v>224</v>
      </c>
      <c r="W16" s="6" t="s">
        <v>224</v>
      </c>
      <c r="X16" s="6" t="s">
        <v>224</v>
      </c>
      <c r="Y16" s="6" t="s">
        <v>224</v>
      </c>
      <c r="Z16" s="6" t="s">
        <v>224</v>
      </c>
      <c r="AA16" s="6" t="s">
        <v>224</v>
      </c>
      <c r="AB16" s="3">
        <v>107</v>
      </c>
      <c r="AC16" s="6" t="s">
        <v>224</v>
      </c>
      <c r="AD16" s="6" t="s">
        <v>224</v>
      </c>
      <c r="AE16" s="6" t="s">
        <v>224</v>
      </c>
      <c r="AF16" s="6" t="s">
        <v>224</v>
      </c>
      <c r="AG16" s="6" t="s">
        <v>224</v>
      </c>
      <c r="AH16" s="6" t="s">
        <v>224</v>
      </c>
      <c r="AI16" s="6" t="s">
        <v>224</v>
      </c>
      <c r="AJ16" s="6" t="s">
        <v>224</v>
      </c>
      <c r="AK16" s="6" t="s">
        <v>224</v>
      </c>
      <c r="AL16" s="6" t="s">
        <v>224</v>
      </c>
      <c r="AM16" s="6" t="s">
        <v>224</v>
      </c>
      <c r="AN16" s="6" t="s">
        <v>224</v>
      </c>
      <c r="AO16" s="6" t="s">
        <v>224</v>
      </c>
      <c r="AP16" s="6" t="s">
        <v>224</v>
      </c>
      <c r="AQ16" s="6" t="s">
        <v>224</v>
      </c>
      <c r="AR16" s="6" t="s">
        <v>224</v>
      </c>
      <c r="AS16" s="6" t="s">
        <v>224</v>
      </c>
      <c r="AT16" s="6" t="s">
        <v>224</v>
      </c>
      <c r="AU16" s="6" t="s">
        <v>224</v>
      </c>
      <c r="AV16" s="6" t="s">
        <v>224</v>
      </c>
      <c r="AW16" s="6" t="s">
        <v>224</v>
      </c>
      <c r="AX16" s="6" t="s">
        <v>224</v>
      </c>
      <c r="AY16" s="6" t="s">
        <v>224</v>
      </c>
      <c r="AZ16" s="6" t="s">
        <v>224</v>
      </c>
      <c r="BA16" s="6" t="s">
        <v>224</v>
      </c>
      <c r="BB16" s="6" t="s">
        <v>224</v>
      </c>
      <c r="BC16" s="6" t="s">
        <v>224</v>
      </c>
      <c r="BD16" s="6" t="s">
        <v>224</v>
      </c>
      <c r="BE16" s="6" t="s">
        <v>224</v>
      </c>
      <c r="BF16" s="6" t="s">
        <v>224</v>
      </c>
      <c r="BG16" s="6" t="s">
        <v>224</v>
      </c>
      <c r="BH16" s="6" t="s">
        <v>224</v>
      </c>
      <c r="BI16" s="6" t="s">
        <v>224</v>
      </c>
      <c r="BJ16" s="6" t="s">
        <v>224</v>
      </c>
      <c r="BK16" s="6" t="s">
        <v>224</v>
      </c>
      <c r="BL16" s="6" t="s">
        <v>224</v>
      </c>
      <c r="BM16" s="6" t="s">
        <v>224</v>
      </c>
      <c r="BN16" s="6" t="s">
        <v>224</v>
      </c>
      <c r="BO16" s="6" t="s">
        <v>224</v>
      </c>
      <c r="BP16" s="6" t="s">
        <v>224</v>
      </c>
      <c r="BQ16" s="6" t="s">
        <v>224</v>
      </c>
      <c r="BR16" s="6" t="s">
        <v>224</v>
      </c>
      <c r="BS16" s="6" t="s">
        <v>224</v>
      </c>
      <c r="BT16" s="6" t="s">
        <v>224</v>
      </c>
      <c r="BU16" s="6" t="s">
        <v>224</v>
      </c>
      <c r="BV16" s="6" t="s">
        <v>224</v>
      </c>
      <c r="BW16" s="6" t="s">
        <v>224</v>
      </c>
      <c r="BX16" s="3">
        <v>56</v>
      </c>
      <c r="BY16" s="6" t="s">
        <v>224</v>
      </c>
      <c r="BZ16" s="6" t="s">
        <v>224</v>
      </c>
      <c r="CA16" s="6" t="s">
        <v>224</v>
      </c>
      <c r="CB16" s="6" t="s">
        <v>224</v>
      </c>
      <c r="CC16" s="6" t="s">
        <v>224</v>
      </c>
      <c r="CD16" s="6" t="s">
        <v>224</v>
      </c>
      <c r="CE16" s="6" t="s">
        <v>224</v>
      </c>
      <c r="CF16" s="6" t="s">
        <v>224</v>
      </c>
      <c r="CG16" s="6" t="s">
        <v>224</v>
      </c>
      <c r="CH16" s="6" t="s">
        <v>224</v>
      </c>
      <c r="CI16" s="6" t="s">
        <v>224</v>
      </c>
      <c r="CJ16" s="6" t="s">
        <v>224</v>
      </c>
      <c r="CK16" s="6" t="s">
        <v>224</v>
      </c>
      <c r="CL16" s="3">
        <v>61</v>
      </c>
      <c r="CM16" s="6" t="s">
        <v>224</v>
      </c>
      <c r="CN16" s="6" t="s">
        <v>224</v>
      </c>
      <c r="CO16" s="6" t="s">
        <v>224</v>
      </c>
      <c r="CP16" s="6" t="s">
        <v>224</v>
      </c>
      <c r="CQ16" s="6" t="s">
        <v>224</v>
      </c>
      <c r="CR16" s="6" t="s">
        <v>224</v>
      </c>
      <c r="CS16" s="6" t="s">
        <v>224</v>
      </c>
      <c r="CT16" s="6" t="s">
        <v>224</v>
      </c>
      <c r="CU16" s="6" t="s">
        <v>224</v>
      </c>
      <c r="CV16" s="6" t="s">
        <v>224</v>
      </c>
      <c r="CW16" s="6" t="s">
        <v>224</v>
      </c>
      <c r="CX16" s="6" t="s">
        <v>224</v>
      </c>
      <c r="CY16" s="6" t="s">
        <v>224</v>
      </c>
      <c r="CZ16" s="6" t="s">
        <v>224</v>
      </c>
      <c r="DA16" s="6" t="s">
        <v>224</v>
      </c>
      <c r="DB16" s="6" t="s">
        <v>224</v>
      </c>
      <c r="DC16" s="6" t="s">
        <v>224</v>
      </c>
      <c r="DD16" s="6" t="s">
        <v>224</v>
      </c>
      <c r="DE16" s="6" t="s">
        <v>224</v>
      </c>
      <c r="DF16" s="6" t="s">
        <v>224</v>
      </c>
      <c r="DG16" s="6" t="s">
        <v>224</v>
      </c>
      <c r="DH16" s="6" t="s">
        <v>224</v>
      </c>
      <c r="DI16" s="6" t="s">
        <v>224</v>
      </c>
      <c r="DJ16" s="6" t="s">
        <v>224</v>
      </c>
      <c r="DK16" s="6" t="s">
        <v>224</v>
      </c>
      <c r="DL16" s="6" t="s">
        <v>224</v>
      </c>
      <c r="DM16" s="6" t="s">
        <v>224</v>
      </c>
      <c r="DN16" s="6" t="s">
        <v>224</v>
      </c>
      <c r="DO16" s="6" t="s">
        <v>224</v>
      </c>
      <c r="DP16" s="6" t="s">
        <v>224</v>
      </c>
      <c r="DQ16" s="6" t="s">
        <v>224</v>
      </c>
      <c r="DR16" s="6" t="s">
        <v>224</v>
      </c>
      <c r="DS16" s="6" t="s">
        <v>224</v>
      </c>
      <c r="DT16" s="6" t="s">
        <v>224</v>
      </c>
      <c r="DU16" s="6" t="s">
        <v>224</v>
      </c>
      <c r="DV16" s="6" t="s">
        <v>224</v>
      </c>
      <c r="DW16" s="3">
        <v>26</v>
      </c>
      <c r="DX16" s="6" t="s">
        <v>224</v>
      </c>
      <c r="DY16" s="6" t="s">
        <v>224</v>
      </c>
      <c r="DZ16" s="6" t="s">
        <v>224</v>
      </c>
      <c r="EA16" s="6" t="s">
        <v>224</v>
      </c>
      <c r="EB16" s="6" t="s">
        <v>224</v>
      </c>
      <c r="EC16" s="6" t="s">
        <v>224</v>
      </c>
      <c r="ED16" s="6" t="s">
        <v>224</v>
      </c>
      <c r="EE16" s="6" t="s">
        <v>224</v>
      </c>
      <c r="EF16" s="6" t="s">
        <v>224</v>
      </c>
      <c r="EG16" s="6" t="s">
        <v>224</v>
      </c>
      <c r="EH16" s="6" t="s">
        <v>224</v>
      </c>
      <c r="EI16" s="6" t="s">
        <v>224</v>
      </c>
      <c r="EJ16" s="6" t="s">
        <v>224</v>
      </c>
      <c r="EK16" s="6" t="s">
        <v>224</v>
      </c>
      <c r="EL16" s="6" t="s">
        <v>224</v>
      </c>
      <c r="EM16" s="6" t="s">
        <v>224</v>
      </c>
      <c r="EN16" s="6" t="s">
        <v>224</v>
      </c>
      <c r="EO16" s="6" t="s">
        <v>224</v>
      </c>
      <c r="EP16" s="6" t="s">
        <v>224</v>
      </c>
      <c r="EQ16" s="6" t="s">
        <v>224</v>
      </c>
      <c r="ER16" s="6" t="s">
        <v>224</v>
      </c>
      <c r="ES16" s="6" t="s">
        <v>224</v>
      </c>
      <c r="ET16" s="6" t="s">
        <v>224</v>
      </c>
      <c r="EU16" s="6" t="s">
        <v>224</v>
      </c>
      <c r="EV16" s="6" t="s">
        <v>224</v>
      </c>
      <c r="EW16" s="6" t="s">
        <v>224</v>
      </c>
      <c r="EX16" s="6" t="s">
        <v>224</v>
      </c>
      <c r="EY16" s="6" t="s">
        <v>224</v>
      </c>
      <c r="EZ16" s="6" t="s">
        <v>224</v>
      </c>
      <c r="FA16" s="6" t="s">
        <v>224</v>
      </c>
      <c r="FB16" s="6" t="s">
        <v>224</v>
      </c>
      <c r="FC16" s="6" t="s">
        <v>224</v>
      </c>
      <c r="FD16" s="6" t="s">
        <v>224</v>
      </c>
      <c r="FE16" s="6" t="s">
        <v>224</v>
      </c>
      <c r="FF16" s="6" t="s">
        <v>224</v>
      </c>
      <c r="FG16" s="6" t="s">
        <v>224</v>
      </c>
      <c r="FH16" s="6" t="s">
        <v>224</v>
      </c>
      <c r="FI16" s="6" t="s">
        <v>224</v>
      </c>
      <c r="FJ16" s="3">
        <v>44</v>
      </c>
      <c r="FK16" s="6" t="s">
        <v>224</v>
      </c>
      <c r="FL16" s="6" t="s">
        <v>224</v>
      </c>
      <c r="FM16" s="3">
        <v>16</v>
      </c>
      <c r="FN16" s="6" t="s">
        <v>224</v>
      </c>
      <c r="FO16" s="6" t="s">
        <v>224</v>
      </c>
      <c r="FP16" s="6" t="s">
        <v>224</v>
      </c>
      <c r="FQ16" s="6" t="s">
        <v>224</v>
      </c>
      <c r="FR16" s="6" t="s">
        <v>224</v>
      </c>
      <c r="FS16" s="6" t="s">
        <v>224</v>
      </c>
      <c r="FT16" s="6" t="s">
        <v>224</v>
      </c>
      <c r="FU16" s="6" t="s">
        <v>224</v>
      </c>
      <c r="FV16" s="6" t="s">
        <v>224</v>
      </c>
      <c r="FW16" s="6" t="s">
        <v>224</v>
      </c>
      <c r="FX16" s="6" t="s">
        <v>224</v>
      </c>
      <c r="FY16" s="6" t="s">
        <v>224</v>
      </c>
      <c r="FZ16" s="6" t="s">
        <v>224</v>
      </c>
      <c r="GA16" s="6" t="s">
        <v>224</v>
      </c>
      <c r="GB16" s="6" t="s">
        <v>224</v>
      </c>
      <c r="GC16" s="6" t="s">
        <v>224</v>
      </c>
      <c r="GD16" s="6" t="s">
        <v>224</v>
      </c>
      <c r="GE16" s="6" t="s">
        <v>224</v>
      </c>
      <c r="GF16" s="13" t="s">
        <v>224</v>
      </c>
      <c r="GG16" s="15">
        <f t="shared" si="0"/>
        <v>310</v>
      </c>
      <c r="GI16" s="8"/>
      <c r="GK16" s="8"/>
    </row>
    <row r="17" spans="1:193" x14ac:dyDescent="0.25">
      <c r="A17" s="4" t="s">
        <v>28</v>
      </c>
      <c r="B17" s="4" t="s">
        <v>29</v>
      </c>
      <c r="C17" s="6" t="s">
        <v>224</v>
      </c>
      <c r="D17" s="6" t="s">
        <v>224</v>
      </c>
      <c r="E17" s="3">
        <v>100</v>
      </c>
      <c r="F17" s="3">
        <v>202</v>
      </c>
      <c r="G17" s="6" t="s">
        <v>224</v>
      </c>
      <c r="H17" s="6" t="s">
        <v>224</v>
      </c>
      <c r="I17" s="6" t="s">
        <v>224</v>
      </c>
      <c r="J17" s="6" t="s">
        <v>224</v>
      </c>
      <c r="K17" s="6" t="s">
        <v>224</v>
      </c>
      <c r="L17" s="6" t="s">
        <v>224</v>
      </c>
      <c r="M17" s="6" t="s">
        <v>224</v>
      </c>
      <c r="N17" s="6" t="s">
        <v>224</v>
      </c>
      <c r="O17" s="6" t="s">
        <v>224</v>
      </c>
      <c r="P17" s="6" t="s">
        <v>224</v>
      </c>
      <c r="Q17" s="6" t="s">
        <v>224</v>
      </c>
      <c r="R17" s="6" t="s">
        <v>224</v>
      </c>
      <c r="S17" s="6" t="s">
        <v>224</v>
      </c>
      <c r="T17" s="6" t="s">
        <v>224</v>
      </c>
      <c r="U17" s="6" t="s">
        <v>224</v>
      </c>
      <c r="V17" s="6" t="s">
        <v>224</v>
      </c>
      <c r="W17" s="6" t="s">
        <v>224</v>
      </c>
      <c r="X17" s="6" t="s">
        <v>224</v>
      </c>
      <c r="Y17" s="6" t="s">
        <v>224</v>
      </c>
      <c r="Z17" s="6" t="s">
        <v>224</v>
      </c>
      <c r="AA17" s="6" t="s">
        <v>224</v>
      </c>
      <c r="AB17" s="3">
        <v>109</v>
      </c>
      <c r="AC17" s="6" t="s">
        <v>224</v>
      </c>
      <c r="AD17" s="6" t="s">
        <v>224</v>
      </c>
      <c r="AE17" s="6" t="s">
        <v>224</v>
      </c>
      <c r="AF17" s="6" t="s">
        <v>224</v>
      </c>
      <c r="AG17" s="6" t="s">
        <v>224</v>
      </c>
      <c r="AH17" s="6" t="s">
        <v>224</v>
      </c>
      <c r="AI17" s="6" t="s">
        <v>224</v>
      </c>
      <c r="AJ17" s="6" t="s">
        <v>224</v>
      </c>
      <c r="AK17" s="3">
        <v>814</v>
      </c>
      <c r="AL17" s="6" t="s">
        <v>224</v>
      </c>
      <c r="AM17" s="3">
        <v>60</v>
      </c>
      <c r="AN17" s="6" t="s">
        <v>224</v>
      </c>
      <c r="AO17" s="6" t="s">
        <v>224</v>
      </c>
      <c r="AP17" s="6" t="s">
        <v>224</v>
      </c>
      <c r="AQ17" s="6" t="s">
        <v>224</v>
      </c>
      <c r="AR17" s="6" t="s">
        <v>224</v>
      </c>
      <c r="AS17" s="6" t="s">
        <v>224</v>
      </c>
      <c r="AT17" s="6" t="s">
        <v>224</v>
      </c>
      <c r="AU17" s="6" t="s">
        <v>224</v>
      </c>
      <c r="AV17" s="6" t="s">
        <v>224</v>
      </c>
      <c r="AW17" s="6" t="s">
        <v>224</v>
      </c>
      <c r="AX17" s="6" t="s">
        <v>224</v>
      </c>
      <c r="AY17" s="6" t="s">
        <v>224</v>
      </c>
      <c r="AZ17" s="6" t="s">
        <v>224</v>
      </c>
      <c r="BA17" s="3">
        <v>170</v>
      </c>
      <c r="BB17" s="6" t="s">
        <v>224</v>
      </c>
      <c r="BC17" s="6" t="s">
        <v>224</v>
      </c>
      <c r="BD17" s="6" t="s">
        <v>224</v>
      </c>
      <c r="BE17" s="6" t="s">
        <v>224</v>
      </c>
      <c r="BF17" s="6" t="s">
        <v>224</v>
      </c>
      <c r="BG17" s="3">
        <v>76</v>
      </c>
      <c r="BH17" s="6" t="s">
        <v>224</v>
      </c>
      <c r="BI17" s="6" t="s">
        <v>224</v>
      </c>
      <c r="BJ17" s="6" t="s">
        <v>224</v>
      </c>
      <c r="BK17" s="6" t="s">
        <v>224</v>
      </c>
      <c r="BL17" s="6" t="s">
        <v>224</v>
      </c>
      <c r="BM17" s="3">
        <v>417</v>
      </c>
      <c r="BN17" s="6" t="s">
        <v>224</v>
      </c>
      <c r="BO17" s="6" t="s">
        <v>224</v>
      </c>
      <c r="BP17" s="6" t="s">
        <v>224</v>
      </c>
      <c r="BQ17" s="6" t="s">
        <v>224</v>
      </c>
      <c r="BR17" s="6" t="s">
        <v>224</v>
      </c>
      <c r="BS17" s="6" t="s">
        <v>224</v>
      </c>
      <c r="BT17" s="6" t="s">
        <v>224</v>
      </c>
      <c r="BU17" s="6" t="s">
        <v>224</v>
      </c>
      <c r="BV17" s="6" t="s">
        <v>224</v>
      </c>
      <c r="BW17" s="6" t="s">
        <v>224</v>
      </c>
      <c r="BX17" s="6" t="s">
        <v>224</v>
      </c>
      <c r="BY17" s="6" t="s">
        <v>224</v>
      </c>
      <c r="BZ17" s="6" t="s">
        <v>224</v>
      </c>
      <c r="CA17" s="6" t="s">
        <v>224</v>
      </c>
      <c r="CB17" s="6" t="s">
        <v>224</v>
      </c>
      <c r="CC17" s="6" t="s">
        <v>224</v>
      </c>
      <c r="CD17" s="6" t="s">
        <v>224</v>
      </c>
      <c r="CE17" s="6" t="s">
        <v>224</v>
      </c>
      <c r="CF17" s="3">
        <v>40</v>
      </c>
      <c r="CG17" s="3">
        <v>580</v>
      </c>
      <c r="CH17" s="6" t="s">
        <v>224</v>
      </c>
      <c r="CI17" s="3">
        <v>405</v>
      </c>
      <c r="CJ17" s="6" t="s">
        <v>224</v>
      </c>
      <c r="CK17" s="6" t="s">
        <v>224</v>
      </c>
      <c r="CL17" s="3">
        <v>86</v>
      </c>
      <c r="CM17" s="6" t="s">
        <v>224</v>
      </c>
      <c r="CN17" s="6" t="s">
        <v>224</v>
      </c>
      <c r="CO17" s="6" t="s">
        <v>224</v>
      </c>
      <c r="CP17" s="6" t="s">
        <v>224</v>
      </c>
      <c r="CQ17" s="6" t="s">
        <v>224</v>
      </c>
      <c r="CR17" s="6" t="s">
        <v>224</v>
      </c>
      <c r="CS17" s="6" t="s">
        <v>224</v>
      </c>
      <c r="CT17" s="6" t="s">
        <v>224</v>
      </c>
      <c r="CU17" s="6" t="s">
        <v>224</v>
      </c>
      <c r="CV17" s="6" t="s">
        <v>224</v>
      </c>
      <c r="CW17" s="6" t="s">
        <v>224</v>
      </c>
      <c r="CX17" s="6" t="s">
        <v>224</v>
      </c>
      <c r="CY17" s="6" t="s">
        <v>224</v>
      </c>
      <c r="CZ17" s="6" t="s">
        <v>224</v>
      </c>
      <c r="DA17" s="6" t="s">
        <v>224</v>
      </c>
      <c r="DB17" s="6" t="s">
        <v>224</v>
      </c>
      <c r="DC17" s="6" t="s">
        <v>224</v>
      </c>
      <c r="DD17" s="6" t="s">
        <v>224</v>
      </c>
      <c r="DE17" s="6" t="s">
        <v>224</v>
      </c>
      <c r="DF17" s="6" t="s">
        <v>224</v>
      </c>
      <c r="DG17" s="6" t="s">
        <v>224</v>
      </c>
      <c r="DH17" s="6" t="s">
        <v>224</v>
      </c>
      <c r="DI17" s="6" t="s">
        <v>224</v>
      </c>
      <c r="DJ17" s="6" t="s">
        <v>224</v>
      </c>
      <c r="DK17" s="6" t="s">
        <v>224</v>
      </c>
      <c r="DL17" s="6" t="s">
        <v>224</v>
      </c>
      <c r="DM17" s="6" t="s">
        <v>224</v>
      </c>
      <c r="DN17" s="6" t="s">
        <v>224</v>
      </c>
      <c r="DO17" s="6" t="s">
        <v>224</v>
      </c>
      <c r="DP17" s="6" t="s">
        <v>224</v>
      </c>
      <c r="DQ17" s="6" t="s">
        <v>224</v>
      </c>
      <c r="DR17" s="6" t="s">
        <v>224</v>
      </c>
      <c r="DS17" s="6" t="s">
        <v>224</v>
      </c>
      <c r="DT17" s="6" t="s">
        <v>224</v>
      </c>
      <c r="DU17" s="6" t="s">
        <v>224</v>
      </c>
      <c r="DV17" s="6" t="s">
        <v>224</v>
      </c>
      <c r="DW17" s="6" t="s">
        <v>224</v>
      </c>
      <c r="DX17" s="6" t="s">
        <v>224</v>
      </c>
      <c r="DY17" s="6" t="s">
        <v>224</v>
      </c>
      <c r="DZ17" s="3">
        <v>83</v>
      </c>
      <c r="EA17" s="3">
        <v>119</v>
      </c>
      <c r="EB17" s="6" t="s">
        <v>224</v>
      </c>
      <c r="EC17" s="6" t="s">
        <v>224</v>
      </c>
      <c r="ED17" s="6" t="s">
        <v>224</v>
      </c>
      <c r="EE17" s="6" t="s">
        <v>224</v>
      </c>
      <c r="EF17" s="6" t="s">
        <v>224</v>
      </c>
      <c r="EG17" s="3">
        <v>131</v>
      </c>
      <c r="EH17" s="3">
        <v>154</v>
      </c>
      <c r="EI17" s="6" t="s">
        <v>224</v>
      </c>
      <c r="EJ17" s="6" t="s">
        <v>224</v>
      </c>
      <c r="EK17" s="6" t="s">
        <v>224</v>
      </c>
      <c r="EL17" s="6" t="s">
        <v>224</v>
      </c>
      <c r="EM17" s="6" t="s">
        <v>224</v>
      </c>
      <c r="EN17" s="6" t="s">
        <v>224</v>
      </c>
      <c r="EO17" s="6" t="s">
        <v>224</v>
      </c>
      <c r="EP17" s="6" t="s">
        <v>224</v>
      </c>
      <c r="EQ17" s="3">
        <v>88</v>
      </c>
      <c r="ER17" s="6" t="s">
        <v>224</v>
      </c>
      <c r="ES17" s="6" t="s">
        <v>224</v>
      </c>
      <c r="ET17" s="6" t="s">
        <v>224</v>
      </c>
      <c r="EU17" s="6" t="s">
        <v>224</v>
      </c>
      <c r="EV17" s="6" t="s">
        <v>224</v>
      </c>
      <c r="EW17" s="3">
        <v>235</v>
      </c>
      <c r="EX17" s="6" t="s">
        <v>224</v>
      </c>
      <c r="EY17" s="6" t="s">
        <v>224</v>
      </c>
      <c r="EZ17" s="6" t="s">
        <v>224</v>
      </c>
      <c r="FA17" s="6" t="s">
        <v>224</v>
      </c>
      <c r="FB17" s="6" t="s">
        <v>224</v>
      </c>
      <c r="FC17" s="6" t="s">
        <v>224</v>
      </c>
      <c r="FD17" s="6" t="s">
        <v>224</v>
      </c>
      <c r="FE17" s="6" t="s">
        <v>224</v>
      </c>
      <c r="FF17" s="6" t="s">
        <v>224</v>
      </c>
      <c r="FG17" s="6" t="s">
        <v>224</v>
      </c>
      <c r="FH17" s="6" t="s">
        <v>224</v>
      </c>
      <c r="FI17" s="6" t="s">
        <v>224</v>
      </c>
      <c r="FJ17" s="6" t="s">
        <v>224</v>
      </c>
      <c r="FK17" s="6" t="s">
        <v>224</v>
      </c>
      <c r="FL17" s="6" t="s">
        <v>224</v>
      </c>
      <c r="FM17" s="6" t="s">
        <v>224</v>
      </c>
      <c r="FN17" s="6" t="s">
        <v>224</v>
      </c>
      <c r="FO17" s="6" t="s">
        <v>224</v>
      </c>
      <c r="FP17" s="6" t="s">
        <v>224</v>
      </c>
      <c r="FQ17" s="6" t="s">
        <v>224</v>
      </c>
      <c r="FR17" s="6" t="s">
        <v>224</v>
      </c>
      <c r="FS17" s="6" t="s">
        <v>224</v>
      </c>
      <c r="FT17" s="6" t="s">
        <v>224</v>
      </c>
      <c r="FU17" s="6" t="s">
        <v>224</v>
      </c>
      <c r="FV17" s="6" t="s">
        <v>224</v>
      </c>
      <c r="FW17" s="6" t="s">
        <v>224</v>
      </c>
      <c r="FX17" s="6" t="s">
        <v>224</v>
      </c>
      <c r="FY17" s="6" t="s">
        <v>224</v>
      </c>
      <c r="FZ17" s="6" t="s">
        <v>224</v>
      </c>
      <c r="GA17" s="6" t="s">
        <v>224</v>
      </c>
      <c r="GB17" s="6" t="s">
        <v>224</v>
      </c>
      <c r="GC17" s="6" t="s">
        <v>224</v>
      </c>
      <c r="GD17" s="6" t="s">
        <v>224</v>
      </c>
      <c r="GE17" s="6" t="s">
        <v>224</v>
      </c>
      <c r="GF17" s="13" t="s">
        <v>224</v>
      </c>
      <c r="GG17" s="15">
        <f t="shared" si="0"/>
        <v>3869</v>
      </c>
      <c r="GI17" s="8"/>
      <c r="GK17" s="8"/>
    </row>
    <row r="18" spans="1:193" x14ac:dyDescent="0.25">
      <c r="A18" s="4" t="s">
        <v>30</v>
      </c>
      <c r="B18" s="4" t="s">
        <v>31</v>
      </c>
      <c r="C18" s="6" t="s">
        <v>224</v>
      </c>
      <c r="D18" s="6" t="s">
        <v>224</v>
      </c>
      <c r="E18" s="6" t="s">
        <v>224</v>
      </c>
      <c r="F18" s="6" t="s">
        <v>224</v>
      </c>
      <c r="G18" s="6" t="s">
        <v>224</v>
      </c>
      <c r="H18" s="6" t="s">
        <v>224</v>
      </c>
      <c r="I18" s="6" t="s">
        <v>224</v>
      </c>
      <c r="J18" s="6" t="s">
        <v>224</v>
      </c>
      <c r="K18" s="6" t="s">
        <v>224</v>
      </c>
      <c r="L18" s="6" t="s">
        <v>224</v>
      </c>
      <c r="M18" s="6" t="s">
        <v>224</v>
      </c>
      <c r="N18" s="6" t="s">
        <v>224</v>
      </c>
      <c r="O18" s="6" t="s">
        <v>224</v>
      </c>
      <c r="P18" s="6" t="s">
        <v>224</v>
      </c>
      <c r="Q18" s="6" t="s">
        <v>224</v>
      </c>
      <c r="R18" s="6" t="s">
        <v>224</v>
      </c>
      <c r="S18" s="6" t="s">
        <v>224</v>
      </c>
      <c r="T18" s="6" t="s">
        <v>224</v>
      </c>
      <c r="U18" s="6" t="s">
        <v>224</v>
      </c>
      <c r="V18" s="6" t="s">
        <v>224</v>
      </c>
      <c r="W18" s="6" t="s">
        <v>224</v>
      </c>
      <c r="X18" s="6" t="s">
        <v>224</v>
      </c>
      <c r="Y18" s="6" t="s">
        <v>224</v>
      </c>
      <c r="Z18" s="6" t="s">
        <v>224</v>
      </c>
      <c r="AA18" s="6" t="s">
        <v>224</v>
      </c>
      <c r="AB18" s="3">
        <v>48</v>
      </c>
      <c r="AC18" s="6" t="s">
        <v>224</v>
      </c>
      <c r="AD18" s="6" t="s">
        <v>224</v>
      </c>
      <c r="AE18" s="6" t="s">
        <v>224</v>
      </c>
      <c r="AF18" s="6" t="s">
        <v>224</v>
      </c>
      <c r="AG18" s="6" t="s">
        <v>224</v>
      </c>
      <c r="AH18" s="6" t="s">
        <v>224</v>
      </c>
      <c r="AI18" s="6" t="s">
        <v>224</v>
      </c>
      <c r="AJ18" s="6" t="s">
        <v>224</v>
      </c>
      <c r="AK18" s="6" t="s">
        <v>224</v>
      </c>
      <c r="AL18" s="6" t="s">
        <v>224</v>
      </c>
      <c r="AM18" s="6" t="s">
        <v>224</v>
      </c>
      <c r="AN18" s="6" t="s">
        <v>224</v>
      </c>
      <c r="AO18" s="6" t="s">
        <v>224</v>
      </c>
      <c r="AP18" s="6" t="s">
        <v>224</v>
      </c>
      <c r="AQ18" s="6" t="s">
        <v>224</v>
      </c>
      <c r="AR18" s="6" t="s">
        <v>224</v>
      </c>
      <c r="AS18" s="6" t="s">
        <v>224</v>
      </c>
      <c r="AT18" s="6" t="s">
        <v>224</v>
      </c>
      <c r="AU18" s="6" t="s">
        <v>224</v>
      </c>
      <c r="AV18" s="6" t="s">
        <v>224</v>
      </c>
      <c r="AW18" s="6" t="s">
        <v>224</v>
      </c>
      <c r="AX18" s="6" t="s">
        <v>224</v>
      </c>
      <c r="AY18" s="6" t="s">
        <v>224</v>
      </c>
      <c r="AZ18" s="6" t="s">
        <v>224</v>
      </c>
      <c r="BA18" s="6" t="s">
        <v>224</v>
      </c>
      <c r="BB18" s="6" t="s">
        <v>224</v>
      </c>
      <c r="BC18" s="6" t="s">
        <v>224</v>
      </c>
      <c r="BD18" s="6" t="s">
        <v>224</v>
      </c>
      <c r="BE18" s="6" t="s">
        <v>224</v>
      </c>
      <c r="BF18" s="6" t="s">
        <v>224</v>
      </c>
      <c r="BG18" s="6" t="s">
        <v>224</v>
      </c>
      <c r="BH18" s="6" t="s">
        <v>224</v>
      </c>
      <c r="BI18" s="6" t="s">
        <v>224</v>
      </c>
      <c r="BJ18" s="6" t="s">
        <v>224</v>
      </c>
      <c r="BK18" s="6" t="s">
        <v>224</v>
      </c>
      <c r="BL18" s="6" t="s">
        <v>224</v>
      </c>
      <c r="BM18" s="3">
        <v>177</v>
      </c>
      <c r="BN18" s="6" t="s">
        <v>224</v>
      </c>
      <c r="BO18" s="6" t="s">
        <v>224</v>
      </c>
      <c r="BP18" s="6" t="s">
        <v>224</v>
      </c>
      <c r="BQ18" s="6" t="s">
        <v>224</v>
      </c>
      <c r="BR18" s="6" t="s">
        <v>224</v>
      </c>
      <c r="BS18" s="6" t="s">
        <v>224</v>
      </c>
      <c r="BT18" s="6" t="s">
        <v>224</v>
      </c>
      <c r="BU18" s="6" t="s">
        <v>224</v>
      </c>
      <c r="BV18" s="6" t="s">
        <v>224</v>
      </c>
      <c r="BW18" s="6" t="s">
        <v>224</v>
      </c>
      <c r="BX18" s="6" t="s">
        <v>224</v>
      </c>
      <c r="BY18" s="6" t="s">
        <v>224</v>
      </c>
      <c r="BZ18" s="6" t="s">
        <v>224</v>
      </c>
      <c r="CA18" s="6" t="s">
        <v>224</v>
      </c>
      <c r="CB18" s="6" t="s">
        <v>224</v>
      </c>
      <c r="CC18" s="3">
        <v>38</v>
      </c>
      <c r="CD18" s="6" t="s">
        <v>224</v>
      </c>
      <c r="CE18" s="6" t="s">
        <v>224</v>
      </c>
      <c r="CF18" s="6" t="s">
        <v>224</v>
      </c>
      <c r="CG18" s="3">
        <v>144</v>
      </c>
      <c r="CH18" s="6" t="s">
        <v>224</v>
      </c>
      <c r="CI18" s="6" t="s">
        <v>224</v>
      </c>
      <c r="CJ18" s="6" t="s">
        <v>224</v>
      </c>
      <c r="CK18" s="6" t="s">
        <v>224</v>
      </c>
      <c r="CL18" s="6" t="s">
        <v>224</v>
      </c>
      <c r="CM18" s="6" t="s">
        <v>224</v>
      </c>
      <c r="CN18" s="6" t="s">
        <v>224</v>
      </c>
      <c r="CO18" s="6" t="s">
        <v>224</v>
      </c>
      <c r="CP18" s="6" t="s">
        <v>224</v>
      </c>
      <c r="CQ18" s="6" t="s">
        <v>224</v>
      </c>
      <c r="CR18" s="6" t="s">
        <v>224</v>
      </c>
      <c r="CS18" s="6" t="s">
        <v>224</v>
      </c>
      <c r="CT18" s="6" t="s">
        <v>224</v>
      </c>
      <c r="CU18" s="6" t="s">
        <v>224</v>
      </c>
      <c r="CV18" s="6" t="s">
        <v>224</v>
      </c>
      <c r="CW18" s="6" t="s">
        <v>224</v>
      </c>
      <c r="CX18" s="6" t="s">
        <v>224</v>
      </c>
      <c r="CY18" s="6" t="s">
        <v>224</v>
      </c>
      <c r="CZ18" s="6" t="s">
        <v>224</v>
      </c>
      <c r="DA18" s="6" t="s">
        <v>224</v>
      </c>
      <c r="DB18" s="6" t="s">
        <v>224</v>
      </c>
      <c r="DC18" s="6" t="s">
        <v>224</v>
      </c>
      <c r="DD18" s="6" t="s">
        <v>224</v>
      </c>
      <c r="DE18" s="6" t="s">
        <v>224</v>
      </c>
      <c r="DF18" s="6" t="s">
        <v>224</v>
      </c>
      <c r="DG18" s="6" t="s">
        <v>224</v>
      </c>
      <c r="DH18" s="6" t="s">
        <v>224</v>
      </c>
      <c r="DI18" s="6" t="s">
        <v>224</v>
      </c>
      <c r="DJ18" s="6" t="s">
        <v>224</v>
      </c>
      <c r="DK18" s="3">
        <v>15</v>
      </c>
      <c r="DL18" s="6" t="s">
        <v>224</v>
      </c>
      <c r="DM18" s="6" t="s">
        <v>224</v>
      </c>
      <c r="DN18" s="6" t="s">
        <v>224</v>
      </c>
      <c r="DO18" s="6" t="s">
        <v>224</v>
      </c>
      <c r="DP18" s="6" t="s">
        <v>224</v>
      </c>
      <c r="DQ18" s="6" t="s">
        <v>224</v>
      </c>
      <c r="DR18" s="6" t="s">
        <v>224</v>
      </c>
      <c r="DS18" s="6" t="s">
        <v>224</v>
      </c>
      <c r="DT18" s="6" t="s">
        <v>224</v>
      </c>
      <c r="DU18" s="6" t="s">
        <v>224</v>
      </c>
      <c r="DV18" s="6" t="s">
        <v>224</v>
      </c>
      <c r="DW18" s="6" t="s">
        <v>224</v>
      </c>
      <c r="DX18" s="6" t="s">
        <v>224</v>
      </c>
      <c r="DY18" s="6" t="s">
        <v>224</v>
      </c>
      <c r="DZ18" s="6" t="s">
        <v>224</v>
      </c>
      <c r="EA18" s="6" t="s">
        <v>224</v>
      </c>
      <c r="EB18" s="6" t="s">
        <v>224</v>
      </c>
      <c r="EC18" s="6" t="s">
        <v>224</v>
      </c>
      <c r="ED18" s="6" t="s">
        <v>224</v>
      </c>
      <c r="EE18" s="6" t="s">
        <v>224</v>
      </c>
      <c r="EF18" s="6" t="s">
        <v>224</v>
      </c>
      <c r="EG18" s="6" t="s">
        <v>224</v>
      </c>
      <c r="EH18" s="6" t="s">
        <v>224</v>
      </c>
      <c r="EI18" s="6" t="s">
        <v>224</v>
      </c>
      <c r="EJ18" s="6" t="s">
        <v>224</v>
      </c>
      <c r="EK18" s="6" t="s">
        <v>224</v>
      </c>
      <c r="EL18" s="3">
        <v>65</v>
      </c>
      <c r="EM18" s="6" t="s">
        <v>224</v>
      </c>
      <c r="EN18" s="6" t="s">
        <v>224</v>
      </c>
      <c r="EO18" s="6" t="s">
        <v>224</v>
      </c>
      <c r="EP18" s="6" t="s">
        <v>224</v>
      </c>
      <c r="EQ18" s="3">
        <v>81</v>
      </c>
      <c r="ER18" s="6" t="s">
        <v>224</v>
      </c>
      <c r="ES18" s="6" t="s">
        <v>224</v>
      </c>
      <c r="ET18" s="6" t="s">
        <v>224</v>
      </c>
      <c r="EU18" s="6" t="s">
        <v>224</v>
      </c>
      <c r="EV18" s="6" t="s">
        <v>224</v>
      </c>
      <c r="EW18" s="6" t="s">
        <v>224</v>
      </c>
      <c r="EX18" s="6" t="s">
        <v>224</v>
      </c>
      <c r="EY18" s="6" t="s">
        <v>224</v>
      </c>
      <c r="EZ18" s="6" t="s">
        <v>224</v>
      </c>
      <c r="FA18" s="6" t="s">
        <v>224</v>
      </c>
      <c r="FB18" s="6" t="s">
        <v>224</v>
      </c>
      <c r="FC18" s="6" t="s">
        <v>224</v>
      </c>
      <c r="FD18" s="6" t="s">
        <v>224</v>
      </c>
      <c r="FE18" s="6" t="s">
        <v>224</v>
      </c>
      <c r="FF18" s="6" t="s">
        <v>224</v>
      </c>
      <c r="FG18" s="6" t="s">
        <v>224</v>
      </c>
      <c r="FH18" s="6" t="s">
        <v>224</v>
      </c>
      <c r="FI18" s="6" t="s">
        <v>224</v>
      </c>
      <c r="FJ18" s="3">
        <v>21</v>
      </c>
      <c r="FK18" s="6" t="s">
        <v>224</v>
      </c>
      <c r="FL18" s="6" t="s">
        <v>224</v>
      </c>
      <c r="FM18" s="6" t="s">
        <v>224</v>
      </c>
      <c r="FN18" s="6" t="s">
        <v>224</v>
      </c>
      <c r="FO18" s="6" t="s">
        <v>224</v>
      </c>
      <c r="FP18" s="6" t="s">
        <v>224</v>
      </c>
      <c r="FQ18" s="6" t="s">
        <v>224</v>
      </c>
      <c r="FR18" s="6" t="s">
        <v>224</v>
      </c>
      <c r="FS18" s="6" t="s">
        <v>224</v>
      </c>
      <c r="FT18" s="6" t="s">
        <v>224</v>
      </c>
      <c r="FU18" s="6" t="s">
        <v>224</v>
      </c>
      <c r="FV18" s="6" t="s">
        <v>224</v>
      </c>
      <c r="FW18" s="6" t="s">
        <v>224</v>
      </c>
      <c r="FX18" s="6" t="s">
        <v>224</v>
      </c>
      <c r="FY18" s="6" t="s">
        <v>224</v>
      </c>
      <c r="FZ18" s="6" t="s">
        <v>224</v>
      </c>
      <c r="GA18" s="6" t="s">
        <v>224</v>
      </c>
      <c r="GB18" s="6" t="s">
        <v>224</v>
      </c>
      <c r="GC18" s="6" t="s">
        <v>224</v>
      </c>
      <c r="GD18" s="6" t="s">
        <v>224</v>
      </c>
      <c r="GE18" s="6" t="s">
        <v>224</v>
      </c>
      <c r="GF18" s="13" t="s">
        <v>224</v>
      </c>
      <c r="GG18" s="15">
        <f t="shared" si="0"/>
        <v>589</v>
      </c>
      <c r="GI18" s="8"/>
      <c r="GK18" s="8"/>
    </row>
    <row r="19" spans="1:193" x14ac:dyDescent="0.25">
      <c r="A19" s="4" t="s">
        <v>32</v>
      </c>
      <c r="B19" s="4" t="s">
        <v>33</v>
      </c>
      <c r="C19" s="6" t="s">
        <v>224</v>
      </c>
      <c r="D19" s="3">
        <v>81</v>
      </c>
      <c r="E19" s="6" t="s">
        <v>224</v>
      </c>
      <c r="F19" s="3">
        <v>53</v>
      </c>
      <c r="G19" s="6" t="s">
        <v>224</v>
      </c>
      <c r="H19" s="6" t="s">
        <v>224</v>
      </c>
      <c r="I19" s="6" t="s">
        <v>224</v>
      </c>
      <c r="J19" s="6" t="s">
        <v>224</v>
      </c>
      <c r="K19" s="6" t="s">
        <v>224</v>
      </c>
      <c r="L19" s="6" t="s">
        <v>224</v>
      </c>
      <c r="M19" s="6" t="s">
        <v>224</v>
      </c>
      <c r="N19" s="6" t="s">
        <v>224</v>
      </c>
      <c r="O19" s="6" t="s">
        <v>224</v>
      </c>
      <c r="P19" s="6" t="s">
        <v>224</v>
      </c>
      <c r="Q19" s="6" t="s">
        <v>224</v>
      </c>
      <c r="R19" s="6" t="s">
        <v>224</v>
      </c>
      <c r="S19" s="6" t="s">
        <v>224</v>
      </c>
      <c r="T19" s="6" t="s">
        <v>224</v>
      </c>
      <c r="U19" s="6" t="s">
        <v>224</v>
      </c>
      <c r="V19" s="6" t="s">
        <v>224</v>
      </c>
      <c r="W19" s="6" t="s">
        <v>224</v>
      </c>
      <c r="X19" s="6" t="s">
        <v>224</v>
      </c>
      <c r="Y19" s="6" t="s">
        <v>224</v>
      </c>
      <c r="Z19" s="3">
        <v>521</v>
      </c>
      <c r="AA19" s="3">
        <v>123</v>
      </c>
      <c r="AB19" s="3">
        <v>265</v>
      </c>
      <c r="AC19" s="6" t="s">
        <v>224</v>
      </c>
      <c r="AD19" s="6" t="s">
        <v>224</v>
      </c>
      <c r="AE19" s="6" t="s">
        <v>224</v>
      </c>
      <c r="AF19" s="6" t="s">
        <v>224</v>
      </c>
      <c r="AG19" s="6" t="s">
        <v>224</v>
      </c>
      <c r="AH19" s="6" t="s">
        <v>224</v>
      </c>
      <c r="AI19" s="6" t="s">
        <v>224</v>
      </c>
      <c r="AJ19" s="6" t="s">
        <v>224</v>
      </c>
      <c r="AK19" s="3">
        <v>732</v>
      </c>
      <c r="AL19" s="6" t="s">
        <v>224</v>
      </c>
      <c r="AM19" s="6" t="s">
        <v>224</v>
      </c>
      <c r="AN19" s="6" t="s">
        <v>224</v>
      </c>
      <c r="AO19" s="6" t="s">
        <v>224</v>
      </c>
      <c r="AP19" s="6" t="s">
        <v>224</v>
      </c>
      <c r="AQ19" s="6" t="s">
        <v>224</v>
      </c>
      <c r="AR19" s="6" t="s">
        <v>224</v>
      </c>
      <c r="AS19" s="6" t="s">
        <v>224</v>
      </c>
      <c r="AT19" s="6" t="s">
        <v>224</v>
      </c>
      <c r="AU19" s="6" t="s">
        <v>224</v>
      </c>
      <c r="AV19" s="6" t="s">
        <v>224</v>
      </c>
      <c r="AW19" s="6" t="s">
        <v>224</v>
      </c>
      <c r="AX19" s="6" t="s">
        <v>224</v>
      </c>
      <c r="AY19" s="6" t="s">
        <v>224</v>
      </c>
      <c r="AZ19" s="6" t="s">
        <v>224</v>
      </c>
      <c r="BA19" s="6" t="s">
        <v>224</v>
      </c>
      <c r="BB19" s="6" t="s">
        <v>224</v>
      </c>
      <c r="BC19" s="6" t="s">
        <v>224</v>
      </c>
      <c r="BD19" s="6" t="s">
        <v>224</v>
      </c>
      <c r="BE19" s="6" t="s">
        <v>224</v>
      </c>
      <c r="BF19" s="6" t="s">
        <v>224</v>
      </c>
      <c r="BG19" s="3">
        <v>703</v>
      </c>
      <c r="BH19" s="3">
        <v>125</v>
      </c>
      <c r="BI19" s="6" t="s">
        <v>224</v>
      </c>
      <c r="BJ19" s="3">
        <v>85</v>
      </c>
      <c r="BK19" s="6" t="s">
        <v>224</v>
      </c>
      <c r="BL19" s="6" t="s">
        <v>224</v>
      </c>
      <c r="BM19" s="6" t="s">
        <v>224</v>
      </c>
      <c r="BN19" s="6" t="s">
        <v>224</v>
      </c>
      <c r="BO19" s="6" t="s">
        <v>224</v>
      </c>
      <c r="BP19" s="6" t="s">
        <v>224</v>
      </c>
      <c r="BQ19" s="6" t="s">
        <v>224</v>
      </c>
      <c r="BR19" s="6" t="s">
        <v>224</v>
      </c>
      <c r="BS19" s="6" t="s">
        <v>224</v>
      </c>
      <c r="BT19" s="3">
        <v>91</v>
      </c>
      <c r="BU19" s="6" t="s">
        <v>224</v>
      </c>
      <c r="BV19" s="6" t="s">
        <v>224</v>
      </c>
      <c r="BW19" s="6" t="s">
        <v>224</v>
      </c>
      <c r="BX19" s="6" t="s">
        <v>224</v>
      </c>
      <c r="BY19" s="6" t="s">
        <v>224</v>
      </c>
      <c r="BZ19" s="6" t="s">
        <v>224</v>
      </c>
      <c r="CA19" s="6" t="s">
        <v>224</v>
      </c>
      <c r="CB19" s="6" t="s">
        <v>224</v>
      </c>
      <c r="CC19" s="6" t="s">
        <v>224</v>
      </c>
      <c r="CD19" s="3">
        <v>75</v>
      </c>
      <c r="CE19" s="6" t="s">
        <v>224</v>
      </c>
      <c r="CF19" s="6" t="s">
        <v>224</v>
      </c>
      <c r="CG19" s="3">
        <v>670</v>
      </c>
      <c r="CH19" s="6" t="s">
        <v>224</v>
      </c>
      <c r="CI19" s="6" t="s">
        <v>224</v>
      </c>
      <c r="CJ19" s="6" t="s">
        <v>224</v>
      </c>
      <c r="CK19" s="6" t="s">
        <v>224</v>
      </c>
      <c r="CL19" s="6" t="s">
        <v>224</v>
      </c>
      <c r="CM19" s="6" t="s">
        <v>224</v>
      </c>
      <c r="CN19" s="6" t="s">
        <v>224</v>
      </c>
      <c r="CO19" s="6" t="s">
        <v>224</v>
      </c>
      <c r="CP19" s="6" t="s">
        <v>224</v>
      </c>
      <c r="CQ19" s="6" t="s">
        <v>224</v>
      </c>
      <c r="CR19" s="3">
        <v>7</v>
      </c>
      <c r="CS19" s="6" t="s">
        <v>224</v>
      </c>
      <c r="CT19" s="6" t="s">
        <v>224</v>
      </c>
      <c r="CU19" s="6" t="s">
        <v>224</v>
      </c>
      <c r="CV19" s="6" t="s">
        <v>224</v>
      </c>
      <c r="CW19" s="6" t="s">
        <v>224</v>
      </c>
      <c r="CX19" s="6" t="s">
        <v>224</v>
      </c>
      <c r="CY19" s="6" t="s">
        <v>224</v>
      </c>
      <c r="CZ19" s="6" t="s">
        <v>224</v>
      </c>
      <c r="DA19" s="6" t="s">
        <v>224</v>
      </c>
      <c r="DB19" s="6" t="s">
        <v>224</v>
      </c>
      <c r="DC19" s="6" t="s">
        <v>224</v>
      </c>
      <c r="DD19" s="6" t="s">
        <v>224</v>
      </c>
      <c r="DE19" s="6" t="s">
        <v>224</v>
      </c>
      <c r="DF19" s="6" t="s">
        <v>224</v>
      </c>
      <c r="DG19" s="6" t="s">
        <v>224</v>
      </c>
      <c r="DH19" s="6" t="s">
        <v>224</v>
      </c>
      <c r="DI19" s="6" t="s">
        <v>224</v>
      </c>
      <c r="DJ19" s="6" t="s">
        <v>224</v>
      </c>
      <c r="DK19" s="3">
        <v>311</v>
      </c>
      <c r="DL19" s="6" t="s">
        <v>224</v>
      </c>
      <c r="DM19" s="6" t="s">
        <v>224</v>
      </c>
      <c r="DN19" s="6" t="s">
        <v>224</v>
      </c>
      <c r="DO19" s="6" t="s">
        <v>224</v>
      </c>
      <c r="DP19" s="6" t="s">
        <v>224</v>
      </c>
      <c r="DQ19" s="6" t="s">
        <v>224</v>
      </c>
      <c r="DR19" s="6" t="s">
        <v>224</v>
      </c>
      <c r="DS19" s="6" t="s">
        <v>224</v>
      </c>
      <c r="DT19" s="6" t="s">
        <v>224</v>
      </c>
      <c r="DU19" s="6" t="s">
        <v>224</v>
      </c>
      <c r="DV19" s="6" t="s">
        <v>224</v>
      </c>
      <c r="DW19" s="6" t="s">
        <v>224</v>
      </c>
      <c r="DX19" s="6" t="s">
        <v>224</v>
      </c>
      <c r="DY19" s="6" t="s">
        <v>224</v>
      </c>
      <c r="DZ19" s="6" t="s">
        <v>224</v>
      </c>
      <c r="EA19" s="3">
        <v>255</v>
      </c>
      <c r="EB19" s="6" t="s">
        <v>224</v>
      </c>
      <c r="EC19" s="6" t="s">
        <v>224</v>
      </c>
      <c r="ED19" s="6" t="s">
        <v>224</v>
      </c>
      <c r="EE19" s="6" t="s">
        <v>224</v>
      </c>
      <c r="EF19" s="3">
        <v>234</v>
      </c>
      <c r="EG19" s="6" t="s">
        <v>224</v>
      </c>
      <c r="EH19" s="6" t="s">
        <v>224</v>
      </c>
      <c r="EI19" s="6" t="s">
        <v>224</v>
      </c>
      <c r="EJ19" s="6" t="s">
        <v>224</v>
      </c>
      <c r="EK19" s="6" t="s">
        <v>224</v>
      </c>
      <c r="EL19" s="6" t="s">
        <v>224</v>
      </c>
      <c r="EM19" s="6" t="s">
        <v>224</v>
      </c>
      <c r="EN19" s="6" t="s">
        <v>224</v>
      </c>
      <c r="EO19" s="6" t="s">
        <v>224</v>
      </c>
      <c r="EP19" s="6" t="s">
        <v>224</v>
      </c>
      <c r="EQ19" s="6" t="s">
        <v>224</v>
      </c>
      <c r="ER19" s="6" t="s">
        <v>224</v>
      </c>
      <c r="ES19" s="6" t="s">
        <v>224</v>
      </c>
      <c r="ET19" s="6" t="s">
        <v>224</v>
      </c>
      <c r="EU19" s="6" t="s">
        <v>224</v>
      </c>
      <c r="EV19" s="6" t="s">
        <v>224</v>
      </c>
      <c r="EW19" s="3">
        <v>341</v>
      </c>
      <c r="EX19" s="6" t="s">
        <v>224</v>
      </c>
      <c r="EY19" s="6" t="s">
        <v>224</v>
      </c>
      <c r="EZ19" s="6" t="s">
        <v>224</v>
      </c>
      <c r="FA19" s="6" t="s">
        <v>224</v>
      </c>
      <c r="FB19" s="6" t="s">
        <v>224</v>
      </c>
      <c r="FC19" s="6" t="s">
        <v>224</v>
      </c>
      <c r="FD19" s="6" t="s">
        <v>224</v>
      </c>
      <c r="FE19" s="6" t="s">
        <v>224</v>
      </c>
      <c r="FF19" s="6" t="s">
        <v>224</v>
      </c>
      <c r="FG19" s="6" t="s">
        <v>224</v>
      </c>
      <c r="FH19" s="6" t="s">
        <v>224</v>
      </c>
      <c r="FI19" s="6" t="s">
        <v>224</v>
      </c>
      <c r="FJ19" s="3">
        <v>198</v>
      </c>
      <c r="FK19" s="6" t="s">
        <v>224</v>
      </c>
      <c r="FL19" s="6" t="s">
        <v>224</v>
      </c>
      <c r="FM19" s="6" t="s">
        <v>224</v>
      </c>
      <c r="FN19" s="6" t="s">
        <v>224</v>
      </c>
      <c r="FO19" s="6" t="s">
        <v>224</v>
      </c>
      <c r="FP19" s="6" t="s">
        <v>224</v>
      </c>
      <c r="FQ19" s="6" t="s">
        <v>224</v>
      </c>
      <c r="FR19" s="6" t="s">
        <v>224</v>
      </c>
      <c r="FS19" s="6" t="s">
        <v>224</v>
      </c>
      <c r="FT19" s="6" t="s">
        <v>224</v>
      </c>
      <c r="FU19" s="6" t="s">
        <v>224</v>
      </c>
      <c r="FV19" s="6" t="s">
        <v>224</v>
      </c>
      <c r="FW19" s="3">
        <v>52</v>
      </c>
      <c r="FX19" s="6" t="s">
        <v>224</v>
      </c>
      <c r="FY19" s="6" t="s">
        <v>224</v>
      </c>
      <c r="FZ19" s="6" t="s">
        <v>224</v>
      </c>
      <c r="GA19" s="6" t="s">
        <v>224</v>
      </c>
      <c r="GB19" s="6" t="s">
        <v>224</v>
      </c>
      <c r="GC19" s="6" t="s">
        <v>224</v>
      </c>
      <c r="GD19" s="6" t="s">
        <v>224</v>
      </c>
      <c r="GE19" s="6" t="s">
        <v>224</v>
      </c>
      <c r="GF19" s="13" t="s">
        <v>224</v>
      </c>
      <c r="GG19" s="15">
        <f t="shared" si="0"/>
        <v>4922</v>
      </c>
      <c r="GI19" s="8"/>
      <c r="GK19" s="8"/>
    </row>
    <row r="20" spans="1:193" x14ac:dyDescent="0.25">
      <c r="A20" s="4" t="s">
        <v>34</v>
      </c>
      <c r="B20" s="4" t="s">
        <v>35</v>
      </c>
      <c r="C20" s="3">
        <v>0</v>
      </c>
      <c r="D20" s="6" t="s">
        <v>224</v>
      </c>
      <c r="E20" s="6" t="s">
        <v>224</v>
      </c>
      <c r="F20" s="6" t="s">
        <v>224</v>
      </c>
      <c r="G20" s="6" t="s">
        <v>224</v>
      </c>
      <c r="H20" s="6" t="s">
        <v>224</v>
      </c>
      <c r="I20" s="6" t="s">
        <v>224</v>
      </c>
      <c r="J20" s="6" t="s">
        <v>224</v>
      </c>
      <c r="K20" s="6" t="s">
        <v>224</v>
      </c>
      <c r="L20" s="6" t="s">
        <v>224</v>
      </c>
      <c r="M20" s="6" t="s">
        <v>224</v>
      </c>
      <c r="N20" s="6" t="s">
        <v>224</v>
      </c>
      <c r="O20" s="6" t="s">
        <v>224</v>
      </c>
      <c r="P20" s="6" t="s">
        <v>224</v>
      </c>
      <c r="Q20" s="6" t="s">
        <v>224</v>
      </c>
      <c r="R20" s="6" t="s">
        <v>224</v>
      </c>
      <c r="S20" s="6" t="s">
        <v>224</v>
      </c>
      <c r="T20" s="6" t="s">
        <v>224</v>
      </c>
      <c r="U20" s="6" t="s">
        <v>224</v>
      </c>
      <c r="V20" s="6" t="s">
        <v>224</v>
      </c>
      <c r="W20" s="6" t="s">
        <v>224</v>
      </c>
      <c r="X20" s="6" t="s">
        <v>224</v>
      </c>
      <c r="Y20" s="6" t="s">
        <v>224</v>
      </c>
      <c r="Z20" s="6" t="s">
        <v>224</v>
      </c>
      <c r="AA20" s="6" t="s">
        <v>224</v>
      </c>
      <c r="AB20" s="6" t="s">
        <v>224</v>
      </c>
      <c r="AC20" s="3">
        <v>113</v>
      </c>
      <c r="AD20" s="6" t="s">
        <v>224</v>
      </c>
      <c r="AE20" s="6" t="s">
        <v>224</v>
      </c>
      <c r="AF20" s="6" t="s">
        <v>224</v>
      </c>
      <c r="AG20" s="6" t="s">
        <v>224</v>
      </c>
      <c r="AH20" s="6" t="s">
        <v>224</v>
      </c>
      <c r="AI20" s="6" t="s">
        <v>224</v>
      </c>
      <c r="AJ20" s="6" t="s">
        <v>224</v>
      </c>
      <c r="AK20" s="6" t="s">
        <v>224</v>
      </c>
      <c r="AL20" s="6" t="s">
        <v>224</v>
      </c>
      <c r="AM20" s="6" t="s">
        <v>224</v>
      </c>
      <c r="AN20" s="6" t="s">
        <v>224</v>
      </c>
      <c r="AO20" s="6" t="s">
        <v>224</v>
      </c>
      <c r="AP20" s="6" t="s">
        <v>224</v>
      </c>
      <c r="AQ20" s="6" t="s">
        <v>224</v>
      </c>
      <c r="AR20" s="6" t="s">
        <v>224</v>
      </c>
      <c r="AS20" s="6" t="s">
        <v>224</v>
      </c>
      <c r="AT20" s="6" t="s">
        <v>224</v>
      </c>
      <c r="AU20" s="6" t="s">
        <v>224</v>
      </c>
      <c r="AV20" s="6" t="s">
        <v>224</v>
      </c>
      <c r="AW20" s="6" t="s">
        <v>224</v>
      </c>
      <c r="AX20" s="6" t="s">
        <v>224</v>
      </c>
      <c r="AY20" s="6" t="s">
        <v>224</v>
      </c>
      <c r="AZ20" s="6" t="s">
        <v>224</v>
      </c>
      <c r="BA20" s="6" t="s">
        <v>224</v>
      </c>
      <c r="BB20" s="6" t="s">
        <v>224</v>
      </c>
      <c r="BC20" s="6" t="s">
        <v>224</v>
      </c>
      <c r="BD20" s="6" t="s">
        <v>224</v>
      </c>
      <c r="BE20" s="6" t="s">
        <v>224</v>
      </c>
      <c r="BF20" s="6" t="s">
        <v>224</v>
      </c>
      <c r="BG20" s="6" t="s">
        <v>224</v>
      </c>
      <c r="BH20" s="6" t="s">
        <v>224</v>
      </c>
      <c r="BI20" s="6" t="s">
        <v>224</v>
      </c>
      <c r="BJ20" s="6" t="s">
        <v>224</v>
      </c>
      <c r="BK20" s="6" t="s">
        <v>224</v>
      </c>
      <c r="BL20" s="6" t="s">
        <v>224</v>
      </c>
      <c r="BM20" s="3">
        <v>381</v>
      </c>
      <c r="BN20" s="6" t="s">
        <v>224</v>
      </c>
      <c r="BO20" s="6" t="s">
        <v>224</v>
      </c>
      <c r="BP20" s="6" t="s">
        <v>224</v>
      </c>
      <c r="BQ20" s="6" t="s">
        <v>224</v>
      </c>
      <c r="BR20" s="6" t="s">
        <v>224</v>
      </c>
      <c r="BS20" s="6" t="s">
        <v>224</v>
      </c>
      <c r="BT20" s="6" t="s">
        <v>224</v>
      </c>
      <c r="BU20" s="6" t="s">
        <v>224</v>
      </c>
      <c r="BV20" s="6" t="s">
        <v>224</v>
      </c>
      <c r="BW20" s="6" t="s">
        <v>224</v>
      </c>
      <c r="BX20" s="6" t="s">
        <v>224</v>
      </c>
      <c r="BY20" s="6" t="s">
        <v>224</v>
      </c>
      <c r="BZ20" s="6" t="s">
        <v>224</v>
      </c>
      <c r="CA20" s="6" t="s">
        <v>224</v>
      </c>
      <c r="CB20" s="6" t="s">
        <v>224</v>
      </c>
      <c r="CC20" s="6" t="s">
        <v>224</v>
      </c>
      <c r="CD20" s="6" t="s">
        <v>224</v>
      </c>
      <c r="CE20" s="6" t="s">
        <v>224</v>
      </c>
      <c r="CF20" s="3">
        <v>67</v>
      </c>
      <c r="CG20" s="6" t="s">
        <v>224</v>
      </c>
      <c r="CH20" s="6" t="s">
        <v>224</v>
      </c>
      <c r="CI20" s="6" t="s">
        <v>224</v>
      </c>
      <c r="CJ20" s="6" t="s">
        <v>224</v>
      </c>
      <c r="CK20" s="6" t="s">
        <v>224</v>
      </c>
      <c r="CL20" s="6" t="s">
        <v>224</v>
      </c>
      <c r="CM20" s="6" t="s">
        <v>224</v>
      </c>
      <c r="CN20" s="6" t="s">
        <v>224</v>
      </c>
      <c r="CO20" s="6" t="s">
        <v>224</v>
      </c>
      <c r="CP20" s="6" t="s">
        <v>224</v>
      </c>
      <c r="CQ20" s="6" t="s">
        <v>224</v>
      </c>
      <c r="CR20" s="6" t="s">
        <v>224</v>
      </c>
      <c r="CS20" s="6" t="s">
        <v>224</v>
      </c>
      <c r="CT20" s="6" t="s">
        <v>224</v>
      </c>
      <c r="CU20" s="6" t="s">
        <v>224</v>
      </c>
      <c r="CV20" s="6" t="s">
        <v>224</v>
      </c>
      <c r="CW20" s="6" t="s">
        <v>224</v>
      </c>
      <c r="CX20" s="6" t="s">
        <v>224</v>
      </c>
      <c r="CY20" s="6" t="s">
        <v>224</v>
      </c>
      <c r="CZ20" s="6" t="s">
        <v>224</v>
      </c>
      <c r="DA20" s="6" t="s">
        <v>224</v>
      </c>
      <c r="DB20" s="6" t="s">
        <v>224</v>
      </c>
      <c r="DC20" s="6" t="s">
        <v>224</v>
      </c>
      <c r="DD20" s="6" t="s">
        <v>224</v>
      </c>
      <c r="DE20" s="6" t="s">
        <v>224</v>
      </c>
      <c r="DF20" s="6" t="s">
        <v>224</v>
      </c>
      <c r="DG20" s="6" t="s">
        <v>224</v>
      </c>
      <c r="DH20" s="6" t="s">
        <v>224</v>
      </c>
      <c r="DI20" s="6" t="s">
        <v>224</v>
      </c>
      <c r="DJ20" s="6" t="s">
        <v>224</v>
      </c>
      <c r="DK20" s="6" t="s">
        <v>224</v>
      </c>
      <c r="DL20" s="6" t="s">
        <v>224</v>
      </c>
      <c r="DM20" s="6" t="s">
        <v>224</v>
      </c>
      <c r="DN20" s="6" t="s">
        <v>224</v>
      </c>
      <c r="DO20" s="6" t="s">
        <v>224</v>
      </c>
      <c r="DP20" s="6" t="s">
        <v>224</v>
      </c>
      <c r="DQ20" s="6" t="s">
        <v>224</v>
      </c>
      <c r="DR20" s="6" t="s">
        <v>224</v>
      </c>
      <c r="DS20" s="3">
        <v>23</v>
      </c>
      <c r="DT20" s="6" t="s">
        <v>224</v>
      </c>
      <c r="DU20" s="6" t="s">
        <v>224</v>
      </c>
      <c r="DV20" s="6" t="s">
        <v>224</v>
      </c>
      <c r="DW20" s="6" t="s">
        <v>224</v>
      </c>
      <c r="DX20" s="6" t="s">
        <v>224</v>
      </c>
      <c r="DY20" s="6" t="s">
        <v>224</v>
      </c>
      <c r="DZ20" s="6" t="s">
        <v>224</v>
      </c>
      <c r="EA20" s="6" t="s">
        <v>224</v>
      </c>
      <c r="EB20" s="6" t="s">
        <v>224</v>
      </c>
      <c r="EC20" s="6" t="s">
        <v>224</v>
      </c>
      <c r="ED20" s="6" t="s">
        <v>224</v>
      </c>
      <c r="EE20" s="6" t="s">
        <v>224</v>
      </c>
      <c r="EF20" s="6" t="s">
        <v>224</v>
      </c>
      <c r="EG20" s="6" t="s">
        <v>224</v>
      </c>
      <c r="EH20" s="6" t="s">
        <v>224</v>
      </c>
      <c r="EI20" s="6" t="s">
        <v>224</v>
      </c>
      <c r="EJ20" s="6" t="s">
        <v>224</v>
      </c>
      <c r="EK20" s="6" t="s">
        <v>224</v>
      </c>
      <c r="EL20" s="6" t="s">
        <v>224</v>
      </c>
      <c r="EM20" s="6" t="s">
        <v>224</v>
      </c>
      <c r="EN20" s="6" t="s">
        <v>224</v>
      </c>
      <c r="EO20" s="6" t="s">
        <v>224</v>
      </c>
      <c r="EP20" s="6" t="s">
        <v>224</v>
      </c>
      <c r="EQ20" s="3">
        <v>40</v>
      </c>
      <c r="ER20" s="6" t="s">
        <v>224</v>
      </c>
      <c r="ES20" s="6" t="s">
        <v>224</v>
      </c>
      <c r="ET20" s="6" t="s">
        <v>224</v>
      </c>
      <c r="EU20" s="6" t="s">
        <v>224</v>
      </c>
      <c r="EV20" s="6" t="s">
        <v>224</v>
      </c>
      <c r="EW20" s="6" t="s">
        <v>224</v>
      </c>
      <c r="EX20" s="6" t="s">
        <v>224</v>
      </c>
      <c r="EY20" s="6" t="s">
        <v>224</v>
      </c>
      <c r="EZ20" s="6" t="s">
        <v>224</v>
      </c>
      <c r="FA20" s="6" t="s">
        <v>224</v>
      </c>
      <c r="FB20" s="6" t="s">
        <v>224</v>
      </c>
      <c r="FC20" s="6" t="s">
        <v>224</v>
      </c>
      <c r="FD20" s="6" t="s">
        <v>224</v>
      </c>
      <c r="FE20" s="6" t="s">
        <v>224</v>
      </c>
      <c r="FF20" s="6" t="s">
        <v>224</v>
      </c>
      <c r="FG20" s="6" t="s">
        <v>224</v>
      </c>
      <c r="FH20" s="3">
        <v>17</v>
      </c>
      <c r="FI20" s="6" t="s">
        <v>224</v>
      </c>
      <c r="FJ20" s="6" t="s">
        <v>224</v>
      </c>
      <c r="FK20" s="6" t="s">
        <v>224</v>
      </c>
      <c r="FL20" s="6" t="s">
        <v>224</v>
      </c>
      <c r="FM20" s="6" t="s">
        <v>224</v>
      </c>
      <c r="FN20" s="6" t="s">
        <v>224</v>
      </c>
      <c r="FO20" s="6" t="s">
        <v>224</v>
      </c>
      <c r="FP20" s="6" t="s">
        <v>224</v>
      </c>
      <c r="FQ20" s="6" t="s">
        <v>224</v>
      </c>
      <c r="FR20" s="6" t="s">
        <v>224</v>
      </c>
      <c r="FS20" s="6" t="s">
        <v>224</v>
      </c>
      <c r="FT20" s="6" t="s">
        <v>224</v>
      </c>
      <c r="FU20" s="6" t="s">
        <v>224</v>
      </c>
      <c r="FV20" s="6" t="s">
        <v>224</v>
      </c>
      <c r="FW20" s="6" t="s">
        <v>224</v>
      </c>
      <c r="FX20" s="6" t="s">
        <v>224</v>
      </c>
      <c r="FY20" s="6" t="s">
        <v>224</v>
      </c>
      <c r="FZ20" s="6" t="s">
        <v>224</v>
      </c>
      <c r="GA20" s="6" t="s">
        <v>224</v>
      </c>
      <c r="GB20" s="6" t="s">
        <v>224</v>
      </c>
      <c r="GC20" s="6" t="s">
        <v>224</v>
      </c>
      <c r="GD20" s="6" t="s">
        <v>224</v>
      </c>
      <c r="GE20" s="6" t="s">
        <v>224</v>
      </c>
      <c r="GF20" s="13" t="s">
        <v>224</v>
      </c>
      <c r="GG20" s="15">
        <f t="shared" si="0"/>
        <v>641</v>
      </c>
      <c r="GI20" s="8"/>
      <c r="GK20" s="8"/>
    </row>
    <row r="21" spans="1:193" x14ac:dyDescent="0.25">
      <c r="A21" s="4" t="s">
        <v>36</v>
      </c>
      <c r="B21" s="4" t="s">
        <v>37</v>
      </c>
      <c r="C21" s="6" t="s">
        <v>224</v>
      </c>
      <c r="D21" s="6" t="s">
        <v>224</v>
      </c>
      <c r="E21" s="6" t="s">
        <v>224</v>
      </c>
      <c r="F21" s="6" t="s">
        <v>224</v>
      </c>
      <c r="G21" s="6" t="s">
        <v>224</v>
      </c>
      <c r="H21" s="6" t="s">
        <v>224</v>
      </c>
      <c r="I21" s="6" t="s">
        <v>224</v>
      </c>
      <c r="J21" s="6" t="s">
        <v>224</v>
      </c>
      <c r="K21" s="6" t="s">
        <v>224</v>
      </c>
      <c r="L21" s="6" t="s">
        <v>224</v>
      </c>
      <c r="M21" s="6" t="s">
        <v>224</v>
      </c>
      <c r="N21" s="6" t="s">
        <v>224</v>
      </c>
      <c r="O21" s="6" t="s">
        <v>224</v>
      </c>
      <c r="P21" s="6" t="s">
        <v>224</v>
      </c>
      <c r="Q21" s="6" t="s">
        <v>224</v>
      </c>
      <c r="R21" s="3">
        <v>375</v>
      </c>
      <c r="S21" s="6" t="s">
        <v>224</v>
      </c>
      <c r="T21" s="6" t="s">
        <v>224</v>
      </c>
      <c r="U21" s="6" t="s">
        <v>224</v>
      </c>
      <c r="V21" s="6" t="s">
        <v>224</v>
      </c>
      <c r="W21" s="6" t="s">
        <v>224</v>
      </c>
      <c r="X21" s="6" t="s">
        <v>224</v>
      </c>
      <c r="Y21" s="6" t="s">
        <v>224</v>
      </c>
      <c r="Z21" s="3">
        <v>629</v>
      </c>
      <c r="AA21" s="6" t="s">
        <v>224</v>
      </c>
      <c r="AB21" s="3">
        <v>286</v>
      </c>
      <c r="AC21" s="6" t="s">
        <v>224</v>
      </c>
      <c r="AD21" s="6" t="s">
        <v>224</v>
      </c>
      <c r="AE21" s="6" t="s">
        <v>224</v>
      </c>
      <c r="AF21" s="6" t="s">
        <v>224</v>
      </c>
      <c r="AG21" s="6" t="s">
        <v>224</v>
      </c>
      <c r="AH21" s="6" t="s">
        <v>224</v>
      </c>
      <c r="AI21" s="6" t="s">
        <v>224</v>
      </c>
      <c r="AJ21" s="6" t="s">
        <v>224</v>
      </c>
      <c r="AK21" s="3">
        <v>535</v>
      </c>
      <c r="AL21" s="6" t="s">
        <v>224</v>
      </c>
      <c r="AM21" s="3">
        <v>92</v>
      </c>
      <c r="AN21" s="6" t="s">
        <v>224</v>
      </c>
      <c r="AO21" s="3">
        <v>1145</v>
      </c>
      <c r="AP21" s="6" t="s">
        <v>224</v>
      </c>
      <c r="AQ21" s="6" t="s">
        <v>224</v>
      </c>
      <c r="AR21" s="6" t="s">
        <v>224</v>
      </c>
      <c r="AS21" s="6" t="s">
        <v>224</v>
      </c>
      <c r="AT21" s="6" t="s">
        <v>224</v>
      </c>
      <c r="AU21" s="6" t="s">
        <v>224</v>
      </c>
      <c r="AV21" s="6" t="s">
        <v>224</v>
      </c>
      <c r="AW21" s="6" t="s">
        <v>224</v>
      </c>
      <c r="AX21" s="6" t="s">
        <v>224</v>
      </c>
      <c r="AY21" s="6" t="s">
        <v>224</v>
      </c>
      <c r="AZ21" s="6" t="s">
        <v>224</v>
      </c>
      <c r="BA21" s="6" t="s">
        <v>224</v>
      </c>
      <c r="BB21" s="3">
        <v>722</v>
      </c>
      <c r="BC21" s="6" t="s">
        <v>224</v>
      </c>
      <c r="BD21" s="6" t="s">
        <v>224</v>
      </c>
      <c r="BE21" s="6" t="s">
        <v>224</v>
      </c>
      <c r="BF21" s="6" t="s">
        <v>224</v>
      </c>
      <c r="BG21" s="3">
        <v>481</v>
      </c>
      <c r="BH21" s="6" t="s">
        <v>224</v>
      </c>
      <c r="BI21" s="6" t="s">
        <v>224</v>
      </c>
      <c r="BJ21" s="3">
        <v>322</v>
      </c>
      <c r="BK21" s="6" t="s">
        <v>224</v>
      </c>
      <c r="BL21" s="6" t="s">
        <v>224</v>
      </c>
      <c r="BM21" s="6" t="s">
        <v>224</v>
      </c>
      <c r="BN21" s="6" t="s">
        <v>224</v>
      </c>
      <c r="BO21" s="6" t="s">
        <v>224</v>
      </c>
      <c r="BP21" s="6" t="s">
        <v>224</v>
      </c>
      <c r="BQ21" s="6" t="s">
        <v>224</v>
      </c>
      <c r="BR21" s="6" t="s">
        <v>224</v>
      </c>
      <c r="BS21" s="6" t="s">
        <v>224</v>
      </c>
      <c r="BT21" s="6" t="s">
        <v>224</v>
      </c>
      <c r="BU21" s="6" t="s">
        <v>224</v>
      </c>
      <c r="BV21" s="6" t="s">
        <v>224</v>
      </c>
      <c r="BW21" s="6" t="s">
        <v>224</v>
      </c>
      <c r="BX21" s="3">
        <v>116</v>
      </c>
      <c r="BY21" s="6" t="s">
        <v>224</v>
      </c>
      <c r="BZ21" s="6" t="s">
        <v>224</v>
      </c>
      <c r="CA21" s="6" t="s">
        <v>224</v>
      </c>
      <c r="CB21" s="6" t="s">
        <v>224</v>
      </c>
      <c r="CC21" s="3">
        <v>303</v>
      </c>
      <c r="CD21" s="6" t="s">
        <v>224</v>
      </c>
      <c r="CE21" s="6" t="s">
        <v>224</v>
      </c>
      <c r="CF21" s="3">
        <v>31</v>
      </c>
      <c r="CG21" s="3">
        <v>448</v>
      </c>
      <c r="CH21" s="6" t="s">
        <v>224</v>
      </c>
      <c r="CI21" s="6" t="s">
        <v>224</v>
      </c>
      <c r="CJ21" s="6" t="s">
        <v>224</v>
      </c>
      <c r="CK21" s="6" t="s">
        <v>224</v>
      </c>
      <c r="CL21" s="6" t="s">
        <v>224</v>
      </c>
      <c r="CM21" s="6" t="s">
        <v>224</v>
      </c>
      <c r="CN21" s="6" t="s">
        <v>224</v>
      </c>
      <c r="CO21" s="6" t="s">
        <v>224</v>
      </c>
      <c r="CP21" s="6" t="s">
        <v>224</v>
      </c>
      <c r="CQ21" s="6" t="s">
        <v>224</v>
      </c>
      <c r="CR21" s="6" t="s">
        <v>224</v>
      </c>
      <c r="CS21" s="6" t="s">
        <v>224</v>
      </c>
      <c r="CT21" s="6" t="s">
        <v>224</v>
      </c>
      <c r="CU21" s="6" t="s">
        <v>224</v>
      </c>
      <c r="CV21" s="6" t="s">
        <v>224</v>
      </c>
      <c r="CW21" s="6" t="s">
        <v>224</v>
      </c>
      <c r="CX21" s="6" t="s">
        <v>224</v>
      </c>
      <c r="CY21" s="6" t="s">
        <v>224</v>
      </c>
      <c r="CZ21" s="6" t="s">
        <v>224</v>
      </c>
      <c r="DA21" s="6" t="s">
        <v>224</v>
      </c>
      <c r="DB21" s="6" t="s">
        <v>224</v>
      </c>
      <c r="DC21" s="6" t="s">
        <v>224</v>
      </c>
      <c r="DD21" s="6" t="s">
        <v>224</v>
      </c>
      <c r="DE21" s="6" t="s">
        <v>224</v>
      </c>
      <c r="DF21" s="6" t="s">
        <v>224</v>
      </c>
      <c r="DG21" s="6" t="s">
        <v>224</v>
      </c>
      <c r="DH21" s="6" t="s">
        <v>224</v>
      </c>
      <c r="DI21" s="6" t="s">
        <v>224</v>
      </c>
      <c r="DJ21" s="6" t="s">
        <v>224</v>
      </c>
      <c r="DK21" s="3">
        <v>397</v>
      </c>
      <c r="DL21" s="6" t="s">
        <v>224</v>
      </c>
      <c r="DM21" s="6" t="s">
        <v>224</v>
      </c>
      <c r="DN21" s="6" t="s">
        <v>224</v>
      </c>
      <c r="DO21" s="6" t="s">
        <v>224</v>
      </c>
      <c r="DP21" s="6" t="s">
        <v>224</v>
      </c>
      <c r="DQ21" s="6" t="s">
        <v>224</v>
      </c>
      <c r="DR21" s="6" t="s">
        <v>224</v>
      </c>
      <c r="DS21" s="3">
        <v>447</v>
      </c>
      <c r="DT21" s="6" t="s">
        <v>224</v>
      </c>
      <c r="DU21" s="6" t="s">
        <v>224</v>
      </c>
      <c r="DV21" s="6" t="s">
        <v>224</v>
      </c>
      <c r="DW21" s="3">
        <v>9</v>
      </c>
      <c r="DX21" s="6" t="s">
        <v>224</v>
      </c>
      <c r="DY21" s="6" t="s">
        <v>224</v>
      </c>
      <c r="DZ21" s="6" t="s">
        <v>224</v>
      </c>
      <c r="EA21" s="6" t="s">
        <v>224</v>
      </c>
      <c r="EB21" s="6" t="s">
        <v>224</v>
      </c>
      <c r="EC21" s="3">
        <v>200</v>
      </c>
      <c r="ED21" s="6" t="s">
        <v>224</v>
      </c>
      <c r="EE21" s="6" t="s">
        <v>224</v>
      </c>
      <c r="EF21" s="3">
        <v>335</v>
      </c>
      <c r="EG21" s="6" t="s">
        <v>224</v>
      </c>
      <c r="EH21" s="6" t="s">
        <v>224</v>
      </c>
      <c r="EI21" s="6" t="s">
        <v>224</v>
      </c>
      <c r="EJ21" s="6" t="s">
        <v>224</v>
      </c>
      <c r="EK21" s="6" t="s">
        <v>224</v>
      </c>
      <c r="EL21" s="6" t="s">
        <v>224</v>
      </c>
      <c r="EM21" s="6" t="s">
        <v>224</v>
      </c>
      <c r="EN21" s="6" t="s">
        <v>224</v>
      </c>
      <c r="EO21" s="6" t="s">
        <v>224</v>
      </c>
      <c r="EP21" s="6" t="s">
        <v>224</v>
      </c>
      <c r="EQ21" s="6" t="s">
        <v>224</v>
      </c>
      <c r="ER21" s="6" t="s">
        <v>224</v>
      </c>
      <c r="ES21" s="6" t="s">
        <v>224</v>
      </c>
      <c r="ET21" s="6" t="s">
        <v>224</v>
      </c>
      <c r="EU21" s="6" t="s">
        <v>224</v>
      </c>
      <c r="EV21" s="6" t="s">
        <v>224</v>
      </c>
      <c r="EW21" s="3">
        <v>176</v>
      </c>
      <c r="EX21" s="6" t="s">
        <v>224</v>
      </c>
      <c r="EY21" s="6" t="s">
        <v>224</v>
      </c>
      <c r="EZ21" s="6" t="s">
        <v>224</v>
      </c>
      <c r="FA21" s="6" t="s">
        <v>224</v>
      </c>
      <c r="FB21" s="6" t="s">
        <v>224</v>
      </c>
      <c r="FC21" s="6" t="s">
        <v>224</v>
      </c>
      <c r="FD21" s="6" t="s">
        <v>224</v>
      </c>
      <c r="FE21" s="3">
        <v>143</v>
      </c>
      <c r="FF21" s="6" t="s">
        <v>224</v>
      </c>
      <c r="FG21" s="6" t="s">
        <v>224</v>
      </c>
      <c r="FH21" s="3">
        <v>21</v>
      </c>
      <c r="FI21" s="6" t="s">
        <v>224</v>
      </c>
      <c r="FJ21" s="3">
        <v>369</v>
      </c>
      <c r="FK21" s="6" t="s">
        <v>224</v>
      </c>
      <c r="FL21" s="6" t="s">
        <v>224</v>
      </c>
      <c r="FM21" s="6" t="s">
        <v>224</v>
      </c>
      <c r="FN21" s="6" t="s">
        <v>224</v>
      </c>
      <c r="FO21" s="6" t="s">
        <v>224</v>
      </c>
      <c r="FP21" s="6" t="s">
        <v>224</v>
      </c>
      <c r="FQ21" s="6" t="s">
        <v>224</v>
      </c>
      <c r="FR21" s="6" t="s">
        <v>224</v>
      </c>
      <c r="FS21" s="6" t="s">
        <v>224</v>
      </c>
      <c r="FT21" s="6" t="s">
        <v>224</v>
      </c>
      <c r="FU21" s="6" t="s">
        <v>224</v>
      </c>
      <c r="FV21" s="6" t="s">
        <v>224</v>
      </c>
      <c r="FW21" s="3">
        <v>60</v>
      </c>
      <c r="FX21" s="6" t="s">
        <v>224</v>
      </c>
      <c r="FY21" s="6" t="s">
        <v>224</v>
      </c>
      <c r="FZ21" s="6" t="s">
        <v>224</v>
      </c>
      <c r="GA21" s="6" t="s">
        <v>224</v>
      </c>
      <c r="GB21" s="3">
        <v>65</v>
      </c>
      <c r="GC21" s="6" t="s">
        <v>224</v>
      </c>
      <c r="GD21" s="6" t="s">
        <v>224</v>
      </c>
      <c r="GE21" s="6" t="s">
        <v>224</v>
      </c>
      <c r="GF21" s="13" t="s">
        <v>224</v>
      </c>
      <c r="GG21" s="15">
        <f t="shared" si="0"/>
        <v>7707</v>
      </c>
      <c r="GI21" s="8"/>
      <c r="GK21" s="8"/>
    </row>
    <row r="22" spans="1:193" x14ac:dyDescent="0.25">
      <c r="A22" s="4" t="s">
        <v>38</v>
      </c>
      <c r="B22" s="4" t="s">
        <v>39</v>
      </c>
      <c r="C22" s="3">
        <v>99</v>
      </c>
      <c r="D22" s="6" t="s">
        <v>224</v>
      </c>
      <c r="E22" s="6" t="s">
        <v>224</v>
      </c>
      <c r="F22" s="3">
        <v>270</v>
      </c>
      <c r="G22" s="6" t="s">
        <v>224</v>
      </c>
      <c r="H22" s="6" t="s">
        <v>224</v>
      </c>
      <c r="I22" s="6" t="s">
        <v>224</v>
      </c>
      <c r="J22" s="6" t="s">
        <v>224</v>
      </c>
      <c r="K22" s="6" t="s">
        <v>224</v>
      </c>
      <c r="L22" s="6" t="s">
        <v>224</v>
      </c>
      <c r="M22" s="6" t="s">
        <v>224</v>
      </c>
      <c r="N22" s="6" t="s">
        <v>224</v>
      </c>
      <c r="O22" s="6" t="s">
        <v>224</v>
      </c>
      <c r="P22" s="6" t="s">
        <v>224</v>
      </c>
      <c r="Q22" s="6" t="s">
        <v>224</v>
      </c>
      <c r="R22" s="6" t="s">
        <v>224</v>
      </c>
      <c r="S22" s="6" t="s">
        <v>224</v>
      </c>
      <c r="T22" s="6" t="s">
        <v>224</v>
      </c>
      <c r="U22" s="3">
        <v>33</v>
      </c>
      <c r="V22" s="6" t="s">
        <v>224</v>
      </c>
      <c r="W22" s="6" t="s">
        <v>224</v>
      </c>
      <c r="X22" s="6" t="s">
        <v>224</v>
      </c>
      <c r="Y22" s="6" t="s">
        <v>224</v>
      </c>
      <c r="Z22" s="3">
        <v>277</v>
      </c>
      <c r="AA22" s="6" t="s">
        <v>224</v>
      </c>
      <c r="AB22" s="3">
        <v>24</v>
      </c>
      <c r="AC22" s="3">
        <v>115</v>
      </c>
      <c r="AD22" s="6" t="s">
        <v>224</v>
      </c>
      <c r="AE22" s="6" t="s">
        <v>224</v>
      </c>
      <c r="AF22" s="6" t="s">
        <v>224</v>
      </c>
      <c r="AG22" s="6" t="s">
        <v>224</v>
      </c>
      <c r="AH22" s="6" t="s">
        <v>224</v>
      </c>
      <c r="AI22" s="6" t="s">
        <v>224</v>
      </c>
      <c r="AJ22" s="6" t="s">
        <v>224</v>
      </c>
      <c r="AK22" s="3">
        <v>110</v>
      </c>
      <c r="AL22" s="3">
        <v>138</v>
      </c>
      <c r="AM22" s="3">
        <v>105</v>
      </c>
      <c r="AN22" s="6" t="s">
        <v>224</v>
      </c>
      <c r="AO22" s="6" t="s">
        <v>224</v>
      </c>
      <c r="AP22" s="6" t="s">
        <v>224</v>
      </c>
      <c r="AQ22" s="6" t="s">
        <v>224</v>
      </c>
      <c r="AR22" s="6" t="s">
        <v>224</v>
      </c>
      <c r="AS22" s="3">
        <v>42</v>
      </c>
      <c r="AT22" s="6" t="s">
        <v>224</v>
      </c>
      <c r="AU22" s="6" t="s">
        <v>224</v>
      </c>
      <c r="AV22" s="6" t="s">
        <v>224</v>
      </c>
      <c r="AW22" s="6" t="s">
        <v>224</v>
      </c>
      <c r="AX22" s="6" t="s">
        <v>224</v>
      </c>
      <c r="AY22" s="6" t="s">
        <v>224</v>
      </c>
      <c r="AZ22" s="6" t="s">
        <v>224</v>
      </c>
      <c r="BA22" s="6" t="s">
        <v>224</v>
      </c>
      <c r="BB22" s="6" t="s">
        <v>224</v>
      </c>
      <c r="BC22" s="6" t="s">
        <v>224</v>
      </c>
      <c r="BD22" s="6" t="s">
        <v>224</v>
      </c>
      <c r="BE22" s="6" t="s">
        <v>224</v>
      </c>
      <c r="BF22" s="6" t="s">
        <v>224</v>
      </c>
      <c r="BG22" s="3">
        <v>315</v>
      </c>
      <c r="BH22" s="3">
        <v>0</v>
      </c>
      <c r="BI22" s="6" t="s">
        <v>224</v>
      </c>
      <c r="BJ22" s="3">
        <v>95</v>
      </c>
      <c r="BK22" s="6" t="s">
        <v>224</v>
      </c>
      <c r="BL22" s="3">
        <v>35</v>
      </c>
      <c r="BM22" s="6" t="s">
        <v>224</v>
      </c>
      <c r="BN22" s="6" t="s">
        <v>224</v>
      </c>
      <c r="BO22" s="6" t="s">
        <v>224</v>
      </c>
      <c r="BP22" s="6" t="s">
        <v>224</v>
      </c>
      <c r="BQ22" s="6" t="s">
        <v>224</v>
      </c>
      <c r="BR22" s="6" t="s">
        <v>224</v>
      </c>
      <c r="BS22" s="6" t="s">
        <v>224</v>
      </c>
      <c r="BT22" s="6" t="s">
        <v>224</v>
      </c>
      <c r="BU22" s="6" t="s">
        <v>224</v>
      </c>
      <c r="BV22" s="6" t="s">
        <v>224</v>
      </c>
      <c r="BW22" s="6" t="s">
        <v>224</v>
      </c>
      <c r="BX22" s="6" t="s">
        <v>224</v>
      </c>
      <c r="BY22" s="6" t="s">
        <v>224</v>
      </c>
      <c r="BZ22" s="6" t="s">
        <v>224</v>
      </c>
      <c r="CA22" s="6" t="s">
        <v>224</v>
      </c>
      <c r="CB22" s="6" t="s">
        <v>224</v>
      </c>
      <c r="CC22" s="3">
        <v>152</v>
      </c>
      <c r="CD22" s="6" t="s">
        <v>224</v>
      </c>
      <c r="CE22" s="6" t="s">
        <v>224</v>
      </c>
      <c r="CF22" s="3">
        <v>102</v>
      </c>
      <c r="CG22" s="3">
        <v>215</v>
      </c>
      <c r="CH22" s="3">
        <v>104</v>
      </c>
      <c r="CI22" s="3">
        <v>25</v>
      </c>
      <c r="CJ22" s="6" t="s">
        <v>224</v>
      </c>
      <c r="CK22" s="6" t="s">
        <v>224</v>
      </c>
      <c r="CL22" s="6" t="s">
        <v>224</v>
      </c>
      <c r="CM22" s="6" t="s">
        <v>224</v>
      </c>
      <c r="CN22" s="6" t="s">
        <v>224</v>
      </c>
      <c r="CO22" s="6" t="s">
        <v>224</v>
      </c>
      <c r="CP22" s="6" t="s">
        <v>224</v>
      </c>
      <c r="CQ22" s="6" t="s">
        <v>224</v>
      </c>
      <c r="CR22" s="6" t="s">
        <v>224</v>
      </c>
      <c r="CS22" s="6" t="s">
        <v>224</v>
      </c>
      <c r="CT22" s="6" t="s">
        <v>224</v>
      </c>
      <c r="CU22" s="6" t="s">
        <v>224</v>
      </c>
      <c r="CV22" s="6" t="s">
        <v>224</v>
      </c>
      <c r="CW22" s="6" t="s">
        <v>224</v>
      </c>
      <c r="CX22" s="6" t="s">
        <v>224</v>
      </c>
      <c r="CY22" s="6" t="s">
        <v>224</v>
      </c>
      <c r="CZ22" s="6" t="s">
        <v>224</v>
      </c>
      <c r="DA22" s="6" t="s">
        <v>224</v>
      </c>
      <c r="DB22" s="6" t="s">
        <v>224</v>
      </c>
      <c r="DC22" s="6" t="s">
        <v>224</v>
      </c>
      <c r="DD22" s="6" t="s">
        <v>224</v>
      </c>
      <c r="DE22" s="6" t="s">
        <v>224</v>
      </c>
      <c r="DF22" s="6" t="s">
        <v>224</v>
      </c>
      <c r="DG22" s="6" t="s">
        <v>224</v>
      </c>
      <c r="DH22" s="6" t="s">
        <v>224</v>
      </c>
      <c r="DI22" s="6" t="s">
        <v>224</v>
      </c>
      <c r="DJ22" s="6" t="s">
        <v>224</v>
      </c>
      <c r="DK22" s="3">
        <v>180</v>
      </c>
      <c r="DL22" s="6" t="s">
        <v>224</v>
      </c>
      <c r="DM22" s="6" t="s">
        <v>224</v>
      </c>
      <c r="DN22" s="6" t="s">
        <v>224</v>
      </c>
      <c r="DO22" s="6" t="s">
        <v>224</v>
      </c>
      <c r="DP22" s="6" t="s">
        <v>224</v>
      </c>
      <c r="DQ22" s="6" t="s">
        <v>224</v>
      </c>
      <c r="DR22" s="6" t="s">
        <v>224</v>
      </c>
      <c r="DS22" s="6" t="s">
        <v>224</v>
      </c>
      <c r="DT22" s="6" t="s">
        <v>224</v>
      </c>
      <c r="DU22" s="6" t="s">
        <v>224</v>
      </c>
      <c r="DV22" s="3">
        <v>38</v>
      </c>
      <c r="DW22" s="6" t="s">
        <v>224</v>
      </c>
      <c r="DX22" s="6" t="s">
        <v>224</v>
      </c>
      <c r="DY22" s="6" t="s">
        <v>224</v>
      </c>
      <c r="DZ22" s="6" t="s">
        <v>224</v>
      </c>
      <c r="EA22" s="3">
        <v>101</v>
      </c>
      <c r="EB22" s="6" t="s">
        <v>224</v>
      </c>
      <c r="EC22" s="6" t="s">
        <v>224</v>
      </c>
      <c r="ED22" s="6" t="s">
        <v>224</v>
      </c>
      <c r="EE22" s="6" t="s">
        <v>224</v>
      </c>
      <c r="EF22" s="3">
        <v>161</v>
      </c>
      <c r="EG22" s="3">
        <v>166</v>
      </c>
      <c r="EH22" s="6" t="s">
        <v>224</v>
      </c>
      <c r="EI22" s="6" t="s">
        <v>224</v>
      </c>
      <c r="EJ22" s="6" t="s">
        <v>224</v>
      </c>
      <c r="EK22" s="6" t="s">
        <v>224</v>
      </c>
      <c r="EL22" s="6" t="s">
        <v>224</v>
      </c>
      <c r="EM22" s="6" t="s">
        <v>224</v>
      </c>
      <c r="EN22" s="6" t="s">
        <v>224</v>
      </c>
      <c r="EO22" s="6" t="s">
        <v>224</v>
      </c>
      <c r="EP22" s="6" t="s">
        <v>224</v>
      </c>
      <c r="EQ22" s="6" t="s">
        <v>224</v>
      </c>
      <c r="ER22" s="6" t="s">
        <v>224</v>
      </c>
      <c r="ES22" s="6" t="s">
        <v>224</v>
      </c>
      <c r="ET22" s="6" t="s">
        <v>224</v>
      </c>
      <c r="EU22" s="6" t="s">
        <v>224</v>
      </c>
      <c r="EV22" s="6" t="s">
        <v>224</v>
      </c>
      <c r="EW22" s="6" t="s">
        <v>224</v>
      </c>
      <c r="EX22" s="6" t="s">
        <v>224</v>
      </c>
      <c r="EY22" s="6" t="s">
        <v>224</v>
      </c>
      <c r="EZ22" s="6" t="s">
        <v>224</v>
      </c>
      <c r="FA22" s="6" t="s">
        <v>224</v>
      </c>
      <c r="FB22" s="6" t="s">
        <v>224</v>
      </c>
      <c r="FC22" s="6" t="s">
        <v>224</v>
      </c>
      <c r="FD22" s="6" t="s">
        <v>224</v>
      </c>
      <c r="FE22" s="6" t="s">
        <v>224</v>
      </c>
      <c r="FF22" s="6" t="s">
        <v>224</v>
      </c>
      <c r="FG22" s="6" t="s">
        <v>224</v>
      </c>
      <c r="FH22" s="6" t="s">
        <v>224</v>
      </c>
      <c r="FI22" s="6" t="s">
        <v>224</v>
      </c>
      <c r="FJ22" s="6" t="s">
        <v>224</v>
      </c>
      <c r="FK22" s="6" t="s">
        <v>224</v>
      </c>
      <c r="FL22" s="6" t="s">
        <v>224</v>
      </c>
      <c r="FM22" s="6" t="s">
        <v>224</v>
      </c>
      <c r="FN22" s="6" t="s">
        <v>224</v>
      </c>
      <c r="FO22" s="6" t="s">
        <v>224</v>
      </c>
      <c r="FP22" s="6" t="s">
        <v>224</v>
      </c>
      <c r="FQ22" s="6" t="s">
        <v>224</v>
      </c>
      <c r="FR22" s="6" t="s">
        <v>224</v>
      </c>
      <c r="FS22" s="6" t="s">
        <v>224</v>
      </c>
      <c r="FT22" s="6" t="s">
        <v>224</v>
      </c>
      <c r="FU22" s="6" t="s">
        <v>224</v>
      </c>
      <c r="FV22" s="6" t="s">
        <v>224</v>
      </c>
      <c r="FW22" s="6" t="s">
        <v>224</v>
      </c>
      <c r="FX22" s="6" t="s">
        <v>224</v>
      </c>
      <c r="FY22" s="3">
        <v>75</v>
      </c>
      <c r="FZ22" s="6" t="s">
        <v>224</v>
      </c>
      <c r="GA22" s="6" t="s">
        <v>224</v>
      </c>
      <c r="GB22" s="6" t="s">
        <v>224</v>
      </c>
      <c r="GC22" s="6" t="s">
        <v>224</v>
      </c>
      <c r="GD22" s="6" t="s">
        <v>224</v>
      </c>
      <c r="GE22" s="6" t="s">
        <v>224</v>
      </c>
      <c r="GF22" s="13" t="s">
        <v>224</v>
      </c>
      <c r="GG22" s="15">
        <f t="shared" si="0"/>
        <v>2977</v>
      </c>
      <c r="GI22" s="8"/>
      <c r="GK22" s="8"/>
    </row>
    <row r="23" spans="1:193" x14ac:dyDescent="0.25">
      <c r="A23" s="4" t="s">
        <v>40</v>
      </c>
      <c r="B23" s="4" t="s">
        <v>41</v>
      </c>
      <c r="C23" s="6" t="s">
        <v>224</v>
      </c>
      <c r="D23" s="6" t="s">
        <v>224</v>
      </c>
      <c r="E23" s="6" t="s">
        <v>224</v>
      </c>
      <c r="F23" s="3">
        <v>97</v>
      </c>
      <c r="G23" s="6" t="s">
        <v>224</v>
      </c>
      <c r="H23" s="6" t="s">
        <v>224</v>
      </c>
      <c r="I23" s="6" t="s">
        <v>224</v>
      </c>
      <c r="J23" s="6" t="s">
        <v>224</v>
      </c>
      <c r="K23" s="6" t="s">
        <v>224</v>
      </c>
      <c r="L23" s="6" t="s">
        <v>224</v>
      </c>
      <c r="M23" s="6" t="s">
        <v>224</v>
      </c>
      <c r="N23" s="3">
        <v>96</v>
      </c>
      <c r="O23" s="6" t="s">
        <v>224</v>
      </c>
      <c r="P23" s="6" t="s">
        <v>224</v>
      </c>
      <c r="Q23" s="6" t="s">
        <v>224</v>
      </c>
      <c r="R23" s="6" t="s">
        <v>224</v>
      </c>
      <c r="S23" s="6" t="s">
        <v>224</v>
      </c>
      <c r="T23" s="6" t="s">
        <v>224</v>
      </c>
      <c r="U23" s="6" t="s">
        <v>224</v>
      </c>
      <c r="V23" s="6" t="s">
        <v>224</v>
      </c>
      <c r="W23" s="6" t="s">
        <v>224</v>
      </c>
      <c r="X23" s="6" t="s">
        <v>224</v>
      </c>
      <c r="Y23" s="6" t="s">
        <v>224</v>
      </c>
      <c r="Z23" s="6" t="s">
        <v>224</v>
      </c>
      <c r="AA23" s="6" t="s">
        <v>224</v>
      </c>
      <c r="AB23" s="6" t="s">
        <v>224</v>
      </c>
      <c r="AC23" s="6" t="s">
        <v>224</v>
      </c>
      <c r="AD23" s="6" t="s">
        <v>224</v>
      </c>
      <c r="AE23" s="3">
        <v>40</v>
      </c>
      <c r="AF23" s="6" t="s">
        <v>224</v>
      </c>
      <c r="AG23" s="6" t="s">
        <v>224</v>
      </c>
      <c r="AH23" s="6" t="s">
        <v>224</v>
      </c>
      <c r="AI23" s="6" t="s">
        <v>224</v>
      </c>
      <c r="AJ23" s="6" t="s">
        <v>224</v>
      </c>
      <c r="AK23" s="6" t="s">
        <v>224</v>
      </c>
      <c r="AL23" s="6" t="s">
        <v>224</v>
      </c>
      <c r="AM23" s="6" t="s">
        <v>224</v>
      </c>
      <c r="AN23" s="6" t="s">
        <v>224</v>
      </c>
      <c r="AO23" s="6" t="s">
        <v>224</v>
      </c>
      <c r="AP23" s="6" t="s">
        <v>224</v>
      </c>
      <c r="AQ23" s="6" t="s">
        <v>224</v>
      </c>
      <c r="AR23" s="6" t="s">
        <v>224</v>
      </c>
      <c r="AS23" s="6" t="s">
        <v>224</v>
      </c>
      <c r="AT23" s="6" t="s">
        <v>224</v>
      </c>
      <c r="AU23" s="6" t="s">
        <v>224</v>
      </c>
      <c r="AV23" s="6" t="s">
        <v>224</v>
      </c>
      <c r="AW23" s="6" t="s">
        <v>224</v>
      </c>
      <c r="AX23" s="6" t="s">
        <v>224</v>
      </c>
      <c r="AY23" s="6" t="s">
        <v>224</v>
      </c>
      <c r="AZ23" s="6" t="s">
        <v>224</v>
      </c>
      <c r="BA23" s="6" t="s">
        <v>224</v>
      </c>
      <c r="BB23" s="6" t="s">
        <v>224</v>
      </c>
      <c r="BC23" s="6" t="s">
        <v>224</v>
      </c>
      <c r="BD23" s="6" t="s">
        <v>224</v>
      </c>
      <c r="BE23" s="6" t="s">
        <v>224</v>
      </c>
      <c r="BF23" s="6" t="s">
        <v>224</v>
      </c>
      <c r="BG23" s="6" t="s">
        <v>224</v>
      </c>
      <c r="BH23" s="6" t="s">
        <v>224</v>
      </c>
      <c r="BI23" s="6" t="s">
        <v>224</v>
      </c>
      <c r="BJ23" s="6" t="s">
        <v>224</v>
      </c>
      <c r="BK23" s="6" t="s">
        <v>224</v>
      </c>
      <c r="BL23" s="3">
        <v>116</v>
      </c>
      <c r="BM23" s="6" t="s">
        <v>224</v>
      </c>
      <c r="BN23" s="6" t="s">
        <v>224</v>
      </c>
      <c r="BO23" s="6" t="s">
        <v>224</v>
      </c>
      <c r="BP23" s="6" t="s">
        <v>224</v>
      </c>
      <c r="BQ23" s="6" t="s">
        <v>224</v>
      </c>
      <c r="BR23" s="6" t="s">
        <v>224</v>
      </c>
      <c r="BS23" s="6" t="s">
        <v>224</v>
      </c>
      <c r="BT23" s="6" t="s">
        <v>224</v>
      </c>
      <c r="BU23" s="6" t="s">
        <v>224</v>
      </c>
      <c r="BV23" s="6" t="s">
        <v>224</v>
      </c>
      <c r="BW23" s="6" t="s">
        <v>224</v>
      </c>
      <c r="BX23" s="6" t="s">
        <v>224</v>
      </c>
      <c r="BY23" s="6" t="s">
        <v>224</v>
      </c>
      <c r="BZ23" s="6" t="s">
        <v>224</v>
      </c>
      <c r="CA23" s="6" t="s">
        <v>224</v>
      </c>
      <c r="CB23" s="6" t="s">
        <v>224</v>
      </c>
      <c r="CC23" s="3">
        <v>68</v>
      </c>
      <c r="CD23" s="6" t="s">
        <v>224</v>
      </c>
      <c r="CE23" s="6" t="s">
        <v>224</v>
      </c>
      <c r="CF23" s="6" t="s">
        <v>224</v>
      </c>
      <c r="CG23" s="6" t="s">
        <v>224</v>
      </c>
      <c r="CH23" s="6" t="s">
        <v>224</v>
      </c>
      <c r="CI23" s="6" t="s">
        <v>224</v>
      </c>
      <c r="CJ23" s="6" t="s">
        <v>224</v>
      </c>
      <c r="CK23" s="6" t="s">
        <v>224</v>
      </c>
      <c r="CL23" s="6" t="s">
        <v>224</v>
      </c>
      <c r="CM23" s="6" t="s">
        <v>224</v>
      </c>
      <c r="CN23" s="6" t="s">
        <v>224</v>
      </c>
      <c r="CO23" s="6" t="s">
        <v>224</v>
      </c>
      <c r="CP23" s="6" t="s">
        <v>224</v>
      </c>
      <c r="CQ23" s="6" t="s">
        <v>224</v>
      </c>
      <c r="CR23" s="6" t="s">
        <v>224</v>
      </c>
      <c r="CS23" s="6" t="s">
        <v>224</v>
      </c>
      <c r="CT23" s="6" t="s">
        <v>224</v>
      </c>
      <c r="CU23" s="6" t="s">
        <v>224</v>
      </c>
      <c r="CV23" s="6" t="s">
        <v>224</v>
      </c>
      <c r="CW23" s="6" t="s">
        <v>224</v>
      </c>
      <c r="CX23" s="6" t="s">
        <v>224</v>
      </c>
      <c r="CY23" s="6" t="s">
        <v>224</v>
      </c>
      <c r="CZ23" s="6" t="s">
        <v>224</v>
      </c>
      <c r="DA23" s="6" t="s">
        <v>224</v>
      </c>
      <c r="DB23" s="6" t="s">
        <v>224</v>
      </c>
      <c r="DC23" s="6" t="s">
        <v>224</v>
      </c>
      <c r="DD23" s="6" t="s">
        <v>224</v>
      </c>
      <c r="DE23" s="6" t="s">
        <v>224</v>
      </c>
      <c r="DF23" s="6" t="s">
        <v>224</v>
      </c>
      <c r="DG23" s="6" t="s">
        <v>224</v>
      </c>
      <c r="DH23" s="6" t="s">
        <v>224</v>
      </c>
      <c r="DI23" s="6" t="s">
        <v>224</v>
      </c>
      <c r="DJ23" s="6" t="s">
        <v>224</v>
      </c>
      <c r="DK23" s="6" t="s">
        <v>224</v>
      </c>
      <c r="DL23" s="6" t="s">
        <v>224</v>
      </c>
      <c r="DM23" s="6" t="s">
        <v>224</v>
      </c>
      <c r="DN23" s="6" t="s">
        <v>224</v>
      </c>
      <c r="DO23" s="6" t="s">
        <v>224</v>
      </c>
      <c r="DP23" s="6" t="s">
        <v>224</v>
      </c>
      <c r="DQ23" s="6" t="s">
        <v>224</v>
      </c>
      <c r="DR23" s="6" t="s">
        <v>224</v>
      </c>
      <c r="DS23" s="6" t="s">
        <v>224</v>
      </c>
      <c r="DT23" s="6" t="s">
        <v>224</v>
      </c>
      <c r="DU23" s="6" t="s">
        <v>224</v>
      </c>
      <c r="DV23" s="6" t="s">
        <v>224</v>
      </c>
      <c r="DW23" s="6" t="s">
        <v>224</v>
      </c>
      <c r="DX23" s="6" t="s">
        <v>224</v>
      </c>
      <c r="DY23" s="6" t="s">
        <v>224</v>
      </c>
      <c r="DZ23" s="6" t="s">
        <v>224</v>
      </c>
      <c r="EA23" s="6" t="s">
        <v>224</v>
      </c>
      <c r="EB23" s="6" t="s">
        <v>224</v>
      </c>
      <c r="EC23" s="6" t="s">
        <v>224</v>
      </c>
      <c r="ED23" s="6" t="s">
        <v>224</v>
      </c>
      <c r="EE23" s="6" t="s">
        <v>224</v>
      </c>
      <c r="EF23" s="6" t="s">
        <v>224</v>
      </c>
      <c r="EG23" s="6" t="s">
        <v>224</v>
      </c>
      <c r="EH23" s="6" t="s">
        <v>224</v>
      </c>
      <c r="EI23" s="6" t="s">
        <v>224</v>
      </c>
      <c r="EJ23" s="6" t="s">
        <v>224</v>
      </c>
      <c r="EK23" s="6" t="s">
        <v>224</v>
      </c>
      <c r="EL23" s="6" t="s">
        <v>224</v>
      </c>
      <c r="EM23" s="6" t="s">
        <v>224</v>
      </c>
      <c r="EN23" s="6" t="s">
        <v>224</v>
      </c>
      <c r="EO23" s="6" t="s">
        <v>224</v>
      </c>
      <c r="EP23" s="6" t="s">
        <v>224</v>
      </c>
      <c r="EQ23" s="6" t="s">
        <v>224</v>
      </c>
      <c r="ER23" s="6" t="s">
        <v>224</v>
      </c>
      <c r="ES23" s="6" t="s">
        <v>224</v>
      </c>
      <c r="ET23" s="6" t="s">
        <v>224</v>
      </c>
      <c r="EU23" s="6" t="s">
        <v>224</v>
      </c>
      <c r="EV23" s="6" t="s">
        <v>224</v>
      </c>
      <c r="EW23" s="6" t="s">
        <v>224</v>
      </c>
      <c r="EX23" s="6" t="s">
        <v>224</v>
      </c>
      <c r="EY23" s="6" t="s">
        <v>224</v>
      </c>
      <c r="EZ23" s="6" t="s">
        <v>224</v>
      </c>
      <c r="FA23" s="6" t="s">
        <v>224</v>
      </c>
      <c r="FB23" s="6" t="s">
        <v>224</v>
      </c>
      <c r="FC23" s="6" t="s">
        <v>224</v>
      </c>
      <c r="FD23" s="6" t="s">
        <v>224</v>
      </c>
      <c r="FE23" s="6" t="s">
        <v>224</v>
      </c>
      <c r="FF23" s="6" t="s">
        <v>224</v>
      </c>
      <c r="FG23" s="6" t="s">
        <v>224</v>
      </c>
      <c r="FH23" s="6" t="s">
        <v>224</v>
      </c>
      <c r="FI23" s="6" t="s">
        <v>224</v>
      </c>
      <c r="FJ23" s="6" t="s">
        <v>224</v>
      </c>
      <c r="FK23" s="6" t="s">
        <v>224</v>
      </c>
      <c r="FL23" s="6" t="s">
        <v>224</v>
      </c>
      <c r="FM23" s="6" t="s">
        <v>224</v>
      </c>
      <c r="FN23" s="6" t="s">
        <v>224</v>
      </c>
      <c r="FO23" s="6" t="s">
        <v>224</v>
      </c>
      <c r="FP23" s="6" t="s">
        <v>224</v>
      </c>
      <c r="FQ23" s="6" t="s">
        <v>224</v>
      </c>
      <c r="FR23" s="6" t="s">
        <v>224</v>
      </c>
      <c r="FS23" s="6" t="s">
        <v>224</v>
      </c>
      <c r="FT23" s="6" t="s">
        <v>224</v>
      </c>
      <c r="FU23" s="6" t="s">
        <v>224</v>
      </c>
      <c r="FV23" s="6" t="s">
        <v>224</v>
      </c>
      <c r="FW23" s="6" t="s">
        <v>224</v>
      </c>
      <c r="FX23" s="6" t="s">
        <v>224</v>
      </c>
      <c r="FY23" s="6" t="s">
        <v>224</v>
      </c>
      <c r="FZ23" s="6" t="s">
        <v>224</v>
      </c>
      <c r="GA23" s="6" t="s">
        <v>224</v>
      </c>
      <c r="GB23" s="6" t="s">
        <v>224</v>
      </c>
      <c r="GC23" s="6" t="s">
        <v>224</v>
      </c>
      <c r="GD23" s="6" t="s">
        <v>224</v>
      </c>
      <c r="GE23" s="6" t="s">
        <v>224</v>
      </c>
      <c r="GF23" s="13" t="s">
        <v>224</v>
      </c>
      <c r="GG23" s="15">
        <f t="shared" si="0"/>
        <v>417</v>
      </c>
      <c r="GI23" s="8"/>
      <c r="GK23" s="8"/>
    </row>
    <row r="24" spans="1:193" x14ac:dyDescent="0.25">
      <c r="A24" s="4" t="s">
        <v>42</v>
      </c>
      <c r="B24" s="4" t="s">
        <v>43</v>
      </c>
      <c r="C24" s="6" t="s">
        <v>224</v>
      </c>
      <c r="D24" s="6" t="s">
        <v>224</v>
      </c>
      <c r="E24" s="6" t="s">
        <v>224</v>
      </c>
      <c r="F24" s="3">
        <v>25</v>
      </c>
      <c r="G24" s="6" t="s">
        <v>224</v>
      </c>
      <c r="H24" s="6" t="s">
        <v>224</v>
      </c>
      <c r="I24" s="6" t="s">
        <v>224</v>
      </c>
      <c r="J24" s="6" t="s">
        <v>224</v>
      </c>
      <c r="K24" s="6" t="s">
        <v>224</v>
      </c>
      <c r="L24" s="6" t="s">
        <v>224</v>
      </c>
      <c r="M24" s="6" t="s">
        <v>224</v>
      </c>
      <c r="N24" s="6" t="s">
        <v>224</v>
      </c>
      <c r="O24" s="6" t="s">
        <v>224</v>
      </c>
      <c r="P24" s="6" t="s">
        <v>224</v>
      </c>
      <c r="Q24" s="6" t="s">
        <v>224</v>
      </c>
      <c r="R24" s="6" t="s">
        <v>224</v>
      </c>
      <c r="S24" s="3">
        <v>82</v>
      </c>
      <c r="T24" s="6" t="s">
        <v>224</v>
      </c>
      <c r="U24" s="6" t="s">
        <v>224</v>
      </c>
      <c r="V24" s="6" t="s">
        <v>224</v>
      </c>
      <c r="W24" s="6" t="s">
        <v>224</v>
      </c>
      <c r="X24" s="6" t="s">
        <v>224</v>
      </c>
      <c r="Y24" s="6" t="s">
        <v>224</v>
      </c>
      <c r="Z24" s="6" t="s">
        <v>224</v>
      </c>
      <c r="AA24" s="6" t="s">
        <v>224</v>
      </c>
      <c r="AB24" s="3">
        <v>155</v>
      </c>
      <c r="AC24" s="6" t="s">
        <v>224</v>
      </c>
      <c r="AD24" s="6" t="s">
        <v>224</v>
      </c>
      <c r="AE24" s="3">
        <v>75</v>
      </c>
      <c r="AF24" s="6" t="s">
        <v>224</v>
      </c>
      <c r="AG24" s="6" t="s">
        <v>224</v>
      </c>
      <c r="AH24" s="6" t="s">
        <v>224</v>
      </c>
      <c r="AI24" s="6" t="s">
        <v>224</v>
      </c>
      <c r="AJ24" s="6" t="s">
        <v>224</v>
      </c>
      <c r="AK24" s="6" t="s">
        <v>224</v>
      </c>
      <c r="AL24" s="6" t="s">
        <v>224</v>
      </c>
      <c r="AM24" s="6" t="s">
        <v>224</v>
      </c>
      <c r="AN24" s="3">
        <v>322</v>
      </c>
      <c r="AO24" s="6" t="s">
        <v>224</v>
      </c>
      <c r="AP24" s="6" t="s">
        <v>224</v>
      </c>
      <c r="AQ24" s="6" t="s">
        <v>224</v>
      </c>
      <c r="AR24" s="6" t="s">
        <v>224</v>
      </c>
      <c r="AS24" s="6" t="s">
        <v>224</v>
      </c>
      <c r="AT24" s="6" t="s">
        <v>224</v>
      </c>
      <c r="AU24" s="6" t="s">
        <v>224</v>
      </c>
      <c r="AV24" s="6" t="s">
        <v>224</v>
      </c>
      <c r="AW24" s="6" t="s">
        <v>224</v>
      </c>
      <c r="AX24" s="6" t="s">
        <v>224</v>
      </c>
      <c r="AY24" s="6" t="s">
        <v>224</v>
      </c>
      <c r="AZ24" s="6" t="s">
        <v>224</v>
      </c>
      <c r="BA24" s="3">
        <v>46</v>
      </c>
      <c r="BB24" s="6" t="s">
        <v>224</v>
      </c>
      <c r="BC24" s="6" t="s">
        <v>224</v>
      </c>
      <c r="BD24" s="6" t="s">
        <v>224</v>
      </c>
      <c r="BE24" s="6" t="s">
        <v>224</v>
      </c>
      <c r="BF24" s="6" t="s">
        <v>224</v>
      </c>
      <c r="BG24" s="6" t="s">
        <v>224</v>
      </c>
      <c r="BH24" s="6" t="s">
        <v>224</v>
      </c>
      <c r="BI24" s="6" t="s">
        <v>224</v>
      </c>
      <c r="BJ24" s="6" t="s">
        <v>224</v>
      </c>
      <c r="BK24" s="6" t="s">
        <v>224</v>
      </c>
      <c r="BL24" s="6" t="s">
        <v>224</v>
      </c>
      <c r="BM24" s="6" t="s">
        <v>224</v>
      </c>
      <c r="BN24" s="3">
        <v>43</v>
      </c>
      <c r="BO24" s="6" t="s">
        <v>224</v>
      </c>
      <c r="BP24" s="6" t="s">
        <v>224</v>
      </c>
      <c r="BQ24" s="6" t="s">
        <v>224</v>
      </c>
      <c r="BR24" s="6" t="s">
        <v>224</v>
      </c>
      <c r="BS24" s="6" t="s">
        <v>224</v>
      </c>
      <c r="BT24" s="6" t="s">
        <v>224</v>
      </c>
      <c r="BU24" s="6" t="s">
        <v>224</v>
      </c>
      <c r="BV24" s="6" t="s">
        <v>224</v>
      </c>
      <c r="BW24" s="6" t="s">
        <v>224</v>
      </c>
      <c r="BX24" s="6" t="s">
        <v>224</v>
      </c>
      <c r="BY24" s="6" t="s">
        <v>224</v>
      </c>
      <c r="BZ24" s="6" t="s">
        <v>224</v>
      </c>
      <c r="CA24" s="6" t="s">
        <v>224</v>
      </c>
      <c r="CB24" s="6" t="s">
        <v>224</v>
      </c>
      <c r="CC24" s="6" t="s">
        <v>224</v>
      </c>
      <c r="CD24" s="6" t="s">
        <v>224</v>
      </c>
      <c r="CE24" s="6" t="s">
        <v>224</v>
      </c>
      <c r="CF24" s="6" t="s">
        <v>224</v>
      </c>
      <c r="CG24" s="3">
        <v>150</v>
      </c>
      <c r="CH24" s="6" t="s">
        <v>224</v>
      </c>
      <c r="CI24" s="6" t="s">
        <v>224</v>
      </c>
      <c r="CJ24" s="6" t="s">
        <v>224</v>
      </c>
      <c r="CK24" s="6" t="s">
        <v>224</v>
      </c>
      <c r="CL24" s="6" t="s">
        <v>224</v>
      </c>
      <c r="CM24" s="6" t="s">
        <v>224</v>
      </c>
      <c r="CN24" s="6" t="s">
        <v>224</v>
      </c>
      <c r="CO24" s="6" t="s">
        <v>224</v>
      </c>
      <c r="CP24" s="6" t="s">
        <v>224</v>
      </c>
      <c r="CQ24" s="6" t="s">
        <v>224</v>
      </c>
      <c r="CR24" s="6" t="s">
        <v>224</v>
      </c>
      <c r="CS24" s="6" t="s">
        <v>224</v>
      </c>
      <c r="CT24" s="6" t="s">
        <v>224</v>
      </c>
      <c r="CU24" s="6" t="s">
        <v>224</v>
      </c>
      <c r="CV24" s="6" t="s">
        <v>224</v>
      </c>
      <c r="CW24" s="6" t="s">
        <v>224</v>
      </c>
      <c r="CX24" s="6" t="s">
        <v>224</v>
      </c>
      <c r="CY24" s="6" t="s">
        <v>224</v>
      </c>
      <c r="CZ24" s="6" t="s">
        <v>224</v>
      </c>
      <c r="DA24" s="6" t="s">
        <v>224</v>
      </c>
      <c r="DB24" s="6" t="s">
        <v>224</v>
      </c>
      <c r="DC24" s="6" t="s">
        <v>224</v>
      </c>
      <c r="DD24" s="6" t="s">
        <v>224</v>
      </c>
      <c r="DE24" s="6" t="s">
        <v>224</v>
      </c>
      <c r="DF24" s="6" t="s">
        <v>224</v>
      </c>
      <c r="DG24" s="6" t="s">
        <v>224</v>
      </c>
      <c r="DH24" s="6" t="s">
        <v>224</v>
      </c>
      <c r="DI24" s="6" t="s">
        <v>224</v>
      </c>
      <c r="DJ24" s="6" t="s">
        <v>224</v>
      </c>
      <c r="DK24" s="6" t="s">
        <v>224</v>
      </c>
      <c r="DL24" s="6" t="s">
        <v>224</v>
      </c>
      <c r="DM24" s="6" t="s">
        <v>224</v>
      </c>
      <c r="DN24" s="6" t="s">
        <v>224</v>
      </c>
      <c r="DO24" s="6" t="s">
        <v>224</v>
      </c>
      <c r="DP24" s="6" t="s">
        <v>224</v>
      </c>
      <c r="DQ24" s="6" t="s">
        <v>224</v>
      </c>
      <c r="DR24" s="6" t="s">
        <v>224</v>
      </c>
      <c r="DS24" s="6" t="s">
        <v>224</v>
      </c>
      <c r="DT24" s="6" t="s">
        <v>224</v>
      </c>
      <c r="DU24" s="6" t="s">
        <v>224</v>
      </c>
      <c r="DV24" s="6" t="s">
        <v>224</v>
      </c>
      <c r="DW24" s="6" t="s">
        <v>224</v>
      </c>
      <c r="DX24" s="6" t="s">
        <v>224</v>
      </c>
      <c r="DY24" s="6" t="s">
        <v>224</v>
      </c>
      <c r="DZ24" s="6" t="s">
        <v>224</v>
      </c>
      <c r="EA24" s="3">
        <v>162</v>
      </c>
      <c r="EB24" s="6" t="s">
        <v>224</v>
      </c>
      <c r="EC24" s="6" t="s">
        <v>224</v>
      </c>
      <c r="ED24" s="6" t="s">
        <v>224</v>
      </c>
      <c r="EE24" s="6" t="s">
        <v>224</v>
      </c>
      <c r="EF24" s="6" t="s">
        <v>224</v>
      </c>
      <c r="EG24" s="6" t="s">
        <v>224</v>
      </c>
      <c r="EH24" s="6" t="s">
        <v>224</v>
      </c>
      <c r="EI24" s="6" t="s">
        <v>224</v>
      </c>
      <c r="EJ24" s="6" t="s">
        <v>224</v>
      </c>
      <c r="EK24" s="6" t="s">
        <v>224</v>
      </c>
      <c r="EL24" s="6" t="s">
        <v>224</v>
      </c>
      <c r="EM24" s="6" t="s">
        <v>224</v>
      </c>
      <c r="EN24" s="6" t="s">
        <v>224</v>
      </c>
      <c r="EO24" s="6" t="s">
        <v>224</v>
      </c>
      <c r="EP24" s="6" t="s">
        <v>224</v>
      </c>
      <c r="EQ24" s="6" t="s">
        <v>224</v>
      </c>
      <c r="ER24" s="6" t="s">
        <v>224</v>
      </c>
      <c r="ES24" s="6" t="s">
        <v>224</v>
      </c>
      <c r="ET24" s="3">
        <v>34</v>
      </c>
      <c r="EU24" s="6" t="s">
        <v>224</v>
      </c>
      <c r="EV24" s="6" t="s">
        <v>224</v>
      </c>
      <c r="EW24" s="6" t="s">
        <v>224</v>
      </c>
      <c r="EX24" s="6" t="s">
        <v>224</v>
      </c>
      <c r="EY24" s="6" t="s">
        <v>224</v>
      </c>
      <c r="EZ24" s="6" t="s">
        <v>224</v>
      </c>
      <c r="FA24" s="6" t="s">
        <v>224</v>
      </c>
      <c r="FB24" s="6" t="s">
        <v>224</v>
      </c>
      <c r="FC24" s="6" t="s">
        <v>224</v>
      </c>
      <c r="FD24" s="6" t="s">
        <v>224</v>
      </c>
      <c r="FE24" s="6" t="s">
        <v>224</v>
      </c>
      <c r="FF24" s="6" t="s">
        <v>224</v>
      </c>
      <c r="FG24" s="6" t="s">
        <v>224</v>
      </c>
      <c r="FH24" s="6" t="s">
        <v>224</v>
      </c>
      <c r="FI24" s="6" t="s">
        <v>224</v>
      </c>
      <c r="FJ24" s="3">
        <v>90</v>
      </c>
      <c r="FK24" s="6" t="s">
        <v>224</v>
      </c>
      <c r="FL24" s="6" t="s">
        <v>224</v>
      </c>
      <c r="FM24" s="6" t="s">
        <v>224</v>
      </c>
      <c r="FN24" s="6" t="s">
        <v>224</v>
      </c>
      <c r="FO24" s="6" t="s">
        <v>224</v>
      </c>
      <c r="FP24" s="6" t="s">
        <v>224</v>
      </c>
      <c r="FQ24" s="6" t="s">
        <v>224</v>
      </c>
      <c r="FR24" s="6" t="s">
        <v>224</v>
      </c>
      <c r="FS24" s="6" t="s">
        <v>224</v>
      </c>
      <c r="FT24" s="6" t="s">
        <v>224</v>
      </c>
      <c r="FU24" s="6" t="s">
        <v>224</v>
      </c>
      <c r="FV24" s="6" t="s">
        <v>224</v>
      </c>
      <c r="FW24" s="6" t="s">
        <v>224</v>
      </c>
      <c r="FX24" s="6" t="s">
        <v>224</v>
      </c>
      <c r="FY24" s="6" t="s">
        <v>224</v>
      </c>
      <c r="FZ24" s="6" t="s">
        <v>224</v>
      </c>
      <c r="GA24" s="6" t="s">
        <v>224</v>
      </c>
      <c r="GB24" s="6" t="s">
        <v>224</v>
      </c>
      <c r="GC24" s="6" t="s">
        <v>224</v>
      </c>
      <c r="GD24" s="6" t="s">
        <v>224</v>
      </c>
      <c r="GE24" s="3">
        <v>33</v>
      </c>
      <c r="GF24" s="13" t="s">
        <v>224</v>
      </c>
      <c r="GG24" s="15">
        <f t="shared" si="0"/>
        <v>1217</v>
      </c>
      <c r="GI24" s="8"/>
      <c r="GK24" s="8"/>
    </row>
    <row r="25" spans="1:193" x14ac:dyDescent="0.25">
      <c r="A25" s="4" t="s">
        <v>44</v>
      </c>
      <c r="B25" s="4" t="s">
        <v>45</v>
      </c>
      <c r="C25" s="6" t="s">
        <v>224</v>
      </c>
      <c r="D25" s="6" t="s">
        <v>224</v>
      </c>
      <c r="E25" s="3">
        <v>369</v>
      </c>
      <c r="F25" s="6" t="s">
        <v>224</v>
      </c>
      <c r="G25" s="6" t="s">
        <v>224</v>
      </c>
      <c r="H25" s="6" t="s">
        <v>224</v>
      </c>
      <c r="I25" s="6" t="s">
        <v>224</v>
      </c>
      <c r="J25" s="6" t="s">
        <v>224</v>
      </c>
      <c r="K25" s="6" t="s">
        <v>224</v>
      </c>
      <c r="L25" s="6" t="s">
        <v>224</v>
      </c>
      <c r="M25" s="6" t="s">
        <v>224</v>
      </c>
      <c r="N25" s="3">
        <v>114</v>
      </c>
      <c r="O25" s="6" t="s">
        <v>224</v>
      </c>
      <c r="P25" s="6" t="s">
        <v>224</v>
      </c>
      <c r="Q25" s="6" t="s">
        <v>224</v>
      </c>
      <c r="R25" s="6" t="s">
        <v>224</v>
      </c>
      <c r="S25" s="6" t="s">
        <v>224</v>
      </c>
      <c r="T25" s="6" t="s">
        <v>224</v>
      </c>
      <c r="U25" s="6" t="s">
        <v>224</v>
      </c>
      <c r="V25" s="6" t="s">
        <v>224</v>
      </c>
      <c r="W25" s="6" t="s">
        <v>224</v>
      </c>
      <c r="X25" s="6" t="s">
        <v>224</v>
      </c>
      <c r="Y25" s="6" t="s">
        <v>224</v>
      </c>
      <c r="Z25" s="6" t="s">
        <v>224</v>
      </c>
      <c r="AA25" s="6" t="s">
        <v>224</v>
      </c>
      <c r="AB25" s="3">
        <v>243</v>
      </c>
      <c r="AC25" s="6" t="s">
        <v>224</v>
      </c>
      <c r="AD25" s="6" t="s">
        <v>224</v>
      </c>
      <c r="AE25" s="6" t="s">
        <v>224</v>
      </c>
      <c r="AF25" s="6" t="s">
        <v>224</v>
      </c>
      <c r="AG25" s="6" t="s">
        <v>224</v>
      </c>
      <c r="AH25" s="6" t="s">
        <v>224</v>
      </c>
      <c r="AI25" s="6" t="s">
        <v>224</v>
      </c>
      <c r="AJ25" s="6" t="s">
        <v>224</v>
      </c>
      <c r="AK25" s="6" t="s">
        <v>224</v>
      </c>
      <c r="AL25" s="6" t="s">
        <v>224</v>
      </c>
      <c r="AM25" s="3">
        <v>85</v>
      </c>
      <c r="AN25" s="3">
        <v>413</v>
      </c>
      <c r="AO25" s="6" t="s">
        <v>224</v>
      </c>
      <c r="AP25" s="6" t="s">
        <v>224</v>
      </c>
      <c r="AQ25" s="6" t="s">
        <v>224</v>
      </c>
      <c r="AR25" s="6" t="s">
        <v>224</v>
      </c>
      <c r="AS25" s="6" t="s">
        <v>224</v>
      </c>
      <c r="AT25" s="6" t="s">
        <v>224</v>
      </c>
      <c r="AU25" s="6" t="s">
        <v>224</v>
      </c>
      <c r="AV25" s="6" t="s">
        <v>224</v>
      </c>
      <c r="AW25" s="6" t="s">
        <v>224</v>
      </c>
      <c r="AX25" s="6" t="s">
        <v>224</v>
      </c>
      <c r="AY25" s="6" t="s">
        <v>224</v>
      </c>
      <c r="AZ25" s="6" t="s">
        <v>224</v>
      </c>
      <c r="BA25" s="3">
        <v>50</v>
      </c>
      <c r="BB25" s="6" t="s">
        <v>224</v>
      </c>
      <c r="BC25" s="6" t="s">
        <v>224</v>
      </c>
      <c r="BD25" s="6" t="s">
        <v>224</v>
      </c>
      <c r="BE25" s="6" t="s">
        <v>224</v>
      </c>
      <c r="BF25" s="6" t="s">
        <v>224</v>
      </c>
      <c r="BG25" s="6" t="s">
        <v>224</v>
      </c>
      <c r="BH25" s="6" t="s">
        <v>224</v>
      </c>
      <c r="BI25" s="6" t="s">
        <v>224</v>
      </c>
      <c r="BJ25" s="6" t="s">
        <v>224</v>
      </c>
      <c r="BK25" s="6" t="s">
        <v>224</v>
      </c>
      <c r="BL25" s="6" t="s">
        <v>224</v>
      </c>
      <c r="BM25" s="3">
        <v>188</v>
      </c>
      <c r="BN25" s="6" t="s">
        <v>224</v>
      </c>
      <c r="BO25" s="6" t="s">
        <v>224</v>
      </c>
      <c r="BP25" s="6" t="s">
        <v>224</v>
      </c>
      <c r="BQ25" s="6" t="s">
        <v>224</v>
      </c>
      <c r="BR25" s="6" t="s">
        <v>224</v>
      </c>
      <c r="BS25" s="6" t="s">
        <v>224</v>
      </c>
      <c r="BT25" s="6" t="s">
        <v>224</v>
      </c>
      <c r="BU25" s="6" t="s">
        <v>224</v>
      </c>
      <c r="BV25" s="3">
        <v>90</v>
      </c>
      <c r="BW25" s="6" t="s">
        <v>224</v>
      </c>
      <c r="BX25" s="6" t="s">
        <v>224</v>
      </c>
      <c r="BY25" s="6" t="s">
        <v>224</v>
      </c>
      <c r="BZ25" s="6" t="s">
        <v>224</v>
      </c>
      <c r="CA25" s="6" t="s">
        <v>224</v>
      </c>
      <c r="CB25" s="6" t="s">
        <v>224</v>
      </c>
      <c r="CC25" s="6" t="s">
        <v>224</v>
      </c>
      <c r="CD25" s="6" t="s">
        <v>224</v>
      </c>
      <c r="CE25" s="6" t="s">
        <v>224</v>
      </c>
      <c r="CF25" s="6" t="s">
        <v>224</v>
      </c>
      <c r="CG25" s="6" t="s">
        <v>224</v>
      </c>
      <c r="CH25" s="6" t="s">
        <v>224</v>
      </c>
      <c r="CI25" s="3">
        <v>272</v>
      </c>
      <c r="CJ25" s="6" t="s">
        <v>224</v>
      </c>
      <c r="CK25" s="6" t="s">
        <v>224</v>
      </c>
      <c r="CL25" s="6" t="s">
        <v>224</v>
      </c>
      <c r="CM25" s="6" t="s">
        <v>224</v>
      </c>
      <c r="CN25" s="6" t="s">
        <v>224</v>
      </c>
      <c r="CO25" s="6" t="s">
        <v>224</v>
      </c>
      <c r="CP25" s="6" t="s">
        <v>224</v>
      </c>
      <c r="CQ25" s="6" t="s">
        <v>224</v>
      </c>
      <c r="CR25" s="6" t="s">
        <v>224</v>
      </c>
      <c r="CS25" s="6" t="s">
        <v>224</v>
      </c>
      <c r="CT25" s="6" t="s">
        <v>224</v>
      </c>
      <c r="CU25" s="6" t="s">
        <v>224</v>
      </c>
      <c r="CV25" s="6" t="s">
        <v>224</v>
      </c>
      <c r="CW25" s="6" t="s">
        <v>224</v>
      </c>
      <c r="CX25" s="6" t="s">
        <v>224</v>
      </c>
      <c r="CY25" s="6" t="s">
        <v>224</v>
      </c>
      <c r="CZ25" s="6" t="s">
        <v>224</v>
      </c>
      <c r="DA25" s="6" t="s">
        <v>224</v>
      </c>
      <c r="DB25" s="6" t="s">
        <v>224</v>
      </c>
      <c r="DC25" s="6" t="s">
        <v>224</v>
      </c>
      <c r="DD25" s="6" t="s">
        <v>224</v>
      </c>
      <c r="DE25" s="6" t="s">
        <v>224</v>
      </c>
      <c r="DF25" s="6" t="s">
        <v>224</v>
      </c>
      <c r="DG25" s="6" t="s">
        <v>224</v>
      </c>
      <c r="DH25" s="6" t="s">
        <v>224</v>
      </c>
      <c r="DI25" s="6" t="s">
        <v>224</v>
      </c>
      <c r="DJ25" s="6" t="s">
        <v>224</v>
      </c>
      <c r="DK25" s="6" t="s">
        <v>224</v>
      </c>
      <c r="DL25" s="6" t="s">
        <v>224</v>
      </c>
      <c r="DM25" s="6" t="s">
        <v>224</v>
      </c>
      <c r="DN25" s="6" t="s">
        <v>224</v>
      </c>
      <c r="DO25" s="6" t="s">
        <v>224</v>
      </c>
      <c r="DP25" s="6" t="s">
        <v>224</v>
      </c>
      <c r="DQ25" s="6" t="s">
        <v>224</v>
      </c>
      <c r="DR25" s="6" t="s">
        <v>224</v>
      </c>
      <c r="DS25" s="6" t="s">
        <v>224</v>
      </c>
      <c r="DT25" s="6" t="s">
        <v>224</v>
      </c>
      <c r="DU25" s="6" t="s">
        <v>224</v>
      </c>
      <c r="DV25" s="6" t="s">
        <v>224</v>
      </c>
      <c r="DW25" s="6" t="s">
        <v>224</v>
      </c>
      <c r="DX25" s="6" t="s">
        <v>224</v>
      </c>
      <c r="DY25" s="6" t="s">
        <v>224</v>
      </c>
      <c r="DZ25" s="6" t="s">
        <v>224</v>
      </c>
      <c r="EA25" s="3">
        <v>168</v>
      </c>
      <c r="EB25" s="6" t="s">
        <v>224</v>
      </c>
      <c r="EC25" s="6" t="s">
        <v>224</v>
      </c>
      <c r="ED25" s="3">
        <v>195</v>
      </c>
      <c r="EE25" s="6" t="s">
        <v>224</v>
      </c>
      <c r="EF25" s="6" t="s">
        <v>224</v>
      </c>
      <c r="EG25" s="3">
        <v>109</v>
      </c>
      <c r="EH25" s="6" t="s">
        <v>224</v>
      </c>
      <c r="EI25" s="6" t="s">
        <v>224</v>
      </c>
      <c r="EJ25" s="6" t="s">
        <v>224</v>
      </c>
      <c r="EK25" s="6" t="s">
        <v>224</v>
      </c>
      <c r="EL25" s="6" t="s">
        <v>224</v>
      </c>
      <c r="EM25" s="6" t="s">
        <v>224</v>
      </c>
      <c r="EN25" s="6" t="s">
        <v>224</v>
      </c>
      <c r="EO25" s="6" t="s">
        <v>224</v>
      </c>
      <c r="EP25" s="6" t="s">
        <v>224</v>
      </c>
      <c r="EQ25" s="6" t="s">
        <v>224</v>
      </c>
      <c r="ER25" s="6" t="s">
        <v>224</v>
      </c>
      <c r="ES25" s="6" t="s">
        <v>224</v>
      </c>
      <c r="ET25" s="6" t="s">
        <v>224</v>
      </c>
      <c r="EU25" s="6" t="s">
        <v>224</v>
      </c>
      <c r="EV25" s="6" t="s">
        <v>224</v>
      </c>
      <c r="EW25" s="3">
        <v>74</v>
      </c>
      <c r="EX25" s="6" t="s">
        <v>224</v>
      </c>
      <c r="EY25" s="6" t="s">
        <v>224</v>
      </c>
      <c r="EZ25" s="6" t="s">
        <v>224</v>
      </c>
      <c r="FA25" s="6" t="s">
        <v>224</v>
      </c>
      <c r="FB25" s="6" t="s">
        <v>224</v>
      </c>
      <c r="FC25" s="6" t="s">
        <v>224</v>
      </c>
      <c r="FD25" s="6" t="s">
        <v>224</v>
      </c>
      <c r="FE25" s="6" t="s">
        <v>224</v>
      </c>
      <c r="FF25" s="6" t="s">
        <v>224</v>
      </c>
      <c r="FG25" s="6" t="s">
        <v>224</v>
      </c>
      <c r="FH25" s="6" t="s">
        <v>224</v>
      </c>
      <c r="FI25" s="6" t="s">
        <v>224</v>
      </c>
      <c r="FJ25" s="6" t="s">
        <v>224</v>
      </c>
      <c r="FK25" s="3">
        <v>135</v>
      </c>
      <c r="FL25" s="6" t="s">
        <v>224</v>
      </c>
      <c r="FM25" s="6" t="s">
        <v>224</v>
      </c>
      <c r="FN25" s="6" t="s">
        <v>224</v>
      </c>
      <c r="FO25" s="6" t="s">
        <v>224</v>
      </c>
      <c r="FP25" s="6" t="s">
        <v>224</v>
      </c>
      <c r="FQ25" s="6" t="s">
        <v>224</v>
      </c>
      <c r="FR25" s="6" t="s">
        <v>224</v>
      </c>
      <c r="FS25" s="6" t="s">
        <v>224</v>
      </c>
      <c r="FT25" s="6" t="s">
        <v>224</v>
      </c>
      <c r="FU25" s="6" t="s">
        <v>224</v>
      </c>
      <c r="FV25" s="6" t="s">
        <v>224</v>
      </c>
      <c r="FW25" s="6" t="s">
        <v>224</v>
      </c>
      <c r="FX25" s="6" t="s">
        <v>224</v>
      </c>
      <c r="FY25" s="6" t="s">
        <v>224</v>
      </c>
      <c r="FZ25" s="6" t="s">
        <v>224</v>
      </c>
      <c r="GA25" s="6" t="s">
        <v>224</v>
      </c>
      <c r="GB25" s="6" t="s">
        <v>224</v>
      </c>
      <c r="GC25" s="6" t="s">
        <v>224</v>
      </c>
      <c r="GD25" s="6" t="s">
        <v>224</v>
      </c>
      <c r="GE25" s="3">
        <v>50</v>
      </c>
      <c r="GF25" s="13" t="s">
        <v>224</v>
      </c>
      <c r="GG25" s="15">
        <f t="shared" si="0"/>
        <v>2555</v>
      </c>
      <c r="GI25" s="8"/>
      <c r="GK25" s="8"/>
    </row>
    <row r="26" spans="1:193" x14ac:dyDescent="0.25">
      <c r="A26" s="4" t="s">
        <v>46</v>
      </c>
      <c r="B26" s="4" t="s">
        <v>47</v>
      </c>
      <c r="C26" s="6" t="s">
        <v>224</v>
      </c>
      <c r="D26" s="6" t="s">
        <v>224</v>
      </c>
      <c r="E26" s="6" t="s">
        <v>224</v>
      </c>
      <c r="F26" s="6" t="s">
        <v>224</v>
      </c>
      <c r="G26" s="6" t="s">
        <v>224</v>
      </c>
      <c r="H26" s="6" t="s">
        <v>224</v>
      </c>
      <c r="I26" s="6" t="s">
        <v>224</v>
      </c>
      <c r="J26" s="6" t="s">
        <v>224</v>
      </c>
      <c r="K26" s="6" t="s">
        <v>224</v>
      </c>
      <c r="L26" s="6" t="s">
        <v>224</v>
      </c>
      <c r="M26" s="6" t="s">
        <v>224</v>
      </c>
      <c r="N26" s="6" t="s">
        <v>224</v>
      </c>
      <c r="O26" s="6" t="s">
        <v>224</v>
      </c>
      <c r="P26" s="6" t="s">
        <v>224</v>
      </c>
      <c r="Q26" s="6" t="s">
        <v>224</v>
      </c>
      <c r="R26" s="6" t="s">
        <v>224</v>
      </c>
      <c r="S26" s="6" t="s">
        <v>224</v>
      </c>
      <c r="T26" s="6" t="s">
        <v>224</v>
      </c>
      <c r="U26" s="6" t="s">
        <v>224</v>
      </c>
      <c r="V26" s="6" t="s">
        <v>224</v>
      </c>
      <c r="W26" s="6" t="s">
        <v>224</v>
      </c>
      <c r="X26" s="6" t="s">
        <v>224</v>
      </c>
      <c r="Y26" s="6" t="s">
        <v>224</v>
      </c>
      <c r="Z26" s="6" t="s">
        <v>224</v>
      </c>
      <c r="AA26" s="6" t="s">
        <v>224</v>
      </c>
      <c r="AB26" s="6" t="s">
        <v>224</v>
      </c>
      <c r="AC26" s="6" t="s">
        <v>224</v>
      </c>
      <c r="AD26" s="6" t="s">
        <v>224</v>
      </c>
      <c r="AE26" s="6" t="s">
        <v>224</v>
      </c>
      <c r="AF26" s="6" t="s">
        <v>224</v>
      </c>
      <c r="AG26" s="6" t="s">
        <v>224</v>
      </c>
      <c r="AH26" s="6" t="s">
        <v>224</v>
      </c>
      <c r="AI26" s="6" t="s">
        <v>224</v>
      </c>
      <c r="AJ26" s="6" t="s">
        <v>224</v>
      </c>
      <c r="AK26" s="6" t="s">
        <v>224</v>
      </c>
      <c r="AL26" s="6" t="s">
        <v>224</v>
      </c>
      <c r="AM26" s="3">
        <v>41</v>
      </c>
      <c r="AN26" s="6" t="s">
        <v>224</v>
      </c>
      <c r="AO26" s="6" t="s">
        <v>224</v>
      </c>
      <c r="AP26" s="6" t="s">
        <v>224</v>
      </c>
      <c r="AQ26" s="6" t="s">
        <v>224</v>
      </c>
      <c r="AR26" s="6" t="s">
        <v>224</v>
      </c>
      <c r="AS26" s="6" t="s">
        <v>224</v>
      </c>
      <c r="AT26" s="6" t="s">
        <v>224</v>
      </c>
      <c r="AU26" s="6" t="s">
        <v>224</v>
      </c>
      <c r="AV26" s="6" t="s">
        <v>224</v>
      </c>
      <c r="AW26" s="6" t="s">
        <v>224</v>
      </c>
      <c r="AX26" s="6" t="s">
        <v>224</v>
      </c>
      <c r="AY26" s="6" t="s">
        <v>224</v>
      </c>
      <c r="AZ26" s="6" t="s">
        <v>224</v>
      </c>
      <c r="BA26" s="6" t="s">
        <v>224</v>
      </c>
      <c r="BB26" s="6" t="s">
        <v>224</v>
      </c>
      <c r="BC26" s="6" t="s">
        <v>224</v>
      </c>
      <c r="BD26" s="6" t="s">
        <v>224</v>
      </c>
      <c r="BE26" s="6" t="s">
        <v>224</v>
      </c>
      <c r="BF26" s="6" t="s">
        <v>224</v>
      </c>
      <c r="BG26" s="6" t="s">
        <v>224</v>
      </c>
      <c r="BH26" s="6" t="s">
        <v>224</v>
      </c>
      <c r="BI26" s="6" t="s">
        <v>224</v>
      </c>
      <c r="BJ26" s="3">
        <v>76</v>
      </c>
      <c r="BK26" s="6" t="s">
        <v>224</v>
      </c>
      <c r="BL26" s="6" t="s">
        <v>224</v>
      </c>
      <c r="BM26" s="6" t="s">
        <v>224</v>
      </c>
      <c r="BN26" s="6" t="s">
        <v>224</v>
      </c>
      <c r="BO26" s="6" t="s">
        <v>224</v>
      </c>
      <c r="BP26" s="6" t="s">
        <v>224</v>
      </c>
      <c r="BQ26" s="6" t="s">
        <v>224</v>
      </c>
      <c r="BR26" s="6" t="s">
        <v>224</v>
      </c>
      <c r="BS26" s="6" t="s">
        <v>224</v>
      </c>
      <c r="BT26" s="6" t="s">
        <v>224</v>
      </c>
      <c r="BU26" s="6" t="s">
        <v>224</v>
      </c>
      <c r="BV26" s="6" t="s">
        <v>224</v>
      </c>
      <c r="BW26" s="6" t="s">
        <v>224</v>
      </c>
      <c r="BX26" s="6" t="s">
        <v>224</v>
      </c>
      <c r="BY26" s="6" t="s">
        <v>224</v>
      </c>
      <c r="BZ26" s="6" t="s">
        <v>224</v>
      </c>
      <c r="CA26" s="6" t="s">
        <v>224</v>
      </c>
      <c r="CB26" s="6" t="s">
        <v>224</v>
      </c>
      <c r="CC26" s="6" t="s">
        <v>224</v>
      </c>
      <c r="CD26" s="6" t="s">
        <v>224</v>
      </c>
      <c r="CE26" s="6" t="s">
        <v>224</v>
      </c>
      <c r="CF26" s="6" t="s">
        <v>224</v>
      </c>
      <c r="CG26" s="6" t="s">
        <v>224</v>
      </c>
      <c r="CH26" s="3">
        <v>49</v>
      </c>
      <c r="CI26" s="6" t="s">
        <v>224</v>
      </c>
      <c r="CJ26" s="6" t="s">
        <v>224</v>
      </c>
      <c r="CK26" s="6" t="s">
        <v>224</v>
      </c>
      <c r="CL26" s="3">
        <v>203</v>
      </c>
      <c r="CM26" s="6" t="s">
        <v>224</v>
      </c>
      <c r="CN26" s="6" t="s">
        <v>224</v>
      </c>
      <c r="CO26" s="6" t="s">
        <v>224</v>
      </c>
      <c r="CP26" s="6" t="s">
        <v>224</v>
      </c>
      <c r="CQ26" s="6" t="s">
        <v>224</v>
      </c>
      <c r="CR26" s="6" t="s">
        <v>224</v>
      </c>
      <c r="CS26" s="6" t="s">
        <v>224</v>
      </c>
      <c r="CT26" s="6" t="s">
        <v>224</v>
      </c>
      <c r="CU26" s="6" t="s">
        <v>224</v>
      </c>
      <c r="CV26" s="6" t="s">
        <v>224</v>
      </c>
      <c r="CW26" s="6" t="s">
        <v>224</v>
      </c>
      <c r="CX26" s="6" t="s">
        <v>224</v>
      </c>
      <c r="CY26" s="6" t="s">
        <v>224</v>
      </c>
      <c r="CZ26" s="6" t="s">
        <v>224</v>
      </c>
      <c r="DA26" s="6" t="s">
        <v>224</v>
      </c>
      <c r="DB26" s="6" t="s">
        <v>224</v>
      </c>
      <c r="DC26" s="6" t="s">
        <v>224</v>
      </c>
      <c r="DD26" s="6" t="s">
        <v>224</v>
      </c>
      <c r="DE26" s="6" t="s">
        <v>224</v>
      </c>
      <c r="DF26" s="6" t="s">
        <v>224</v>
      </c>
      <c r="DG26" s="6" t="s">
        <v>224</v>
      </c>
      <c r="DH26" s="6" t="s">
        <v>224</v>
      </c>
      <c r="DI26" s="6" t="s">
        <v>224</v>
      </c>
      <c r="DJ26" s="6" t="s">
        <v>224</v>
      </c>
      <c r="DK26" s="6" t="s">
        <v>224</v>
      </c>
      <c r="DL26" s="6" t="s">
        <v>224</v>
      </c>
      <c r="DM26" s="6" t="s">
        <v>224</v>
      </c>
      <c r="DN26" s="6" t="s">
        <v>224</v>
      </c>
      <c r="DO26" s="6" t="s">
        <v>224</v>
      </c>
      <c r="DP26" s="6" t="s">
        <v>224</v>
      </c>
      <c r="DQ26" s="6" t="s">
        <v>224</v>
      </c>
      <c r="DR26" s="6" t="s">
        <v>224</v>
      </c>
      <c r="DS26" s="6" t="s">
        <v>224</v>
      </c>
      <c r="DT26" s="6" t="s">
        <v>224</v>
      </c>
      <c r="DU26" s="6" t="s">
        <v>224</v>
      </c>
      <c r="DV26" s="6" t="s">
        <v>224</v>
      </c>
      <c r="DW26" s="6" t="s">
        <v>224</v>
      </c>
      <c r="DX26" s="6" t="s">
        <v>224</v>
      </c>
      <c r="DY26" s="6" t="s">
        <v>224</v>
      </c>
      <c r="DZ26" s="6" t="s">
        <v>224</v>
      </c>
      <c r="EA26" s="6" t="s">
        <v>224</v>
      </c>
      <c r="EB26" s="6" t="s">
        <v>224</v>
      </c>
      <c r="EC26" s="6" t="s">
        <v>224</v>
      </c>
      <c r="ED26" s="6" t="s">
        <v>224</v>
      </c>
      <c r="EE26" s="6" t="s">
        <v>224</v>
      </c>
      <c r="EF26" s="6" t="s">
        <v>224</v>
      </c>
      <c r="EG26" s="6" t="s">
        <v>224</v>
      </c>
      <c r="EH26" s="6" t="s">
        <v>224</v>
      </c>
      <c r="EI26" s="6" t="s">
        <v>224</v>
      </c>
      <c r="EJ26" s="6" t="s">
        <v>224</v>
      </c>
      <c r="EK26" s="6" t="s">
        <v>224</v>
      </c>
      <c r="EL26" s="6" t="s">
        <v>224</v>
      </c>
      <c r="EM26" s="6" t="s">
        <v>224</v>
      </c>
      <c r="EN26" s="6" t="s">
        <v>224</v>
      </c>
      <c r="EO26" s="6" t="s">
        <v>224</v>
      </c>
      <c r="EP26" s="6" t="s">
        <v>224</v>
      </c>
      <c r="EQ26" s="6" t="s">
        <v>224</v>
      </c>
      <c r="ER26" s="6" t="s">
        <v>224</v>
      </c>
      <c r="ES26" s="6" t="s">
        <v>224</v>
      </c>
      <c r="ET26" s="6" t="s">
        <v>224</v>
      </c>
      <c r="EU26" s="6" t="s">
        <v>224</v>
      </c>
      <c r="EV26" s="6" t="s">
        <v>224</v>
      </c>
      <c r="EW26" s="6" t="s">
        <v>224</v>
      </c>
      <c r="EX26" s="6" t="s">
        <v>224</v>
      </c>
      <c r="EY26" s="6" t="s">
        <v>224</v>
      </c>
      <c r="EZ26" s="6" t="s">
        <v>224</v>
      </c>
      <c r="FA26" s="6" t="s">
        <v>224</v>
      </c>
      <c r="FB26" s="6" t="s">
        <v>224</v>
      </c>
      <c r="FC26" s="6" t="s">
        <v>224</v>
      </c>
      <c r="FD26" s="6" t="s">
        <v>224</v>
      </c>
      <c r="FE26" s="6" t="s">
        <v>224</v>
      </c>
      <c r="FF26" s="6" t="s">
        <v>224</v>
      </c>
      <c r="FG26" s="6" t="s">
        <v>224</v>
      </c>
      <c r="FH26" s="6" t="s">
        <v>224</v>
      </c>
      <c r="FI26" s="6" t="s">
        <v>224</v>
      </c>
      <c r="FJ26" s="3">
        <v>20</v>
      </c>
      <c r="FK26" s="6" t="s">
        <v>224</v>
      </c>
      <c r="FL26" s="6" t="s">
        <v>224</v>
      </c>
      <c r="FM26" s="3">
        <v>34</v>
      </c>
      <c r="FN26" s="6" t="s">
        <v>224</v>
      </c>
      <c r="FO26" s="6" t="s">
        <v>224</v>
      </c>
      <c r="FP26" s="6" t="s">
        <v>224</v>
      </c>
      <c r="FQ26" s="6" t="s">
        <v>224</v>
      </c>
      <c r="FR26" s="3">
        <v>9</v>
      </c>
      <c r="FS26" s="6" t="s">
        <v>224</v>
      </c>
      <c r="FT26" s="6" t="s">
        <v>224</v>
      </c>
      <c r="FU26" s="6" t="s">
        <v>224</v>
      </c>
      <c r="FV26" s="6" t="s">
        <v>224</v>
      </c>
      <c r="FW26" s="3">
        <v>12</v>
      </c>
      <c r="FX26" s="6" t="s">
        <v>224</v>
      </c>
      <c r="FY26" s="6" t="s">
        <v>224</v>
      </c>
      <c r="FZ26" s="6" t="s">
        <v>224</v>
      </c>
      <c r="GA26" s="6" t="s">
        <v>224</v>
      </c>
      <c r="GB26" s="6" t="s">
        <v>224</v>
      </c>
      <c r="GC26" s="6" t="s">
        <v>224</v>
      </c>
      <c r="GD26" s="6" t="s">
        <v>224</v>
      </c>
      <c r="GE26" s="6" t="s">
        <v>224</v>
      </c>
      <c r="GF26" s="13" t="s">
        <v>224</v>
      </c>
      <c r="GG26" s="15">
        <f t="shared" si="0"/>
        <v>444</v>
      </c>
      <c r="GI26" s="8"/>
      <c r="GK26" s="8"/>
    </row>
    <row r="27" spans="1:193" x14ac:dyDescent="0.25">
      <c r="A27" s="4" t="s">
        <v>48</v>
      </c>
      <c r="B27" s="4" t="s">
        <v>49</v>
      </c>
      <c r="C27" s="6" t="s">
        <v>224</v>
      </c>
      <c r="D27" s="6" t="s">
        <v>224</v>
      </c>
      <c r="E27" s="6" t="s">
        <v>224</v>
      </c>
      <c r="F27" s="6" t="s">
        <v>224</v>
      </c>
      <c r="G27" s="6" t="s">
        <v>224</v>
      </c>
      <c r="H27" s="6" t="s">
        <v>224</v>
      </c>
      <c r="I27" s="6" t="s">
        <v>224</v>
      </c>
      <c r="J27" s="6" t="s">
        <v>224</v>
      </c>
      <c r="K27" s="6" t="s">
        <v>224</v>
      </c>
      <c r="L27" s="6" t="s">
        <v>224</v>
      </c>
      <c r="M27" s="6" t="s">
        <v>224</v>
      </c>
      <c r="N27" s="6" t="s">
        <v>224</v>
      </c>
      <c r="O27" s="6" t="s">
        <v>224</v>
      </c>
      <c r="P27" s="6" t="s">
        <v>224</v>
      </c>
      <c r="Q27" s="6" t="s">
        <v>224</v>
      </c>
      <c r="R27" s="6" t="s">
        <v>224</v>
      </c>
      <c r="S27" s="6" t="s">
        <v>224</v>
      </c>
      <c r="T27" s="6" t="s">
        <v>224</v>
      </c>
      <c r="U27" s="6" t="s">
        <v>224</v>
      </c>
      <c r="V27" s="6" t="s">
        <v>224</v>
      </c>
      <c r="W27" s="6" t="s">
        <v>224</v>
      </c>
      <c r="X27" s="6" t="s">
        <v>224</v>
      </c>
      <c r="Y27" s="6" t="s">
        <v>224</v>
      </c>
      <c r="Z27" s="6" t="s">
        <v>224</v>
      </c>
      <c r="AA27" s="6" t="s">
        <v>224</v>
      </c>
      <c r="AB27" s="3">
        <v>57</v>
      </c>
      <c r="AC27" s="6" t="s">
        <v>224</v>
      </c>
      <c r="AD27" s="6" t="s">
        <v>224</v>
      </c>
      <c r="AE27" s="6" t="s">
        <v>224</v>
      </c>
      <c r="AF27" s="6" t="s">
        <v>224</v>
      </c>
      <c r="AG27" s="6" t="s">
        <v>224</v>
      </c>
      <c r="AH27" s="6" t="s">
        <v>224</v>
      </c>
      <c r="AI27" s="6" t="s">
        <v>224</v>
      </c>
      <c r="AJ27" s="6" t="s">
        <v>224</v>
      </c>
      <c r="AK27" s="3">
        <v>55</v>
      </c>
      <c r="AL27" s="6" t="s">
        <v>224</v>
      </c>
      <c r="AM27" s="6" t="s">
        <v>224</v>
      </c>
      <c r="AN27" s="6" t="s">
        <v>224</v>
      </c>
      <c r="AO27" s="6" t="s">
        <v>224</v>
      </c>
      <c r="AP27" s="6" t="s">
        <v>224</v>
      </c>
      <c r="AQ27" s="6" t="s">
        <v>224</v>
      </c>
      <c r="AR27" s="6" t="s">
        <v>224</v>
      </c>
      <c r="AS27" s="6" t="s">
        <v>224</v>
      </c>
      <c r="AT27" s="6" t="s">
        <v>224</v>
      </c>
      <c r="AU27" s="6" t="s">
        <v>224</v>
      </c>
      <c r="AV27" s="6" t="s">
        <v>224</v>
      </c>
      <c r="AW27" s="6" t="s">
        <v>224</v>
      </c>
      <c r="AX27" s="6" t="s">
        <v>224</v>
      </c>
      <c r="AY27" s="6" t="s">
        <v>224</v>
      </c>
      <c r="AZ27" s="6" t="s">
        <v>224</v>
      </c>
      <c r="BA27" s="6" t="s">
        <v>224</v>
      </c>
      <c r="BB27" s="6" t="s">
        <v>224</v>
      </c>
      <c r="BC27" s="6" t="s">
        <v>224</v>
      </c>
      <c r="BD27" s="6" t="s">
        <v>224</v>
      </c>
      <c r="BE27" s="6" t="s">
        <v>224</v>
      </c>
      <c r="BF27" s="6" t="s">
        <v>224</v>
      </c>
      <c r="BG27" s="6" t="s">
        <v>224</v>
      </c>
      <c r="BH27" s="6" t="s">
        <v>224</v>
      </c>
      <c r="BI27" s="6" t="s">
        <v>224</v>
      </c>
      <c r="BJ27" s="6" t="s">
        <v>224</v>
      </c>
      <c r="BK27" s="6" t="s">
        <v>224</v>
      </c>
      <c r="BL27" s="6" t="s">
        <v>224</v>
      </c>
      <c r="BM27" s="3">
        <v>164</v>
      </c>
      <c r="BN27" s="6" t="s">
        <v>224</v>
      </c>
      <c r="BO27" s="6" t="s">
        <v>224</v>
      </c>
      <c r="BP27" s="6" t="s">
        <v>224</v>
      </c>
      <c r="BQ27" s="6" t="s">
        <v>224</v>
      </c>
      <c r="BR27" s="6" t="s">
        <v>224</v>
      </c>
      <c r="BS27" s="6" t="s">
        <v>224</v>
      </c>
      <c r="BT27" s="6" t="s">
        <v>224</v>
      </c>
      <c r="BU27" s="6" t="s">
        <v>224</v>
      </c>
      <c r="BV27" s="6" t="s">
        <v>224</v>
      </c>
      <c r="BW27" s="6" t="s">
        <v>224</v>
      </c>
      <c r="BX27" s="6" t="s">
        <v>224</v>
      </c>
      <c r="BY27" s="6" t="s">
        <v>224</v>
      </c>
      <c r="BZ27" s="6" t="s">
        <v>224</v>
      </c>
      <c r="CA27" s="6" t="s">
        <v>224</v>
      </c>
      <c r="CB27" s="6" t="s">
        <v>224</v>
      </c>
      <c r="CC27" s="6" t="s">
        <v>224</v>
      </c>
      <c r="CD27" s="6" t="s">
        <v>224</v>
      </c>
      <c r="CE27" s="6" t="s">
        <v>224</v>
      </c>
      <c r="CF27" s="6" t="s">
        <v>224</v>
      </c>
      <c r="CG27" s="6" t="s">
        <v>224</v>
      </c>
      <c r="CH27" s="6" t="s">
        <v>224</v>
      </c>
      <c r="CI27" s="3">
        <v>92</v>
      </c>
      <c r="CJ27" s="6" t="s">
        <v>224</v>
      </c>
      <c r="CK27" s="6" t="s">
        <v>224</v>
      </c>
      <c r="CL27" s="6" t="s">
        <v>224</v>
      </c>
      <c r="CM27" s="6" t="s">
        <v>224</v>
      </c>
      <c r="CN27" s="6" t="s">
        <v>224</v>
      </c>
      <c r="CO27" s="6" t="s">
        <v>224</v>
      </c>
      <c r="CP27" s="6" t="s">
        <v>224</v>
      </c>
      <c r="CQ27" s="6" t="s">
        <v>224</v>
      </c>
      <c r="CR27" s="6" t="s">
        <v>224</v>
      </c>
      <c r="CS27" s="6" t="s">
        <v>224</v>
      </c>
      <c r="CT27" s="6" t="s">
        <v>224</v>
      </c>
      <c r="CU27" s="6" t="s">
        <v>224</v>
      </c>
      <c r="CV27" s="6" t="s">
        <v>224</v>
      </c>
      <c r="CW27" s="6" t="s">
        <v>224</v>
      </c>
      <c r="CX27" s="6" t="s">
        <v>224</v>
      </c>
      <c r="CY27" s="6" t="s">
        <v>224</v>
      </c>
      <c r="CZ27" s="6" t="s">
        <v>224</v>
      </c>
      <c r="DA27" s="6" t="s">
        <v>224</v>
      </c>
      <c r="DB27" s="6" t="s">
        <v>224</v>
      </c>
      <c r="DC27" s="6" t="s">
        <v>224</v>
      </c>
      <c r="DD27" s="6" t="s">
        <v>224</v>
      </c>
      <c r="DE27" s="6" t="s">
        <v>224</v>
      </c>
      <c r="DF27" s="6" t="s">
        <v>224</v>
      </c>
      <c r="DG27" s="6" t="s">
        <v>224</v>
      </c>
      <c r="DH27" s="6" t="s">
        <v>224</v>
      </c>
      <c r="DI27" s="6" t="s">
        <v>224</v>
      </c>
      <c r="DJ27" s="6" t="s">
        <v>224</v>
      </c>
      <c r="DK27" s="6" t="s">
        <v>224</v>
      </c>
      <c r="DL27" s="6" t="s">
        <v>224</v>
      </c>
      <c r="DM27" s="6" t="s">
        <v>224</v>
      </c>
      <c r="DN27" s="6" t="s">
        <v>224</v>
      </c>
      <c r="DO27" s="6" t="s">
        <v>224</v>
      </c>
      <c r="DP27" s="6" t="s">
        <v>224</v>
      </c>
      <c r="DQ27" s="6" t="s">
        <v>224</v>
      </c>
      <c r="DR27" s="6" t="s">
        <v>224</v>
      </c>
      <c r="DS27" s="6" t="s">
        <v>224</v>
      </c>
      <c r="DT27" s="6" t="s">
        <v>224</v>
      </c>
      <c r="DU27" s="6" t="s">
        <v>224</v>
      </c>
      <c r="DV27" s="6" t="s">
        <v>224</v>
      </c>
      <c r="DW27" s="6" t="s">
        <v>224</v>
      </c>
      <c r="DX27" s="6" t="s">
        <v>224</v>
      </c>
      <c r="DY27" s="6" t="s">
        <v>224</v>
      </c>
      <c r="DZ27" s="6" t="s">
        <v>224</v>
      </c>
      <c r="EA27" s="6" t="s">
        <v>224</v>
      </c>
      <c r="EB27" s="6" t="s">
        <v>224</v>
      </c>
      <c r="EC27" s="6" t="s">
        <v>224</v>
      </c>
      <c r="ED27" s="6" t="s">
        <v>224</v>
      </c>
      <c r="EE27" s="6" t="s">
        <v>224</v>
      </c>
      <c r="EF27" s="6" t="s">
        <v>224</v>
      </c>
      <c r="EG27" s="6" t="s">
        <v>224</v>
      </c>
      <c r="EH27" s="6" t="s">
        <v>224</v>
      </c>
      <c r="EI27" s="6" t="s">
        <v>224</v>
      </c>
      <c r="EJ27" s="6" t="s">
        <v>224</v>
      </c>
      <c r="EK27" s="6" t="s">
        <v>224</v>
      </c>
      <c r="EL27" s="6" t="s">
        <v>224</v>
      </c>
      <c r="EM27" s="6" t="s">
        <v>224</v>
      </c>
      <c r="EN27" s="6" t="s">
        <v>224</v>
      </c>
      <c r="EO27" s="6" t="s">
        <v>224</v>
      </c>
      <c r="EP27" s="6" t="s">
        <v>224</v>
      </c>
      <c r="EQ27" s="6" t="s">
        <v>224</v>
      </c>
      <c r="ER27" s="6" t="s">
        <v>224</v>
      </c>
      <c r="ES27" s="6" t="s">
        <v>224</v>
      </c>
      <c r="ET27" s="6" t="s">
        <v>224</v>
      </c>
      <c r="EU27" s="6" t="s">
        <v>224</v>
      </c>
      <c r="EV27" s="6" t="s">
        <v>224</v>
      </c>
      <c r="EW27" s="6" t="s">
        <v>224</v>
      </c>
      <c r="EX27" s="6" t="s">
        <v>224</v>
      </c>
      <c r="EY27" s="6" t="s">
        <v>224</v>
      </c>
      <c r="EZ27" s="6" t="s">
        <v>224</v>
      </c>
      <c r="FA27" s="6" t="s">
        <v>224</v>
      </c>
      <c r="FB27" s="6" t="s">
        <v>224</v>
      </c>
      <c r="FC27" s="6" t="s">
        <v>224</v>
      </c>
      <c r="FD27" s="6" t="s">
        <v>224</v>
      </c>
      <c r="FE27" s="6" t="s">
        <v>224</v>
      </c>
      <c r="FF27" s="6" t="s">
        <v>224</v>
      </c>
      <c r="FG27" s="6" t="s">
        <v>224</v>
      </c>
      <c r="FH27" s="6" t="s">
        <v>224</v>
      </c>
      <c r="FI27" s="6" t="s">
        <v>224</v>
      </c>
      <c r="FJ27" s="6" t="s">
        <v>224</v>
      </c>
      <c r="FK27" s="6" t="s">
        <v>224</v>
      </c>
      <c r="FL27" s="6" t="s">
        <v>224</v>
      </c>
      <c r="FM27" s="6" t="s">
        <v>224</v>
      </c>
      <c r="FN27" s="6" t="s">
        <v>224</v>
      </c>
      <c r="FO27" s="6" t="s">
        <v>224</v>
      </c>
      <c r="FP27" s="6" t="s">
        <v>224</v>
      </c>
      <c r="FQ27" s="6" t="s">
        <v>224</v>
      </c>
      <c r="FR27" s="6" t="s">
        <v>224</v>
      </c>
      <c r="FS27" s="6" t="s">
        <v>224</v>
      </c>
      <c r="FT27" s="6" t="s">
        <v>224</v>
      </c>
      <c r="FU27" s="6" t="s">
        <v>224</v>
      </c>
      <c r="FV27" s="6" t="s">
        <v>224</v>
      </c>
      <c r="FW27" s="6" t="s">
        <v>224</v>
      </c>
      <c r="FX27" s="6" t="s">
        <v>224</v>
      </c>
      <c r="FY27" s="6" t="s">
        <v>224</v>
      </c>
      <c r="FZ27" s="6" t="s">
        <v>224</v>
      </c>
      <c r="GA27" s="6" t="s">
        <v>224</v>
      </c>
      <c r="GB27" s="6" t="s">
        <v>224</v>
      </c>
      <c r="GC27" s="6" t="s">
        <v>224</v>
      </c>
      <c r="GD27" s="6" t="s">
        <v>224</v>
      </c>
      <c r="GE27" s="6" t="s">
        <v>224</v>
      </c>
      <c r="GF27" s="13" t="s">
        <v>224</v>
      </c>
      <c r="GG27" s="15">
        <f t="shared" si="0"/>
        <v>368</v>
      </c>
      <c r="GI27" s="8"/>
      <c r="GK27" s="8"/>
    </row>
    <row r="28" spans="1:193" x14ac:dyDescent="0.25">
      <c r="A28" s="4" t="s">
        <v>50</v>
      </c>
      <c r="B28" s="4" t="s">
        <v>51</v>
      </c>
      <c r="C28" s="6" t="s">
        <v>224</v>
      </c>
      <c r="D28" s="6" t="s">
        <v>224</v>
      </c>
      <c r="E28" s="3">
        <v>166</v>
      </c>
      <c r="F28" s="3">
        <v>71</v>
      </c>
      <c r="G28" s="6" t="s">
        <v>224</v>
      </c>
      <c r="H28" s="6" t="s">
        <v>224</v>
      </c>
      <c r="I28" s="6" t="s">
        <v>224</v>
      </c>
      <c r="J28" s="6" t="s">
        <v>224</v>
      </c>
      <c r="K28" s="6" t="s">
        <v>224</v>
      </c>
      <c r="L28" s="6" t="s">
        <v>224</v>
      </c>
      <c r="M28" s="6" t="s">
        <v>224</v>
      </c>
      <c r="N28" s="6" t="s">
        <v>224</v>
      </c>
      <c r="O28" s="6" t="s">
        <v>224</v>
      </c>
      <c r="P28" s="6" t="s">
        <v>224</v>
      </c>
      <c r="Q28" s="6" t="s">
        <v>224</v>
      </c>
      <c r="R28" s="6" t="s">
        <v>224</v>
      </c>
      <c r="S28" s="6" t="s">
        <v>224</v>
      </c>
      <c r="T28" s="6" t="s">
        <v>224</v>
      </c>
      <c r="U28" s="3">
        <v>83</v>
      </c>
      <c r="V28" s="6" t="s">
        <v>224</v>
      </c>
      <c r="W28" s="6" t="s">
        <v>224</v>
      </c>
      <c r="X28" s="6" t="s">
        <v>224</v>
      </c>
      <c r="Y28" s="6" t="s">
        <v>224</v>
      </c>
      <c r="Z28" s="6" t="s">
        <v>224</v>
      </c>
      <c r="AA28" s="6" t="s">
        <v>224</v>
      </c>
      <c r="AB28" s="6" t="s">
        <v>224</v>
      </c>
      <c r="AC28" s="6" t="s">
        <v>224</v>
      </c>
      <c r="AD28" s="6" t="s">
        <v>224</v>
      </c>
      <c r="AE28" s="6" t="s">
        <v>224</v>
      </c>
      <c r="AF28" s="6" t="s">
        <v>224</v>
      </c>
      <c r="AG28" s="6" t="s">
        <v>224</v>
      </c>
      <c r="AH28" s="6" t="s">
        <v>224</v>
      </c>
      <c r="AI28" s="6" t="s">
        <v>224</v>
      </c>
      <c r="AJ28" s="6" t="s">
        <v>224</v>
      </c>
      <c r="AK28" s="6" t="s">
        <v>224</v>
      </c>
      <c r="AL28" s="6" t="s">
        <v>224</v>
      </c>
      <c r="AM28" s="6" t="s">
        <v>224</v>
      </c>
      <c r="AN28" s="6" t="s">
        <v>224</v>
      </c>
      <c r="AO28" s="6" t="s">
        <v>224</v>
      </c>
      <c r="AP28" s="6" t="s">
        <v>224</v>
      </c>
      <c r="AQ28" s="6" t="s">
        <v>224</v>
      </c>
      <c r="AR28" s="6" t="s">
        <v>224</v>
      </c>
      <c r="AS28" s="6" t="s">
        <v>224</v>
      </c>
      <c r="AT28" s="6" t="s">
        <v>224</v>
      </c>
      <c r="AU28" s="6" t="s">
        <v>224</v>
      </c>
      <c r="AV28" s="6" t="s">
        <v>224</v>
      </c>
      <c r="AW28" s="6" t="s">
        <v>224</v>
      </c>
      <c r="AX28" s="6" t="s">
        <v>224</v>
      </c>
      <c r="AY28" s="6" t="s">
        <v>224</v>
      </c>
      <c r="AZ28" s="6" t="s">
        <v>224</v>
      </c>
      <c r="BA28" s="6" t="s">
        <v>224</v>
      </c>
      <c r="BB28" s="6" t="s">
        <v>224</v>
      </c>
      <c r="BC28" s="6" t="s">
        <v>224</v>
      </c>
      <c r="BD28" s="6" t="s">
        <v>224</v>
      </c>
      <c r="BE28" s="6" t="s">
        <v>224</v>
      </c>
      <c r="BF28" s="6" t="s">
        <v>224</v>
      </c>
      <c r="BG28" s="6" t="s">
        <v>224</v>
      </c>
      <c r="BH28" s="6" t="s">
        <v>224</v>
      </c>
      <c r="BI28" s="6" t="s">
        <v>224</v>
      </c>
      <c r="BJ28" s="6" t="s">
        <v>224</v>
      </c>
      <c r="BK28" s="6" t="s">
        <v>224</v>
      </c>
      <c r="BL28" s="6" t="s">
        <v>224</v>
      </c>
      <c r="BM28" s="3">
        <v>268</v>
      </c>
      <c r="BN28" s="6" t="s">
        <v>224</v>
      </c>
      <c r="BO28" s="6" t="s">
        <v>224</v>
      </c>
      <c r="BP28" s="6" t="s">
        <v>224</v>
      </c>
      <c r="BQ28" s="6" t="s">
        <v>224</v>
      </c>
      <c r="BR28" s="6" t="s">
        <v>224</v>
      </c>
      <c r="BS28" s="6" t="s">
        <v>224</v>
      </c>
      <c r="BT28" s="6" t="s">
        <v>224</v>
      </c>
      <c r="BU28" s="6" t="s">
        <v>224</v>
      </c>
      <c r="BV28" s="6" t="s">
        <v>224</v>
      </c>
      <c r="BW28" s="6" t="s">
        <v>224</v>
      </c>
      <c r="BX28" s="6" t="s">
        <v>224</v>
      </c>
      <c r="BY28" s="6" t="s">
        <v>224</v>
      </c>
      <c r="BZ28" s="6" t="s">
        <v>224</v>
      </c>
      <c r="CA28" s="6" t="s">
        <v>224</v>
      </c>
      <c r="CB28" s="6" t="s">
        <v>224</v>
      </c>
      <c r="CC28" s="6" t="s">
        <v>224</v>
      </c>
      <c r="CD28" s="6" t="s">
        <v>224</v>
      </c>
      <c r="CE28" s="6" t="s">
        <v>224</v>
      </c>
      <c r="CF28" s="6" t="s">
        <v>224</v>
      </c>
      <c r="CG28" s="6" t="s">
        <v>224</v>
      </c>
      <c r="CH28" s="6" t="s">
        <v>224</v>
      </c>
      <c r="CI28" s="6" t="s">
        <v>224</v>
      </c>
      <c r="CJ28" s="6" t="s">
        <v>224</v>
      </c>
      <c r="CK28" s="6" t="s">
        <v>224</v>
      </c>
      <c r="CL28" s="6" t="s">
        <v>224</v>
      </c>
      <c r="CM28" s="6" t="s">
        <v>224</v>
      </c>
      <c r="CN28" s="6" t="s">
        <v>224</v>
      </c>
      <c r="CO28" s="6" t="s">
        <v>224</v>
      </c>
      <c r="CP28" s="6" t="s">
        <v>224</v>
      </c>
      <c r="CQ28" s="6" t="s">
        <v>224</v>
      </c>
      <c r="CR28" s="6" t="s">
        <v>224</v>
      </c>
      <c r="CS28" s="6" t="s">
        <v>224</v>
      </c>
      <c r="CT28" s="6" t="s">
        <v>224</v>
      </c>
      <c r="CU28" s="6" t="s">
        <v>224</v>
      </c>
      <c r="CV28" s="6" t="s">
        <v>224</v>
      </c>
      <c r="CW28" s="6" t="s">
        <v>224</v>
      </c>
      <c r="CX28" s="6" t="s">
        <v>224</v>
      </c>
      <c r="CY28" s="6" t="s">
        <v>224</v>
      </c>
      <c r="CZ28" s="6" t="s">
        <v>224</v>
      </c>
      <c r="DA28" s="6" t="s">
        <v>224</v>
      </c>
      <c r="DB28" s="6" t="s">
        <v>224</v>
      </c>
      <c r="DC28" s="6" t="s">
        <v>224</v>
      </c>
      <c r="DD28" s="6" t="s">
        <v>224</v>
      </c>
      <c r="DE28" s="6" t="s">
        <v>224</v>
      </c>
      <c r="DF28" s="6" t="s">
        <v>224</v>
      </c>
      <c r="DG28" s="6" t="s">
        <v>224</v>
      </c>
      <c r="DH28" s="6" t="s">
        <v>224</v>
      </c>
      <c r="DI28" s="6" t="s">
        <v>224</v>
      </c>
      <c r="DJ28" s="6" t="s">
        <v>224</v>
      </c>
      <c r="DK28" s="6" t="s">
        <v>224</v>
      </c>
      <c r="DL28" s="6" t="s">
        <v>224</v>
      </c>
      <c r="DM28" s="6" t="s">
        <v>224</v>
      </c>
      <c r="DN28" s="6" t="s">
        <v>224</v>
      </c>
      <c r="DO28" s="6" t="s">
        <v>224</v>
      </c>
      <c r="DP28" s="6" t="s">
        <v>224</v>
      </c>
      <c r="DQ28" s="6" t="s">
        <v>224</v>
      </c>
      <c r="DR28" s="6" t="s">
        <v>224</v>
      </c>
      <c r="DS28" s="6" t="s">
        <v>224</v>
      </c>
      <c r="DT28" s="6" t="s">
        <v>224</v>
      </c>
      <c r="DU28" s="6" t="s">
        <v>224</v>
      </c>
      <c r="DV28" s="6" t="s">
        <v>224</v>
      </c>
      <c r="DW28" s="6" t="s">
        <v>224</v>
      </c>
      <c r="DX28" s="6" t="s">
        <v>224</v>
      </c>
      <c r="DY28" s="6" t="s">
        <v>224</v>
      </c>
      <c r="DZ28" s="6" t="s">
        <v>224</v>
      </c>
      <c r="EA28" s="6" t="s">
        <v>224</v>
      </c>
      <c r="EB28" s="6" t="s">
        <v>224</v>
      </c>
      <c r="EC28" s="6" t="s">
        <v>224</v>
      </c>
      <c r="ED28" s="6" t="s">
        <v>224</v>
      </c>
      <c r="EE28" s="6" t="s">
        <v>224</v>
      </c>
      <c r="EF28" s="6" t="s">
        <v>224</v>
      </c>
      <c r="EG28" s="6" t="s">
        <v>224</v>
      </c>
      <c r="EH28" s="6" t="s">
        <v>224</v>
      </c>
      <c r="EI28" s="6" t="s">
        <v>224</v>
      </c>
      <c r="EJ28" s="6" t="s">
        <v>224</v>
      </c>
      <c r="EK28" s="6" t="s">
        <v>224</v>
      </c>
      <c r="EL28" s="6" t="s">
        <v>224</v>
      </c>
      <c r="EM28" s="6" t="s">
        <v>224</v>
      </c>
      <c r="EN28" s="6" t="s">
        <v>224</v>
      </c>
      <c r="EO28" s="6" t="s">
        <v>224</v>
      </c>
      <c r="EP28" s="6" t="s">
        <v>224</v>
      </c>
      <c r="EQ28" s="6" t="s">
        <v>224</v>
      </c>
      <c r="ER28" s="6" t="s">
        <v>224</v>
      </c>
      <c r="ES28" s="6" t="s">
        <v>224</v>
      </c>
      <c r="ET28" s="6" t="s">
        <v>224</v>
      </c>
      <c r="EU28" s="6" t="s">
        <v>224</v>
      </c>
      <c r="EV28" s="6" t="s">
        <v>224</v>
      </c>
      <c r="EW28" s="6" t="s">
        <v>224</v>
      </c>
      <c r="EX28" s="6" t="s">
        <v>224</v>
      </c>
      <c r="EY28" s="6" t="s">
        <v>224</v>
      </c>
      <c r="EZ28" s="6" t="s">
        <v>224</v>
      </c>
      <c r="FA28" s="6" t="s">
        <v>224</v>
      </c>
      <c r="FB28" s="6" t="s">
        <v>224</v>
      </c>
      <c r="FC28" s="6" t="s">
        <v>224</v>
      </c>
      <c r="FD28" s="6" t="s">
        <v>224</v>
      </c>
      <c r="FE28" s="6" t="s">
        <v>224</v>
      </c>
      <c r="FF28" s="6" t="s">
        <v>224</v>
      </c>
      <c r="FG28" s="6" t="s">
        <v>224</v>
      </c>
      <c r="FH28" s="6" t="s">
        <v>224</v>
      </c>
      <c r="FI28" s="6" t="s">
        <v>224</v>
      </c>
      <c r="FJ28" s="6" t="s">
        <v>224</v>
      </c>
      <c r="FK28" s="6" t="s">
        <v>224</v>
      </c>
      <c r="FL28" s="6" t="s">
        <v>224</v>
      </c>
      <c r="FM28" s="6" t="s">
        <v>224</v>
      </c>
      <c r="FN28" s="6" t="s">
        <v>224</v>
      </c>
      <c r="FO28" s="6" t="s">
        <v>224</v>
      </c>
      <c r="FP28" s="6" t="s">
        <v>224</v>
      </c>
      <c r="FQ28" s="6" t="s">
        <v>224</v>
      </c>
      <c r="FR28" s="6" t="s">
        <v>224</v>
      </c>
      <c r="FS28" s="6" t="s">
        <v>224</v>
      </c>
      <c r="FT28" s="6" t="s">
        <v>224</v>
      </c>
      <c r="FU28" s="6" t="s">
        <v>224</v>
      </c>
      <c r="FV28" s="6" t="s">
        <v>224</v>
      </c>
      <c r="FW28" s="6" t="s">
        <v>224</v>
      </c>
      <c r="FX28" s="6" t="s">
        <v>224</v>
      </c>
      <c r="FY28" s="6" t="s">
        <v>224</v>
      </c>
      <c r="FZ28" s="6" t="s">
        <v>224</v>
      </c>
      <c r="GA28" s="6" t="s">
        <v>224</v>
      </c>
      <c r="GB28" s="6" t="s">
        <v>224</v>
      </c>
      <c r="GC28" s="6" t="s">
        <v>224</v>
      </c>
      <c r="GD28" s="6" t="s">
        <v>224</v>
      </c>
      <c r="GE28" s="6" t="s">
        <v>224</v>
      </c>
      <c r="GF28" s="13" t="s">
        <v>224</v>
      </c>
      <c r="GG28" s="15">
        <f t="shared" si="0"/>
        <v>588</v>
      </c>
      <c r="GI28" s="8"/>
      <c r="GK28" s="8"/>
    </row>
    <row r="29" spans="1:193" x14ac:dyDescent="0.25">
      <c r="A29" s="4" t="s">
        <v>52</v>
      </c>
      <c r="B29" s="4" t="s">
        <v>53</v>
      </c>
      <c r="C29" s="6" t="s">
        <v>224</v>
      </c>
      <c r="D29" s="6" t="s">
        <v>224</v>
      </c>
      <c r="E29" s="6" t="s">
        <v>224</v>
      </c>
      <c r="F29" s="6" t="s">
        <v>224</v>
      </c>
      <c r="G29" s="6" t="s">
        <v>224</v>
      </c>
      <c r="H29" s="6" t="s">
        <v>224</v>
      </c>
      <c r="I29" s="6" t="s">
        <v>224</v>
      </c>
      <c r="J29" s="6" t="s">
        <v>224</v>
      </c>
      <c r="K29" s="6" t="s">
        <v>224</v>
      </c>
      <c r="L29" s="6" t="s">
        <v>224</v>
      </c>
      <c r="M29" s="6" t="s">
        <v>224</v>
      </c>
      <c r="N29" s="6" t="s">
        <v>224</v>
      </c>
      <c r="O29" s="6" t="s">
        <v>224</v>
      </c>
      <c r="P29" s="6" t="s">
        <v>224</v>
      </c>
      <c r="Q29" s="6" t="s">
        <v>224</v>
      </c>
      <c r="R29" s="6" t="s">
        <v>224</v>
      </c>
      <c r="S29" s="6" t="s">
        <v>224</v>
      </c>
      <c r="T29" s="6" t="s">
        <v>224</v>
      </c>
      <c r="U29" s="6" t="s">
        <v>224</v>
      </c>
      <c r="V29" s="6" t="s">
        <v>224</v>
      </c>
      <c r="W29" s="6" t="s">
        <v>224</v>
      </c>
      <c r="X29" s="6" t="s">
        <v>224</v>
      </c>
      <c r="Y29" s="6" t="s">
        <v>224</v>
      </c>
      <c r="Z29" s="6" t="s">
        <v>224</v>
      </c>
      <c r="AA29" s="6" t="s">
        <v>224</v>
      </c>
      <c r="AB29" s="3">
        <v>153</v>
      </c>
      <c r="AC29" s="6" t="s">
        <v>224</v>
      </c>
      <c r="AD29" s="6" t="s">
        <v>224</v>
      </c>
      <c r="AE29" s="6" t="s">
        <v>224</v>
      </c>
      <c r="AF29" s="6" t="s">
        <v>224</v>
      </c>
      <c r="AG29" s="6" t="s">
        <v>224</v>
      </c>
      <c r="AH29" s="6" t="s">
        <v>224</v>
      </c>
      <c r="AI29" s="6" t="s">
        <v>224</v>
      </c>
      <c r="AJ29" s="6" t="s">
        <v>224</v>
      </c>
      <c r="AK29" s="6" t="s">
        <v>224</v>
      </c>
      <c r="AL29" s="6" t="s">
        <v>224</v>
      </c>
      <c r="AM29" s="3">
        <v>175</v>
      </c>
      <c r="AN29" s="6" t="s">
        <v>224</v>
      </c>
      <c r="AO29" s="3">
        <v>442</v>
      </c>
      <c r="AP29" s="6" t="s">
        <v>224</v>
      </c>
      <c r="AQ29" s="6" t="s">
        <v>224</v>
      </c>
      <c r="AR29" s="6" t="s">
        <v>224</v>
      </c>
      <c r="AS29" s="6" t="s">
        <v>224</v>
      </c>
      <c r="AT29" s="6" t="s">
        <v>224</v>
      </c>
      <c r="AU29" s="6" t="s">
        <v>224</v>
      </c>
      <c r="AV29" s="6" t="s">
        <v>224</v>
      </c>
      <c r="AW29" s="6" t="s">
        <v>224</v>
      </c>
      <c r="AX29" s="6" t="s">
        <v>224</v>
      </c>
      <c r="AY29" s="6" t="s">
        <v>224</v>
      </c>
      <c r="AZ29" s="6" t="s">
        <v>224</v>
      </c>
      <c r="BA29" s="6" t="s">
        <v>224</v>
      </c>
      <c r="BB29" s="6" t="s">
        <v>224</v>
      </c>
      <c r="BC29" s="6" t="s">
        <v>224</v>
      </c>
      <c r="BD29" s="6" t="s">
        <v>224</v>
      </c>
      <c r="BE29" s="6" t="s">
        <v>224</v>
      </c>
      <c r="BF29" s="6" t="s">
        <v>224</v>
      </c>
      <c r="BG29" s="6" t="s">
        <v>224</v>
      </c>
      <c r="BH29" s="6" t="s">
        <v>224</v>
      </c>
      <c r="BI29" s="6" t="s">
        <v>224</v>
      </c>
      <c r="BJ29" s="6" t="s">
        <v>224</v>
      </c>
      <c r="BK29" s="6" t="s">
        <v>224</v>
      </c>
      <c r="BL29" s="6" t="s">
        <v>224</v>
      </c>
      <c r="BM29" s="6" t="s">
        <v>224</v>
      </c>
      <c r="BN29" s="6" t="s">
        <v>224</v>
      </c>
      <c r="BO29" s="6" t="s">
        <v>224</v>
      </c>
      <c r="BP29" s="6" t="s">
        <v>224</v>
      </c>
      <c r="BQ29" s="6" t="s">
        <v>224</v>
      </c>
      <c r="BR29" s="6" t="s">
        <v>224</v>
      </c>
      <c r="BS29" s="6" t="s">
        <v>224</v>
      </c>
      <c r="BT29" s="6" t="s">
        <v>224</v>
      </c>
      <c r="BU29" s="6" t="s">
        <v>224</v>
      </c>
      <c r="BV29" s="6" t="s">
        <v>224</v>
      </c>
      <c r="BW29" s="6" t="s">
        <v>224</v>
      </c>
      <c r="BX29" s="6" t="s">
        <v>224</v>
      </c>
      <c r="BY29" s="6" t="s">
        <v>224</v>
      </c>
      <c r="BZ29" s="6" t="s">
        <v>224</v>
      </c>
      <c r="CA29" s="6" t="s">
        <v>224</v>
      </c>
      <c r="CB29" s="6" t="s">
        <v>224</v>
      </c>
      <c r="CC29" s="3">
        <v>213</v>
      </c>
      <c r="CD29" s="6" t="s">
        <v>224</v>
      </c>
      <c r="CE29" s="6" t="s">
        <v>224</v>
      </c>
      <c r="CF29" s="6" t="s">
        <v>224</v>
      </c>
      <c r="CG29" s="3">
        <v>262</v>
      </c>
      <c r="CH29" s="6" t="s">
        <v>224</v>
      </c>
      <c r="CI29" s="6" t="s">
        <v>224</v>
      </c>
      <c r="CJ29" s="6" t="s">
        <v>224</v>
      </c>
      <c r="CK29" s="6" t="s">
        <v>224</v>
      </c>
      <c r="CL29" s="6" t="s">
        <v>224</v>
      </c>
      <c r="CM29" s="6" t="s">
        <v>224</v>
      </c>
      <c r="CN29" s="6" t="s">
        <v>224</v>
      </c>
      <c r="CO29" s="6" t="s">
        <v>224</v>
      </c>
      <c r="CP29" s="6" t="s">
        <v>224</v>
      </c>
      <c r="CQ29" s="6" t="s">
        <v>224</v>
      </c>
      <c r="CR29" s="6" t="s">
        <v>224</v>
      </c>
      <c r="CS29" s="6" t="s">
        <v>224</v>
      </c>
      <c r="CT29" s="6" t="s">
        <v>224</v>
      </c>
      <c r="CU29" s="6" t="s">
        <v>224</v>
      </c>
      <c r="CV29" s="6" t="s">
        <v>224</v>
      </c>
      <c r="CW29" s="6" t="s">
        <v>224</v>
      </c>
      <c r="CX29" s="6" t="s">
        <v>224</v>
      </c>
      <c r="CY29" s="6" t="s">
        <v>224</v>
      </c>
      <c r="CZ29" s="6" t="s">
        <v>224</v>
      </c>
      <c r="DA29" s="6" t="s">
        <v>224</v>
      </c>
      <c r="DB29" s="6" t="s">
        <v>224</v>
      </c>
      <c r="DC29" s="6" t="s">
        <v>224</v>
      </c>
      <c r="DD29" s="6" t="s">
        <v>224</v>
      </c>
      <c r="DE29" s="6" t="s">
        <v>224</v>
      </c>
      <c r="DF29" s="6" t="s">
        <v>224</v>
      </c>
      <c r="DG29" s="6" t="s">
        <v>224</v>
      </c>
      <c r="DH29" s="6" t="s">
        <v>224</v>
      </c>
      <c r="DI29" s="6" t="s">
        <v>224</v>
      </c>
      <c r="DJ29" s="6" t="s">
        <v>224</v>
      </c>
      <c r="DK29" s="3">
        <v>79</v>
      </c>
      <c r="DL29" s="6" t="s">
        <v>224</v>
      </c>
      <c r="DM29" s="6" t="s">
        <v>224</v>
      </c>
      <c r="DN29" s="6" t="s">
        <v>224</v>
      </c>
      <c r="DO29" s="6" t="s">
        <v>224</v>
      </c>
      <c r="DP29" s="6" t="s">
        <v>224</v>
      </c>
      <c r="DQ29" s="6" t="s">
        <v>224</v>
      </c>
      <c r="DR29" s="6" t="s">
        <v>224</v>
      </c>
      <c r="DS29" s="3">
        <v>186</v>
      </c>
      <c r="DT29" s="6" t="s">
        <v>224</v>
      </c>
      <c r="DU29" s="6" t="s">
        <v>224</v>
      </c>
      <c r="DV29" s="6" t="s">
        <v>224</v>
      </c>
      <c r="DW29" s="6" t="s">
        <v>224</v>
      </c>
      <c r="DX29" s="6" t="s">
        <v>224</v>
      </c>
      <c r="DY29" s="6" t="s">
        <v>224</v>
      </c>
      <c r="DZ29" s="6" t="s">
        <v>224</v>
      </c>
      <c r="EA29" s="6" t="s">
        <v>224</v>
      </c>
      <c r="EB29" s="6" t="s">
        <v>224</v>
      </c>
      <c r="EC29" s="6" t="s">
        <v>224</v>
      </c>
      <c r="ED29" s="6" t="s">
        <v>224</v>
      </c>
      <c r="EE29" s="6" t="s">
        <v>224</v>
      </c>
      <c r="EF29" s="6" t="s">
        <v>224</v>
      </c>
      <c r="EG29" s="3">
        <v>77</v>
      </c>
      <c r="EH29" s="6" t="s">
        <v>224</v>
      </c>
      <c r="EI29" s="6" t="s">
        <v>224</v>
      </c>
      <c r="EJ29" s="6" t="s">
        <v>224</v>
      </c>
      <c r="EK29" s="6" t="s">
        <v>224</v>
      </c>
      <c r="EL29" s="6" t="s">
        <v>224</v>
      </c>
      <c r="EM29" s="6" t="s">
        <v>224</v>
      </c>
      <c r="EN29" s="6" t="s">
        <v>224</v>
      </c>
      <c r="EO29" s="6" t="s">
        <v>224</v>
      </c>
      <c r="EP29" s="6" t="s">
        <v>224</v>
      </c>
      <c r="EQ29" s="6" t="s">
        <v>224</v>
      </c>
      <c r="ER29" s="6" t="s">
        <v>224</v>
      </c>
      <c r="ES29" s="6" t="s">
        <v>224</v>
      </c>
      <c r="ET29" s="6" t="s">
        <v>224</v>
      </c>
      <c r="EU29" s="6" t="s">
        <v>224</v>
      </c>
      <c r="EV29" s="6" t="s">
        <v>224</v>
      </c>
      <c r="EW29" s="6" t="s">
        <v>224</v>
      </c>
      <c r="EX29" s="6" t="s">
        <v>224</v>
      </c>
      <c r="EY29" s="6" t="s">
        <v>224</v>
      </c>
      <c r="EZ29" s="6" t="s">
        <v>224</v>
      </c>
      <c r="FA29" s="6" t="s">
        <v>224</v>
      </c>
      <c r="FB29" s="6" t="s">
        <v>224</v>
      </c>
      <c r="FC29" s="6" t="s">
        <v>224</v>
      </c>
      <c r="FD29" s="6" t="s">
        <v>224</v>
      </c>
      <c r="FE29" s="6" t="s">
        <v>224</v>
      </c>
      <c r="FF29" s="6" t="s">
        <v>224</v>
      </c>
      <c r="FG29" s="6" t="s">
        <v>224</v>
      </c>
      <c r="FH29" s="6" t="s">
        <v>224</v>
      </c>
      <c r="FI29" s="6" t="s">
        <v>224</v>
      </c>
      <c r="FJ29" s="6" t="s">
        <v>224</v>
      </c>
      <c r="FK29" s="6" t="s">
        <v>224</v>
      </c>
      <c r="FL29" s="6" t="s">
        <v>224</v>
      </c>
      <c r="FM29" s="6" t="s">
        <v>224</v>
      </c>
      <c r="FN29" s="6" t="s">
        <v>224</v>
      </c>
      <c r="FO29" s="6" t="s">
        <v>224</v>
      </c>
      <c r="FP29" s="6" t="s">
        <v>224</v>
      </c>
      <c r="FQ29" s="6" t="s">
        <v>224</v>
      </c>
      <c r="FR29" s="6" t="s">
        <v>224</v>
      </c>
      <c r="FS29" s="6" t="s">
        <v>224</v>
      </c>
      <c r="FT29" s="6" t="s">
        <v>224</v>
      </c>
      <c r="FU29" s="6" t="s">
        <v>224</v>
      </c>
      <c r="FV29" s="6" t="s">
        <v>224</v>
      </c>
      <c r="FW29" s="3">
        <v>58</v>
      </c>
      <c r="FX29" s="6" t="s">
        <v>224</v>
      </c>
      <c r="FY29" s="6" t="s">
        <v>224</v>
      </c>
      <c r="FZ29" s="6" t="s">
        <v>224</v>
      </c>
      <c r="GA29" s="6" t="s">
        <v>224</v>
      </c>
      <c r="GB29" s="6" t="s">
        <v>224</v>
      </c>
      <c r="GC29" s="6" t="s">
        <v>224</v>
      </c>
      <c r="GD29" s="6" t="s">
        <v>224</v>
      </c>
      <c r="GE29" s="6" t="s">
        <v>224</v>
      </c>
      <c r="GF29" s="13" t="s">
        <v>224</v>
      </c>
      <c r="GG29" s="15">
        <f t="shared" si="0"/>
        <v>1645</v>
      </c>
      <c r="GI29" s="8"/>
      <c r="GK29" s="8"/>
    </row>
    <row r="30" spans="1:193" x14ac:dyDescent="0.25">
      <c r="A30" s="4" t="s">
        <v>54</v>
      </c>
      <c r="B30" s="4" t="s">
        <v>55</v>
      </c>
      <c r="C30" s="6" t="s">
        <v>224</v>
      </c>
      <c r="D30" s="6" t="s">
        <v>224</v>
      </c>
      <c r="E30" s="6" t="s">
        <v>224</v>
      </c>
      <c r="F30" s="6" t="s">
        <v>224</v>
      </c>
      <c r="G30" s="6" t="s">
        <v>224</v>
      </c>
      <c r="H30" s="6" t="s">
        <v>224</v>
      </c>
      <c r="I30" s="6" t="s">
        <v>224</v>
      </c>
      <c r="J30" s="6" t="s">
        <v>224</v>
      </c>
      <c r="K30" s="6" t="s">
        <v>224</v>
      </c>
      <c r="L30" s="6" t="s">
        <v>224</v>
      </c>
      <c r="M30" s="6" t="s">
        <v>224</v>
      </c>
      <c r="N30" s="6" t="s">
        <v>224</v>
      </c>
      <c r="O30" s="6" t="s">
        <v>224</v>
      </c>
      <c r="P30" s="6" t="s">
        <v>224</v>
      </c>
      <c r="Q30" s="6" t="s">
        <v>224</v>
      </c>
      <c r="R30" s="6" t="s">
        <v>224</v>
      </c>
      <c r="S30" s="6" t="s">
        <v>224</v>
      </c>
      <c r="T30" s="6" t="s">
        <v>224</v>
      </c>
      <c r="U30" s="6" t="s">
        <v>224</v>
      </c>
      <c r="V30" s="6" t="s">
        <v>224</v>
      </c>
      <c r="W30" s="6" t="s">
        <v>224</v>
      </c>
      <c r="X30" s="6" t="s">
        <v>224</v>
      </c>
      <c r="Y30" s="6" t="s">
        <v>224</v>
      </c>
      <c r="Z30" s="6" t="s">
        <v>224</v>
      </c>
      <c r="AA30" s="6" t="s">
        <v>224</v>
      </c>
      <c r="AB30" s="3">
        <v>118</v>
      </c>
      <c r="AC30" s="6" t="s">
        <v>224</v>
      </c>
      <c r="AD30" s="6" t="s">
        <v>224</v>
      </c>
      <c r="AE30" s="6" t="s">
        <v>224</v>
      </c>
      <c r="AF30" s="6" t="s">
        <v>224</v>
      </c>
      <c r="AG30" s="6" t="s">
        <v>224</v>
      </c>
      <c r="AH30" s="6" t="s">
        <v>224</v>
      </c>
      <c r="AI30" s="6" t="s">
        <v>224</v>
      </c>
      <c r="AJ30" s="6" t="s">
        <v>224</v>
      </c>
      <c r="AK30" s="6" t="s">
        <v>224</v>
      </c>
      <c r="AL30" s="6" t="s">
        <v>224</v>
      </c>
      <c r="AM30" s="6" t="s">
        <v>224</v>
      </c>
      <c r="AN30" s="3">
        <v>182</v>
      </c>
      <c r="AO30" s="6" t="s">
        <v>224</v>
      </c>
      <c r="AP30" s="6" t="s">
        <v>224</v>
      </c>
      <c r="AQ30" s="6" t="s">
        <v>224</v>
      </c>
      <c r="AR30" s="6" t="s">
        <v>224</v>
      </c>
      <c r="AS30" s="6" t="s">
        <v>224</v>
      </c>
      <c r="AT30" s="6" t="s">
        <v>224</v>
      </c>
      <c r="AU30" s="6" t="s">
        <v>224</v>
      </c>
      <c r="AV30" s="6" t="s">
        <v>224</v>
      </c>
      <c r="AW30" s="6" t="s">
        <v>224</v>
      </c>
      <c r="AX30" s="6" t="s">
        <v>224</v>
      </c>
      <c r="AY30" s="6" t="s">
        <v>224</v>
      </c>
      <c r="AZ30" s="6" t="s">
        <v>224</v>
      </c>
      <c r="BA30" s="6" t="s">
        <v>224</v>
      </c>
      <c r="BB30" s="6" t="s">
        <v>224</v>
      </c>
      <c r="BC30" s="6" t="s">
        <v>224</v>
      </c>
      <c r="BD30" s="6" t="s">
        <v>224</v>
      </c>
      <c r="BE30" s="6" t="s">
        <v>224</v>
      </c>
      <c r="BF30" s="6" t="s">
        <v>224</v>
      </c>
      <c r="BG30" s="3">
        <v>0</v>
      </c>
      <c r="BH30" s="6" t="s">
        <v>224</v>
      </c>
      <c r="BI30" s="6" t="s">
        <v>224</v>
      </c>
      <c r="BJ30" s="3">
        <v>0</v>
      </c>
      <c r="BK30" s="6" t="s">
        <v>224</v>
      </c>
      <c r="BL30" s="6" t="s">
        <v>224</v>
      </c>
      <c r="BM30" s="6" t="s">
        <v>224</v>
      </c>
      <c r="BN30" s="6" t="s">
        <v>224</v>
      </c>
      <c r="BO30" s="6" t="s">
        <v>224</v>
      </c>
      <c r="BP30" s="6" t="s">
        <v>224</v>
      </c>
      <c r="BQ30" s="3">
        <v>0</v>
      </c>
      <c r="BR30" s="6" t="s">
        <v>224</v>
      </c>
      <c r="BS30" s="6" t="s">
        <v>224</v>
      </c>
      <c r="BT30" s="6" t="s">
        <v>224</v>
      </c>
      <c r="BU30" s="6" t="s">
        <v>224</v>
      </c>
      <c r="BV30" s="6" t="s">
        <v>224</v>
      </c>
      <c r="BW30" s="6" t="s">
        <v>224</v>
      </c>
      <c r="BX30" s="6" t="s">
        <v>224</v>
      </c>
      <c r="BY30" s="6" t="s">
        <v>224</v>
      </c>
      <c r="BZ30" s="6" t="s">
        <v>224</v>
      </c>
      <c r="CA30" s="6" t="s">
        <v>224</v>
      </c>
      <c r="CB30" s="6" t="s">
        <v>224</v>
      </c>
      <c r="CC30" s="3">
        <v>210</v>
      </c>
      <c r="CD30" s="6" t="s">
        <v>224</v>
      </c>
      <c r="CE30" s="6" t="s">
        <v>224</v>
      </c>
      <c r="CF30" s="6" t="s">
        <v>224</v>
      </c>
      <c r="CG30" s="3">
        <v>133</v>
      </c>
      <c r="CH30" s="6" t="s">
        <v>224</v>
      </c>
      <c r="CI30" s="6" t="s">
        <v>224</v>
      </c>
      <c r="CJ30" s="6" t="s">
        <v>224</v>
      </c>
      <c r="CK30" s="6" t="s">
        <v>224</v>
      </c>
      <c r="CL30" s="6" t="s">
        <v>224</v>
      </c>
      <c r="CM30" s="6" t="s">
        <v>224</v>
      </c>
      <c r="CN30" s="6" t="s">
        <v>224</v>
      </c>
      <c r="CO30" s="6" t="s">
        <v>224</v>
      </c>
      <c r="CP30" s="6" t="s">
        <v>224</v>
      </c>
      <c r="CQ30" s="6" t="s">
        <v>224</v>
      </c>
      <c r="CR30" s="6" t="s">
        <v>224</v>
      </c>
      <c r="CS30" s="6" t="s">
        <v>224</v>
      </c>
      <c r="CT30" s="6" t="s">
        <v>224</v>
      </c>
      <c r="CU30" s="6" t="s">
        <v>224</v>
      </c>
      <c r="CV30" s="6" t="s">
        <v>224</v>
      </c>
      <c r="CW30" s="6" t="s">
        <v>224</v>
      </c>
      <c r="CX30" s="6" t="s">
        <v>224</v>
      </c>
      <c r="CY30" s="6" t="s">
        <v>224</v>
      </c>
      <c r="CZ30" s="6" t="s">
        <v>224</v>
      </c>
      <c r="DA30" s="6" t="s">
        <v>224</v>
      </c>
      <c r="DB30" s="6" t="s">
        <v>224</v>
      </c>
      <c r="DC30" s="6" t="s">
        <v>224</v>
      </c>
      <c r="DD30" s="6" t="s">
        <v>224</v>
      </c>
      <c r="DE30" s="6" t="s">
        <v>224</v>
      </c>
      <c r="DF30" s="6" t="s">
        <v>224</v>
      </c>
      <c r="DG30" s="6" t="s">
        <v>224</v>
      </c>
      <c r="DH30" s="6" t="s">
        <v>224</v>
      </c>
      <c r="DI30" s="6" t="s">
        <v>224</v>
      </c>
      <c r="DJ30" s="6" t="s">
        <v>224</v>
      </c>
      <c r="DK30" s="3">
        <v>0</v>
      </c>
      <c r="DL30" s="6" t="s">
        <v>224</v>
      </c>
      <c r="DM30" s="6" t="s">
        <v>224</v>
      </c>
      <c r="DN30" s="6" t="s">
        <v>224</v>
      </c>
      <c r="DO30" s="6" t="s">
        <v>224</v>
      </c>
      <c r="DP30" s="6" t="s">
        <v>224</v>
      </c>
      <c r="DQ30" s="6" t="s">
        <v>224</v>
      </c>
      <c r="DR30" s="6" t="s">
        <v>224</v>
      </c>
      <c r="DS30" s="6" t="s">
        <v>224</v>
      </c>
      <c r="DT30" s="6" t="s">
        <v>224</v>
      </c>
      <c r="DU30" s="6" t="s">
        <v>224</v>
      </c>
      <c r="DV30" s="6" t="s">
        <v>224</v>
      </c>
      <c r="DW30" s="6" t="s">
        <v>224</v>
      </c>
      <c r="DX30" s="6" t="s">
        <v>224</v>
      </c>
      <c r="DY30" s="6" t="s">
        <v>224</v>
      </c>
      <c r="DZ30" s="6" t="s">
        <v>224</v>
      </c>
      <c r="EA30" s="6" t="s">
        <v>224</v>
      </c>
      <c r="EB30" s="6" t="s">
        <v>224</v>
      </c>
      <c r="EC30" s="6" t="s">
        <v>224</v>
      </c>
      <c r="ED30" s="6" t="s">
        <v>224</v>
      </c>
      <c r="EE30" s="6" t="s">
        <v>224</v>
      </c>
      <c r="EF30" s="6" t="s">
        <v>224</v>
      </c>
      <c r="EG30" s="6" t="s">
        <v>224</v>
      </c>
      <c r="EH30" s="6" t="s">
        <v>224</v>
      </c>
      <c r="EI30" s="6" t="s">
        <v>224</v>
      </c>
      <c r="EJ30" s="6" t="s">
        <v>224</v>
      </c>
      <c r="EK30" s="6" t="s">
        <v>224</v>
      </c>
      <c r="EL30" s="3">
        <v>0</v>
      </c>
      <c r="EM30" s="6" t="s">
        <v>224</v>
      </c>
      <c r="EN30" s="6" t="s">
        <v>224</v>
      </c>
      <c r="EO30" s="6" t="s">
        <v>224</v>
      </c>
      <c r="EP30" s="6" t="s">
        <v>224</v>
      </c>
      <c r="EQ30" s="6" t="s">
        <v>224</v>
      </c>
      <c r="ER30" s="6" t="s">
        <v>224</v>
      </c>
      <c r="ES30" s="6" t="s">
        <v>224</v>
      </c>
      <c r="ET30" s="6" t="s">
        <v>224</v>
      </c>
      <c r="EU30" s="6" t="s">
        <v>224</v>
      </c>
      <c r="EV30" s="6" t="s">
        <v>224</v>
      </c>
      <c r="EW30" s="6" t="s">
        <v>224</v>
      </c>
      <c r="EX30" s="6" t="s">
        <v>224</v>
      </c>
      <c r="EY30" s="6" t="s">
        <v>224</v>
      </c>
      <c r="EZ30" s="6" t="s">
        <v>224</v>
      </c>
      <c r="FA30" s="6" t="s">
        <v>224</v>
      </c>
      <c r="FB30" s="6" t="s">
        <v>224</v>
      </c>
      <c r="FC30" s="6" t="s">
        <v>224</v>
      </c>
      <c r="FD30" s="6" t="s">
        <v>224</v>
      </c>
      <c r="FE30" s="6" t="s">
        <v>224</v>
      </c>
      <c r="FF30" s="6" t="s">
        <v>224</v>
      </c>
      <c r="FG30" s="6" t="s">
        <v>224</v>
      </c>
      <c r="FH30" s="6" t="s">
        <v>224</v>
      </c>
      <c r="FI30" s="6" t="s">
        <v>224</v>
      </c>
      <c r="FJ30" s="3">
        <v>0</v>
      </c>
      <c r="FK30" s="6" t="s">
        <v>224</v>
      </c>
      <c r="FL30" s="6" t="s">
        <v>224</v>
      </c>
      <c r="FM30" s="6" t="s">
        <v>224</v>
      </c>
      <c r="FN30" s="6" t="s">
        <v>224</v>
      </c>
      <c r="FO30" s="6" t="s">
        <v>224</v>
      </c>
      <c r="FP30" s="6" t="s">
        <v>224</v>
      </c>
      <c r="FQ30" s="6" t="s">
        <v>224</v>
      </c>
      <c r="FR30" s="6" t="s">
        <v>224</v>
      </c>
      <c r="FS30" s="6" t="s">
        <v>224</v>
      </c>
      <c r="FT30" s="6" t="s">
        <v>224</v>
      </c>
      <c r="FU30" s="6" t="s">
        <v>224</v>
      </c>
      <c r="FV30" s="6" t="s">
        <v>224</v>
      </c>
      <c r="FW30" s="6" t="s">
        <v>224</v>
      </c>
      <c r="FX30" s="6" t="s">
        <v>224</v>
      </c>
      <c r="FY30" s="6" t="s">
        <v>224</v>
      </c>
      <c r="FZ30" s="6" t="s">
        <v>224</v>
      </c>
      <c r="GA30" s="6" t="s">
        <v>224</v>
      </c>
      <c r="GB30" s="6" t="s">
        <v>224</v>
      </c>
      <c r="GC30" s="6" t="s">
        <v>224</v>
      </c>
      <c r="GD30" s="6" t="s">
        <v>224</v>
      </c>
      <c r="GE30" s="6" t="s">
        <v>224</v>
      </c>
      <c r="GF30" s="13" t="s">
        <v>224</v>
      </c>
      <c r="GG30" s="15">
        <f t="shared" si="0"/>
        <v>643</v>
      </c>
      <c r="GI30" s="8"/>
      <c r="GK30" s="8"/>
    </row>
    <row r="31" spans="1:193" x14ac:dyDescent="0.25">
      <c r="A31" s="4" t="s">
        <v>56</v>
      </c>
      <c r="B31" s="4" t="s">
        <v>57</v>
      </c>
      <c r="C31" s="6" t="s">
        <v>224</v>
      </c>
      <c r="D31" s="6" t="s">
        <v>224</v>
      </c>
      <c r="E31" s="6" t="s">
        <v>224</v>
      </c>
      <c r="F31" s="6" t="s">
        <v>224</v>
      </c>
      <c r="G31" s="6" t="s">
        <v>224</v>
      </c>
      <c r="H31" s="6" t="s">
        <v>224</v>
      </c>
      <c r="I31" s="6" t="s">
        <v>224</v>
      </c>
      <c r="J31" s="6" t="s">
        <v>224</v>
      </c>
      <c r="K31" s="6" t="s">
        <v>224</v>
      </c>
      <c r="L31" s="6" t="s">
        <v>224</v>
      </c>
      <c r="M31" s="6" t="s">
        <v>224</v>
      </c>
      <c r="N31" s="3">
        <v>114</v>
      </c>
      <c r="O31" s="6" t="s">
        <v>224</v>
      </c>
      <c r="P31" s="6" t="s">
        <v>224</v>
      </c>
      <c r="Q31" s="6" t="s">
        <v>224</v>
      </c>
      <c r="R31" s="6" t="s">
        <v>224</v>
      </c>
      <c r="S31" s="6" t="s">
        <v>224</v>
      </c>
      <c r="T31" s="6" t="s">
        <v>224</v>
      </c>
      <c r="U31" s="6" t="s">
        <v>224</v>
      </c>
      <c r="V31" s="6" t="s">
        <v>224</v>
      </c>
      <c r="W31" s="6" t="s">
        <v>224</v>
      </c>
      <c r="X31" s="6" t="s">
        <v>224</v>
      </c>
      <c r="Y31" s="6" t="s">
        <v>224</v>
      </c>
      <c r="Z31" s="6" t="s">
        <v>224</v>
      </c>
      <c r="AA31" s="6" t="s">
        <v>224</v>
      </c>
      <c r="AB31" s="3">
        <v>82</v>
      </c>
      <c r="AC31" s="6" t="s">
        <v>224</v>
      </c>
      <c r="AD31" s="6" t="s">
        <v>224</v>
      </c>
      <c r="AE31" s="3">
        <v>34</v>
      </c>
      <c r="AF31" s="6" t="s">
        <v>224</v>
      </c>
      <c r="AG31" s="6" t="s">
        <v>224</v>
      </c>
      <c r="AH31" s="6" t="s">
        <v>224</v>
      </c>
      <c r="AI31" s="6" t="s">
        <v>224</v>
      </c>
      <c r="AJ31" s="6" t="s">
        <v>224</v>
      </c>
      <c r="AK31" s="6" t="s">
        <v>224</v>
      </c>
      <c r="AL31" s="6" t="s">
        <v>224</v>
      </c>
      <c r="AM31" s="6" t="s">
        <v>224</v>
      </c>
      <c r="AN31" s="6" t="s">
        <v>224</v>
      </c>
      <c r="AO31" s="6" t="s">
        <v>224</v>
      </c>
      <c r="AP31" s="6" t="s">
        <v>224</v>
      </c>
      <c r="AQ31" s="6" t="s">
        <v>224</v>
      </c>
      <c r="AR31" s="6" t="s">
        <v>224</v>
      </c>
      <c r="AS31" s="6" t="s">
        <v>224</v>
      </c>
      <c r="AT31" s="6" t="s">
        <v>224</v>
      </c>
      <c r="AU31" s="6" t="s">
        <v>224</v>
      </c>
      <c r="AV31" s="6" t="s">
        <v>224</v>
      </c>
      <c r="AW31" s="6" t="s">
        <v>224</v>
      </c>
      <c r="AX31" s="6" t="s">
        <v>224</v>
      </c>
      <c r="AY31" s="6" t="s">
        <v>224</v>
      </c>
      <c r="AZ31" s="6" t="s">
        <v>224</v>
      </c>
      <c r="BA31" s="6" t="s">
        <v>224</v>
      </c>
      <c r="BB31" s="6" t="s">
        <v>224</v>
      </c>
      <c r="BC31" s="6" t="s">
        <v>224</v>
      </c>
      <c r="BD31" s="6" t="s">
        <v>224</v>
      </c>
      <c r="BE31" s="6" t="s">
        <v>224</v>
      </c>
      <c r="BF31" s="6" t="s">
        <v>224</v>
      </c>
      <c r="BG31" s="6" t="s">
        <v>224</v>
      </c>
      <c r="BH31" s="6" t="s">
        <v>224</v>
      </c>
      <c r="BI31" s="6" t="s">
        <v>224</v>
      </c>
      <c r="BJ31" s="6" t="s">
        <v>224</v>
      </c>
      <c r="BK31" s="6" t="s">
        <v>224</v>
      </c>
      <c r="BL31" s="6" t="s">
        <v>224</v>
      </c>
      <c r="BM31" s="3">
        <v>97</v>
      </c>
      <c r="BN31" s="6" t="s">
        <v>224</v>
      </c>
      <c r="BO31" s="6" t="s">
        <v>224</v>
      </c>
      <c r="BP31" s="6" t="s">
        <v>224</v>
      </c>
      <c r="BQ31" s="6" t="s">
        <v>224</v>
      </c>
      <c r="BR31" s="6" t="s">
        <v>224</v>
      </c>
      <c r="BS31" s="6" t="s">
        <v>224</v>
      </c>
      <c r="BT31" s="6" t="s">
        <v>224</v>
      </c>
      <c r="BU31" s="6" t="s">
        <v>224</v>
      </c>
      <c r="BV31" s="6" t="s">
        <v>224</v>
      </c>
      <c r="BW31" s="6" t="s">
        <v>224</v>
      </c>
      <c r="BX31" s="6" t="s">
        <v>224</v>
      </c>
      <c r="BY31" s="6" t="s">
        <v>224</v>
      </c>
      <c r="BZ31" s="6" t="s">
        <v>224</v>
      </c>
      <c r="CA31" s="6" t="s">
        <v>224</v>
      </c>
      <c r="CB31" s="6" t="s">
        <v>224</v>
      </c>
      <c r="CC31" s="6" t="s">
        <v>224</v>
      </c>
      <c r="CD31" s="6" t="s">
        <v>224</v>
      </c>
      <c r="CE31" s="6" t="s">
        <v>224</v>
      </c>
      <c r="CF31" s="6" t="s">
        <v>224</v>
      </c>
      <c r="CG31" s="6" t="s">
        <v>224</v>
      </c>
      <c r="CH31" s="6" t="s">
        <v>224</v>
      </c>
      <c r="CI31" s="6" t="s">
        <v>224</v>
      </c>
      <c r="CJ31" s="6" t="s">
        <v>224</v>
      </c>
      <c r="CK31" s="6" t="s">
        <v>224</v>
      </c>
      <c r="CL31" s="3">
        <v>79</v>
      </c>
      <c r="CM31" s="6" t="s">
        <v>224</v>
      </c>
      <c r="CN31" s="6" t="s">
        <v>224</v>
      </c>
      <c r="CO31" s="6" t="s">
        <v>224</v>
      </c>
      <c r="CP31" s="6" t="s">
        <v>224</v>
      </c>
      <c r="CQ31" s="6" t="s">
        <v>224</v>
      </c>
      <c r="CR31" s="6" t="s">
        <v>224</v>
      </c>
      <c r="CS31" s="6" t="s">
        <v>224</v>
      </c>
      <c r="CT31" s="6" t="s">
        <v>224</v>
      </c>
      <c r="CU31" s="6" t="s">
        <v>224</v>
      </c>
      <c r="CV31" s="6" t="s">
        <v>224</v>
      </c>
      <c r="CW31" s="6" t="s">
        <v>224</v>
      </c>
      <c r="CX31" s="6" t="s">
        <v>224</v>
      </c>
      <c r="CY31" s="6" t="s">
        <v>224</v>
      </c>
      <c r="CZ31" s="6" t="s">
        <v>224</v>
      </c>
      <c r="DA31" s="6" t="s">
        <v>224</v>
      </c>
      <c r="DB31" s="6" t="s">
        <v>224</v>
      </c>
      <c r="DC31" s="6" t="s">
        <v>224</v>
      </c>
      <c r="DD31" s="6" t="s">
        <v>224</v>
      </c>
      <c r="DE31" s="6" t="s">
        <v>224</v>
      </c>
      <c r="DF31" s="6" t="s">
        <v>224</v>
      </c>
      <c r="DG31" s="6" t="s">
        <v>224</v>
      </c>
      <c r="DH31" s="6" t="s">
        <v>224</v>
      </c>
      <c r="DI31" s="6" t="s">
        <v>224</v>
      </c>
      <c r="DJ31" s="6" t="s">
        <v>224</v>
      </c>
      <c r="DK31" s="6" t="s">
        <v>224</v>
      </c>
      <c r="DL31" s="6" t="s">
        <v>224</v>
      </c>
      <c r="DM31" s="6" t="s">
        <v>224</v>
      </c>
      <c r="DN31" s="6" t="s">
        <v>224</v>
      </c>
      <c r="DO31" s="6" t="s">
        <v>224</v>
      </c>
      <c r="DP31" s="6" t="s">
        <v>224</v>
      </c>
      <c r="DQ31" s="6" t="s">
        <v>224</v>
      </c>
      <c r="DR31" s="6" t="s">
        <v>224</v>
      </c>
      <c r="DS31" s="6" t="s">
        <v>224</v>
      </c>
      <c r="DT31" s="6" t="s">
        <v>224</v>
      </c>
      <c r="DU31" s="6" t="s">
        <v>224</v>
      </c>
      <c r="DV31" s="6" t="s">
        <v>224</v>
      </c>
      <c r="DW31" s="6" t="s">
        <v>224</v>
      </c>
      <c r="DX31" s="6" t="s">
        <v>224</v>
      </c>
      <c r="DY31" s="6" t="s">
        <v>224</v>
      </c>
      <c r="DZ31" s="6" t="s">
        <v>224</v>
      </c>
      <c r="EA31" s="6" t="s">
        <v>224</v>
      </c>
      <c r="EB31" s="6" t="s">
        <v>224</v>
      </c>
      <c r="EC31" s="6" t="s">
        <v>224</v>
      </c>
      <c r="ED31" s="6" t="s">
        <v>224</v>
      </c>
      <c r="EE31" s="6" t="s">
        <v>224</v>
      </c>
      <c r="EF31" s="6" t="s">
        <v>224</v>
      </c>
      <c r="EG31" s="6" t="s">
        <v>224</v>
      </c>
      <c r="EH31" s="6" t="s">
        <v>224</v>
      </c>
      <c r="EI31" s="6" t="s">
        <v>224</v>
      </c>
      <c r="EJ31" s="6" t="s">
        <v>224</v>
      </c>
      <c r="EK31" s="6" t="s">
        <v>224</v>
      </c>
      <c r="EL31" s="6" t="s">
        <v>224</v>
      </c>
      <c r="EM31" s="6" t="s">
        <v>224</v>
      </c>
      <c r="EN31" s="6" t="s">
        <v>224</v>
      </c>
      <c r="EO31" s="6" t="s">
        <v>224</v>
      </c>
      <c r="EP31" s="6" t="s">
        <v>224</v>
      </c>
      <c r="EQ31" s="6" t="s">
        <v>224</v>
      </c>
      <c r="ER31" s="6" t="s">
        <v>224</v>
      </c>
      <c r="ES31" s="6" t="s">
        <v>224</v>
      </c>
      <c r="ET31" s="6" t="s">
        <v>224</v>
      </c>
      <c r="EU31" s="6" t="s">
        <v>224</v>
      </c>
      <c r="EV31" s="6" t="s">
        <v>224</v>
      </c>
      <c r="EW31" s="3">
        <v>34</v>
      </c>
      <c r="EX31" s="6" t="s">
        <v>224</v>
      </c>
      <c r="EY31" s="6" t="s">
        <v>224</v>
      </c>
      <c r="EZ31" s="6" t="s">
        <v>224</v>
      </c>
      <c r="FA31" s="6" t="s">
        <v>224</v>
      </c>
      <c r="FB31" s="6" t="s">
        <v>224</v>
      </c>
      <c r="FC31" s="6" t="s">
        <v>224</v>
      </c>
      <c r="FD31" s="6" t="s">
        <v>224</v>
      </c>
      <c r="FE31" s="6" t="s">
        <v>224</v>
      </c>
      <c r="FF31" s="6" t="s">
        <v>224</v>
      </c>
      <c r="FG31" s="6" t="s">
        <v>224</v>
      </c>
      <c r="FH31" s="6" t="s">
        <v>224</v>
      </c>
      <c r="FI31" s="6" t="s">
        <v>224</v>
      </c>
      <c r="FJ31" s="6" t="s">
        <v>224</v>
      </c>
      <c r="FK31" s="3">
        <v>20</v>
      </c>
      <c r="FL31" s="6" t="s">
        <v>224</v>
      </c>
      <c r="FM31" s="3">
        <v>17</v>
      </c>
      <c r="FN31" s="6" t="s">
        <v>224</v>
      </c>
      <c r="FO31" s="6" t="s">
        <v>224</v>
      </c>
      <c r="FP31" s="6" t="s">
        <v>224</v>
      </c>
      <c r="FQ31" s="6" t="s">
        <v>224</v>
      </c>
      <c r="FR31" s="6" t="s">
        <v>224</v>
      </c>
      <c r="FS31" s="6" t="s">
        <v>224</v>
      </c>
      <c r="FT31" s="6" t="s">
        <v>224</v>
      </c>
      <c r="FU31" s="6" t="s">
        <v>224</v>
      </c>
      <c r="FV31" s="6" t="s">
        <v>224</v>
      </c>
      <c r="FW31" s="6" t="s">
        <v>224</v>
      </c>
      <c r="FX31" s="6" t="s">
        <v>224</v>
      </c>
      <c r="FY31" s="6" t="s">
        <v>224</v>
      </c>
      <c r="FZ31" s="6" t="s">
        <v>224</v>
      </c>
      <c r="GA31" s="6" t="s">
        <v>224</v>
      </c>
      <c r="GB31" s="6" t="s">
        <v>224</v>
      </c>
      <c r="GC31" s="6" t="s">
        <v>224</v>
      </c>
      <c r="GD31" s="6" t="s">
        <v>224</v>
      </c>
      <c r="GE31" s="6" t="s">
        <v>224</v>
      </c>
      <c r="GF31" s="13" t="s">
        <v>224</v>
      </c>
      <c r="GG31" s="15">
        <f t="shared" si="0"/>
        <v>477</v>
      </c>
      <c r="GI31" s="8"/>
      <c r="GK31" s="8"/>
    </row>
    <row r="32" spans="1:193" x14ac:dyDescent="0.25">
      <c r="A32" s="4" t="s">
        <v>58</v>
      </c>
      <c r="B32" s="4" t="s">
        <v>59</v>
      </c>
      <c r="C32" s="6" t="s">
        <v>224</v>
      </c>
      <c r="D32" s="6" t="s">
        <v>224</v>
      </c>
      <c r="E32" s="6" t="s">
        <v>224</v>
      </c>
      <c r="F32" s="3">
        <v>48</v>
      </c>
      <c r="G32" s="6" t="s">
        <v>224</v>
      </c>
      <c r="H32" s="6" t="s">
        <v>224</v>
      </c>
      <c r="I32" s="6" t="s">
        <v>224</v>
      </c>
      <c r="J32" s="6" t="s">
        <v>224</v>
      </c>
      <c r="K32" s="6" t="s">
        <v>224</v>
      </c>
      <c r="L32" s="6" t="s">
        <v>224</v>
      </c>
      <c r="M32" s="6" t="s">
        <v>224</v>
      </c>
      <c r="N32" s="6" t="s">
        <v>224</v>
      </c>
      <c r="O32" s="6" t="s">
        <v>224</v>
      </c>
      <c r="P32" s="6" t="s">
        <v>224</v>
      </c>
      <c r="Q32" s="6" t="s">
        <v>224</v>
      </c>
      <c r="R32" s="6" t="s">
        <v>224</v>
      </c>
      <c r="S32" s="6" t="s">
        <v>224</v>
      </c>
      <c r="T32" s="6" t="s">
        <v>224</v>
      </c>
      <c r="U32" s="6" t="s">
        <v>224</v>
      </c>
      <c r="V32" s="6" t="s">
        <v>224</v>
      </c>
      <c r="W32" s="6" t="s">
        <v>224</v>
      </c>
      <c r="X32" s="6" t="s">
        <v>224</v>
      </c>
      <c r="Y32" s="6" t="s">
        <v>224</v>
      </c>
      <c r="Z32" s="3">
        <v>106</v>
      </c>
      <c r="AA32" s="6" t="s">
        <v>224</v>
      </c>
      <c r="AB32" s="3">
        <v>104</v>
      </c>
      <c r="AC32" s="6" t="s">
        <v>224</v>
      </c>
      <c r="AD32" s="6" t="s">
        <v>224</v>
      </c>
      <c r="AE32" s="6" t="s">
        <v>224</v>
      </c>
      <c r="AF32" s="6" t="s">
        <v>224</v>
      </c>
      <c r="AG32" s="6" t="s">
        <v>224</v>
      </c>
      <c r="AH32" s="6" t="s">
        <v>224</v>
      </c>
      <c r="AI32" s="6" t="s">
        <v>224</v>
      </c>
      <c r="AJ32" s="6" t="s">
        <v>224</v>
      </c>
      <c r="AK32" s="3">
        <v>150</v>
      </c>
      <c r="AL32" s="6" t="s">
        <v>224</v>
      </c>
      <c r="AM32" s="3">
        <v>60</v>
      </c>
      <c r="AN32" s="3">
        <v>29</v>
      </c>
      <c r="AO32" s="6" t="s">
        <v>224</v>
      </c>
      <c r="AP32" s="6" t="s">
        <v>224</v>
      </c>
      <c r="AQ32" s="6" t="s">
        <v>224</v>
      </c>
      <c r="AR32" s="6" t="s">
        <v>224</v>
      </c>
      <c r="AS32" s="6" t="s">
        <v>224</v>
      </c>
      <c r="AT32" s="6" t="s">
        <v>224</v>
      </c>
      <c r="AU32" s="6" t="s">
        <v>224</v>
      </c>
      <c r="AV32" s="3">
        <v>58</v>
      </c>
      <c r="AW32" s="6" t="s">
        <v>224</v>
      </c>
      <c r="AX32" s="6" t="s">
        <v>224</v>
      </c>
      <c r="AY32" s="6" t="s">
        <v>224</v>
      </c>
      <c r="AZ32" s="6" t="s">
        <v>224</v>
      </c>
      <c r="BA32" s="6" t="s">
        <v>224</v>
      </c>
      <c r="BB32" s="3">
        <v>110</v>
      </c>
      <c r="BC32" s="6" t="s">
        <v>224</v>
      </c>
      <c r="BD32" s="6" t="s">
        <v>224</v>
      </c>
      <c r="BE32" s="6" t="s">
        <v>224</v>
      </c>
      <c r="BF32" s="6" t="s">
        <v>224</v>
      </c>
      <c r="BG32" s="3">
        <v>158</v>
      </c>
      <c r="BH32" s="6" t="s">
        <v>224</v>
      </c>
      <c r="BI32" s="6" t="s">
        <v>224</v>
      </c>
      <c r="BJ32" s="3">
        <v>45</v>
      </c>
      <c r="BK32" s="6" t="s">
        <v>224</v>
      </c>
      <c r="BL32" s="6" t="s">
        <v>224</v>
      </c>
      <c r="BM32" s="6" t="s">
        <v>224</v>
      </c>
      <c r="BN32" s="6" t="s">
        <v>224</v>
      </c>
      <c r="BO32" s="3">
        <v>367</v>
      </c>
      <c r="BP32" s="6" t="s">
        <v>224</v>
      </c>
      <c r="BQ32" s="6" t="s">
        <v>224</v>
      </c>
      <c r="BR32" s="6" t="s">
        <v>224</v>
      </c>
      <c r="BS32" s="6" t="s">
        <v>224</v>
      </c>
      <c r="BT32" s="6" t="s">
        <v>224</v>
      </c>
      <c r="BU32" s="6" t="s">
        <v>224</v>
      </c>
      <c r="BV32" s="6" t="s">
        <v>224</v>
      </c>
      <c r="BW32" s="6" t="s">
        <v>224</v>
      </c>
      <c r="BX32" s="6" t="s">
        <v>224</v>
      </c>
      <c r="BY32" s="6" t="s">
        <v>224</v>
      </c>
      <c r="BZ32" s="6" t="s">
        <v>224</v>
      </c>
      <c r="CA32" s="6" t="s">
        <v>224</v>
      </c>
      <c r="CB32" s="6" t="s">
        <v>224</v>
      </c>
      <c r="CC32" s="3">
        <v>129</v>
      </c>
      <c r="CD32" s="6" t="s">
        <v>224</v>
      </c>
      <c r="CE32" s="6" t="s">
        <v>224</v>
      </c>
      <c r="CF32" s="6" t="s">
        <v>224</v>
      </c>
      <c r="CG32" s="3">
        <v>282</v>
      </c>
      <c r="CH32" s="6" t="s">
        <v>224</v>
      </c>
      <c r="CI32" s="6" t="s">
        <v>224</v>
      </c>
      <c r="CJ32" s="6" t="s">
        <v>224</v>
      </c>
      <c r="CK32" s="6" t="s">
        <v>224</v>
      </c>
      <c r="CL32" s="6" t="s">
        <v>224</v>
      </c>
      <c r="CM32" s="6" t="s">
        <v>224</v>
      </c>
      <c r="CN32" s="6" t="s">
        <v>224</v>
      </c>
      <c r="CO32" s="6" t="s">
        <v>224</v>
      </c>
      <c r="CP32" s="6" t="s">
        <v>224</v>
      </c>
      <c r="CQ32" s="6" t="s">
        <v>224</v>
      </c>
      <c r="CR32" s="6" t="s">
        <v>224</v>
      </c>
      <c r="CS32" s="6" t="s">
        <v>224</v>
      </c>
      <c r="CT32" s="6" t="s">
        <v>224</v>
      </c>
      <c r="CU32" s="6" t="s">
        <v>224</v>
      </c>
      <c r="CV32" s="6" t="s">
        <v>224</v>
      </c>
      <c r="CW32" s="6" t="s">
        <v>224</v>
      </c>
      <c r="CX32" s="6" t="s">
        <v>224</v>
      </c>
      <c r="CY32" s="6" t="s">
        <v>224</v>
      </c>
      <c r="CZ32" s="6" t="s">
        <v>224</v>
      </c>
      <c r="DA32" s="6" t="s">
        <v>224</v>
      </c>
      <c r="DB32" s="6" t="s">
        <v>224</v>
      </c>
      <c r="DC32" s="6" t="s">
        <v>224</v>
      </c>
      <c r="DD32" s="6" t="s">
        <v>224</v>
      </c>
      <c r="DE32" s="6" t="s">
        <v>224</v>
      </c>
      <c r="DF32" s="6" t="s">
        <v>224</v>
      </c>
      <c r="DG32" s="6" t="s">
        <v>224</v>
      </c>
      <c r="DH32" s="6" t="s">
        <v>224</v>
      </c>
      <c r="DI32" s="6" t="s">
        <v>224</v>
      </c>
      <c r="DJ32" s="6" t="s">
        <v>224</v>
      </c>
      <c r="DK32" s="3">
        <v>134</v>
      </c>
      <c r="DL32" s="6" t="s">
        <v>224</v>
      </c>
      <c r="DM32" s="6" t="s">
        <v>224</v>
      </c>
      <c r="DN32" s="6" t="s">
        <v>224</v>
      </c>
      <c r="DO32" s="6" t="s">
        <v>224</v>
      </c>
      <c r="DP32" s="6" t="s">
        <v>224</v>
      </c>
      <c r="DQ32" s="6" t="s">
        <v>224</v>
      </c>
      <c r="DR32" s="6" t="s">
        <v>224</v>
      </c>
      <c r="DS32" s="6" t="s">
        <v>224</v>
      </c>
      <c r="DT32" s="6" t="s">
        <v>224</v>
      </c>
      <c r="DU32" s="6" t="s">
        <v>224</v>
      </c>
      <c r="DV32" s="6" t="s">
        <v>224</v>
      </c>
      <c r="DW32" s="6" t="s">
        <v>224</v>
      </c>
      <c r="DX32" s="6" t="s">
        <v>224</v>
      </c>
      <c r="DY32" s="6" t="s">
        <v>224</v>
      </c>
      <c r="DZ32" s="6" t="s">
        <v>224</v>
      </c>
      <c r="EA32" s="6" t="s">
        <v>224</v>
      </c>
      <c r="EB32" s="6" t="s">
        <v>224</v>
      </c>
      <c r="EC32" s="6" t="s">
        <v>224</v>
      </c>
      <c r="ED32" s="6" t="s">
        <v>224</v>
      </c>
      <c r="EE32" s="6" t="s">
        <v>224</v>
      </c>
      <c r="EF32" s="3">
        <v>40</v>
      </c>
      <c r="EG32" s="6" t="s">
        <v>224</v>
      </c>
      <c r="EH32" s="6" t="s">
        <v>224</v>
      </c>
      <c r="EI32" s="6" t="s">
        <v>224</v>
      </c>
      <c r="EJ32" s="6" t="s">
        <v>224</v>
      </c>
      <c r="EK32" s="6" t="s">
        <v>224</v>
      </c>
      <c r="EL32" s="3">
        <v>172</v>
      </c>
      <c r="EM32" s="6" t="s">
        <v>224</v>
      </c>
      <c r="EN32" s="6" t="s">
        <v>224</v>
      </c>
      <c r="EO32" s="6" t="s">
        <v>224</v>
      </c>
      <c r="EP32" s="6" t="s">
        <v>224</v>
      </c>
      <c r="EQ32" s="6" t="s">
        <v>224</v>
      </c>
      <c r="ER32" s="6" t="s">
        <v>224</v>
      </c>
      <c r="ES32" s="6" t="s">
        <v>224</v>
      </c>
      <c r="ET32" s="6" t="s">
        <v>224</v>
      </c>
      <c r="EU32" s="6" t="s">
        <v>224</v>
      </c>
      <c r="EV32" s="6" t="s">
        <v>224</v>
      </c>
      <c r="EW32" s="3">
        <v>79</v>
      </c>
      <c r="EX32" s="6" t="s">
        <v>224</v>
      </c>
      <c r="EY32" s="6" t="s">
        <v>224</v>
      </c>
      <c r="EZ32" s="6" t="s">
        <v>224</v>
      </c>
      <c r="FA32" s="6" t="s">
        <v>224</v>
      </c>
      <c r="FB32" s="6" t="s">
        <v>224</v>
      </c>
      <c r="FC32" s="6" t="s">
        <v>224</v>
      </c>
      <c r="FD32" s="6" t="s">
        <v>224</v>
      </c>
      <c r="FE32" s="6" t="s">
        <v>224</v>
      </c>
      <c r="FF32" s="6" t="s">
        <v>224</v>
      </c>
      <c r="FG32" s="6" t="s">
        <v>224</v>
      </c>
      <c r="FH32" s="6" t="s">
        <v>224</v>
      </c>
      <c r="FI32" s="6" t="s">
        <v>224</v>
      </c>
      <c r="FJ32" s="3">
        <v>142</v>
      </c>
      <c r="FK32" s="6" t="s">
        <v>224</v>
      </c>
      <c r="FL32" s="6" t="s">
        <v>224</v>
      </c>
      <c r="FM32" s="6" t="s">
        <v>224</v>
      </c>
      <c r="FN32" s="6" t="s">
        <v>224</v>
      </c>
      <c r="FO32" s="6" t="s">
        <v>224</v>
      </c>
      <c r="FP32" s="6" t="s">
        <v>224</v>
      </c>
      <c r="FQ32" s="6" t="s">
        <v>224</v>
      </c>
      <c r="FR32" s="6" t="s">
        <v>224</v>
      </c>
      <c r="FS32" s="6" t="s">
        <v>224</v>
      </c>
      <c r="FT32" s="6" t="s">
        <v>224</v>
      </c>
      <c r="FU32" s="6" t="s">
        <v>224</v>
      </c>
      <c r="FV32" s="6" t="s">
        <v>224</v>
      </c>
      <c r="FW32" s="3">
        <v>12</v>
      </c>
      <c r="FX32" s="6" t="s">
        <v>224</v>
      </c>
      <c r="FY32" s="6" t="s">
        <v>224</v>
      </c>
      <c r="FZ32" s="6" t="s">
        <v>224</v>
      </c>
      <c r="GA32" s="6" t="s">
        <v>224</v>
      </c>
      <c r="GB32" s="6" t="s">
        <v>224</v>
      </c>
      <c r="GC32" s="6" t="s">
        <v>224</v>
      </c>
      <c r="GD32" s="6" t="s">
        <v>224</v>
      </c>
      <c r="GE32" s="6" t="s">
        <v>224</v>
      </c>
      <c r="GF32" s="13" t="s">
        <v>224</v>
      </c>
      <c r="GG32" s="15">
        <f t="shared" si="0"/>
        <v>2225</v>
      </c>
      <c r="GI32" s="8"/>
      <c r="GK32" s="8"/>
    </row>
    <row r="33" spans="1:193" x14ac:dyDescent="0.25">
      <c r="A33" s="4" t="s">
        <v>60</v>
      </c>
      <c r="B33" s="4" t="s">
        <v>61</v>
      </c>
      <c r="C33" s="6" t="s">
        <v>224</v>
      </c>
      <c r="D33" s="6" t="s">
        <v>224</v>
      </c>
      <c r="E33" s="6" t="s">
        <v>224</v>
      </c>
      <c r="F33" s="6" t="s">
        <v>224</v>
      </c>
      <c r="G33" s="6" t="s">
        <v>224</v>
      </c>
      <c r="H33" s="6" t="s">
        <v>224</v>
      </c>
      <c r="I33" s="6" t="s">
        <v>224</v>
      </c>
      <c r="J33" s="6" t="s">
        <v>224</v>
      </c>
      <c r="K33" s="6" t="s">
        <v>224</v>
      </c>
      <c r="L33" s="6" t="s">
        <v>224</v>
      </c>
      <c r="M33" s="6" t="s">
        <v>224</v>
      </c>
      <c r="N33" s="6" t="s">
        <v>224</v>
      </c>
      <c r="O33" s="6" t="s">
        <v>224</v>
      </c>
      <c r="P33" s="6" t="s">
        <v>224</v>
      </c>
      <c r="Q33" s="6" t="s">
        <v>224</v>
      </c>
      <c r="R33" s="6" t="s">
        <v>224</v>
      </c>
      <c r="S33" s="6" t="s">
        <v>224</v>
      </c>
      <c r="T33" s="6" t="s">
        <v>224</v>
      </c>
      <c r="U33" s="6" t="s">
        <v>224</v>
      </c>
      <c r="V33" s="6" t="s">
        <v>224</v>
      </c>
      <c r="W33" s="6" t="s">
        <v>224</v>
      </c>
      <c r="X33" s="6" t="s">
        <v>224</v>
      </c>
      <c r="Y33" s="6" t="s">
        <v>224</v>
      </c>
      <c r="Z33" s="6" t="s">
        <v>224</v>
      </c>
      <c r="AA33" s="6" t="s">
        <v>224</v>
      </c>
      <c r="AB33" s="3">
        <v>58</v>
      </c>
      <c r="AC33" s="6" t="s">
        <v>224</v>
      </c>
      <c r="AD33" s="6" t="s">
        <v>224</v>
      </c>
      <c r="AE33" s="6" t="s">
        <v>224</v>
      </c>
      <c r="AF33" s="6" t="s">
        <v>224</v>
      </c>
      <c r="AG33" s="6" t="s">
        <v>224</v>
      </c>
      <c r="AH33" s="6" t="s">
        <v>224</v>
      </c>
      <c r="AI33" s="6" t="s">
        <v>224</v>
      </c>
      <c r="AJ33" s="6" t="s">
        <v>224</v>
      </c>
      <c r="AK33" s="6" t="s">
        <v>224</v>
      </c>
      <c r="AL33" s="6" t="s">
        <v>224</v>
      </c>
      <c r="AM33" s="6" t="s">
        <v>224</v>
      </c>
      <c r="AN33" s="6" t="s">
        <v>224</v>
      </c>
      <c r="AO33" s="6" t="s">
        <v>224</v>
      </c>
      <c r="AP33" s="6" t="s">
        <v>224</v>
      </c>
      <c r="AQ33" s="6" t="s">
        <v>224</v>
      </c>
      <c r="AR33" s="6" t="s">
        <v>224</v>
      </c>
      <c r="AS33" s="6" t="s">
        <v>224</v>
      </c>
      <c r="AT33" s="6" t="s">
        <v>224</v>
      </c>
      <c r="AU33" s="6" t="s">
        <v>224</v>
      </c>
      <c r="AV33" s="6" t="s">
        <v>224</v>
      </c>
      <c r="AW33" s="6" t="s">
        <v>224</v>
      </c>
      <c r="AX33" s="6" t="s">
        <v>224</v>
      </c>
      <c r="AY33" s="6" t="s">
        <v>224</v>
      </c>
      <c r="AZ33" s="6" t="s">
        <v>224</v>
      </c>
      <c r="BA33" s="3">
        <v>42</v>
      </c>
      <c r="BB33" s="6" t="s">
        <v>224</v>
      </c>
      <c r="BC33" s="6" t="s">
        <v>224</v>
      </c>
      <c r="BD33" s="6" t="s">
        <v>224</v>
      </c>
      <c r="BE33" s="6" t="s">
        <v>224</v>
      </c>
      <c r="BF33" s="6" t="s">
        <v>224</v>
      </c>
      <c r="BG33" s="6" t="s">
        <v>224</v>
      </c>
      <c r="BH33" s="6" t="s">
        <v>224</v>
      </c>
      <c r="BI33" s="6" t="s">
        <v>224</v>
      </c>
      <c r="BJ33" s="6" t="s">
        <v>224</v>
      </c>
      <c r="BK33" s="6" t="s">
        <v>224</v>
      </c>
      <c r="BL33" s="6" t="s">
        <v>224</v>
      </c>
      <c r="BM33" s="6" t="s">
        <v>224</v>
      </c>
      <c r="BN33" s="6" t="s">
        <v>224</v>
      </c>
      <c r="BO33" s="6" t="s">
        <v>224</v>
      </c>
      <c r="BP33" s="6" t="s">
        <v>224</v>
      </c>
      <c r="BQ33" s="6" t="s">
        <v>224</v>
      </c>
      <c r="BR33" s="6" t="s">
        <v>224</v>
      </c>
      <c r="BS33" s="6" t="s">
        <v>224</v>
      </c>
      <c r="BT33" s="6" t="s">
        <v>224</v>
      </c>
      <c r="BU33" s="6" t="s">
        <v>224</v>
      </c>
      <c r="BV33" s="6" t="s">
        <v>224</v>
      </c>
      <c r="BW33" s="6" t="s">
        <v>224</v>
      </c>
      <c r="BX33" s="3">
        <v>137</v>
      </c>
      <c r="BY33" s="6" t="s">
        <v>224</v>
      </c>
      <c r="BZ33" s="6" t="s">
        <v>224</v>
      </c>
      <c r="CA33" s="6" t="s">
        <v>224</v>
      </c>
      <c r="CB33" s="6" t="s">
        <v>224</v>
      </c>
      <c r="CC33" s="6" t="s">
        <v>224</v>
      </c>
      <c r="CD33" s="6" t="s">
        <v>224</v>
      </c>
      <c r="CE33" s="6" t="s">
        <v>224</v>
      </c>
      <c r="CF33" s="6" t="s">
        <v>224</v>
      </c>
      <c r="CG33" s="6" t="s">
        <v>224</v>
      </c>
      <c r="CH33" s="6" t="s">
        <v>224</v>
      </c>
      <c r="CI33" s="6" t="s">
        <v>224</v>
      </c>
      <c r="CJ33" s="6" t="s">
        <v>224</v>
      </c>
      <c r="CK33" s="6" t="s">
        <v>224</v>
      </c>
      <c r="CL33" s="3">
        <v>143</v>
      </c>
      <c r="CM33" s="6" t="s">
        <v>224</v>
      </c>
      <c r="CN33" s="6" t="s">
        <v>224</v>
      </c>
      <c r="CO33" s="6" t="s">
        <v>224</v>
      </c>
      <c r="CP33" s="6" t="s">
        <v>224</v>
      </c>
      <c r="CQ33" s="6" t="s">
        <v>224</v>
      </c>
      <c r="CR33" s="6" t="s">
        <v>224</v>
      </c>
      <c r="CS33" s="6" t="s">
        <v>224</v>
      </c>
      <c r="CT33" s="6" t="s">
        <v>224</v>
      </c>
      <c r="CU33" s="6" t="s">
        <v>224</v>
      </c>
      <c r="CV33" s="6" t="s">
        <v>224</v>
      </c>
      <c r="CW33" s="6" t="s">
        <v>224</v>
      </c>
      <c r="CX33" s="6" t="s">
        <v>224</v>
      </c>
      <c r="CY33" s="6" t="s">
        <v>224</v>
      </c>
      <c r="CZ33" s="6" t="s">
        <v>224</v>
      </c>
      <c r="DA33" s="6" t="s">
        <v>224</v>
      </c>
      <c r="DB33" s="6" t="s">
        <v>224</v>
      </c>
      <c r="DC33" s="6" t="s">
        <v>224</v>
      </c>
      <c r="DD33" s="6" t="s">
        <v>224</v>
      </c>
      <c r="DE33" s="6" t="s">
        <v>224</v>
      </c>
      <c r="DF33" s="6" t="s">
        <v>224</v>
      </c>
      <c r="DG33" s="6" t="s">
        <v>224</v>
      </c>
      <c r="DH33" s="6" t="s">
        <v>224</v>
      </c>
      <c r="DI33" s="6" t="s">
        <v>224</v>
      </c>
      <c r="DJ33" s="6" t="s">
        <v>224</v>
      </c>
      <c r="DK33" s="6" t="s">
        <v>224</v>
      </c>
      <c r="DL33" s="6" t="s">
        <v>224</v>
      </c>
      <c r="DM33" s="6" t="s">
        <v>224</v>
      </c>
      <c r="DN33" s="6" t="s">
        <v>224</v>
      </c>
      <c r="DO33" s="6" t="s">
        <v>224</v>
      </c>
      <c r="DP33" s="6" t="s">
        <v>224</v>
      </c>
      <c r="DQ33" s="6" t="s">
        <v>224</v>
      </c>
      <c r="DR33" s="6" t="s">
        <v>224</v>
      </c>
      <c r="DS33" s="6" t="s">
        <v>224</v>
      </c>
      <c r="DT33" s="6" t="s">
        <v>224</v>
      </c>
      <c r="DU33" s="6" t="s">
        <v>224</v>
      </c>
      <c r="DV33" s="6" t="s">
        <v>224</v>
      </c>
      <c r="DW33" s="6" t="s">
        <v>224</v>
      </c>
      <c r="DX33" s="6" t="s">
        <v>224</v>
      </c>
      <c r="DY33" s="6" t="s">
        <v>224</v>
      </c>
      <c r="DZ33" s="6" t="s">
        <v>224</v>
      </c>
      <c r="EA33" s="6" t="s">
        <v>224</v>
      </c>
      <c r="EB33" s="6" t="s">
        <v>224</v>
      </c>
      <c r="EC33" s="6" t="s">
        <v>224</v>
      </c>
      <c r="ED33" s="6" t="s">
        <v>224</v>
      </c>
      <c r="EE33" s="6" t="s">
        <v>224</v>
      </c>
      <c r="EF33" s="6" t="s">
        <v>224</v>
      </c>
      <c r="EG33" s="6" t="s">
        <v>224</v>
      </c>
      <c r="EH33" s="6" t="s">
        <v>224</v>
      </c>
      <c r="EI33" s="6" t="s">
        <v>224</v>
      </c>
      <c r="EJ33" s="6" t="s">
        <v>224</v>
      </c>
      <c r="EK33" s="6" t="s">
        <v>224</v>
      </c>
      <c r="EL33" s="6" t="s">
        <v>224</v>
      </c>
      <c r="EM33" s="6" t="s">
        <v>224</v>
      </c>
      <c r="EN33" s="6" t="s">
        <v>224</v>
      </c>
      <c r="EO33" s="6" t="s">
        <v>224</v>
      </c>
      <c r="EP33" s="6" t="s">
        <v>224</v>
      </c>
      <c r="EQ33" s="6" t="s">
        <v>224</v>
      </c>
      <c r="ER33" s="6" t="s">
        <v>224</v>
      </c>
      <c r="ES33" s="6" t="s">
        <v>224</v>
      </c>
      <c r="ET33" s="6" t="s">
        <v>224</v>
      </c>
      <c r="EU33" s="6" t="s">
        <v>224</v>
      </c>
      <c r="EV33" s="6" t="s">
        <v>224</v>
      </c>
      <c r="EW33" s="6" t="s">
        <v>224</v>
      </c>
      <c r="EX33" s="6" t="s">
        <v>224</v>
      </c>
      <c r="EY33" s="6" t="s">
        <v>224</v>
      </c>
      <c r="EZ33" s="6" t="s">
        <v>224</v>
      </c>
      <c r="FA33" s="6" t="s">
        <v>224</v>
      </c>
      <c r="FB33" s="6" t="s">
        <v>224</v>
      </c>
      <c r="FC33" s="6" t="s">
        <v>224</v>
      </c>
      <c r="FD33" s="6" t="s">
        <v>224</v>
      </c>
      <c r="FE33" s="6" t="s">
        <v>224</v>
      </c>
      <c r="FF33" s="6" t="s">
        <v>224</v>
      </c>
      <c r="FG33" s="6" t="s">
        <v>224</v>
      </c>
      <c r="FH33" s="6" t="s">
        <v>224</v>
      </c>
      <c r="FI33" s="6" t="s">
        <v>224</v>
      </c>
      <c r="FJ33" s="6" t="s">
        <v>224</v>
      </c>
      <c r="FK33" s="6" t="s">
        <v>224</v>
      </c>
      <c r="FL33" s="6" t="s">
        <v>224</v>
      </c>
      <c r="FM33" s="6" t="s">
        <v>224</v>
      </c>
      <c r="FN33" s="6" t="s">
        <v>224</v>
      </c>
      <c r="FO33" s="6" t="s">
        <v>224</v>
      </c>
      <c r="FP33" s="6" t="s">
        <v>224</v>
      </c>
      <c r="FQ33" s="6" t="s">
        <v>224</v>
      </c>
      <c r="FR33" s="6" t="s">
        <v>224</v>
      </c>
      <c r="FS33" s="6" t="s">
        <v>224</v>
      </c>
      <c r="FT33" s="6" t="s">
        <v>224</v>
      </c>
      <c r="FU33" s="6" t="s">
        <v>224</v>
      </c>
      <c r="FV33" s="6" t="s">
        <v>224</v>
      </c>
      <c r="FW33" s="6" t="s">
        <v>224</v>
      </c>
      <c r="FX33" s="6" t="s">
        <v>224</v>
      </c>
      <c r="FY33" s="6" t="s">
        <v>224</v>
      </c>
      <c r="FZ33" s="6" t="s">
        <v>224</v>
      </c>
      <c r="GA33" s="6" t="s">
        <v>224</v>
      </c>
      <c r="GB33" s="6" t="s">
        <v>224</v>
      </c>
      <c r="GC33" s="6" t="s">
        <v>224</v>
      </c>
      <c r="GD33" s="6" t="s">
        <v>224</v>
      </c>
      <c r="GE33" s="6" t="s">
        <v>224</v>
      </c>
      <c r="GF33" s="13" t="s">
        <v>224</v>
      </c>
      <c r="GG33" s="15">
        <f t="shared" si="0"/>
        <v>380</v>
      </c>
      <c r="GI33" s="8"/>
      <c r="GK33" s="8"/>
    </row>
    <row r="34" spans="1:193" x14ac:dyDescent="0.25">
      <c r="A34" s="4" t="s">
        <v>62</v>
      </c>
      <c r="B34" s="4" t="s">
        <v>63</v>
      </c>
      <c r="C34" s="6" t="s">
        <v>224</v>
      </c>
      <c r="D34" s="6" t="s">
        <v>224</v>
      </c>
      <c r="E34" s="6" t="s">
        <v>224</v>
      </c>
      <c r="F34" s="3">
        <v>175</v>
      </c>
      <c r="G34" s="6" t="s">
        <v>224</v>
      </c>
      <c r="H34" s="6" t="s">
        <v>224</v>
      </c>
      <c r="I34" s="6" t="s">
        <v>224</v>
      </c>
      <c r="J34" s="6" t="s">
        <v>224</v>
      </c>
      <c r="K34" s="6" t="s">
        <v>224</v>
      </c>
      <c r="L34" s="6" t="s">
        <v>224</v>
      </c>
      <c r="M34" s="6" t="s">
        <v>224</v>
      </c>
      <c r="N34" s="6" t="s">
        <v>224</v>
      </c>
      <c r="O34" s="6" t="s">
        <v>224</v>
      </c>
      <c r="P34" s="6" t="s">
        <v>224</v>
      </c>
      <c r="Q34" s="6" t="s">
        <v>224</v>
      </c>
      <c r="R34" s="3">
        <v>364</v>
      </c>
      <c r="S34" s="6" t="s">
        <v>224</v>
      </c>
      <c r="T34" s="6" t="s">
        <v>224</v>
      </c>
      <c r="U34" s="6" t="s">
        <v>224</v>
      </c>
      <c r="V34" s="6" t="s">
        <v>224</v>
      </c>
      <c r="W34" s="6" t="s">
        <v>224</v>
      </c>
      <c r="X34" s="6" t="s">
        <v>224</v>
      </c>
      <c r="Y34" s="6" t="s">
        <v>224</v>
      </c>
      <c r="Z34" s="6" t="s">
        <v>224</v>
      </c>
      <c r="AA34" s="6" t="s">
        <v>224</v>
      </c>
      <c r="AB34" s="3">
        <v>504</v>
      </c>
      <c r="AC34" s="6" t="s">
        <v>224</v>
      </c>
      <c r="AD34" s="6" t="s">
        <v>224</v>
      </c>
      <c r="AE34" s="6" t="s">
        <v>224</v>
      </c>
      <c r="AF34" s="6" t="s">
        <v>224</v>
      </c>
      <c r="AG34" s="6" t="s">
        <v>224</v>
      </c>
      <c r="AH34" s="6" t="s">
        <v>224</v>
      </c>
      <c r="AI34" s="6" t="s">
        <v>224</v>
      </c>
      <c r="AJ34" s="6" t="s">
        <v>224</v>
      </c>
      <c r="AK34" s="3">
        <v>297</v>
      </c>
      <c r="AL34" s="6" t="s">
        <v>224</v>
      </c>
      <c r="AM34" s="6" t="s">
        <v>224</v>
      </c>
      <c r="AN34" s="3">
        <v>791</v>
      </c>
      <c r="AO34" s="6" t="s">
        <v>224</v>
      </c>
      <c r="AP34" s="6" t="s">
        <v>224</v>
      </c>
      <c r="AQ34" s="6" t="s">
        <v>224</v>
      </c>
      <c r="AR34" s="6" t="s">
        <v>224</v>
      </c>
      <c r="AS34" s="6" t="s">
        <v>224</v>
      </c>
      <c r="AT34" s="6" t="s">
        <v>224</v>
      </c>
      <c r="AU34" s="6" t="s">
        <v>224</v>
      </c>
      <c r="AV34" s="6" t="s">
        <v>224</v>
      </c>
      <c r="AW34" s="6" t="s">
        <v>224</v>
      </c>
      <c r="AX34" s="6" t="s">
        <v>224</v>
      </c>
      <c r="AY34" s="6" t="s">
        <v>224</v>
      </c>
      <c r="AZ34" s="6" t="s">
        <v>224</v>
      </c>
      <c r="BA34" s="6" t="s">
        <v>224</v>
      </c>
      <c r="BB34" s="6" t="s">
        <v>224</v>
      </c>
      <c r="BC34" s="6" t="s">
        <v>224</v>
      </c>
      <c r="BD34" s="6" t="s">
        <v>224</v>
      </c>
      <c r="BE34" s="6" t="s">
        <v>224</v>
      </c>
      <c r="BF34" s="6" t="s">
        <v>224</v>
      </c>
      <c r="BG34" s="6" t="s">
        <v>224</v>
      </c>
      <c r="BH34" s="6" t="s">
        <v>224</v>
      </c>
      <c r="BI34" s="6" t="s">
        <v>224</v>
      </c>
      <c r="BJ34" s="3">
        <v>359</v>
      </c>
      <c r="BK34" s="3">
        <v>116</v>
      </c>
      <c r="BL34" s="6" t="s">
        <v>224</v>
      </c>
      <c r="BM34" s="6" t="s">
        <v>224</v>
      </c>
      <c r="BN34" s="6" t="s">
        <v>224</v>
      </c>
      <c r="BO34" s="6" t="s">
        <v>224</v>
      </c>
      <c r="BP34" s="6" t="s">
        <v>224</v>
      </c>
      <c r="BQ34" s="6" t="s">
        <v>224</v>
      </c>
      <c r="BR34" s="6" t="s">
        <v>224</v>
      </c>
      <c r="BS34" s="3">
        <v>465</v>
      </c>
      <c r="BT34" s="6" t="s">
        <v>224</v>
      </c>
      <c r="BU34" s="6" t="s">
        <v>224</v>
      </c>
      <c r="BV34" s="6" t="s">
        <v>224</v>
      </c>
      <c r="BW34" s="6" t="s">
        <v>224</v>
      </c>
      <c r="BX34" s="6" t="s">
        <v>224</v>
      </c>
      <c r="BY34" s="6" t="s">
        <v>224</v>
      </c>
      <c r="BZ34" s="6" t="s">
        <v>224</v>
      </c>
      <c r="CA34" s="6" t="s">
        <v>224</v>
      </c>
      <c r="CB34" s="6" t="s">
        <v>224</v>
      </c>
      <c r="CC34" s="3">
        <v>440</v>
      </c>
      <c r="CD34" s="6" t="s">
        <v>224</v>
      </c>
      <c r="CE34" s="6" t="s">
        <v>224</v>
      </c>
      <c r="CF34" s="3">
        <v>206</v>
      </c>
      <c r="CG34" s="3">
        <v>711</v>
      </c>
      <c r="CH34" s="3">
        <v>322</v>
      </c>
      <c r="CI34" s="6" t="s">
        <v>224</v>
      </c>
      <c r="CJ34" s="6" t="s">
        <v>224</v>
      </c>
      <c r="CK34" s="6" t="s">
        <v>224</v>
      </c>
      <c r="CL34" s="6" t="s">
        <v>224</v>
      </c>
      <c r="CM34" s="6" t="s">
        <v>224</v>
      </c>
      <c r="CN34" s="6" t="s">
        <v>224</v>
      </c>
      <c r="CO34" s="6" t="s">
        <v>224</v>
      </c>
      <c r="CP34" s="6" t="s">
        <v>224</v>
      </c>
      <c r="CQ34" s="6" t="s">
        <v>224</v>
      </c>
      <c r="CR34" s="6" t="s">
        <v>224</v>
      </c>
      <c r="CS34" s="6" t="s">
        <v>224</v>
      </c>
      <c r="CT34" s="6" t="s">
        <v>224</v>
      </c>
      <c r="CU34" s="6" t="s">
        <v>224</v>
      </c>
      <c r="CV34" s="6" t="s">
        <v>224</v>
      </c>
      <c r="CW34" s="6" t="s">
        <v>224</v>
      </c>
      <c r="CX34" s="6" t="s">
        <v>224</v>
      </c>
      <c r="CY34" s="6" t="s">
        <v>224</v>
      </c>
      <c r="CZ34" s="6" t="s">
        <v>224</v>
      </c>
      <c r="DA34" s="6" t="s">
        <v>224</v>
      </c>
      <c r="DB34" s="6" t="s">
        <v>224</v>
      </c>
      <c r="DC34" s="6" t="s">
        <v>224</v>
      </c>
      <c r="DD34" s="6" t="s">
        <v>224</v>
      </c>
      <c r="DE34" s="6" t="s">
        <v>224</v>
      </c>
      <c r="DF34" s="6" t="s">
        <v>224</v>
      </c>
      <c r="DG34" s="6" t="s">
        <v>224</v>
      </c>
      <c r="DH34" s="6" t="s">
        <v>224</v>
      </c>
      <c r="DI34" s="6" t="s">
        <v>224</v>
      </c>
      <c r="DJ34" s="6" t="s">
        <v>224</v>
      </c>
      <c r="DK34" s="3">
        <v>187</v>
      </c>
      <c r="DL34" s="6" t="s">
        <v>224</v>
      </c>
      <c r="DM34" s="6" t="s">
        <v>224</v>
      </c>
      <c r="DN34" s="6" t="s">
        <v>224</v>
      </c>
      <c r="DO34" s="6" t="s">
        <v>224</v>
      </c>
      <c r="DP34" s="6" t="s">
        <v>224</v>
      </c>
      <c r="DQ34" s="6" t="s">
        <v>224</v>
      </c>
      <c r="DR34" s="6" t="s">
        <v>224</v>
      </c>
      <c r="DS34" s="6" t="s">
        <v>224</v>
      </c>
      <c r="DT34" s="6" t="s">
        <v>224</v>
      </c>
      <c r="DU34" s="6" t="s">
        <v>224</v>
      </c>
      <c r="DV34" s="6" t="s">
        <v>224</v>
      </c>
      <c r="DW34" s="6" t="s">
        <v>224</v>
      </c>
      <c r="DX34" s="6" t="s">
        <v>224</v>
      </c>
      <c r="DY34" s="6" t="s">
        <v>224</v>
      </c>
      <c r="DZ34" s="6" t="s">
        <v>224</v>
      </c>
      <c r="EA34" s="3">
        <v>552</v>
      </c>
      <c r="EB34" s="6" t="s">
        <v>224</v>
      </c>
      <c r="EC34" s="3">
        <v>161</v>
      </c>
      <c r="ED34" s="6" t="s">
        <v>224</v>
      </c>
      <c r="EE34" s="6" t="s">
        <v>224</v>
      </c>
      <c r="EF34" s="6" t="s">
        <v>224</v>
      </c>
      <c r="EG34" s="3">
        <v>431</v>
      </c>
      <c r="EH34" s="6" t="s">
        <v>224</v>
      </c>
      <c r="EI34" s="6" t="s">
        <v>224</v>
      </c>
      <c r="EJ34" s="6" t="s">
        <v>224</v>
      </c>
      <c r="EK34" s="6" t="s">
        <v>224</v>
      </c>
      <c r="EL34" s="6" t="s">
        <v>224</v>
      </c>
      <c r="EM34" s="6" t="s">
        <v>224</v>
      </c>
      <c r="EN34" s="6" t="s">
        <v>224</v>
      </c>
      <c r="EO34" s="6" t="s">
        <v>224</v>
      </c>
      <c r="EP34" s="6" t="s">
        <v>224</v>
      </c>
      <c r="EQ34" s="6" t="s">
        <v>224</v>
      </c>
      <c r="ER34" s="6" t="s">
        <v>224</v>
      </c>
      <c r="ES34" s="6" t="s">
        <v>224</v>
      </c>
      <c r="ET34" s="6" t="s">
        <v>224</v>
      </c>
      <c r="EU34" s="6" t="s">
        <v>224</v>
      </c>
      <c r="EV34" s="6" t="s">
        <v>224</v>
      </c>
      <c r="EW34" s="3">
        <v>125</v>
      </c>
      <c r="EX34" s="3">
        <v>229</v>
      </c>
      <c r="EY34" s="6" t="s">
        <v>224</v>
      </c>
      <c r="EZ34" s="6" t="s">
        <v>224</v>
      </c>
      <c r="FA34" s="6" t="s">
        <v>224</v>
      </c>
      <c r="FB34" s="6" t="s">
        <v>224</v>
      </c>
      <c r="FC34" s="6" t="s">
        <v>224</v>
      </c>
      <c r="FD34" s="6" t="s">
        <v>224</v>
      </c>
      <c r="FE34" s="6" t="s">
        <v>224</v>
      </c>
      <c r="FF34" s="6" t="s">
        <v>224</v>
      </c>
      <c r="FG34" s="6" t="s">
        <v>224</v>
      </c>
      <c r="FH34" s="3">
        <v>41</v>
      </c>
      <c r="FI34" s="6" t="s">
        <v>224</v>
      </c>
      <c r="FJ34" s="6" t="s">
        <v>224</v>
      </c>
      <c r="FK34" s="6" t="s">
        <v>224</v>
      </c>
      <c r="FL34" s="6" t="s">
        <v>224</v>
      </c>
      <c r="FM34" s="6" t="s">
        <v>224</v>
      </c>
      <c r="FN34" s="6" t="s">
        <v>224</v>
      </c>
      <c r="FO34" s="6" t="s">
        <v>224</v>
      </c>
      <c r="FP34" s="6" t="s">
        <v>224</v>
      </c>
      <c r="FQ34" s="6" t="s">
        <v>224</v>
      </c>
      <c r="FR34" s="3">
        <v>136</v>
      </c>
      <c r="FS34" s="6" t="s">
        <v>224</v>
      </c>
      <c r="FT34" s="6" t="s">
        <v>224</v>
      </c>
      <c r="FU34" s="6" t="s">
        <v>224</v>
      </c>
      <c r="FV34" s="6" t="s">
        <v>224</v>
      </c>
      <c r="FW34" s="6" t="s">
        <v>224</v>
      </c>
      <c r="FX34" s="6" t="s">
        <v>224</v>
      </c>
      <c r="FY34" s="6" t="s">
        <v>224</v>
      </c>
      <c r="FZ34" s="6" t="s">
        <v>224</v>
      </c>
      <c r="GA34" s="6" t="s">
        <v>224</v>
      </c>
      <c r="GB34" s="6" t="s">
        <v>224</v>
      </c>
      <c r="GC34" s="6" t="s">
        <v>224</v>
      </c>
      <c r="GD34" s="6" t="s">
        <v>224</v>
      </c>
      <c r="GE34" s="6" t="s">
        <v>224</v>
      </c>
      <c r="GF34" s="13" t="s">
        <v>224</v>
      </c>
      <c r="GG34" s="15">
        <f t="shared" si="0"/>
        <v>6612</v>
      </c>
      <c r="GI34" s="8"/>
      <c r="GK34" s="8"/>
    </row>
    <row r="35" spans="1:193" x14ac:dyDescent="0.25">
      <c r="A35" s="4" t="s">
        <v>64</v>
      </c>
      <c r="B35" s="4" t="s">
        <v>65</v>
      </c>
      <c r="C35" s="6" t="s">
        <v>224</v>
      </c>
      <c r="D35" s="6" t="s">
        <v>224</v>
      </c>
      <c r="E35" s="6" t="s">
        <v>224</v>
      </c>
      <c r="F35" s="6" t="s">
        <v>224</v>
      </c>
      <c r="G35" s="6" t="s">
        <v>224</v>
      </c>
      <c r="H35" s="6" t="s">
        <v>224</v>
      </c>
      <c r="I35" s="6" t="s">
        <v>224</v>
      </c>
      <c r="J35" s="6" t="s">
        <v>224</v>
      </c>
      <c r="K35" s="6" t="s">
        <v>224</v>
      </c>
      <c r="L35" s="6" t="s">
        <v>224</v>
      </c>
      <c r="M35" s="6" t="s">
        <v>224</v>
      </c>
      <c r="N35" s="6" t="s">
        <v>224</v>
      </c>
      <c r="O35" s="6" t="s">
        <v>224</v>
      </c>
      <c r="P35" s="6" t="s">
        <v>224</v>
      </c>
      <c r="Q35" s="6" t="s">
        <v>224</v>
      </c>
      <c r="R35" s="6" t="s">
        <v>224</v>
      </c>
      <c r="S35" s="6" t="s">
        <v>224</v>
      </c>
      <c r="T35" s="6" t="s">
        <v>224</v>
      </c>
      <c r="U35" s="6" t="s">
        <v>224</v>
      </c>
      <c r="V35" s="6" t="s">
        <v>224</v>
      </c>
      <c r="W35" s="6" t="s">
        <v>224</v>
      </c>
      <c r="X35" s="6" t="s">
        <v>224</v>
      </c>
      <c r="Y35" s="6" t="s">
        <v>224</v>
      </c>
      <c r="Z35" s="6" t="s">
        <v>224</v>
      </c>
      <c r="AA35" s="6" t="s">
        <v>224</v>
      </c>
      <c r="AB35" s="3">
        <v>188</v>
      </c>
      <c r="AC35" s="6" t="s">
        <v>224</v>
      </c>
      <c r="AD35" s="6" t="s">
        <v>224</v>
      </c>
      <c r="AE35" s="6" t="s">
        <v>224</v>
      </c>
      <c r="AF35" s="6" t="s">
        <v>224</v>
      </c>
      <c r="AG35" s="6" t="s">
        <v>224</v>
      </c>
      <c r="AH35" s="6" t="s">
        <v>224</v>
      </c>
      <c r="AI35" s="6" t="s">
        <v>224</v>
      </c>
      <c r="AJ35" s="6" t="s">
        <v>224</v>
      </c>
      <c r="AK35" s="3">
        <v>308</v>
      </c>
      <c r="AL35" s="6" t="s">
        <v>224</v>
      </c>
      <c r="AM35" s="6" t="s">
        <v>224</v>
      </c>
      <c r="AN35" s="6" t="s">
        <v>224</v>
      </c>
      <c r="AO35" s="6" t="s">
        <v>224</v>
      </c>
      <c r="AP35" s="6" t="s">
        <v>224</v>
      </c>
      <c r="AQ35" s="6" t="s">
        <v>224</v>
      </c>
      <c r="AR35" s="6" t="s">
        <v>224</v>
      </c>
      <c r="AS35" s="6" t="s">
        <v>224</v>
      </c>
      <c r="AT35" s="6" t="s">
        <v>224</v>
      </c>
      <c r="AU35" s="6" t="s">
        <v>224</v>
      </c>
      <c r="AV35" s="6" t="s">
        <v>224</v>
      </c>
      <c r="AW35" s="6" t="s">
        <v>224</v>
      </c>
      <c r="AX35" s="6" t="s">
        <v>224</v>
      </c>
      <c r="AY35" s="6" t="s">
        <v>224</v>
      </c>
      <c r="AZ35" s="6" t="s">
        <v>224</v>
      </c>
      <c r="BA35" s="6" t="s">
        <v>224</v>
      </c>
      <c r="BB35" s="6" t="s">
        <v>224</v>
      </c>
      <c r="BC35" s="6" t="s">
        <v>224</v>
      </c>
      <c r="BD35" s="6" t="s">
        <v>224</v>
      </c>
      <c r="BE35" s="6" t="s">
        <v>224</v>
      </c>
      <c r="BF35" s="6" t="s">
        <v>224</v>
      </c>
      <c r="BG35" s="3">
        <v>482</v>
      </c>
      <c r="BH35" s="6" t="s">
        <v>224</v>
      </c>
      <c r="BI35" s="6" t="s">
        <v>224</v>
      </c>
      <c r="BJ35" s="6" t="s">
        <v>224</v>
      </c>
      <c r="BK35" s="6" t="s">
        <v>224</v>
      </c>
      <c r="BL35" s="6" t="s">
        <v>224</v>
      </c>
      <c r="BM35" s="6" t="s">
        <v>224</v>
      </c>
      <c r="BN35" s="6" t="s">
        <v>224</v>
      </c>
      <c r="BO35" s="6" t="s">
        <v>224</v>
      </c>
      <c r="BP35" s="6" t="s">
        <v>224</v>
      </c>
      <c r="BQ35" s="3">
        <v>161</v>
      </c>
      <c r="BR35" s="6" t="s">
        <v>224</v>
      </c>
      <c r="BS35" s="6" t="s">
        <v>224</v>
      </c>
      <c r="BT35" s="3">
        <v>35</v>
      </c>
      <c r="BU35" s="6" t="s">
        <v>224</v>
      </c>
      <c r="BV35" s="6" t="s">
        <v>224</v>
      </c>
      <c r="BW35" s="6" t="s">
        <v>224</v>
      </c>
      <c r="BX35" s="6" t="s">
        <v>224</v>
      </c>
      <c r="BY35" s="6" t="s">
        <v>224</v>
      </c>
      <c r="BZ35" s="6" t="s">
        <v>224</v>
      </c>
      <c r="CA35" s="6" t="s">
        <v>224</v>
      </c>
      <c r="CB35" s="6" t="s">
        <v>224</v>
      </c>
      <c r="CC35" s="6" t="s">
        <v>224</v>
      </c>
      <c r="CD35" s="6" t="s">
        <v>224</v>
      </c>
      <c r="CE35" s="6" t="s">
        <v>224</v>
      </c>
      <c r="CF35" s="3">
        <v>25</v>
      </c>
      <c r="CG35" s="3">
        <v>325</v>
      </c>
      <c r="CH35" s="3">
        <v>42</v>
      </c>
      <c r="CI35" s="6" t="s">
        <v>224</v>
      </c>
      <c r="CJ35" s="6" t="s">
        <v>224</v>
      </c>
      <c r="CK35" s="6" t="s">
        <v>224</v>
      </c>
      <c r="CL35" s="6" t="s">
        <v>224</v>
      </c>
      <c r="CM35" s="6" t="s">
        <v>224</v>
      </c>
      <c r="CN35" s="6" t="s">
        <v>224</v>
      </c>
      <c r="CO35" s="6" t="s">
        <v>224</v>
      </c>
      <c r="CP35" s="6" t="s">
        <v>224</v>
      </c>
      <c r="CQ35" s="6" t="s">
        <v>224</v>
      </c>
      <c r="CR35" s="6" t="s">
        <v>224</v>
      </c>
      <c r="CS35" s="6" t="s">
        <v>224</v>
      </c>
      <c r="CT35" s="6" t="s">
        <v>224</v>
      </c>
      <c r="CU35" s="6" t="s">
        <v>224</v>
      </c>
      <c r="CV35" s="6" t="s">
        <v>224</v>
      </c>
      <c r="CW35" s="6" t="s">
        <v>224</v>
      </c>
      <c r="CX35" s="6" t="s">
        <v>224</v>
      </c>
      <c r="CY35" s="6" t="s">
        <v>224</v>
      </c>
      <c r="CZ35" s="6" t="s">
        <v>224</v>
      </c>
      <c r="DA35" s="6" t="s">
        <v>224</v>
      </c>
      <c r="DB35" s="6" t="s">
        <v>224</v>
      </c>
      <c r="DC35" s="6" t="s">
        <v>224</v>
      </c>
      <c r="DD35" s="6" t="s">
        <v>224</v>
      </c>
      <c r="DE35" s="6" t="s">
        <v>224</v>
      </c>
      <c r="DF35" s="6" t="s">
        <v>224</v>
      </c>
      <c r="DG35" s="6" t="s">
        <v>224</v>
      </c>
      <c r="DH35" s="6" t="s">
        <v>224</v>
      </c>
      <c r="DI35" s="6" t="s">
        <v>224</v>
      </c>
      <c r="DJ35" s="6" t="s">
        <v>224</v>
      </c>
      <c r="DK35" s="3">
        <v>203</v>
      </c>
      <c r="DL35" s="6" t="s">
        <v>224</v>
      </c>
      <c r="DM35" s="6" t="s">
        <v>224</v>
      </c>
      <c r="DN35" s="6" t="s">
        <v>224</v>
      </c>
      <c r="DO35" s="6" t="s">
        <v>224</v>
      </c>
      <c r="DP35" s="6" t="s">
        <v>224</v>
      </c>
      <c r="DQ35" s="6" t="s">
        <v>224</v>
      </c>
      <c r="DR35" s="6" t="s">
        <v>224</v>
      </c>
      <c r="DS35" s="6" t="s">
        <v>224</v>
      </c>
      <c r="DT35" s="6" t="s">
        <v>224</v>
      </c>
      <c r="DU35" s="6" t="s">
        <v>224</v>
      </c>
      <c r="DV35" s="6" t="s">
        <v>224</v>
      </c>
      <c r="DW35" s="6" t="s">
        <v>224</v>
      </c>
      <c r="DX35" s="6" t="s">
        <v>224</v>
      </c>
      <c r="DY35" s="6" t="s">
        <v>224</v>
      </c>
      <c r="DZ35" s="6" t="s">
        <v>224</v>
      </c>
      <c r="EA35" s="3">
        <v>91</v>
      </c>
      <c r="EB35" s="6" t="s">
        <v>224</v>
      </c>
      <c r="EC35" s="6" t="s">
        <v>224</v>
      </c>
      <c r="ED35" s="6" t="s">
        <v>224</v>
      </c>
      <c r="EE35" s="6" t="s">
        <v>224</v>
      </c>
      <c r="EF35" s="6" t="s">
        <v>224</v>
      </c>
      <c r="EG35" s="3">
        <v>62</v>
      </c>
      <c r="EH35" s="6" t="s">
        <v>224</v>
      </c>
      <c r="EI35" s="6" t="s">
        <v>224</v>
      </c>
      <c r="EJ35" s="6" t="s">
        <v>224</v>
      </c>
      <c r="EK35" s="6" t="s">
        <v>224</v>
      </c>
      <c r="EL35" s="6" t="s">
        <v>224</v>
      </c>
      <c r="EM35" s="6" t="s">
        <v>224</v>
      </c>
      <c r="EN35" s="6" t="s">
        <v>224</v>
      </c>
      <c r="EO35" s="6" t="s">
        <v>224</v>
      </c>
      <c r="EP35" s="6" t="s">
        <v>224</v>
      </c>
      <c r="EQ35" s="6" t="s">
        <v>224</v>
      </c>
      <c r="ER35" s="6" t="s">
        <v>224</v>
      </c>
      <c r="ES35" s="6" t="s">
        <v>224</v>
      </c>
      <c r="ET35" s="6" t="s">
        <v>224</v>
      </c>
      <c r="EU35" s="6" t="s">
        <v>224</v>
      </c>
      <c r="EV35" s="6" t="s">
        <v>224</v>
      </c>
      <c r="EW35" s="3">
        <v>127</v>
      </c>
      <c r="EX35" s="6" t="s">
        <v>224</v>
      </c>
      <c r="EY35" s="6" t="s">
        <v>224</v>
      </c>
      <c r="EZ35" s="6" t="s">
        <v>224</v>
      </c>
      <c r="FA35" s="6" t="s">
        <v>224</v>
      </c>
      <c r="FB35" s="6" t="s">
        <v>224</v>
      </c>
      <c r="FC35" s="6" t="s">
        <v>224</v>
      </c>
      <c r="FD35" s="6" t="s">
        <v>224</v>
      </c>
      <c r="FE35" s="6" t="s">
        <v>224</v>
      </c>
      <c r="FF35" s="6" t="s">
        <v>224</v>
      </c>
      <c r="FG35" s="6" t="s">
        <v>224</v>
      </c>
      <c r="FH35" s="6" t="s">
        <v>224</v>
      </c>
      <c r="FI35" s="6" t="s">
        <v>224</v>
      </c>
      <c r="FJ35" s="6" t="s">
        <v>224</v>
      </c>
      <c r="FK35" s="6" t="s">
        <v>224</v>
      </c>
      <c r="FL35" s="6" t="s">
        <v>224</v>
      </c>
      <c r="FM35" s="6" t="s">
        <v>224</v>
      </c>
      <c r="FN35" s="6" t="s">
        <v>224</v>
      </c>
      <c r="FO35" s="6" t="s">
        <v>224</v>
      </c>
      <c r="FP35" s="6" t="s">
        <v>224</v>
      </c>
      <c r="FQ35" s="6" t="s">
        <v>224</v>
      </c>
      <c r="FR35" s="3">
        <v>26</v>
      </c>
      <c r="FS35" s="6" t="s">
        <v>224</v>
      </c>
      <c r="FT35" s="6" t="s">
        <v>224</v>
      </c>
      <c r="FU35" s="6" t="s">
        <v>224</v>
      </c>
      <c r="FV35" s="6" t="s">
        <v>224</v>
      </c>
      <c r="FW35" s="6" t="s">
        <v>224</v>
      </c>
      <c r="FX35" s="6" t="s">
        <v>224</v>
      </c>
      <c r="FY35" s="6" t="s">
        <v>224</v>
      </c>
      <c r="FZ35" s="6" t="s">
        <v>224</v>
      </c>
      <c r="GA35" s="6" t="s">
        <v>224</v>
      </c>
      <c r="GB35" s="6" t="s">
        <v>224</v>
      </c>
      <c r="GC35" s="6" t="s">
        <v>224</v>
      </c>
      <c r="GD35" s="3">
        <v>0</v>
      </c>
      <c r="GE35" s="6" t="s">
        <v>224</v>
      </c>
      <c r="GF35" s="13" t="s">
        <v>224</v>
      </c>
      <c r="GG35" s="15">
        <f t="shared" si="0"/>
        <v>2075</v>
      </c>
      <c r="GI35" s="8"/>
      <c r="GK35" s="8"/>
    </row>
    <row r="36" spans="1:193" x14ac:dyDescent="0.25">
      <c r="A36" s="4" t="s">
        <v>66</v>
      </c>
      <c r="B36" s="4" t="s">
        <v>67</v>
      </c>
      <c r="C36" s="6" t="s">
        <v>224</v>
      </c>
      <c r="D36" s="6" t="s">
        <v>224</v>
      </c>
      <c r="E36" s="6" t="s">
        <v>224</v>
      </c>
      <c r="F36" s="6" t="s">
        <v>224</v>
      </c>
      <c r="G36" s="6" t="s">
        <v>224</v>
      </c>
      <c r="H36" s="6" t="s">
        <v>224</v>
      </c>
      <c r="I36" s="6" t="s">
        <v>224</v>
      </c>
      <c r="J36" s="6" t="s">
        <v>224</v>
      </c>
      <c r="K36" s="6" t="s">
        <v>224</v>
      </c>
      <c r="L36" s="6" t="s">
        <v>224</v>
      </c>
      <c r="M36" s="6" t="s">
        <v>224</v>
      </c>
      <c r="N36" s="6" t="s">
        <v>224</v>
      </c>
      <c r="O36" s="6" t="s">
        <v>224</v>
      </c>
      <c r="P36" s="6" t="s">
        <v>224</v>
      </c>
      <c r="Q36" s="6" t="s">
        <v>224</v>
      </c>
      <c r="R36" s="6" t="s">
        <v>224</v>
      </c>
      <c r="S36" s="6" t="s">
        <v>224</v>
      </c>
      <c r="T36" s="6" t="s">
        <v>224</v>
      </c>
      <c r="U36" s="6" t="s">
        <v>224</v>
      </c>
      <c r="V36" s="6" t="s">
        <v>224</v>
      </c>
      <c r="W36" s="3">
        <v>228</v>
      </c>
      <c r="X36" s="6" t="s">
        <v>224</v>
      </c>
      <c r="Y36" s="6" t="s">
        <v>224</v>
      </c>
      <c r="Z36" s="3">
        <v>96</v>
      </c>
      <c r="AA36" s="6" t="s">
        <v>224</v>
      </c>
      <c r="AB36" s="6" t="s">
        <v>224</v>
      </c>
      <c r="AC36" s="6" t="s">
        <v>224</v>
      </c>
      <c r="AD36" s="6" t="s">
        <v>224</v>
      </c>
      <c r="AE36" s="6" t="s">
        <v>224</v>
      </c>
      <c r="AF36" s="6" t="s">
        <v>224</v>
      </c>
      <c r="AG36" s="6" t="s">
        <v>224</v>
      </c>
      <c r="AH36" s="6" t="s">
        <v>224</v>
      </c>
      <c r="AI36" s="6" t="s">
        <v>224</v>
      </c>
      <c r="AJ36" s="6" t="s">
        <v>224</v>
      </c>
      <c r="AK36" s="6" t="s">
        <v>224</v>
      </c>
      <c r="AL36" s="6" t="s">
        <v>224</v>
      </c>
      <c r="AM36" s="6" t="s">
        <v>224</v>
      </c>
      <c r="AN36" s="6" t="s">
        <v>224</v>
      </c>
      <c r="AO36" s="6" t="s">
        <v>224</v>
      </c>
      <c r="AP36" s="6" t="s">
        <v>224</v>
      </c>
      <c r="AQ36" s="6" t="s">
        <v>224</v>
      </c>
      <c r="AR36" s="6" t="s">
        <v>224</v>
      </c>
      <c r="AS36" s="6" t="s">
        <v>224</v>
      </c>
      <c r="AT36" s="6" t="s">
        <v>224</v>
      </c>
      <c r="AU36" s="6" t="s">
        <v>224</v>
      </c>
      <c r="AV36" s="6" t="s">
        <v>224</v>
      </c>
      <c r="AW36" s="6" t="s">
        <v>224</v>
      </c>
      <c r="AX36" s="6" t="s">
        <v>224</v>
      </c>
      <c r="AY36" s="6" t="s">
        <v>224</v>
      </c>
      <c r="AZ36" s="6" t="s">
        <v>224</v>
      </c>
      <c r="BA36" s="6" t="s">
        <v>224</v>
      </c>
      <c r="BB36" s="6" t="s">
        <v>224</v>
      </c>
      <c r="BC36" s="6" t="s">
        <v>224</v>
      </c>
      <c r="BD36" s="6" t="s">
        <v>224</v>
      </c>
      <c r="BE36" s="6" t="s">
        <v>224</v>
      </c>
      <c r="BF36" s="6" t="s">
        <v>224</v>
      </c>
      <c r="BG36" s="3">
        <v>63</v>
      </c>
      <c r="BH36" s="6" t="s">
        <v>224</v>
      </c>
      <c r="BI36" s="6" t="s">
        <v>224</v>
      </c>
      <c r="BJ36" s="6" t="s">
        <v>224</v>
      </c>
      <c r="BK36" s="6" t="s">
        <v>224</v>
      </c>
      <c r="BL36" s="6" t="s">
        <v>224</v>
      </c>
      <c r="BM36" s="6" t="s">
        <v>224</v>
      </c>
      <c r="BN36" s="6" t="s">
        <v>224</v>
      </c>
      <c r="BO36" s="6" t="s">
        <v>224</v>
      </c>
      <c r="BP36" s="6" t="s">
        <v>224</v>
      </c>
      <c r="BQ36" s="6" t="s">
        <v>224</v>
      </c>
      <c r="BR36" s="6" t="s">
        <v>224</v>
      </c>
      <c r="BS36" s="6" t="s">
        <v>224</v>
      </c>
      <c r="BT36" s="6" t="s">
        <v>224</v>
      </c>
      <c r="BU36" s="3">
        <v>54</v>
      </c>
      <c r="BV36" s="6" t="s">
        <v>224</v>
      </c>
      <c r="BW36" s="6" t="s">
        <v>224</v>
      </c>
      <c r="BX36" s="6" t="s">
        <v>224</v>
      </c>
      <c r="BY36" s="6" t="s">
        <v>224</v>
      </c>
      <c r="BZ36" s="6" t="s">
        <v>224</v>
      </c>
      <c r="CA36" s="6" t="s">
        <v>224</v>
      </c>
      <c r="CB36" s="6" t="s">
        <v>224</v>
      </c>
      <c r="CC36" s="6" t="s">
        <v>224</v>
      </c>
      <c r="CD36" s="6" t="s">
        <v>224</v>
      </c>
      <c r="CE36" s="6" t="s">
        <v>224</v>
      </c>
      <c r="CF36" s="6" t="s">
        <v>224</v>
      </c>
      <c r="CG36" s="6" t="s">
        <v>224</v>
      </c>
      <c r="CH36" s="6" t="s">
        <v>224</v>
      </c>
      <c r="CI36" s="6" t="s">
        <v>224</v>
      </c>
      <c r="CJ36" s="6" t="s">
        <v>224</v>
      </c>
      <c r="CK36" s="6" t="s">
        <v>224</v>
      </c>
      <c r="CL36" s="6" t="s">
        <v>224</v>
      </c>
      <c r="CM36" s="6" t="s">
        <v>224</v>
      </c>
      <c r="CN36" s="6" t="s">
        <v>224</v>
      </c>
      <c r="CO36" s="6" t="s">
        <v>224</v>
      </c>
      <c r="CP36" s="6" t="s">
        <v>224</v>
      </c>
      <c r="CQ36" s="6" t="s">
        <v>224</v>
      </c>
      <c r="CR36" s="6" t="s">
        <v>224</v>
      </c>
      <c r="CS36" s="6" t="s">
        <v>224</v>
      </c>
      <c r="CT36" s="6" t="s">
        <v>224</v>
      </c>
      <c r="CU36" s="6" t="s">
        <v>224</v>
      </c>
      <c r="CV36" s="6" t="s">
        <v>224</v>
      </c>
      <c r="CW36" s="6" t="s">
        <v>224</v>
      </c>
      <c r="CX36" s="6" t="s">
        <v>224</v>
      </c>
      <c r="CY36" s="6" t="s">
        <v>224</v>
      </c>
      <c r="CZ36" s="6" t="s">
        <v>224</v>
      </c>
      <c r="DA36" s="6" t="s">
        <v>224</v>
      </c>
      <c r="DB36" s="6" t="s">
        <v>224</v>
      </c>
      <c r="DC36" s="6" t="s">
        <v>224</v>
      </c>
      <c r="DD36" s="6" t="s">
        <v>224</v>
      </c>
      <c r="DE36" s="6" t="s">
        <v>224</v>
      </c>
      <c r="DF36" s="6" t="s">
        <v>224</v>
      </c>
      <c r="DG36" s="6" t="s">
        <v>224</v>
      </c>
      <c r="DH36" s="6" t="s">
        <v>224</v>
      </c>
      <c r="DI36" s="6" t="s">
        <v>224</v>
      </c>
      <c r="DJ36" s="6" t="s">
        <v>224</v>
      </c>
      <c r="DK36" s="6" t="s">
        <v>224</v>
      </c>
      <c r="DL36" s="6" t="s">
        <v>224</v>
      </c>
      <c r="DM36" s="6" t="s">
        <v>224</v>
      </c>
      <c r="DN36" s="6" t="s">
        <v>224</v>
      </c>
      <c r="DO36" s="6" t="s">
        <v>224</v>
      </c>
      <c r="DP36" s="6" t="s">
        <v>224</v>
      </c>
      <c r="DQ36" s="6" t="s">
        <v>224</v>
      </c>
      <c r="DR36" s="6" t="s">
        <v>224</v>
      </c>
      <c r="DS36" s="6" t="s">
        <v>224</v>
      </c>
      <c r="DT36" s="6" t="s">
        <v>224</v>
      </c>
      <c r="DU36" s="6" t="s">
        <v>224</v>
      </c>
      <c r="DV36" s="6" t="s">
        <v>224</v>
      </c>
      <c r="DW36" s="6" t="s">
        <v>224</v>
      </c>
      <c r="DX36" s="6" t="s">
        <v>224</v>
      </c>
      <c r="DY36" s="6" t="s">
        <v>224</v>
      </c>
      <c r="DZ36" s="6" t="s">
        <v>224</v>
      </c>
      <c r="EA36" s="6" t="s">
        <v>224</v>
      </c>
      <c r="EB36" s="6" t="s">
        <v>224</v>
      </c>
      <c r="EC36" s="6" t="s">
        <v>224</v>
      </c>
      <c r="ED36" s="6" t="s">
        <v>224</v>
      </c>
      <c r="EE36" s="6" t="s">
        <v>224</v>
      </c>
      <c r="EF36" s="6" t="s">
        <v>224</v>
      </c>
      <c r="EG36" s="6" t="s">
        <v>224</v>
      </c>
      <c r="EH36" s="6" t="s">
        <v>224</v>
      </c>
      <c r="EI36" s="6" t="s">
        <v>224</v>
      </c>
      <c r="EJ36" s="6" t="s">
        <v>224</v>
      </c>
      <c r="EK36" s="6" t="s">
        <v>224</v>
      </c>
      <c r="EL36" s="6" t="s">
        <v>224</v>
      </c>
      <c r="EM36" s="6" t="s">
        <v>224</v>
      </c>
      <c r="EN36" s="6" t="s">
        <v>224</v>
      </c>
      <c r="EO36" s="6" t="s">
        <v>224</v>
      </c>
      <c r="EP36" s="6" t="s">
        <v>224</v>
      </c>
      <c r="EQ36" s="6" t="s">
        <v>224</v>
      </c>
      <c r="ER36" s="6" t="s">
        <v>224</v>
      </c>
      <c r="ES36" s="6" t="s">
        <v>224</v>
      </c>
      <c r="ET36" s="6" t="s">
        <v>224</v>
      </c>
      <c r="EU36" s="6" t="s">
        <v>224</v>
      </c>
      <c r="EV36" s="6" t="s">
        <v>224</v>
      </c>
      <c r="EW36" s="6" t="s">
        <v>224</v>
      </c>
      <c r="EX36" s="6" t="s">
        <v>224</v>
      </c>
      <c r="EY36" s="6" t="s">
        <v>224</v>
      </c>
      <c r="EZ36" s="6" t="s">
        <v>224</v>
      </c>
      <c r="FA36" s="6" t="s">
        <v>224</v>
      </c>
      <c r="FB36" s="6" t="s">
        <v>224</v>
      </c>
      <c r="FC36" s="6" t="s">
        <v>224</v>
      </c>
      <c r="FD36" s="6" t="s">
        <v>224</v>
      </c>
      <c r="FE36" s="6" t="s">
        <v>224</v>
      </c>
      <c r="FF36" s="6" t="s">
        <v>224</v>
      </c>
      <c r="FG36" s="6" t="s">
        <v>224</v>
      </c>
      <c r="FH36" s="6" t="s">
        <v>224</v>
      </c>
      <c r="FI36" s="6" t="s">
        <v>224</v>
      </c>
      <c r="FJ36" s="6" t="s">
        <v>224</v>
      </c>
      <c r="FK36" s="6" t="s">
        <v>224</v>
      </c>
      <c r="FL36" s="6" t="s">
        <v>224</v>
      </c>
      <c r="FM36" s="6" t="s">
        <v>224</v>
      </c>
      <c r="FN36" s="6" t="s">
        <v>224</v>
      </c>
      <c r="FO36" s="6" t="s">
        <v>224</v>
      </c>
      <c r="FP36" s="6" t="s">
        <v>224</v>
      </c>
      <c r="FQ36" s="6" t="s">
        <v>224</v>
      </c>
      <c r="FR36" s="6" t="s">
        <v>224</v>
      </c>
      <c r="FS36" s="6" t="s">
        <v>224</v>
      </c>
      <c r="FT36" s="6" t="s">
        <v>224</v>
      </c>
      <c r="FU36" s="6" t="s">
        <v>224</v>
      </c>
      <c r="FV36" s="6" t="s">
        <v>224</v>
      </c>
      <c r="FW36" s="6" t="s">
        <v>224</v>
      </c>
      <c r="FX36" s="6" t="s">
        <v>224</v>
      </c>
      <c r="FY36" s="6" t="s">
        <v>224</v>
      </c>
      <c r="FZ36" s="6" t="s">
        <v>224</v>
      </c>
      <c r="GA36" s="6" t="s">
        <v>224</v>
      </c>
      <c r="GB36" s="6" t="s">
        <v>224</v>
      </c>
      <c r="GC36" s="6" t="s">
        <v>224</v>
      </c>
      <c r="GD36" s="6" t="s">
        <v>224</v>
      </c>
      <c r="GE36" s="6" t="s">
        <v>224</v>
      </c>
      <c r="GF36" s="13" t="s">
        <v>224</v>
      </c>
      <c r="GG36" s="15">
        <f t="shared" si="0"/>
        <v>441</v>
      </c>
      <c r="GI36" s="8"/>
      <c r="GK36" s="8"/>
    </row>
    <row r="37" spans="1:193" x14ac:dyDescent="0.25">
      <c r="A37" s="4" t="s">
        <v>68</v>
      </c>
      <c r="B37" s="4" t="s">
        <v>69</v>
      </c>
      <c r="C37" s="6" t="s">
        <v>224</v>
      </c>
      <c r="D37" s="6" t="s">
        <v>224</v>
      </c>
      <c r="E37" s="6" t="s">
        <v>224</v>
      </c>
      <c r="F37" s="3">
        <v>338</v>
      </c>
      <c r="G37" s="6" t="s">
        <v>224</v>
      </c>
      <c r="H37" s="6" t="s">
        <v>224</v>
      </c>
      <c r="I37" s="6" t="s">
        <v>224</v>
      </c>
      <c r="J37" s="6" t="s">
        <v>224</v>
      </c>
      <c r="K37" s="6" t="s">
        <v>224</v>
      </c>
      <c r="L37" s="6" t="s">
        <v>224</v>
      </c>
      <c r="M37" s="6" t="s">
        <v>224</v>
      </c>
      <c r="N37" s="6" t="s">
        <v>224</v>
      </c>
      <c r="O37" s="6" t="s">
        <v>224</v>
      </c>
      <c r="P37" s="6" t="s">
        <v>224</v>
      </c>
      <c r="Q37" s="6" t="s">
        <v>224</v>
      </c>
      <c r="R37" s="3">
        <v>139</v>
      </c>
      <c r="S37" s="3">
        <v>55</v>
      </c>
      <c r="T37" s="6" t="s">
        <v>224</v>
      </c>
      <c r="U37" s="6" t="s">
        <v>224</v>
      </c>
      <c r="V37" s="6" t="s">
        <v>224</v>
      </c>
      <c r="W37" s="6" t="s">
        <v>224</v>
      </c>
      <c r="X37" s="6" t="s">
        <v>224</v>
      </c>
      <c r="Y37" s="6" t="s">
        <v>224</v>
      </c>
      <c r="Z37" s="6" t="s">
        <v>224</v>
      </c>
      <c r="AA37" s="6" t="s">
        <v>224</v>
      </c>
      <c r="AB37" s="3">
        <v>82</v>
      </c>
      <c r="AC37" s="6" t="s">
        <v>224</v>
      </c>
      <c r="AD37" s="3">
        <v>39</v>
      </c>
      <c r="AE37" s="6" t="s">
        <v>224</v>
      </c>
      <c r="AF37" s="6" t="s">
        <v>224</v>
      </c>
      <c r="AG37" s="6" t="s">
        <v>224</v>
      </c>
      <c r="AH37" s="6" t="s">
        <v>224</v>
      </c>
      <c r="AI37" s="6" t="s">
        <v>224</v>
      </c>
      <c r="AJ37" s="6" t="s">
        <v>224</v>
      </c>
      <c r="AK37" s="3">
        <v>852</v>
      </c>
      <c r="AL37" s="6" t="s">
        <v>224</v>
      </c>
      <c r="AM37" s="6" t="s">
        <v>224</v>
      </c>
      <c r="AN37" s="6" t="s">
        <v>224</v>
      </c>
      <c r="AO37" s="3">
        <v>240</v>
      </c>
      <c r="AP37" s="6" t="s">
        <v>224</v>
      </c>
      <c r="AQ37" s="6" t="s">
        <v>224</v>
      </c>
      <c r="AR37" s="6" t="s">
        <v>224</v>
      </c>
      <c r="AS37" s="6" t="s">
        <v>224</v>
      </c>
      <c r="AT37" s="6" t="s">
        <v>224</v>
      </c>
      <c r="AU37" s="6" t="s">
        <v>224</v>
      </c>
      <c r="AV37" s="6" t="s">
        <v>224</v>
      </c>
      <c r="AW37" s="6" t="s">
        <v>224</v>
      </c>
      <c r="AX37" s="6" t="s">
        <v>224</v>
      </c>
      <c r="AY37" s="6" t="s">
        <v>224</v>
      </c>
      <c r="AZ37" s="6" t="s">
        <v>224</v>
      </c>
      <c r="BA37" s="6" t="s">
        <v>224</v>
      </c>
      <c r="BB37" s="6" t="s">
        <v>224</v>
      </c>
      <c r="BC37" s="6" t="s">
        <v>224</v>
      </c>
      <c r="BD37" s="6" t="s">
        <v>224</v>
      </c>
      <c r="BE37" s="6" t="s">
        <v>224</v>
      </c>
      <c r="BF37" s="6" t="s">
        <v>224</v>
      </c>
      <c r="BG37" s="6" t="s">
        <v>224</v>
      </c>
      <c r="BH37" s="6" t="s">
        <v>224</v>
      </c>
      <c r="BI37" s="6" t="s">
        <v>224</v>
      </c>
      <c r="BJ37" s="6" t="s">
        <v>224</v>
      </c>
      <c r="BK37" s="6" t="s">
        <v>224</v>
      </c>
      <c r="BL37" s="6" t="s">
        <v>224</v>
      </c>
      <c r="BM37" s="6" t="s">
        <v>224</v>
      </c>
      <c r="BN37" s="6" t="s">
        <v>224</v>
      </c>
      <c r="BO37" s="6" t="s">
        <v>224</v>
      </c>
      <c r="BP37" s="6" t="s">
        <v>224</v>
      </c>
      <c r="BQ37" s="6" t="s">
        <v>224</v>
      </c>
      <c r="BR37" s="3">
        <v>470</v>
      </c>
      <c r="BS37" s="6" t="s">
        <v>224</v>
      </c>
      <c r="BT37" s="6" t="s">
        <v>224</v>
      </c>
      <c r="BU37" s="3">
        <v>208</v>
      </c>
      <c r="BV37" s="6" t="s">
        <v>224</v>
      </c>
      <c r="BW37" s="6" t="s">
        <v>224</v>
      </c>
      <c r="BX37" s="6" t="s">
        <v>224</v>
      </c>
      <c r="BY37" s="6" t="s">
        <v>224</v>
      </c>
      <c r="BZ37" s="6" t="s">
        <v>224</v>
      </c>
      <c r="CA37" s="6" t="s">
        <v>224</v>
      </c>
      <c r="CB37" s="6" t="s">
        <v>224</v>
      </c>
      <c r="CC37" s="6" t="s">
        <v>224</v>
      </c>
      <c r="CD37" s="6" t="s">
        <v>224</v>
      </c>
      <c r="CE37" s="6" t="s">
        <v>224</v>
      </c>
      <c r="CF37" s="6" t="s">
        <v>224</v>
      </c>
      <c r="CG37" s="6" t="s">
        <v>224</v>
      </c>
      <c r="CH37" s="6" t="s">
        <v>224</v>
      </c>
      <c r="CI37" s="3">
        <v>0</v>
      </c>
      <c r="CJ37" s="6" t="s">
        <v>224</v>
      </c>
      <c r="CK37" s="6" t="s">
        <v>224</v>
      </c>
      <c r="CL37" s="6" t="s">
        <v>224</v>
      </c>
      <c r="CM37" s="6" t="s">
        <v>224</v>
      </c>
      <c r="CN37" s="6" t="s">
        <v>224</v>
      </c>
      <c r="CO37" s="6" t="s">
        <v>224</v>
      </c>
      <c r="CP37" s="6" t="s">
        <v>224</v>
      </c>
      <c r="CQ37" s="6" t="s">
        <v>224</v>
      </c>
      <c r="CR37" s="6" t="s">
        <v>224</v>
      </c>
      <c r="CS37" s="6" t="s">
        <v>224</v>
      </c>
      <c r="CT37" s="6" t="s">
        <v>224</v>
      </c>
      <c r="CU37" s="6" t="s">
        <v>224</v>
      </c>
      <c r="CV37" s="6" t="s">
        <v>224</v>
      </c>
      <c r="CW37" s="6" t="s">
        <v>224</v>
      </c>
      <c r="CX37" s="6" t="s">
        <v>224</v>
      </c>
      <c r="CY37" s="6" t="s">
        <v>224</v>
      </c>
      <c r="CZ37" s="6" t="s">
        <v>224</v>
      </c>
      <c r="DA37" s="6" t="s">
        <v>224</v>
      </c>
      <c r="DB37" s="6" t="s">
        <v>224</v>
      </c>
      <c r="DC37" s="6" t="s">
        <v>224</v>
      </c>
      <c r="DD37" s="6" t="s">
        <v>224</v>
      </c>
      <c r="DE37" s="6" t="s">
        <v>224</v>
      </c>
      <c r="DF37" s="6" t="s">
        <v>224</v>
      </c>
      <c r="DG37" s="6" t="s">
        <v>224</v>
      </c>
      <c r="DH37" s="6" t="s">
        <v>224</v>
      </c>
      <c r="DI37" s="6" t="s">
        <v>224</v>
      </c>
      <c r="DJ37" s="6" t="s">
        <v>224</v>
      </c>
      <c r="DK37" s="6" t="s">
        <v>224</v>
      </c>
      <c r="DL37" s="6" t="s">
        <v>224</v>
      </c>
      <c r="DM37" s="6" t="s">
        <v>224</v>
      </c>
      <c r="DN37" s="6" t="s">
        <v>224</v>
      </c>
      <c r="DO37" s="6" t="s">
        <v>224</v>
      </c>
      <c r="DP37" s="6" t="s">
        <v>224</v>
      </c>
      <c r="DQ37" s="6" t="s">
        <v>224</v>
      </c>
      <c r="DR37" s="6" t="s">
        <v>224</v>
      </c>
      <c r="DS37" s="6" t="s">
        <v>224</v>
      </c>
      <c r="DT37" s="6" t="s">
        <v>224</v>
      </c>
      <c r="DU37" s="6" t="s">
        <v>224</v>
      </c>
      <c r="DV37" s="6" t="s">
        <v>224</v>
      </c>
      <c r="DW37" s="6" t="s">
        <v>224</v>
      </c>
      <c r="DX37" s="6" t="s">
        <v>224</v>
      </c>
      <c r="DY37" s="6" t="s">
        <v>224</v>
      </c>
      <c r="DZ37" s="6" t="s">
        <v>224</v>
      </c>
      <c r="EA37" s="6" t="s">
        <v>224</v>
      </c>
      <c r="EB37" s="6" t="s">
        <v>224</v>
      </c>
      <c r="EC37" s="6" t="s">
        <v>224</v>
      </c>
      <c r="ED37" s="6" t="s">
        <v>224</v>
      </c>
      <c r="EE37" s="6" t="s">
        <v>224</v>
      </c>
      <c r="EF37" s="6" t="s">
        <v>224</v>
      </c>
      <c r="EG37" s="6" t="s">
        <v>224</v>
      </c>
      <c r="EH37" s="6" t="s">
        <v>224</v>
      </c>
      <c r="EI37" s="6" t="s">
        <v>224</v>
      </c>
      <c r="EJ37" s="6" t="s">
        <v>224</v>
      </c>
      <c r="EK37" s="6" t="s">
        <v>224</v>
      </c>
      <c r="EL37" s="6" t="s">
        <v>224</v>
      </c>
      <c r="EM37" s="6" t="s">
        <v>224</v>
      </c>
      <c r="EN37" s="6" t="s">
        <v>224</v>
      </c>
      <c r="EO37" s="6" t="s">
        <v>224</v>
      </c>
      <c r="EP37" s="6" t="s">
        <v>224</v>
      </c>
      <c r="EQ37" s="6" t="s">
        <v>224</v>
      </c>
      <c r="ER37" s="6" t="s">
        <v>224</v>
      </c>
      <c r="ES37" s="6" t="s">
        <v>224</v>
      </c>
      <c r="ET37" s="6" t="s">
        <v>224</v>
      </c>
      <c r="EU37" s="6" t="s">
        <v>224</v>
      </c>
      <c r="EV37" s="6" t="s">
        <v>224</v>
      </c>
      <c r="EW37" s="3">
        <v>33</v>
      </c>
      <c r="EX37" s="6" t="s">
        <v>224</v>
      </c>
      <c r="EY37" s="6" t="s">
        <v>224</v>
      </c>
      <c r="EZ37" s="6" t="s">
        <v>224</v>
      </c>
      <c r="FA37" s="6" t="s">
        <v>224</v>
      </c>
      <c r="FB37" s="6" t="s">
        <v>224</v>
      </c>
      <c r="FC37" s="6" t="s">
        <v>224</v>
      </c>
      <c r="FD37" s="6" t="s">
        <v>224</v>
      </c>
      <c r="FE37" s="6" t="s">
        <v>224</v>
      </c>
      <c r="FF37" s="6" t="s">
        <v>224</v>
      </c>
      <c r="FG37" s="6" t="s">
        <v>224</v>
      </c>
      <c r="FH37" s="6" t="s">
        <v>224</v>
      </c>
      <c r="FI37" s="6" t="s">
        <v>224</v>
      </c>
      <c r="FJ37" s="6" t="s">
        <v>224</v>
      </c>
      <c r="FK37" s="3">
        <v>167</v>
      </c>
      <c r="FL37" s="6" t="s">
        <v>224</v>
      </c>
      <c r="FM37" s="6" t="s">
        <v>224</v>
      </c>
      <c r="FN37" s="6" t="s">
        <v>224</v>
      </c>
      <c r="FO37" s="6" t="s">
        <v>224</v>
      </c>
      <c r="FP37" s="6" t="s">
        <v>224</v>
      </c>
      <c r="FQ37" s="6" t="s">
        <v>224</v>
      </c>
      <c r="FR37" s="6" t="s">
        <v>224</v>
      </c>
      <c r="FS37" s="6" t="s">
        <v>224</v>
      </c>
      <c r="FT37" s="6" t="s">
        <v>224</v>
      </c>
      <c r="FU37" s="3">
        <v>45</v>
      </c>
      <c r="FV37" s="6" t="s">
        <v>224</v>
      </c>
      <c r="FW37" s="6" t="s">
        <v>224</v>
      </c>
      <c r="FX37" s="6" t="s">
        <v>224</v>
      </c>
      <c r="FY37" s="6" t="s">
        <v>224</v>
      </c>
      <c r="FZ37" s="6" t="s">
        <v>224</v>
      </c>
      <c r="GA37" s="6" t="s">
        <v>224</v>
      </c>
      <c r="GB37" s="6" t="s">
        <v>224</v>
      </c>
      <c r="GC37" s="6" t="s">
        <v>224</v>
      </c>
      <c r="GD37" s="6" t="s">
        <v>224</v>
      </c>
      <c r="GE37" s="6" t="s">
        <v>224</v>
      </c>
      <c r="GF37" s="13" t="s">
        <v>224</v>
      </c>
      <c r="GG37" s="15">
        <f t="shared" si="0"/>
        <v>2668</v>
      </c>
      <c r="GI37" s="8"/>
      <c r="GK37" s="8"/>
    </row>
    <row r="38" spans="1:193" x14ac:dyDescent="0.25">
      <c r="A38" s="4" t="s">
        <v>70</v>
      </c>
      <c r="B38" s="4" t="s">
        <v>71</v>
      </c>
      <c r="C38" s="6" t="s">
        <v>224</v>
      </c>
      <c r="D38" s="6" t="s">
        <v>224</v>
      </c>
      <c r="E38" s="6" t="s">
        <v>224</v>
      </c>
      <c r="F38" s="3">
        <v>54</v>
      </c>
      <c r="G38" s="6" t="s">
        <v>224</v>
      </c>
      <c r="H38" s="6" t="s">
        <v>224</v>
      </c>
      <c r="I38" s="6" t="s">
        <v>224</v>
      </c>
      <c r="J38" s="6" t="s">
        <v>224</v>
      </c>
      <c r="K38" s="6" t="s">
        <v>224</v>
      </c>
      <c r="L38" s="6" t="s">
        <v>224</v>
      </c>
      <c r="M38" s="6" t="s">
        <v>224</v>
      </c>
      <c r="N38" s="6" t="s">
        <v>224</v>
      </c>
      <c r="O38" s="6" t="s">
        <v>224</v>
      </c>
      <c r="P38" s="6" t="s">
        <v>224</v>
      </c>
      <c r="Q38" s="6" t="s">
        <v>224</v>
      </c>
      <c r="R38" s="6" t="s">
        <v>224</v>
      </c>
      <c r="S38" s="6" t="s">
        <v>224</v>
      </c>
      <c r="T38" s="6" t="s">
        <v>224</v>
      </c>
      <c r="U38" s="6" t="s">
        <v>224</v>
      </c>
      <c r="V38" s="6" t="s">
        <v>224</v>
      </c>
      <c r="W38" s="3">
        <v>150</v>
      </c>
      <c r="X38" s="6" t="s">
        <v>224</v>
      </c>
      <c r="Y38" s="6" t="s">
        <v>224</v>
      </c>
      <c r="Z38" s="6" t="s">
        <v>224</v>
      </c>
      <c r="AA38" s="6" t="s">
        <v>224</v>
      </c>
      <c r="AB38" s="3">
        <v>87</v>
      </c>
      <c r="AC38" s="6" t="s">
        <v>224</v>
      </c>
      <c r="AD38" s="6" t="s">
        <v>224</v>
      </c>
      <c r="AE38" s="6" t="s">
        <v>224</v>
      </c>
      <c r="AF38" s="6" t="s">
        <v>224</v>
      </c>
      <c r="AG38" s="6" t="s">
        <v>224</v>
      </c>
      <c r="AH38" s="6" t="s">
        <v>224</v>
      </c>
      <c r="AI38" s="6" t="s">
        <v>224</v>
      </c>
      <c r="AJ38" s="6" t="s">
        <v>224</v>
      </c>
      <c r="AK38" s="3">
        <v>400</v>
      </c>
      <c r="AL38" s="6" t="s">
        <v>224</v>
      </c>
      <c r="AM38" s="6" t="s">
        <v>224</v>
      </c>
      <c r="AN38" s="6" t="s">
        <v>224</v>
      </c>
      <c r="AO38" s="6" t="s">
        <v>224</v>
      </c>
      <c r="AP38" s="6" t="s">
        <v>224</v>
      </c>
      <c r="AQ38" s="6" t="s">
        <v>224</v>
      </c>
      <c r="AR38" s="6" t="s">
        <v>224</v>
      </c>
      <c r="AS38" s="6" t="s">
        <v>224</v>
      </c>
      <c r="AT38" s="6" t="s">
        <v>224</v>
      </c>
      <c r="AU38" s="6" t="s">
        <v>224</v>
      </c>
      <c r="AV38" s="6" t="s">
        <v>224</v>
      </c>
      <c r="AW38" s="6" t="s">
        <v>224</v>
      </c>
      <c r="AX38" s="6" t="s">
        <v>224</v>
      </c>
      <c r="AY38" s="6" t="s">
        <v>224</v>
      </c>
      <c r="AZ38" s="6" t="s">
        <v>224</v>
      </c>
      <c r="BA38" s="6" t="s">
        <v>224</v>
      </c>
      <c r="BB38" s="6" t="s">
        <v>224</v>
      </c>
      <c r="BC38" s="6" t="s">
        <v>224</v>
      </c>
      <c r="BD38" s="6" t="s">
        <v>224</v>
      </c>
      <c r="BE38" s="6" t="s">
        <v>224</v>
      </c>
      <c r="BF38" s="6" t="s">
        <v>224</v>
      </c>
      <c r="BG38" s="3">
        <v>358</v>
      </c>
      <c r="BH38" s="6" t="s">
        <v>224</v>
      </c>
      <c r="BI38" s="3">
        <v>264</v>
      </c>
      <c r="BJ38" s="3">
        <v>72</v>
      </c>
      <c r="BK38" s="6" t="s">
        <v>224</v>
      </c>
      <c r="BL38" s="6" t="s">
        <v>224</v>
      </c>
      <c r="BM38" s="3">
        <v>325</v>
      </c>
      <c r="BN38" s="6" t="s">
        <v>224</v>
      </c>
      <c r="BO38" s="3">
        <v>216</v>
      </c>
      <c r="BP38" s="6" t="s">
        <v>224</v>
      </c>
      <c r="BQ38" s="6" t="s">
        <v>224</v>
      </c>
      <c r="BR38" s="6" t="s">
        <v>224</v>
      </c>
      <c r="BS38" s="3">
        <v>135</v>
      </c>
      <c r="BT38" s="3">
        <v>51</v>
      </c>
      <c r="BU38" s="3">
        <v>341</v>
      </c>
      <c r="BV38" s="6" t="s">
        <v>224</v>
      </c>
      <c r="BW38" s="6" t="s">
        <v>224</v>
      </c>
      <c r="BX38" s="3">
        <v>293</v>
      </c>
      <c r="BY38" s="6" t="s">
        <v>224</v>
      </c>
      <c r="BZ38" s="6" t="s">
        <v>224</v>
      </c>
      <c r="CA38" s="6" t="s">
        <v>224</v>
      </c>
      <c r="CB38" s="6" t="s">
        <v>224</v>
      </c>
      <c r="CC38" s="6" t="s">
        <v>224</v>
      </c>
      <c r="CD38" s="6" t="s">
        <v>224</v>
      </c>
      <c r="CE38" s="6" t="s">
        <v>224</v>
      </c>
      <c r="CF38" s="3">
        <v>14</v>
      </c>
      <c r="CG38" s="3">
        <v>255</v>
      </c>
      <c r="CH38" s="6" t="s">
        <v>224</v>
      </c>
      <c r="CI38" s="6" t="s">
        <v>224</v>
      </c>
      <c r="CJ38" s="6" t="s">
        <v>224</v>
      </c>
      <c r="CK38" s="6" t="s">
        <v>224</v>
      </c>
      <c r="CL38" s="6" t="s">
        <v>224</v>
      </c>
      <c r="CM38" s="6" t="s">
        <v>224</v>
      </c>
      <c r="CN38" s="6" t="s">
        <v>224</v>
      </c>
      <c r="CO38" s="6" t="s">
        <v>224</v>
      </c>
      <c r="CP38" s="6" t="s">
        <v>224</v>
      </c>
      <c r="CQ38" s="6" t="s">
        <v>224</v>
      </c>
      <c r="CR38" s="6" t="s">
        <v>224</v>
      </c>
      <c r="CS38" s="6" t="s">
        <v>224</v>
      </c>
      <c r="CT38" s="6" t="s">
        <v>224</v>
      </c>
      <c r="CU38" s="6" t="s">
        <v>224</v>
      </c>
      <c r="CV38" s="6" t="s">
        <v>224</v>
      </c>
      <c r="CW38" s="6" t="s">
        <v>224</v>
      </c>
      <c r="CX38" s="6" t="s">
        <v>224</v>
      </c>
      <c r="CY38" s="6" t="s">
        <v>224</v>
      </c>
      <c r="CZ38" s="6" t="s">
        <v>224</v>
      </c>
      <c r="DA38" s="6" t="s">
        <v>224</v>
      </c>
      <c r="DB38" s="6" t="s">
        <v>224</v>
      </c>
      <c r="DC38" s="6" t="s">
        <v>224</v>
      </c>
      <c r="DD38" s="6" t="s">
        <v>224</v>
      </c>
      <c r="DE38" s="6" t="s">
        <v>224</v>
      </c>
      <c r="DF38" s="6" t="s">
        <v>224</v>
      </c>
      <c r="DG38" s="6" t="s">
        <v>224</v>
      </c>
      <c r="DH38" s="6" t="s">
        <v>224</v>
      </c>
      <c r="DI38" s="6" t="s">
        <v>224</v>
      </c>
      <c r="DJ38" s="3">
        <v>92</v>
      </c>
      <c r="DK38" s="3">
        <v>218</v>
      </c>
      <c r="DL38" s="6" t="s">
        <v>224</v>
      </c>
      <c r="DM38" s="6" t="s">
        <v>224</v>
      </c>
      <c r="DN38" s="6" t="s">
        <v>224</v>
      </c>
      <c r="DO38" s="6" t="s">
        <v>224</v>
      </c>
      <c r="DP38" s="6" t="s">
        <v>224</v>
      </c>
      <c r="DQ38" s="6" t="s">
        <v>224</v>
      </c>
      <c r="DR38" s="6" t="s">
        <v>224</v>
      </c>
      <c r="DS38" s="6" t="s">
        <v>224</v>
      </c>
      <c r="DT38" s="6" t="s">
        <v>224</v>
      </c>
      <c r="DU38" s="6" t="s">
        <v>224</v>
      </c>
      <c r="DV38" s="6" t="s">
        <v>224</v>
      </c>
      <c r="DW38" s="3">
        <v>57</v>
      </c>
      <c r="DX38" s="6" t="s">
        <v>224</v>
      </c>
      <c r="DY38" s="6" t="s">
        <v>224</v>
      </c>
      <c r="DZ38" s="6" t="s">
        <v>224</v>
      </c>
      <c r="EA38" s="3">
        <v>166</v>
      </c>
      <c r="EB38" s="6" t="s">
        <v>224</v>
      </c>
      <c r="EC38" s="6" t="s">
        <v>224</v>
      </c>
      <c r="ED38" s="3">
        <v>135</v>
      </c>
      <c r="EE38" s="6" t="s">
        <v>224</v>
      </c>
      <c r="EF38" s="6" t="s">
        <v>224</v>
      </c>
      <c r="EG38" s="3">
        <v>142</v>
      </c>
      <c r="EH38" s="6" t="s">
        <v>224</v>
      </c>
      <c r="EI38" s="6" t="s">
        <v>224</v>
      </c>
      <c r="EJ38" s="6" t="s">
        <v>224</v>
      </c>
      <c r="EK38" s="6" t="s">
        <v>224</v>
      </c>
      <c r="EL38" s="6" t="s">
        <v>224</v>
      </c>
      <c r="EM38" s="6" t="s">
        <v>224</v>
      </c>
      <c r="EN38" s="6" t="s">
        <v>224</v>
      </c>
      <c r="EO38" s="6" t="s">
        <v>224</v>
      </c>
      <c r="EP38" s="6" t="s">
        <v>224</v>
      </c>
      <c r="EQ38" s="3">
        <v>130</v>
      </c>
      <c r="ER38" s="6" t="s">
        <v>224</v>
      </c>
      <c r="ES38" s="6" t="s">
        <v>224</v>
      </c>
      <c r="ET38" s="6" t="s">
        <v>224</v>
      </c>
      <c r="EU38" s="6" t="s">
        <v>224</v>
      </c>
      <c r="EV38" s="6" t="s">
        <v>224</v>
      </c>
      <c r="EW38" s="3">
        <v>201</v>
      </c>
      <c r="EX38" s="3">
        <v>79</v>
      </c>
      <c r="EY38" s="6" t="s">
        <v>224</v>
      </c>
      <c r="EZ38" s="6" t="s">
        <v>224</v>
      </c>
      <c r="FA38" s="6" t="s">
        <v>224</v>
      </c>
      <c r="FB38" s="6" t="s">
        <v>224</v>
      </c>
      <c r="FC38" s="6" t="s">
        <v>224</v>
      </c>
      <c r="FD38" s="6" t="s">
        <v>224</v>
      </c>
      <c r="FE38" s="6" t="s">
        <v>224</v>
      </c>
      <c r="FF38" s="6" t="s">
        <v>224</v>
      </c>
      <c r="FG38" s="6" t="s">
        <v>224</v>
      </c>
      <c r="FH38" s="6" t="s">
        <v>224</v>
      </c>
      <c r="FI38" s="6" t="s">
        <v>224</v>
      </c>
      <c r="FJ38" s="6" t="s">
        <v>224</v>
      </c>
      <c r="FK38" s="6" t="s">
        <v>224</v>
      </c>
      <c r="FL38" s="6" t="s">
        <v>224</v>
      </c>
      <c r="FM38" s="6" t="s">
        <v>224</v>
      </c>
      <c r="FN38" s="6" t="s">
        <v>224</v>
      </c>
      <c r="FO38" s="6" t="s">
        <v>224</v>
      </c>
      <c r="FP38" s="6" t="s">
        <v>224</v>
      </c>
      <c r="FQ38" s="6" t="s">
        <v>224</v>
      </c>
      <c r="FR38" s="6" t="s">
        <v>224</v>
      </c>
      <c r="FS38" s="6" t="s">
        <v>224</v>
      </c>
      <c r="FT38" s="6" t="s">
        <v>224</v>
      </c>
      <c r="FU38" s="6" t="s">
        <v>224</v>
      </c>
      <c r="FV38" s="6" t="s">
        <v>224</v>
      </c>
      <c r="FW38" s="6" t="s">
        <v>224</v>
      </c>
      <c r="FX38" s="6" t="s">
        <v>224</v>
      </c>
      <c r="FY38" s="6" t="s">
        <v>224</v>
      </c>
      <c r="FZ38" s="6" t="s">
        <v>224</v>
      </c>
      <c r="GA38" s="6" t="s">
        <v>224</v>
      </c>
      <c r="GB38" s="6" t="s">
        <v>224</v>
      </c>
      <c r="GC38" s="6" t="s">
        <v>224</v>
      </c>
      <c r="GD38" s="6" t="s">
        <v>224</v>
      </c>
      <c r="GE38" s="6" t="s">
        <v>224</v>
      </c>
      <c r="GF38" s="13" t="s">
        <v>224</v>
      </c>
      <c r="GG38" s="15">
        <f t="shared" si="0"/>
        <v>4235</v>
      </c>
      <c r="GI38" s="8"/>
      <c r="GK38" s="8"/>
    </row>
    <row r="39" spans="1:193" x14ac:dyDescent="0.25">
      <c r="A39" s="4" t="s">
        <v>72</v>
      </c>
      <c r="B39" s="4" t="s">
        <v>73</v>
      </c>
      <c r="C39" s="6" t="s">
        <v>224</v>
      </c>
      <c r="D39" s="6" t="s">
        <v>224</v>
      </c>
      <c r="E39" s="3">
        <v>202</v>
      </c>
      <c r="F39" s="3">
        <v>119</v>
      </c>
      <c r="G39" s="6" t="s">
        <v>224</v>
      </c>
      <c r="H39" s="6" t="s">
        <v>224</v>
      </c>
      <c r="I39" s="6" t="s">
        <v>224</v>
      </c>
      <c r="J39" s="6" t="s">
        <v>224</v>
      </c>
      <c r="K39" s="3">
        <v>285</v>
      </c>
      <c r="L39" s="6" t="s">
        <v>224</v>
      </c>
      <c r="M39" s="6" t="s">
        <v>224</v>
      </c>
      <c r="N39" s="6" t="s">
        <v>224</v>
      </c>
      <c r="O39" s="6" t="s">
        <v>224</v>
      </c>
      <c r="P39" s="6" t="s">
        <v>224</v>
      </c>
      <c r="Q39" s="6" t="s">
        <v>224</v>
      </c>
      <c r="R39" s="3">
        <v>370</v>
      </c>
      <c r="S39" s="3">
        <v>80</v>
      </c>
      <c r="T39" s="6" t="s">
        <v>224</v>
      </c>
      <c r="U39" s="6" t="s">
        <v>224</v>
      </c>
      <c r="V39" s="6" t="s">
        <v>224</v>
      </c>
      <c r="W39" s="6" t="s">
        <v>224</v>
      </c>
      <c r="X39" s="6" t="s">
        <v>224</v>
      </c>
      <c r="Y39" s="6" t="s">
        <v>224</v>
      </c>
      <c r="Z39" s="6" t="s">
        <v>224</v>
      </c>
      <c r="AA39" s="6" t="s">
        <v>224</v>
      </c>
      <c r="AB39" s="3">
        <v>125</v>
      </c>
      <c r="AC39" s="6" t="s">
        <v>224</v>
      </c>
      <c r="AD39" s="6" t="s">
        <v>224</v>
      </c>
      <c r="AE39" s="6" t="s">
        <v>224</v>
      </c>
      <c r="AF39" s="6" t="s">
        <v>224</v>
      </c>
      <c r="AG39" s="6" t="s">
        <v>224</v>
      </c>
      <c r="AH39" s="6" t="s">
        <v>224</v>
      </c>
      <c r="AI39" s="6" t="s">
        <v>224</v>
      </c>
      <c r="AJ39" s="6" t="s">
        <v>224</v>
      </c>
      <c r="AK39" s="6" t="s">
        <v>224</v>
      </c>
      <c r="AL39" s="6" t="s">
        <v>224</v>
      </c>
      <c r="AM39" s="6" t="s">
        <v>224</v>
      </c>
      <c r="AN39" s="6" t="s">
        <v>224</v>
      </c>
      <c r="AO39" s="6" t="s">
        <v>224</v>
      </c>
      <c r="AP39" s="6" t="s">
        <v>224</v>
      </c>
      <c r="AQ39" s="6" t="s">
        <v>224</v>
      </c>
      <c r="AR39" s="6" t="s">
        <v>224</v>
      </c>
      <c r="AS39" s="6" t="s">
        <v>224</v>
      </c>
      <c r="AT39" s="6" t="s">
        <v>224</v>
      </c>
      <c r="AU39" s="6" t="s">
        <v>224</v>
      </c>
      <c r="AV39" s="6" t="s">
        <v>224</v>
      </c>
      <c r="AW39" s="6" t="s">
        <v>224</v>
      </c>
      <c r="AX39" s="6" t="s">
        <v>224</v>
      </c>
      <c r="AY39" s="6" t="s">
        <v>224</v>
      </c>
      <c r="AZ39" s="6" t="s">
        <v>224</v>
      </c>
      <c r="BA39" s="3">
        <v>78</v>
      </c>
      <c r="BB39" s="6" t="s">
        <v>224</v>
      </c>
      <c r="BC39" s="6" t="s">
        <v>224</v>
      </c>
      <c r="BD39" s="6" t="s">
        <v>224</v>
      </c>
      <c r="BE39" s="6" t="s">
        <v>224</v>
      </c>
      <c r="BF39" s="6" t="s">
        <v>224</v>
      </c>
      <c r="BG39" s="3">
        <v>124</v>
      </c>
      <c r="BH39" s="6" t="s">
        <v>224</v>
      </c>
      <c r="BI39" s="3">
        <v>158</v>
      </c>
      <c r="BJ39" s="6" t="s">
        <v>224</v>
      </c>
      <c r="BK39" s="6" t="s">
        <v>224</v>
      </c>
      <c r="BL39" s="6" t="s">
        <v>224</v>
      </c>
      <c r="BM39" s="3">
        <v>232</v>
      </c>
      <c r="BN39" s="6" t="s">
        <v>224</v>
      </c>
      <c r="BO39" s="6" t="s">
        <v>224</v>
      </c>
      <c r="BP39" s="6" t="s">
        <v>224</v>
      </c>
      <c r="BQ39" s="6" t="s">
        <v>224</v>
      </c>
      <c r="BR39" s="6" t="s">
        <v>224</v>
      </c>
      <c r="BS39" s="6" t="s">
        <v>224</v>
      </c>
      <c r="BT39" s="6" t="s">
        <v>224</v>
      </c>
      <c r="BU39" s="3">
        <v>86</v>
      </c>
      <c r="BV39" s="6" t="s">
        <v>224</v>
      </c>
      <c r="BW39" s="6" t="s">
        <v>224</v>
      </c>
      <c r="BX39" s="6" t="s">
        <v>224</v>
      </c>
      <c r="BY39" s="6" t="s">
        <v>224</v>
      </c>
      <c r="BZ39" s="6" t="s">
        <v>224</v>
      </c>
      <c r="CA39" s="6" t="s">
        <v>224</v>
      </c>
      <c r="CB39" s="6" t="s">
        <v>224</v>
      </c>
      <c r="CC39" s="6" t="s">
        <v>224</v>
      </c>
      <c r="CD39" s="6" t="s">
        <v>224</v>
      </c>
      <c r="CE39" s="6" t="s">
        <v>224</v>
      </c>
      <c r="CF39" s="6" t="s">
        <v>224</v>
      </c>
      <c r="CG39" s="3">
        <v>197</v>
      </c>
      <c r="CH39" s="6" t="s">
        <v>224</v>
      </c>
      <c r="CI39" s="6" t="s">
        <v>224</v>
      </c>
      <c r="CJ39" s="6" t="s">
        <v>224</v>
      </c>
      <c r="CK39" s="6" t="s">
        <v>224</v>
      </c>
      <c r="CL39" s="6" t="s">
        <v>224</v>
      </c>
      <c r="CM39" s="6" t="s">
        <v>224</v>
      </c>
      <c r="CN39" s="6" t="s">
        <v>224</v>
      </c>
      <c r="CO39" s="6" t="s">
        <v>224</v>
      </c>
      <c r="CP39" s="6" t="s">
        <v>224</v>
      </c>
      <c r="CQ39" s="6" t="s">
        <v>224</v>
      </c>
      <c r="CR39" s="6" t="s">
        <v>224</v>
      </c>
      <c r="CS39" s="6" t="s">
        <v>224</v>
      </c>
      <c r="CT39" s="6" t="s">
        <v>224</v>
      </c>
      <c r="CU39" s="6" t="s">
        <v>224</v>
      </c>
      <c r="CV39" s="6" t="s">
        <v>224</v>
      </c>
      <c r="CW39" s="6" t="s">
        <v>224</v>
      </c>
      <c r="CX39" s="6" t="s">
        <v>224</v>
      </c>
      <c r="CY39" s="6" t="s">
        <v>224</v>
      </c>
      <c r="CZ39" s="6" t="s">
        <v>224</v>
      </c>
      <c r="DA39" s="6" t="s">
        <v>224</v>
      </c>
      <c r="DB39" s="6" t="s">
        <v>224</v>
      </c>
      <c r="DC39" s="6" t="s">
        <v>224</v>
      </c>
      <c r="DD39" s="6" t="s">
        <v>224</v>
      </c>
      <c r="DE39" s="6" t="s">
        <v>224</v>
      </c>
      <c r="DF39" s="6" t="s">
        <v>224</v>
      </c>
      <c r="DG39" s="6" t="s">
        <v>224</v>
      </c>
      <c r="DH39" s="6" t="s">
        <v>224</v>
      </c>
      <c r="DI39" s="6" t="s">
        <v>224</v>
      </c>
      <c r="DJ39" s="3">
        <v>110</v>
      </c>
      <c r="DK39" s="6" t="s">
        <v>224</v>
      </c>
      <c r="DL39" s="6" t="s">
        <v>224</v>
      </c>
      <c r="DM39" s="6" t="s">
        <v>224</v>
      </c>
      <c r="DN39" s="6" t="s">
        <v>224</v>
      </c>
      <c r="DO39" s="6" t="s">
        <v>224</v>
      </c>
      <c r="DP39" s="6" t="s">
        <v>224</v>
      </c>
      <c r="DQ39" s="3">
        <v>57</v>
      </c>
      <c r="DR39" s="6" t="s">
        <v>224</v>
      </c>
      <c r="DS39" s="6" t="s">
        <v>224</v>
      </c>
      <c r="DT39" s="6" t="s">
        <v>224</v>
      </c>
      <c r="DU39" s="6" t="s">
        <v>224</v>
      </c>
      <c r="DV39" s="6" t="s">
        <v>224</v>
      </c>
      <c r="DW39" s="6" t="s">
        <v>224</v>
      </c>
      <c r="DX39" s="6" t="s">
        <v>224</v>
      </c>
      <c r="DY39" s="6" t="s">
        <v>224</v>
      </c>
      <c r="DZ39" s="6" t="s">
        <v>224</v>
      </c>
      <c r="EA39" s="3">
        <v>25</v>
      </c>
      <c r="EB39" s="6" t="s">
        <v>224</v>
      </c>
      <c r="EC39" s="6" t="s">
        <v>224</v>
      </c>
      <c r="ED39" s="3">
        <v>192</v>
      </c>
      <c r="EE39" s="6" t="s">
        <v>224</v>
      </c>
      <c r="EF39" s="6" t="s">
        <v>224</v>
      </c>
      <c r="EG39" s="3">
        <v>173</v>
      </c>
      <c r="EH39" s="6" t="s">
        <v>224</v>
      </c>
      <c r="EI39" s="6" t="s">
        <v>224</v>
      </c>
      <c r="EJ39" s="6" t="s">
        <v>224</v>
      </c>
      <c r="EK39" s="6" t="s">
        <v>224</v>
      </c>
      <c r="EL39" s="6" t="s">
        <v>224</v>
      </c>
      <c r="EM39" s="6" t="s">
        <v>224</v>
      </c>
      <c r="EN39" s="6" t="s">
        <v>224</v>
      </c>
      <c r="EO39" s="6" t="s">
        <v>224</v>
      </c>
      <c r="EP39" s="6" t="s">
        <v>224</v>
      </c>
      <c r="EQ39" s="3">
        <v>37</v>
      </c>
      <c r="ER39" s="6" t="s">
        <v>224</v>
      </c>
      <c r="ES39" s="6" t="s">
        <v>224</v>
      </c>
      <c r="ET39" s="6" t="s">
        <v>224</v>
      </c>
      <c r="EU39" s="6" t="s">
        <v>224</v>
      </c>
      <c r="EV39" s="6" t="s">
        <v>224</v>
      </c>
      <c r="EW39" s="6" t="s">
        <v>224</v>
      </c>
      <c r="EX39" s="6" t="s">
        <v>224</v>
      </c>
      <c r="EY39" s="6" t="s">
        <v>224</v>
      </c>
      <c r="EZ39" s="6" t="s">
        <v>224</v>
      </c>
      <c r="FA39" s="6" t="s">
        <v>224</v>
      </c>
      <c r="FB39" s="6" t="s">
        <v>224</v>
      </c>
      <c r="FC39" s="6" t="s">
        <v>224</v>
      </c>
      <c r="FD39" s="6" t="s">
        <v>224</v>
      </c>
      <c r="FE39" s="6" t="s">
        <v>224</v>
      </c>
      <c r="FF39" s="3">
        <v>207</v>
      </c>
      <c r="FG39" s="6" t="s">
        <v>224</v>
      </c>
      <c r="FH39" s="6" t="s">
        <v>224</v>
      </c>
      <c r="FI39" s="6" t="s">
        <v>224</v>
      </c>
      <c r="FJ39" s="6" t="s">
        <v>224</v>
      </c>
      <c r="FK39" s="6" t="s">
        <v>224</v>
      </c>
      <c r="FL39" s="6" t="s">
        <v>224</v>
      </c>
      <c r="FM39" s="6" t="s">
        <v>224</v>
      </c>
      <c r="FN39" s="6" t="s">
        <v>224</v>
      </c>
      <c r="FO39" s="6" t="s">
        <v>224</v>
      </c>
      <c r="FP39" s="6" t="s">
        <v>224</v>
      </c>
      <c r="FQ39" s="6" t="s">
        <v>224</v>
      </c>
      <c r="FR39" s="6" t="s">
        <v>224</v>
      </c>
      <c r="FS39" s="6" t="s">
        <v>224</v>
      </c>
      <c r="FT39" s="6" t="s">
        <v>224</v>
      </c>
      <c r="FU39" s="6" t="s">
        <v>224</v>
      </c>
      <c r="FV39" s="6" t="s">
        <v>224</v>
      </c>
      <c r="FW39" s="6" t="s">
        <v>224</v>
      </c>
      <c r="FX39" s="6" t="s">
        <v>224</v>
      </c>
      <c r="FY39" s="6" t="s">
        <v>224</v>
      </c>
      <c r="FZ39" s="6" t="s">
        <v>224</v>
      </c>
      <c r="GA39" s="6" t="s">
        <v>224</v>
      </c>
      <c r="GB39" s="6" t="s">
        <v>224</v>
      </c>
      <c r="GC39" s="6" t="s">
        <v>224</v>
      </c>
      <c r="GD39" s="6" t="s">
        <v>224</v>
      </c>
      <c r="GE39" s="3">
        <v>61</v>
      </c>
      <c r="GF39" s="13" t="s">
        <v>224</v>
      </c>
      <c r="GG39" s="15">
        <f t="shared" si="0"/>
        <v>2918</v>
      </c>
      <c r="GI39" s="8"/>
      <c r="GK39" s="8"/>
    </row>
    <row r="40" spans="1:193" x14ac:dyDescent="0.25">
      <c r="A40" s="4" t="s">
        <v>74</v>
      </c>
      <c r="B40" s="4" t="s">
        <v>75</v>
      </c>
      <c r="C40" s="3">
        <v>14</v>
      </c>
      <c r="D40" s="6" t="s">
        <v>224</v>
      </c>
      <c r="E40" s="6" t="s">
        <v>224</v>
      </c>
      <c r="F40" s="3">
        <v>41</v>
      </c>
      <c r="G40" s="6" t="s">
        <v>224</v>
      </c>
      <c r="H40" s="6" t="s">
        <v>224</v>
      </c>
      <c r="I40" s="6" t="s">
        <v>224</v>
      </c>
      <c r="J40" s="6" t="s">
        <v>224</v>
      </c>
      <c r="K40" s="6" t="s">
        <v>224</v>
      </c>
      <c r="L40" s="6" t="s">
        <v>224</v>
      </c>
      <c r="M40" s="6" t="s">
        <v>224</v>
      </c>
      <c r="N40" s="6" t="s">
        <v>224</v>
      </c>
      <c r="O40" s="6" t="s">
        <v>224</v>
      </c>
      <c r="P40" s="6" t="s">
        <v>224</v>
      </c>
      <c r="Q40" s="6" t="s">
        <v>224</v>
      </c>
      <c r="R40" s="6" t="s">
        <v>224</v>
      </c>
      <c r="S40" s="6" t="s">
        <v>224</v>
      </c>
      <c r="T40" s="6" t="s">
        <v>224</v>
      </c>
      <c r="U40" s="6" t="s">
        <v>224</v>
      </c>
      <c r="V40" s="6" t="s">
        <v>224</v>
      </c>
      <c r="W40" s="6" t="s">
        <v>224</v>
      </c>
      <c r="X40" s="6" t="s">
        <v>224</v>
      </c>
      <c r="Y40" s="3">
        <v>268</v>
      </c>
      <c r="Z40" s="6" t="s">
        <v>224</v>
      </c>
      <c r="AA40" s="6" t="s">
        <v>224</v>
      </c>
      <c r="AB40" s="3">
        <v>225</v>
      </c>
      <c r="AC40" s="6" t="s">
        <v>224</v>
      </c>
      <c r="AD40" s="6" t="s">
        <v>224</v>
      </c>
      <c r="AE40" s="6" t="s">
        <v>224</v>
      </c>
      <c r="AF40" s="6" t="s">
        <v>224</v>
      </c>
      <c r="AG40" s="6" t="s">
        <v>224</v>
      </c>
      <c r="AH40" s="6" t="s">
        <v>224</v>
      </c>
      <c r="AI40" s="6" t="s">
        <v>224</v>
      </c>
      <c r="AJ40" s="6" t="s">
        <v>224</v>
      </c>
      <c r="AK40" s="6" t="s">
        <v>224</v>
      </c>
      <c r="AL40" s="3">
        <v>235</v>
      </c>
      <c r="AM40" s="6" t="s">
        <v>224</v>
      </c>
      <c r="AN40" s="6" t="s">
        <v>224</v>
      </c>
      <c r="AO40" s="6" t="s">
        <v>224</v>
      </c>
      <c r="AP40" s="6" t="s">
        <v>224</v>
      </c>
      <c r="AQ40" s="6" t="s">
        <v>224</v>
      </c>
      <c r="AR40" s="6" t="s">
        <v>224</v>
      </c>
      <c r="AS40" s="6" t="s">
        <v>224</v>
      </c>
      <c r="AT40" s="6" t="s">
        <v>224</v>
      </c>
      <c r="AU40" s="6" t="s">
        <v>224</v>
      </c>
      <c r="AV40" s="6" t="s">
        <v>224</v>
      </c>
      <c r="AW40" s="6" t="s">
        <v>224</v>
      </c>
      <c r="AX40" s="6" t="s">
        <v>224</v>
      </c>
      <c r="AY40" s="6" t="s">
        <v>224</v>
      </c>
      <c r="AZ40" s="3">
        <v>130</v>
      </c>
      <c r="BA40" s="3">
        <v>149</v>
      </c>
      <c r="BB40" s="6" t="s">
        <v>224</v>
      </c>
      <c r="BC40" s="6" t="s">
        <v>224</v>
      </c>
      <c r="BD40" s="6" t="s">
        <v>224</v>
      </c>
      <c r="BE40" s="6" t="s">
        <v>224</v>
      </c>
      <c r="BF40" s="6" t="s">
        <v>224</v>
      </c>
      <c r="BG40" s="3">
        <v>69</v>
      </c>
      <c r="BH40" s="6" t="s">
        <v>224</v>
      </c>
      <c r="BI40" s="3">
        <v>305</v>
      </c>
      <c r="BJ40" s="6" t="s">
        <v>224</v>
      </c>
      <c r="BK40" s="6" t="s">
        <v>224</v>
      </c>
      <c r="BL40" s="6" t="s">
        <v>224</v>
      </c>
      <c r="BM40" s="6" t="s">
        <v>224</v>
      </c>
      <c r="BN40" s="6" t="s">
        <v>224</v>
      </c>
      <c r="BO40" s="6" t="s">
        <v>224</v>
      </c>
      <c r="BP40" s="6" t="s">
        <v>224</v>
      </c>
      <c r="BQ40" s="6" t="s">
        <v>224</v>
      </c>
      <c r="BR40" s="6" t="s">
        <v>224</v>
      </c>
      <c r="BS40" s="6" t="s">
        <v>224</v>
      </c>
      <c r="BT40" s="6" t="s">
        <v>224</v>
      </c>
      <c r="BU40" s="3">
        <v>207</v>
      </c>
      <c r="BV40" s="6" t="s">
        <v>224</v>
      </c>
      <c r="BW40" s="6" t="s">
        <v>224</v>
      </c>
      <c r="BX40" s="6" t="s">
        <v>224</v>
      </c>
      <c r="BY40" s="6" t="s">
        <v>224</v>
      </c>
      <c r="BZ40" s="6" t="s">
        <v>224</v>
      </c>
      <c r="CA40" s="6" t="s">
        <v>224</v>
      </c>
      <c r="CB40" s="6" t="s">
        <v>224</v>
      </c>
      <c r="CC40" s="6" t="s">
        <v>224</v>
      </c>
      <c r="CD40" s="6" t="s">
        <v>224</v>
      </c>
      <c r="CE40" s="6" t="s">
        <v>224</v>
      </c>
      <c r="CF40" s="6" t="s">
        <v>224</v>
      </c>
      <c r="CG40" s="3">
        <v>238</v>
      </c>
      <c r="CH40" s="6" t="s">
        <v>224</v>
      </c>
      <c r="CI40" s="6" t="s">
        <v>224</v>
      </c>
      <c r="CJ40" s="6" t="s">
        <v>224</v>
      </c>
      <c r="CK40" s="6" t="s">
        <v>224</v>
      </c>
      <c r="CL40" s="6" t="s">
        <v>224</v>
      </c>
      <c r="CM40" s="6" t="s">
        <v>224</v>
      </c>
      <c r="CN40" s="6" t="s">
        <v>224</v>
      </c>
      <c r="CO40" s="6" t="s">
        <v>224</v>
      </c>
      <c r="CP40" s="6" t="s">
        <v>224</v>
      </c>
      <c r="CQ40" s="6" t="s">
        <v>224</v>
      </c>
      <c r="CR40" s="6" t="s">
        <v>224</v>
      </c>
      <c r="CS40" s="6" t="s">
        <v>224</v>
      </c>
      <c r="CT40" s="6" t="s">
        <v>224</v>
      </c>
      <c r="CU40" s="6" t="s">
        <v>224</v>
      </c>
      <c r="CV40" s="6" t="s">
        <v>224</v>
      </c>
      <c r="CW40" s="6" t="s">
        <v>224</v>
      </c>
      <c r="CX40" s="6" t="s">
        <v>224</v>
      </c>
      <c r="CY40" s="6" t="s">
        <v>224</v>
      </c>
      <c r="CZ40" s="6" t="s">
        <v>224</v>
      </c>
      <c r="DA40" s="6" t="s">
        <v>224</v>
      </c>
      <c r="DB40" s="6" t="s">
        <v>224</v>
      </c>
      <c r="DC40" s="6" t="s">
        <v>224</v>
      </c>
      <c r="DD40" s="6" t="s">
        <v>224</v>
      </c>
      <c r="DE40" s="6" t="s">
        <v>224</v>
      </c>
      <c r="DF40" s="6" t="s">
        <v>224</v>
      </c>
      <c r="DG40" s="6" t="s">
        <v>224</v>
      </c>
      <c r="DH40" s="6" t="s">
        <v>224</v>
      </c>
      <c r="DI40" s="6" t="s">
        <v>224</v>
      </c>
      <c r="DJ40" s="3">
        <v>105</v>
      </c>
      <c r="DK40" s="3">
        <v>201</v>
      </c>
      <c r="DL40" s="6" t="s">
        <v>224</v>
      </c>
      <c r="DM40" s="6" t="s">
        <v>224</v>
      </c>
      <c r="DN40" s="6" t="s">
        <v>224</v>
      </c>
      <c r="DO40" s="6" t="s">
        <v>224</v>
      </c>
      <c r="DP40" s="6" t="s">
        <v>224</v>
      </c>
      <c r="DQ40" s="6" t="s">
        <v>224</v>
      </c>
      <c r="DR40" s="6" t="s">
        <v>224</v>
      </c>
      <c r="DS40" s="6" t="s">
        <v>224</v>
      </c>
      <c r="DT40" s="6" t="s">
        <v>224</v>
      </c>
      <c r="DU40" s="6" t="s">
        <v>224</v>
      </c>
      <c r="DV40" s="6" t="s">
        <v>224</v>
      </c>
      <c r="DW40" s="6" t="s">
        <v>224</v>
      </c>
      <c r="DX40" s="6" t="s">
        <v>224</v>
      </c>
      <c r="DY40" s="6" t="s">
        <v>224</v>
      </c>
      <c r="DZ40" s="6" t="s">
        <v>224</v>
      </c>
      <c r="EA40" s="6" t="s">
        <v>224</v>
      </c>
      <c r="EB40" s="3">
        <v>125</v>
      </c>
      <c r="EC40" s="6" t="s">
        <v>224</v>
      </c>
      <c r="ED40" s="3">
        <v>172</v>
      </c>
      <c r="EE40" s="6" t="s">
        <v>224</v>
      </c>
      <c r="EF40" s="3">
        <v>92</v>
      </c>
      <c r="EG40" s="6" t="s">
        <v>224</v>
      </c>
      <c r="EH40" s="6" t="s">
        <v>224</v>
      </c>
      <c r="EI40" s="6" t="s">
        <v>224</v>
      </c>
      <c r="EJ40" s="6" t="s">
        <v>224</v>
      </c>
      <c r="EK40" s="6" t="s">
        <v>224</v>
      </c>
      <c r="EL40" s="6" t="s">
        <v>224</v>
      </c>
      <c r="EM40" s="6" t="s">
        <v>224</v>
      </c>
      <c r="EN40" s="6" t="s">
        <v>224</v>
      </c>
      <c r="EO40" s="6" t="s">
        <v>224</v>
      </c>
      <c r="EP40" s="6" t="s">
        <v>224</v>
      </c>
      <c r="EQ40" s="6" t="s">
        <v>224</v>
      </c>
      <c r="ER40" s="6" t="s">
        <v>224</v>
      </c>
      <c r="ES40" s="6" t="s">
        <v>224</v>
      </c>
      <c r="ET40" s="6" t="s">
        <v>224</v>
      </c>
      <c r="EU40" s="3">
        <v>73</v>
      </c>
      <c r="EV40" s="6" t="s">
        <v>224</v>
      </c>
      <c r="EW40" s="6" t="s">
        <v>224</v>
      </c>
      <c r="EX40" s="6" t="s">
        <v>224</v>
      </c>
      <c r="EY40" s="6" t="s">
        <v>224</v>
      </c>
      <c r="EZ40" s="6" t="s">
        <v>224</v>
      </c>
      <c r="FA40" s="6" t="s">
        <v>224</v>
      </c>
      <c r="FB40" s="6" t="s">
        <v>224</v>
      </c>
      <c r="FC40" s="6" t="s">
        <v>224</v>
      </c>
      <c r="FD40" s="6" t="s">
        <v>224</v>
      </c>
      <c r="FE40" s="6" t="s">
        <v>224</v>
      </c>
      <c r="FF40" s="6" t="s">
        <v>224</v>
      </c>
      <c r="FG40" s="6" t="s">
        <v>224</v>
      </c>
      <c r="FH40" s="6" t="s">
        <v>224</v>
      </c>
      <c r="FI40" s="6" t="s">
        <v>224</v>
      </c>
      <c r="FJ40" s="3">
        <v>143</v>
      </c>
      <c r="FK40" s="6" t="s">
        <v>224</v>
      </c>
      <c r="FL40" s="6" t="s">
        <v>224</v>
      </c>
      <c r="FM40" s="6" t="s">
        <v>224</v>
      </c>
      <c r="FN40" s="6" t="s">
        <v>224</v>
      </c>
      <c r="FO40" s="6" t="s">
        <v>224</v>
      </c>
      <c r="FP40" s="6" t="s">
        <v>224</v>
      </c>
      <c r="FQ40" s="6" t="s">
        <v>224</v>
      </c>
      <c r="FR40" s="6" t="s">
        <v>224</v>
      </c>
      <c r="FS40" s="6" t="s">
        <v>224</v>
      </c>
      <c r="FT40" s="6" t="s">
        <v>224</v>
      </c>
      <c r="FU40" s="6" t="s">
        <v>224</v>
      </c>
      <c r="FV40" s="6" t="s">
        <v>224</v>
      </c>
      <c r="FW40" s="6" t="s">
        <v>224</v>
      </c>
      <c r="FX40" s="6" t="s">
        <v>224</v>
      </c>
      <c r="FY40" s="6" t="s">
        <v>224</v>
      </c>
      <c r="FZ40" s="6" t="s">
        <v>224</v>
      </c>
      <c r="GA40" s="6" t="s">
        <v>224</v>
      </c>
      <c r="GB40" s="6" t="s">
        <v>224</v>
      </c>
      <c r="GC40" s="6" t="s">
        <v>224</v>
      </c>
      <c r="GD40" s="6" t="s">
        <v>224</v>
      </c>
      <c r="GE40" s="3">
        <v>100</v>
      </c>
      <c r="GF40" s="13" t="s">
        <v>224</v>
      </c>
      <c r="GG40" s="15">
        <f t="shared" si="0"/>
        <v>2892</v>
      </c>
      <c r="GI40" s="8"/>
      <c r="GK40" s="8"/>
    </row>
    <row r="41" spans="1:193" x14ac:dyDescent="0.25">
      <c r="A41" s="4" t="s">
        <v>76</v>
      </c>
      <c r="B41" s="4" t="s">
        <v>77</v>
      </c>
      <c r="C41" s="6" t="s">
        <v>224</v>
      </c>
      <c r="D41" s="6" t="s">
        <v>224</v>
      </c>
      <c r="E41" s="6" t="s">
        <v>224</v>
      </c>
      <c r="F41" s="6" t="s">
        <v>224</v>
      </c>
      <c r="G41" s="6" t="s">
        <v>224</v>
      </c>
      <c r="H41" s="6" t="s">
        <v>224</v>
      </c>
      <c r="I41" s="6" t="s">
        <v>224</v>
      </c>
      <c r="J41" s="6" t="s">
        <v>224</v>
      </c>
      <c r="K41" s="6" t="s">
        <v>224</v>
      </c>
      <c r="L41" s="6" t="s">
        <v>224</v>
      </c>
      <c r="M41" s="6" t="s">
        <v>224</v>
      </c>
      <c r="N41" s="6" t="s">
        <v>224</v>
      </c>
      <c r="O41" s="6" t="s">
        <v>224</v>
      </c>
      <c r="P41" s="6" t="s">
        <v>224</v>
      </c>
      <c r="Q41" s="6" t="s">
        <v>224</v>
      </c>
      <c r="R41" s="3">
        <v>358</v>
      </c>
      <c r="S41" s="3">
        <v>177</v>
      </c>
      <c r="T41" s="6" t="s">
        <v>224</v>
      </c>
      <c r="U41" s="3">
        <v>54</v>
      </c>
      <c r="V41" s="6" t="s">
        <v>224</v>
      </c>
      <c r="W41" s="6" t="s">
        <v>224</v>
      </c>
      <c r="X41" s="6" t="s">
        <v>224</v>
      </c>
      <c r="Y41" s="6" t="s">
        <v>224</v>
      </c>
      <c r="Z41" s="6" t="s">
        <v>224</v>
      </c>
      <c r="AA41" s="6" t="s">
        <v>224</v>
      </c>
      <c r="AB41" s="3">
        <v>199</v>
      </c>
      <c r="AC41" s="6" t="s">
        <v>224</v>
      </c>
      <c r="AD41" s="6" t="s">
        <v>224</v>
      </c>
      <c r="AE41" s="6" t="s">
        <v>224</v>
      </c>
      <c r="AF41" s="6" t="s">
        <v>224</v>
      </c>
      <c r="AG41" s="6" t="s">
        <v>224</v>
      </c>
      <c r="AH41" s="6" t="s">
        <v>224</v>
      </c>
      <c r="AI41" s="6" t="s">
        <v>224</v>
      </c>
      <c r="AJ41" s="6" t="s">
        <v>224</v>
      </c>
      <c r="AK41" s="6" t="s">
        <v>224</v>
      </c>
      <c r="AL41" s="6" t="s">
        <v>224</v>
      </c>
      <c r="AM41" s="6" t="s">
        <v>224</v>
      </c>
      <c r="AN41" s="3">
        <v>314</v>
      </c>
      <c r="AO41" s="6" t="s">
        <v>224</v>
      </c>
      <c r="AP41" s="6" t="s">
        <v>224</v>
      </c>
      <c r="AQ41" s="6" t="s">
        <v>224</v>
      </c>
      <c r="AR41" s="6" t="s">
        <v>224</v>
      </c>
      <c r="AS41" s="6" t="s">
        <v>224</v>
      </c>
      <c r="AT41" s="6" t="s">
        <v>224</v>
      </c>
      <c r="AU41" s="6" t="s">
        <v>224</v>
      </c>
      <c r="AV41" s="6" t="s">
        <v>224</v>
      </c>
      <c r="AW41" s="6" t="s">
        <v>224</v>
      </c>
      <c r="AX41" s="6" t="s">
        <v>224</v>
      </c>
      <c r="AY41" s="6" t="s">
        <v>224</v>
      </c>
      <c r="AZ41" s="6" t="s">
        <v>224</v>
      </c>
      <c r="BA41" s="3">
        <v>58</v>
      </c>
      <c r="BB41" s="6" t="s">
        <v>224</v>
      </c>
      <c r="BC41" s="6" t="s">
        <v>224</v>
      </c>
      <c r="BD41" s="6" t="s">
        <v>224</v>
      </c>
      <c r="BE41" s="6" t="s">
        <v>224</v>
      </c>
      <c r="BF41" s="6" t="s">
        <v>224</v>
      </c>
      <c r="BG41" s="6" t="s">
        <v>224</v>
      </c>
      <c r="BH41" s="6" t="s">
        <v>224</v>
      </c>
      <c r="BI41" s="6" t="s">
        <v>224</v>
      </c>
      <c r="BJ41" s="3">
        <v>43</v>
      </c>
      <c r="BK41" s="6" t="s">
        <v>224</v>
      </c>
      <c r="BL41" s="6" t="s">
        <v>224</v>
      </c>
      <c r="BM41" s="6" t="s">
        <v>224</v>
      </c>
      <c r="BN41" s="6" t="s">
        <v>224</v>
      </c>
      <c r="BO41" s="6" t="s">
        <v>224</v>
      </c>
      <c r="BP41" s="6" t="s">
        <v>224</v>
      </c>
      <c r="BQ41" s="3">
        <v>0</v>
      </c>
      <c r="BR41" s="6" t="s">
        <v>224</v>
      </c>
      <c r="BS41" s="6" t="s">
        <v>224</v>
      </c>
      <c r="BT41" s="6" t="s">
        <v>224</v>
      </c>
      <c r="BU41" s="3">
        <v>62</v>
      </c>
      <c r="BV41" s="6" t="s">
        <v>224</v>
      </c>
      <c r="BW41" s="6" t="s">
        <v>224</v>
      </c>
      <c r="BX41" s="3">
        <v>125</v>
      </c>
      <c r="BY41" s="6" t="s">
        <v>224</v>
      </c>
      <c r="BZ41" s="6" t="s">
        <v>224</v>
      </c>
      <c r="CA41" s="6" t="s">
        <v>224</v>
      </c>
      <c r="CB41" s="6" t="s">
        <v>224</v>
      </c>
      <c r="CC41" s="6" t="s">
        <v>224</v>
      </c>
      <c r="CD41" s="6" t="s">
        <v>224</v>
      </c>
      <c r="CE41" s="6" t="s">
        <v>224</v>
      </c>
      <c r="CF41" s="6" t="s">
        <v>224</v>
      </c>
      <c r="CG41" s="6" t="s">
        <v>224</v>
      </c>
      <c r="CH41" s="3">
        <v>18</v>
      </c>
      <c r="CI41" s="6" t="s">
        <v>224</v>
      </c>
      <c r="CJ41" s="6" t="s">
        <v>224</v>
      </c>
      <c r="CK41" s="6" t="s">
        <v>224</v>
      </c>
      <c r="CL41" s="6" t="s">
        <v>224</v>
      </c>
      <c r="CM41" s="6" t="s">
        <v>224</v>
      </c>
      <c r="CN41" s="6" t="s">
        <v>224</v>
      </c>
      <c r="CO41" s="6" t="s">
        <v>224</v>
      </c>
      <c r="CP41" s="6" t="s">
        <v>224</v>
      </c>
      <c r="CQ41" s="6" t="s">
        <v>224</v>
      </c>
      <c r="CR41" s="6" t="s">
        <v>224</v>
      </c>
      <c r="CS41" s="6" t="s">
        <v>224</v>
      </c>
      <c r="CT41" s="6" t="s">
        <v>224</v>
      </c>
      <c r="CU41" s="6" t="s">
        <v>224</v>
      </c>
      <c r="CV41" s="6" t="s">
        <v>224</v>
      </c>
      <c r="CW41" s="6" t="s">
        <v>224</v>
      </c>
      <c r="CX41" s="6" t="s">
        <v>224</v>
      </c>
      <c r="CY41" s="6" t="s">
        <v>224</v>
      </c>
      <c r="CZ41" s="6" t="s">
        <v>224</v>
      </c>
      <c r="DA41" s="6" t="s">
        <v>224</v>
      </c>
      <c r="DB41" s="6" t="s">
        <v>224</v>
      </c>
      <c r="DC41" s="6" t="s">
        <v>224</v>
      </c>
      <c r="DD41" s="6" t="s">
        <v>224</v>
      </c>
      <c r="DE41" s="6" t="s">
        <v>224</v>
      </c>
      <c r="DF41" s="6" t="s">
        <v>224</v>
      </c>
      <c r="DG41" s="6" t="s">
        <v>224</v>
      </c>
      <c r="DH41" s="6" t="s">
        <v>224</v>
      </c>
      <c r="DI41" s="6" t="s">
        <v>224</v>
      </c>
      <c r="DJ41" s="6" t="s">
        <v>224</v>
      </c>
      <c r="DK41" s="6" t="s">
        <v>224</v>
      </c>
      <c r="DL41" s="6" t="s">
        <v>224</v>
      </c>
      <c r="DM41" s="6" t="s">
        <v>224</v>
      </c>
      <c r="DN41" s="6" t="s">
        <v>224</v>
      </c>
      <c r="DO41" s="6" t="s">
        <v>224</v>
      </c>
      <c r="DP41" s="6" t="s">
        <v>224</v>
      </c>
      <c r="DQ41" s="6" t="s">
        <v>224</v>
      </c>
      <c r="DR41" s="6" t="s">
        <v>224</v>
      </c>
      <c r="DS41" s="6" t="s">
        <v>224</v>
      </c>
      <c r="DT41" s="6" t="s">
        <v>224</v>
      </c>
      <c r="DU41" s="6" t="s">
        <v>224</v>
      </c>
      <c r="DV41" s="6" t="s">
        <v>224</v>
      </c>
      <c r="DW41" s="6" t="s">
        <v>224</v>
      </c>
      <c r="DX41" s="6" t="s">
        <v>224</v>
      </c>
      <c r="DY41" s="6" t="s">
        <v>224</v>
      </c>
      <c r="DZ41" s="6" t="s">
        <v>224</v>
      </c>
      <c r="EA41" s="3">
        <v>202</v>
      </c>
      <c r="EB41" s="6" t="s">
        <v>224</v>
      </c>
      <c r="EC41" s="6" t="s">
        <v>224</v>
      </c>
      <c r="ED41" s="6" t="s">
        <v>224</v>
      </c>
      <c r="EE41" s="6" t="s">
        <v>224</v>
      </c>
      <c r="EF41" s="6" t="s">
        <v>224</v>
      </c>
      <c r="EG41" s="3">
        <v>129</v>
      </c>
      <c r="EH41" s="6" t="s">
        <v>224</v>
      </c>
      <c r="EI41" s="6" t="s">
        <v>224</v>
      </c>
      <c r="EJ41" s="6" t="s">
        <v>224</v>
      </c>
      <c r="EK41" s="6" t="s">
        <v>224</v>
      </c>
      <c r="EL41" s="6" t="s">
        <v>224</v>
      </c>
      <c r="EM41" s="6" t="s">
        <v>224</v>
      </c>
      <c r="EN41" s="6" t="s">
        <v>224</v>
      </c>
      <c r="EO41" s="6" t="s">
        <v>224</v>
      </c>
      <c r="EP41" s="6" t="s">
        <v>224</v>
      </c>
      <c r="EQ41" s="6" t="s">
        <v>224</v>
      </c>
      <c r="ER41" s="6" t="s">
        <v>224</v>
      </c>
      <c r="ES41" s="6" t="s">
        <v>224</v>
      </c>
      <c r="ET41" s="6" t="s">
        <v>224</v>
      </c>
      <c r="EU41" s="6" t="s">
        <v>224</v>
      </c>
      <c r="EV41" s="6" t="s">
        <v>224</v>
      </c>
      <c r="EW41" s="6" t="s">
        <v>224</v>
      </c>
      <c r="EX41" s="6" t="s">
        <v>224</v>
      </c>
      <c r="EY41" s="6" t="s">
        <v>224</v>
      </c>
      <c r="EZ41" s="6" t="s">
        <v>224</v>
      </c>
      <c r="FA41" s="6" t="s">
        <v>224</v>
      </c>
      <c r="FB41" s="6" t="s">
        <v>224</v>
      </c>
      <c r="FC41" s="6" t="s">
        <v>224</v>
      </c>
      <c r="FD41" s="6" t="s">
        <v>224</v>
      </c>
      <c r="FE41" s="6" t="s">
        <v>224</v>
      </c>
      <c r="FF41" s="3">
        <v>117</v>
      </c>
      <c r="FG41" s="6" t="s">
        <v>224</v>
      </c>
      <c r="FH41" s="6" t="s">
        <v>224</v>
      </c>
      <c r="FI41" s="6" t="s">
        <v>224</v>
      </c>
      <c r="FJ41" s="6" t="s">
        <v>224</v>
      </c>
      <c r="FK41" s="6" t="s">
        <v>224</v>
      </c>
      <c r="FL41" s="6" t="s">
        <v>224</v>
      </c>
      <c r="FM41" s="6" t="s">
        <v>224</v>
      </c>
      <c r="FN41" s="6" t="s">
        <v>224</v>
      </c>
      <c r="FO41" s="6" t="s">
        <v>224</v>
      </c>
      <c r="FP41" s="6" t="s">
        <v>224</v>
      </c>
      <c r="FQ41" s="6" t="s">
        <v>224</v>
      </c>
      <c r="FR41" s="6" t="s">
        <v>224</v>
      </c>
      <c r="FS41" s="6" t="s">
        <v>224</v>
      </c>
      <c r="FT41" s="6" t="s">
        <v>224</v>
      </c>
      <c r="FU41" s="6" t="s">
        <v>224</v>
      </c>
      <c r="FV41" s="3">
        <v>80</v>
      </c>
      <c r="FW41" s="6" t="s">
        <v>224</v>
      </c>
      <c r="FX41" s="6" t="s">
        <v>224</v>
      </c>
      <c r="FY41" s="6" t="s">
        <v>224</v>
      </c>
      <c r="FZ41" s="6" t="s">
        <v>224</v>
      </c>
      <c r="GA41" s="6" t="s">
        <v>224</v>
      </c>
      <c r="GB41" s="6" t="s">
        <v>224</v>
      </c>
      <c r="GC41" s="6" t="s">
        <v>224</v>
      </c>
      <c r="GD41" s="6" t="s">
        <v>224</v>
      </c>
      <c r="GE41" s="3">
        <v>25</v>
      </c>
      <c r="GF41" s="13" t="s">
        <v>224</v>
      </c>
      <c r="GG41" s="15">
        <f t="shared" si="0"/>
        <v>1961</v>
      </c>
      <c r="GI41" s="8"/>
      <c r="GK41" s="8"/>
    </row>
    <row r="42" spans="1:193" x14ac:dyDescent="0.25">
      <c r="A42" s="4" t="s">
        <v>78</v>
      </c>
      <c r="B42" s="4" t="s">
        <v>79</v>
      </c>
      <c r="C42" s="6" t="s">
        <v>224</v>
      </c>
      <c r="D42" s="6" t="s">
        <v>224</v>
      </c>
      <c r="E42" s="6" t="s">
        <v>224</v>
      </c>
      <c r="F42" s="6" t="s">
        <v>224</v>
      </c>
      <c r="G42" s="6" t="s">
        <v>224</v>
      </c>
      <c r="H42" s="3">
        <v>71</v>
      </c>
      <c r="I42" s="6" t="s">
        <v>224</v>
      </c>
      <c r="J42" s="6" t="s">
        <v>224</v>
      </c>
      <c r="K42" s="6" t="s">
        <v>224</v>
      </c>
      <c r="L42" s="6" t="s">
        <v>224</v>
      </c>
      <c r="M42" s="6" t="s">
        <v>224</v>
      </c>
      <c r="N42" s="6" t="s">
        <v>224</v>
      </c>
      <c r="O42" s="6" t="s">
        <v>224</v>
      </c>
      <c r="P42" s="6" t="s">
        <v>224</v>
      </c>
      <c r="Q42" s="6" t="s">
        <v>224</v>
      </c>
      <c r="R42" s="6" t="s">
        <v>224</v>
      </c>
      <c r="S42" s="6" t="s">
        <v>224</v>
      </c>
      <c r="T42" s="6" t="s">
        <v>224</v>
      </c>
      <c r="U42" s="6" t="s">
        <v>224</v>
      </c>
      <c r="V42" s="6" t="s">
        <v>224</v>
      </c>
      <c r="W42" s="6" t="s">
        <v>224</v>
      </c>
      <c r="X42" s="6" t="s">
        <v>224</v>
      </c>
      <c r="Y42" s="6" t="s">
        <v>224</v>
      </c>
      <c r="Z42" s="6" t="s">
        <v>224</v>
      </c>
      <c r="AA42" s="3">
        <v>60</v>
      </c>
      <c r="AB42" s="3">
        <v>252</v>
      </c>
      <c r="AC42" s="6" t="s">
        <v>224</v>
      </c>
      <c r="AD42" s="6" t="s">
        <v>224</v>
      </c>
      <c r="AE42" s="6" t="s">
        <v>224</v>
      </c>
      <c r="AF42" s="6" t="s">
        <v>224</v>
      </c>
      <c r="AG42" s="6" t="s">
        <v>224</v>
      </c>
      <c r="AH42" s="6" t="s">
        <v>224</v>
      </c>
      <c r="AI42" s="6" t="s">
        <v>224</v>
      </c>
      <c r="AJ42" s="6" t="s">
        <v>224</v>
      </c>
      <c r="AK42" s="3">
        <v>327</v>
      </c>
      <c r="AL42" s="6" t="s">
        <v>224</v>
      </c>
      <c r="AM42" s="6" t="s">
        <v>224</v>
      </c>
      <c r="AN42" s="3">
        <v>408</v>
      </c>
      <c r="AO42" s="6" t="s">
        <v>224</v>
      </c>
      <c r="AP42" s="6" t="s">
        <v>224</v>
      </c>
      <c r="AQ42" s="6" t="s">
        <v>224</v>
      </c>
      <c r="AR42" s="6" t="s">
        <v>224</v>
      </c>
      <c r="AS42" s="6" t="s">
        <v>224</v>
      </c>
      <c r="AT42" s="6" t="s">
        <v>224</v>
      </c>
      <c r="AU42" s="6" t="s">
        <v>224</v>
      </c>
      <c r="AV42" s="3">
        <v>257</v>
      </c>
      <c r="AW42" s="6" t="s">
        <v>224</v>
      </c>
      <c r="AX42" s="6" t="s">
        <v>224</v>
      </c>
      <c r="AY42" s="6" t="s">
        <v>224</v>
      </c>
      <c r="AZ42" s="6" t="s">
        <v>224</v>
      </c>
      <c r="BA42" s="6" t="s">
        <v>224</v>
      </c>
      <c r="BB42" s="6" t="s">
        <v>224</v>
      </c>
      <c r="BC42" s="6" t="s">
        <v>224</v>
      </c>
      <c r="BD42" s="6" t="s">
        <v>224</v>
      </c>
      <c r="BE42" s="6" t="s">
        <v>224</v>
      </c>
      <c r="BF42" s="6" t="s">
        <v>224</v>
      </c>
      <c r="BG42" s="3">
        <v>395</v>
      </c>
      <c r="BH42" s="3">
        <v>214</v>
      </c>
      <c r="BI42" s="6" t="s">
        <v>224</v>
      </c>
      <c r="BJ42" s="6" t="s">
        <v>224</v>
      </c>
      <c r="BK42" s="6" t="s">
        <v>224</v>
      </c>
      <c r="BL42" s="6" t="s">
        <v>224</v>
      </c>
      <c r="BM42" s="6" t="s">
        <v>224</v>
      </c>
      <c r="BN42" s="6" t="s">
        <v>224</v>
      </c>
      <c r="BO42" s="6" t="s">
        <v>224</v>
      </c>
      <c r="BP42" s="6" t="s">
        <v>224</v>
      </c>
      <c r="BQ42" s="6" t="s">
        <v>224</v>
      </c>
      <c r="BR42" s="6" t="s">
        <v>224</v>
      </c>
      <c r="BS42" s="6" t="s">
        <v>224</v>
      </c>
      <c r="BT42" s="6" t="s">
        <v>224</v>
      </c>
      <c r="BU42" s="6" t="s">
        <v>224</v>
      </c>
      <c r="BV42" s="6" t="s">
        <v>224</v>
      </c>
      <c r="BW42" s="6" t="s">
        <v>224</v>
      </c>
      <c r="BX42" s="6" t="s">
        <v>224</v>
      </c>
      <c r="BY42" s="6" t="s">
        <v>224</v>
      </c>
      <c r="BZ42" s="6" t="s">
        <v>224</v>
      </c>
      <c r="CA42" s="6" t="s">
        <v>224</v>
      </c>
      <c r="CB42" s="3">
        <v>27</v>
      </c>
      <c r="CC42" s="6" t="s">
        <v>224</v>
      </c>
      <c r="CD42" s="6" t="s">
        <v>224</v>
      </c>
      <c r="CE42" s="6" t="s">
        <v>224</v>
      </c>
      <c r="CF42" s="6" t="s">
        <v>224</v>
      </c>
      <c r="CG42" s="3">
        <v>241</v>
      </c>
      <c r="CH42" s="3">
        <v>107</v>
      </c>
      <c r="CI42" s="6" t="s">
        <v>224</v>
      </c>
      <c r="CJ42" s="6" t="s">
        <v>224</v>
      </c>
      <c r="CK42" s="6" t="s">
        <v>224</v>
      </c>
      <c r="CL42" s="6" t="s">
        <v>224</v>
      </c>
      <c r="CM42" s="6" t="s">
        <v>224</v>
      </c>
      <c r="CN42" s="6" t="s">
        <v>224</v>
      </c>
      <c r="CO42" s="6" t="s">
        <v>224</v>
      </c>
      <c r="CP42" s="6" t="s">
        <v>224</v>
      </c>
      <c r="CQ42" s="6" t="s">
        <v>224</v>
      </c>
      <c r="CR42" s="6" t="s">
        <v>224</v>
      </c>
      <c r="CS42" s="6" t="s">
        <v>224</v>
      </c>
      <c r="CT42" s="6" t="s">
        <v>224</v>
      </c>
      <c r="CU42" s="6" t="s">
        <v>224</v>
      </c>
      <c r="CV42" s="6" t="s">
        <v>224</v>
      </c>
      <c r="CW42" s="6" t="s">
        <v>224</v>
      </c>
      <c r="CX42" s="6" t="s">
        <v>224</v>
      </c>
      <c r="CY42" s="6" t="s">
        <v>224</v>
      </c>
      <c r="CZ42" s="6" t="s">
        <v>224</v>
      </c>
      <c r="DA42" s="6" t="s">
        <v>224</v>
      </c>
      <c r="DB42" s="6" t="s">
        <v>224</v>
      </c>
      <c r="DC42" s="6" t="s">
        <v>224</v>
      </c>
      <c r="DD42" s="6" t="s">
        <v>224</v>
      </c>
      <c r="DE42" s="6" t="s">
        <v>224</v>
      </c>
      <c r="DF42" s="6" t="s">
        <v>224</v>
      </c>
      <c r="DG42" s="6" t="s">
        <v>224</v>
      </c>
      <c r="DH42" s="6" t="s">
        <v>224</v>
      </c>
      <c r="DI42" s="6" t="s">
        <v>224</v>
      </c>
      <c r="DJ42" s="6" t="s">
        <v>224</v>
      </c>
      <c r="DK42" s="6" t="s">
        <v>224</v>
      </c>
      <c r="DL42" s="6" t="s">
        <v>224</v>
      </c>
      <c r="DM42" s="6" t="s">
        <v>224</v>
      </c>
      <c r="DN42" s="6" t="s">
        <v>224</v>
      </c>
      <c r="DO42" s="6" t="s">
        <v>224</v>
      </c>
      <c r="DP42" s="6" t="s">
        <v>224</v>
      </c>
      <c r="DQ42" s="6" t="s">
        <v>224</v>
      </c>
      <c r="DR42" s="6" t="s">
        <v>224</v>
      </c>
      <c r="DS42" s="6" t="s">
        <v>224</v>
      </c>
      <c r="DT42" s="6" t="s">
        <v>224</v>
      </c>
      <c r="DU42" s="6" t="s">
        <v>224</v>
      </c>
      <c r="DV42" s="6" t="s">
        <v>224</v>
      </c>
      <c r="DW42" s="6" t="s">
        <v>224</v>
      </c>
      <c r="DX42" s="6" t="s">
        <v>224</v>
      </c>
      <c r="DY42" s="6" t="s">
        <v>224</v>
      </c>
      <c r="DZ42" s="6" t="s">
        <v>224</v>
      </c>
      <c r="EA42" s="3">
        <v>260</v>
      </c>
      <c r="EB42" s="6" t="s">
        <v>224</v>
      </c>
      <c r="EC42" s="6" t="s">
        <v>224</v>
      </c>
      <c r="ED42" s="6" t="s">
        <v>224</v>
      </c>
      <c r="EE42" s="6" t="s">
        <v>224</v>
      </c>
      <c r="EF42" s="3">
        <v>129</v>
      </c>
      <c r="EG42" s="6" t="s">
        <v>224</v>
      </c>
      <c r="EH42" s="6" t="s">
        <v>224</v>
      </c>
      <c r="EI42" s="6" t="s">
        <v>224</v>
      </c>
      <c r="EJ42" s="6" t="s">
        <v>224</v>
      </c>
      <c r="EK42" s="6" t="s">
        <v>224</v>
      </c>
      <c r="EL42" s="6" t="s">
        <v>224</v>
      </c>
      <c r="EM42" s="6" t="s">
        <v>224</v>
      </c>
      <c r="EN42" s="3">
        <v>167</v>
      </c>
      <c r="EO42" s="6" t="s">
        <v>224</v>
      </c>
      <c r="EP42" s="6" t="s">
        <v>224</v>
      </c>
      <c r="EQ42" s="6" t="s">
        <v>224</v>
      </c>
      <c r="ER42" s="6" t="s">
        <v>224</v>
      </c>
      <c r="ES42" s="6" t="s">
        <v>224</v>
      </c>
      <c r="ET42" s="6" t="s">
        <v>224</v>
      </c>
      <c r="EU42" s="6" t="s">
        <v>224</v>
      </c>
      <c r="EV42" s="6" t="s">
        <v>224</v>
      </c>
      <c r="EW42" s="3">
        <v>253</v>
      </c>
      <c r="EX42" s="6" t="s">
        <v>224</v>
      </c>
      <c r="EY42" s="6" t="s">
        <v>224</v>
      </c>
      <c r="EZ42" s="6" t="s">
        <v>224</v>
      </c>
      <c r="FA42" s="6" t="s">
        <v>224</v>
      </c>
      <c r="FB42" s="6" t="s">
        <v>224</v>
      </c>
      <c r="FC42" s="6" t="s">
        <v>224</v>
      </c>
      <c r="FD42" s="6" t="s">
        <v>224</v>
      </c>
      <c r="FE42" s="6" t="s">
        <v>224</v>
      </c>
      <c r="FF42" s="6" t="s">
        <v>224</v>
      </c>
      <c r="FG42" s="6" t="s">
        <v>224</v>
      </c>
      <c r="FH42" s="6" t="s">
        <v>224</v>
      </c>
      <c r="FI42" s="6" t="s">
        <v>224</v>
      </c>
      <c r="FJ42" s="3">
        <v>137</v>
      </c>
      <c r="FK42" s="6" t="s">
        <v>224</v>
      </c>
      <c r="FL42" s="6" t="s">
        <v>224</v>
      </c>
      <c r="FM42" s="6" t="s">
        <v>224</v>
      </c>
      <c r="FN42" s="6" t="s">
        <v>224</v>
      </c>
      <c r="FO42" s="6" t="s">
        <v>224</v>
      </c>
      <c r="FP42" s="6" t="s">
        <v>224</v>
      </c>
      <c r="FQ42" s="6" t="s">
        <v>224</v>
      </c>
      <c r="FR42" s="3">
        <v>63</v>
      </c>
      <c r="FS42" s="6" t="s">
        <v>224</v>
      </c>
      <c r="FT42" s="6" t="s">
        <v>224</v>
      </c>
      <c r="FU42" s="6" t="s">
        <v>224</v>
      </c>
      <c r="FV42" s="6" t="s">
        <v>224</v>
      </c>
      <c r="FW42" s="6" t="s">
        <v>224</v>
      </c>
      <c r="FX42" s="6" t="s">
        <v>224</v>
      </c>
      <c r="FY42" s="6" t="s">
        <v>224</v>
      </c>
      <c r="FZ42" s="6" t="s">
        <v>224</v>
      </c>
      <c r="GA42" s="6" t="s">
        <v>224</v>
      </c>
      <c r="GB42" s="6" t="s">
        <v>224</v>
      </c>
      <c r="GC42" s="6" t="s">
        <v>224</v>
      </c>
      <c r="GD42" s="6" t="s">
        <v>224</v>
      </c>
      <c r="GE42" s="6" t="s">
        <v>224</v>
      </c>
      <c r="GF42" s="13" t="s">
        <v>224</v>
      </c>
      <c r="GG42" s="15">
        <f t="shared" si="0"/>
        <v>3368</v>
      </c>
      <c r="GI42" s="8"/>
      <c r="GK42" s="8"/>
    </row>
    <row r="43" spans="1:193" x14ac:dyDescent="0.25">
      <c r="A43" s="4" t="s">
        <v>80</v>
      </c>
      <c r="B43" s="4" t="s">
        <v>81</v>
      </c>
      <c r="C43" s="6" t="s">
        <v>224</v>
      </c>
      <c r="D43" s="6" t="s">
        <v>224</v>
      </c>
      <c r="E43" s="6" t="s">
        <v>224</v>
      </c>
      <c r="F43" s="6" t="s">
        <v>224</v>
      </c>
      <c r="G43" s="6" t="s">
        <v>224</v>
      </c>
      <c r="H43" s="6" t="s">
        <v>224</v>
      </c>
      <c r="I43" s="6" t="s">
        <v>224</v>
      </c>
      <c r="J43" s="6" t="s">
        <v>224</v>
      </c>
      <c r="K43" s="6" t="s">
        <v>224</v>
      </c>
      <c r="L43" s="6" t="s">
        <v>224</v>
      </c>
      <c r="M43" s="6" t="s">
        <v>224</v>
      </c>
      <c r="N43" s="6" t="s">
        <v>224</v>
      </c>
      <c r="O43" s="6" t="s">
        <v>224</v>
      </c>
      <c r="P43" s="6" t="s">
        <v>224</v>
      </c>
      <c r="Q43" s="6" t="s">
        <v>224</v>
      </c>
      <c r="R43" s="6" t="s">
        <v>224</v>
      </c>
      <c r="S43" s="6" t="s">
        <v>224</v>
      </c>
      <c r="T43" s="6" t="s">
        <v>224</v>
      </c>
      <c r="U43" s="6" t="s">
        <v>224</v>
      </c>
      <c r="V43" s="6" t="s">
        <v>224</v>
      </c>
      <c r="W43" s="6" t="s">
        <v>224</v>
      </c>
      <c r="X43" s="6" t="s">
        <v>224</v>
      </c>
      <c r="Y43" s="6" t="s">
        <v>224</v>
      </c>
      <c r="Z43" s="6" t="s">
        <v>224</v>
      </c>
      <c r="AA43" s="6" t="s">
        <v>224</v>
      </c>
      <c r="AB43" s="6" t="s">
        <v>224</v>
      </c>
      <c r="AC43" s="6" t="s">
        <v>224</v>
      </c>
      <c r="AD43" s="6" t="s">
        <v>224</v>
      </c>
      <c r="AE43" s="6" t="s">
        <v>224</v>
      </c>
      <c r="AF43" s="6" t="s">
        <v>224</v>
      </c>
      <c r="AG43" s="6" t="s">
        <v>224</v>
      </c>
      <c r="AH43" s="6" t="s">
        <v>224</v>
      </c>
      <c r="AI43" s="6" t="s">
        <v>224</v>
      </c>
      <c r="AJ43" s="6" t="s">
        <v>224</v>
      </c>
      <c r="AK43" s="3">
        <v>75</v>
      </c>
      <c r="AL43" s="6" t="s">
        <v>224</v>
      </c>
      <c r="AM43" s="6" t="s">
        <v>224</v>
      </c>
      <c r="AN43" s="6" t="s">
        <v>224</v>
      </c>
      <c r="AO43" s="6" t="s">
        <v>224</v>
      </c>
      <c r="AP43" s="6" t="s">
        <v>224</v>
      </c>
      <c r="AQ43" s="6" t="s">
        <v>224</v>
      </c>
      <c r="AR43" s="6" t="s">
        <v>224</v>
      </c>
      <c r="AS43" s="6" t="s">
        <v>224</v>
      </c>
      <c r="AT43" s="6" t="s">
        <v>224</v>
      </c>
      <c r="AU43" s="6" t="s">
        <v>224</v>
      </c>
      <c r="AV43" s="6" t="s">
        <v>224</v>
      </c>
      <c r="AW43" s="6" t="s">
        <v>224</v>
      </c>
      <c r="AX43" s="6" t="s">
        <v>224</v>
      </c>
      <c r="AY43" s="6" t="s">
        <v>224</v>
      </c>
      <c r="AZ43" s="6" t="s">
        <v>224</v>
      </c>
      <c r="BA43" s="6" t="s">
        <v>224</v>
      </c>
      <c r="BB43" s="6" t="s">
        <v>224</v>
      </c>
      <c r="BC43" s="6" t="s">
        <v>224</v>
      </c>
      <c r="BD43" s="6" t="s">
        <v>224</v>
      </c>
      <c r="BE43" s="6" t="s">
        <v>224</v>
      </c>
      <c r="BF43" s="6" t="s">
        <v>224</v>
      </c>
      <c r="BG43" s="6" t="s">
        <v>224</v>
      </c>
      <c r="BH43" s="6" t="s">
        <v>224</v>
      </c>
      <c r="BI43" s="6" t="s">
        <v>224</v>
      </c>
      <c r="BJ43" s="6" t="s">
        <v>224</v>
      </c>
      <c r="BK43" s="6" t="s">
        <v>224</v>
      </c>
      <c r="BL43" s="6" t="s">
        <v>224</v>
      </c>
      <c r="BM43" s="3">
        <v>146</v>
      </c>
      <c r="BN43" s="6" t="s">
        <v>224</v>
      </c>
      <c r="BO43" s="6" t="s">
        <v>224</v>
      </c>
      <c r="BP43" s="6" t="s">
        <v>224</v>
      </c>
      <c r="BQ43" s="6" t="s">
        <v>224</v>
      </c>
      <c r="BR43" s="6" t="s">
        <v>224</v>
      </c>
      <c r="BS43" s="6" t="s">
        <v>224</v>
      </c>
      <c r="BT43" s="3">
        <v>73</v>
      </c>
      <c r="BU43" s="6" t="s">
        <v>224</v>
      </c>
      <c r="BV43" s="6" t="s">
        <v>224</v>
      </c>
      <c r="BW43" s="6" t="s">
        <v>224</v>
      </c>
      <c r="BX43" s="6" t="s">
        <v>224</v>
      </c>
      <c r="BY43" s="6" t="s">
        <v>224</v>
      </c>
      <c r="BZ43" s="6" t="s">
        <v>224</v>
      </c>
      <c r="CA43" s="6" t="s">
        <v>224</v>
      </c>
      <c r="CB43" s="6" t="s">
        <v>224</v>
      </c>
      <c r="CC43" s="6" t="s">
        <v>224</v>
      </c>
      <c r="CD43" s="6" t="s">
        <v>224</v>
      </c>
      <c r="CE43" s="6" t="s">
        <v>224</v>
      </c>
      <c r="CF43" s="6" t="s">
        <v>224</v>
      </c>
      <c r="CG43" s="3">
        <v>82</v>
      </c>
      <c r="CH43" s="6" t="s">
        <v>224</v>
      </c>
      <c r="CI43" s="3">
        <v>48</v>
      </c>
      <c r="CJ43" s="6" t="s">
        <v>224</v>
      </c>
      <c r="CK43" s="6" t="s">
        <v>224</v>
      </c>
      <c r="CL43" s="6" t="s">
        <v>224</v>
      </c>
      <c r="CM43" s="6" t="s">
        <v>224</v>
      </c>
      <c r="CN43" s="6" t="s">
        <v>224</v>
      </c>
      <c r="CO43" s="6" t="s">
        <v>224</v>
      </c>
      <c r="CP43" s="6" t="s">
        <v>224</v>
      </c>
      <c r="CQ43" s="6" t="s">
        <v>224</v>
      </c>
      <c r="CR43" s="6" t="s">
        <v>224</v>
      </c>
      <c r="CS43" s="6" t="s">
        <v>224</v>
      </c>
      <c r="CT43" s="6" t="s">
        <v>224</v>
      </c>
      <c r="CU43" s="6" t="s">
        <v>224</v>
      </c>
      <c r="CV43" s="6" t="s">
        <v>224</v>
      </c>
      <c r="CW43" s="6" t="s">
        <v>224</v>
      </c>
      <c r="CX43" s="6" t="s">
        <v>224</v>
      </c>
      <c r="CY43" s="6" t="s">
        <v>224</v>
      </c>
      <c r="CZ43" s="6" t="s">
        <v>224</v>
      </c>
      <c r="DA43" s="6" t="s">
        <v>224</v>
      </c>
      <c r="DB43" s="6" t="s">
        <v>224</v>
      </c>
      <c r="DC43" s="6" t="s">
        <v>224</v>
      </c>
      <c r="DD43" s="6" t="s">
        <v>224</v>
      </c>
      <c r="DE43" s="6" t="s">
        <v>224</v>
      </c>
      <c r="DF43" s="6" t="s">
        <v>224</v>
      </c>
      <c r="DG43" s="6" t="s">
        <v>224</v>
      </c>
      <c r="DH43" s="6" t="s">
        <v>224</v>
      </c>
      <c r="DI43" s="6" t="s">
        <v>224</v>
      </c>
      <c r="DJ43" s="6" t="s">
        <v>224</v>
      </c>
      <c r="DK43" s="6" t="s">
        <v>224</v>
      </c>
      <c r="DL43" s="6" t="s">
        <v>224</v>
      </c>
      <c r="DM43" s="6" t="s">
        <v>224</v>
      </c>
      <c r="DN43" s="6" t="s">
        <v>224</v>
      </c>
      <c r="DO43" s="6" t="s">
        <v>224</v>
      </c>
      <c r="DP43" s="6" t="s">
        <v>224</v>
      </c>
      <c r="DQ43" s="6" t="s">
        <v>224</v>
      </c>
      <c r="DR43" s="6" t="s">
        <v>224</v>
      </c>
      <c r="DS43" s="6" t="s">
        <v>224</v>
      </c>
      <c r="DT43" s="6" t="s">
        <v>224</v>
      </c>
      <c r="DU43" s="6" t="s">
        <v>224</v>
      </c>
      <c r="DV43" s="6" t="s">
        <v>224</v>
      </c>
      <c r="DW43" s="6" t="s">
        <v>224</v>
      </c>
      <c r="DX43" s="6" t="s">
        <v>224</v>
      </c>
      <c r="DY43" s="6" t="s">
        <v>224</v>
      </c>
      <c r="DZ43" s="6" t="s">
        <v>224</v>
      </c>
      <c r="EA43" s="3">
        <v>16</v>
      </c>
      <c r="EB43" s="6" t="s">
        <v>224</v>
      </c>
      <c r="EC43" s="6" t="s">
        <v>224</v>
      </c>
      <c r="ED43" s="6" t="s">
        <v>224</v>
      </c>
      <c r="EE43" s="6" t="s">
        <v>224</v>
      </c>
      <c r="EF43" s="6" t="s">
        <v>224</v>
      </c>
      <c r="EG43" s="6" t="s">
        <v>224</v>
      </c>
      <c r="EH43" s="6" t="s">
        <v>224</v>
      </c>
      <c r="EI43" s="6" t="s">
        <v>224</v>
      </c>
      <c r="EJ43" s="6" t="s">
        <v>224</v>
      </c>
      <c r="EK43" s="6" t="s">
        <v>224</v>
      </c>
      <c r="EL43" s="6" t="s">
        <v>224</v>
      </c>
      <c r="EM43" s="6" t="s">
        <v>224</v>
      </c>
      <c r="EN43" s="6" t="s">
        <v>224</v>
      </c>
      <c r="EO43" s="6" t="s">
        <v>224</v>
      </c>
      <c r="EP43" s="6" t="s">
        <v>224</v>
      </c>
      <c r="EQ43" s="3">
        <v>32</v>
      </c>
      <c r="ER43" s="6" t="s">
        <v>224</v>
      </c>
      <c r="ES43" s="6" t="s">
        <v>224</v>
      </c>
      <c r="ET43" s="6" t="s">
        <v>224</v>
      </c>
      <c r="EU43" s="6" t="s">
        <v>224</v>
      </c>
      <c r="EV43" s="6" t="s">
        <v>224</v>
      </c>
      <c r="EW43" s="3">
        <v>19</v>
      </c>
      <c r="EX43" s="6" t="s">
        <v>224</v>
      </c>
      <c r="EY43" s="6" t="s">
        <v>224</v>
      </c>
      <c r="EZ43" s="6" t="s">
        <v>224</v>
      </c>
      <c r="FA43" s="6" t="s">
        <v>224</v>
      </c>
      <c r="FB43" s="6" t="s">
        <v>224</v>
      </c>
      <c r="FC43" s="6" t="s">
        <v>224</v>
      </c>
      <c r="FD43" s="6" t="s">
        <v>224</v>
      </c>
      <c r="FE43" s="6" t="s">
        <v>224</v>
      </c>
      <c r="FF43" s="6" t="s">
        <v>224</v>
      </c>
      <c r="FG43" s="6" t="s">
        <v>224</v>
      </c>
      <c r="FH43" s="6" t="s">
        <v>224</v>
      </c>
      <c r="FI43" s="6" t="s">
        <v>224</v>
      </c>
      <c r="FJ43" s="6" t="s">
        <v>224</v>
      </c>
      <c r="FK43" s="3">
        <v>14</v>
      </c>
      <c r="FL43" s="6" t="s">
        <v>224</v>
      </c>
      <c r="FM43" s="6" t="s">
        <v>224</v>
      </c>
      <c r="FN43" s="6" t="s">
        <v>224</v>
      </c>
      <c r="FO43" s="6" t="s">
        <v>224</v>
      </c>
      <c r="FP43" s="6" t="s">
        <v>224</v>
      </c>
      <c r="FQ43" s="6" t="s">
        <v>224</v>
      </c>
      <c r="FR43" s="6" t="s">
        <v>224</v>
      </c>
      <c r="FS43" s="6" t="s">
        <v>224</v>
      </c>
      <c r="FT43" s="6" t="s">
        <v>224</v>
      </c>
      <c r="FU43" s="6" t="s">
        <v>224</v>
      </c>
      <c r="FV43" s="6" t="s">
        <v>224</v>
      </c>
      <c r="FW43" s="6" t="s">
        <v>224</v>
      </c>
      <c r="FX43" s="6" t="s">
        <v>224</v>
      </c>
      <c r="FY43" s="6" t="s">
        <v>224</v>
      </c>
      <c r="FZ43" s="6" t="s">
        <v>224</v>
      </c>
      <c r="GA43" s="6" t="s">
        <v>224</v>
      </c>
      <c r="GB43" s="6" t="s">
        <v>224</v>
      </c>
      <c r="GC43" s="6" t="s">
        <v>224</v>
      </c>
      <c r="GD43" s="6" t="s">
        <v>224</v>
      </c>
      <c r="GE43" s="6" t="s">
        <v>224</v>
      </c>
      <c r="GF43" s="13" t="s">
        <v>224</v>
      </c>
      <c r="GG43" s="15">
        <f t="shared" si="0"/>
        <v>505</v>
      </c>
      <c r="GI43" s="8"/>
      <c r="GK43" s="8"/>
    </row>
    <row r="44" spans="1:193" x14ac:dyDescent="0.25">
      <c r="A44" s="4" t="s">
        <v>82</v>
      </c>
      <c r="B44" s="368" t="s">
        <v>83</v>
      </c>
      <c r="C44" s="6" t="s">
        <v>224</v>
      </c>
      <c r="D44" s="6" t="s">
        <v>224</v>
      </c>
      <c r="E44" s="6" t="s">
        <v>224</v>
      </c>
      <c r="F44" s="6" t="s">
        <v>224</v>
      </c>
      <c r="G44" s="6" t="s">
        <v>224</v>
      </c>
      <c r="H44" s="6" t="s">
        <v>224</v>
      </c>
      <c r="I44" s="6" t="s">
        <v>224</v>
      </c>
      <c r="J44" s="6" t="s">
        <v>224</v>
      </c>
      <c r="K44" s="6" t="s">
        <v>224</v>
      </c>
      <c r="L44" s="6" t="s">
        <v>224</v>
      </c>
      <c r="M44" s="6" t="s">
        <v>224</v>
      </c>
      <c r="N44" s="6" t="s">
        <v>224</v>
      </c>
      <c r="O44" s="6" t="s">
        <v>224</v>
      </c>
      <c r="P44" s="6" t="s">
        <v>224</v>
      </c>
      <c r="Q44" s="6" t="s">
        <v>224</v>
      </c>
      <c r="R44" s="6" t="s">
        <v>224</v>
      </c>
      <c r="S44" s="6" t="s">
        <v>224</v>
      </c>
      <c r="T44" s="6" t="s">
        <v>224</v>
      </c>
      <c r="U44" s="6" t="s">
        <v>224</v>
      </c>
      <c r="V44" s="6" t="s">
        <v>224</v>
      </c>
      <c r="W44" s="6" t="s">
        <v>224</v>
      </c>
      <c r="X44" s="6" t="s">
        <v>224</v>
      </c>
      <c r="Y44" s="6" t="s">
        <v>224</v>
      </c>
      <c r="Z44" s="6" t="s">
        <v>224</v>
      </c>
      <c r="AA44" s="6" t="s">
        <v>224</v>
      </c>
      <c r="AB44" s="6" t="s">
        <v>224</v>
      </c>
      <c r="AC44" s="6" t="s">
        <v>224</v>
      </c>
      <c r="AD44" s="6" t="s">
        <v>224</v>
      </c>
      <c r="AE44" s="6" t="s">
        <v>224</v>
      </c>
      <c r="AF44" s="6" t="s">
        <v>224</v>
      </c>
      <c r="AG44" s="6" t="s">
        <v>224</v>
      </c>
      <c r="AH44" s="6" t="s">
        <v>224</v>
      </c>
      <c r="AI44" s="6" t="s">
        <v>224</v>
      </c>
      <c r="AJ44" s="3">
        <v>70</v>
      </c>
      <c r="AK44" s="3">
        <v>44</v>
      </c>
      <c r="AL44" s="3">
        <v>162</v>
      </c>
      <c r="AM44" s="3">
        <v>76</v>
      </c>
      <c r="AN44" s="6" t="s">
        <v>224</v>
      </c>
      <c r="AO44" s="3">
        <v>135</v>
      </c>
      <c r="AP44" s="6" t="s">
        <v>224</v>
      </c>
      <c r="AQ44" s="6" t="s">
        <v>224</v>
      </c>
      <c r="AR44" s="6" t="s">
        <v>224</v>
      </c>
      <c r="AS44" s="6" t="s">
        <v>224</v>
      </c>
      <c r="AT44" s="6" t="s">
        <v>224</v>
      </c>
      <c r="AU44" s="6" t="s">
        <v>224</v>
      </c>
      <c r="AV44" s="6" t="s">
        <v>224</v>
      </c>
      <c r="AW44" s="6" t="s">
        <v>224</v>
      </c>
      <c r="AX44" s="6" t="s">
        <v>224</v>
      </c>
      <c r="AY44" s="6" t="s">
        <v>224</v>
      </c>
      <c r="AZ44" s="6" t="s">
        <v>224</v>
      </c>
      <c r="BA44" s="6" t="s">
        <v>224</v>
      </c>
      <c r="BB44" s="6" t="s">
        <v>224</v>
      </c>
      <c r="BC44" s="6" t="s">
        <v>224</v>
      </c>
      <c r="BD44" s="6" t="s">
        <v>224</v>
      </c>
      <c r="BE44" s="6" t="s">
        <v>224</v>
      </c>
      <c r="BF44" s="6" t="s">
        <v>224</v>
      </c>
      <c r="BG44" s="6" t="s">
        <v>224</v>
      </c>
      <c r="BH44" s="6" t="s">
        <v>224</v>
      </c>
      <c r="BI44" s="6" t="s">
        <v>224</v>
      </c>
      <c r="BJ44" s="3">
        <v>105</v>
      </c>
      <c r="BK44" s="6" t="s">
        <v>224</v>
      </c>
      <c r="BL44" s="6" t="s">
        <v>224</v>
      </c>
      <c r="BM44" s="6" t="s">
        <v>224</v>
      </c>
      <c r="BN44" s="6" t="s">
        <v>224</v>
      </c>
      <c r="BO44" s="3">
        <v>195</v>
      </c>
      <c r="BP44" s="6" t="s">
        <v>224</v>
      </c>
      <c r="BQ44" s="6" t="s">
        <v>224</v>
      </c>
      <c r="BR44" s="6" t="s">
        <v>224</v>
      </c>
      <c r="BS44" s="6" t="s">
        <v>224</v>
      </c>
      <c r="BT44" s="6" t="s">
        <v>224</v>
      </c>
      <c r="BU44" s="6" t="s">
        <v>224</v>
      </c>
      <c r="BV44" s="6" t="s">
        <v>224</v>
      </c>
      <c r="BW44" s="6" t="s">
        <v>224</v>
      </c>
      <c r="BX44" s="6" t="s">
        <v>224</v>
      </c>
      <c r="BY44" s="6" t="s">
        <v>224</v>
      </c>
      <c r="BZ44" s="6" t="s">
        <v>224</v>
      </c>
      <c r="CA44" s="6" t="s">
        <v>224</v>
      </c>
      <c r="CB44" s="6" t="s">
        <v>224</v>
      </c>
      <c r="CC44" s="6" t="s">
        <v>224</v>
      </c>
      <c r="CD44" s="6" t="s">
        <v>224</v>
      </c>
      <c r="CE44" s="6" t="s">
        <v>224</v>
      </c>
      <c r="CF44" s="6" t="s">
        <v>224</v>
      </c>
      <c r="CG44" s="6" t="s">
        <v>224</v>
      </c>
      <c r="CH44" s="6" t="s">
        <v>224</v>
      </c>
      <c r="CI44" s="6" t="s">
        <v>224</v>
      </c>
      <c r="CJ44" s="6" t="s">
        <v>224</v>
      </c>
      <c r="CK44" s="6" t="s">
        <v>224</v>
      </c>
      <c r="CL44" s="6" t="s">
        <v>224</v>
      </c>
      <c r="CM44" s="6" t="s">
        <v>224</v>
      </c>
      <c r="CN44" s="6" t="s">
        <v>224</v>
      </c>
      <c r="CO44" s="6" t="s">
        <v>224</v>
      </c>
      <c r="CP44" s="6" t="s">
        <v>224</v>
      </c>
      <c r="CQ44" s="6" t="s">
        <v>224</v>
      </c>
      <c r="CR44" s="6" t="s">
        <v>224</v>
      </c>
      <c r="CS44" s="6" t="s">
        <v>224</v>
      </c>
      <c r="CT44" s="6" t="s">
        <v>224</v>
      </c>
      <c r="CU44" s="6" t="s">
        <v>224</v>
      </c>
      <c r="CV44" s="6" t="s">
        <v>224</v>
      </c>
      <c r="CW44" s="6" t="s">
        <v>224</v>
      </c>
      <c r="CX44" s="6" t="s">
        <v>224</v>
      </c>
      <c r="CY44" s="6" t="s">
        <v>224</v>
      </c>
      <c r="CZ44" s="6" t="s">
        <v>224</v>
      </c>
      <c r="DA44" s="6" t="s">
        <v>224</v>
      </c>
      <c r="DB44" s="6" t="s">
        <v>224</v>
      </c>
      <c r="DC44" s="6" t="s">
        <v>224</v>
      </c>
      <c r="DD44" s="6" t="s">
        <v>224</v>
      </c>
      <c r="DE44" s="6" t="s">
        <v>224</v>
      </c>
      <c r="DF44" s="6" t="s">
        <v>224</v>
      </c>
      <c r="DG44" s="6" t="s">
        <v>224</v>
      </c>
      <c r="DH44" s="6" t="s">
        <v>224</v>
      </c>
      <c r="DI44" s="6" t="s">
        <v>224</v>
      </c>
      <c r="DJ44" s="6" t="s">
        <v>224</v>
      </c>
      <c r="DK44" s="6" t="s">
        <v>224</v>
      </c>
      <c r="DL44" s="6" t="s">
        <v>224</v>
      </c>
      <c r="DM44" s="6" t="s">
        <v>224</v>
      </c>
      <c r="DN44" s="6" t="s">
        <v>224</v>
      </c>
      <c r="DO44" s="6" t="s">
        <v>224</v>
      </c>
      <c r="DP44" s="6" t="s">
        <v>224</v>
      </c>
      <c r="DQ44" s="6" t="s">
        <v>224</v>
      </c>
      <c r="DR44" s="6" t="s">
        <v>224</v>
      </c>
      <c r="DS44" s="3">
        <v>88</v>
      </c>
      <c r="DT44" s="6" t="s">
        <v>224</v>
      </c>
      <c r="DU44" s="6" t="s">
        <v>224</v>
      </c>
      <c r="DV44" s="6" t="s">
        <v>224</v>
      </c>
      <c r="DW44" s="6" t="s">
        <v>224</v>
      </c>
      <c r="DX44" s="6" t="s">
        <v>224</v>
      </c>
      <c r="DY44" s="6" t="s">
        <v>224</v>
      </c>
      <c r="DZ44" s="6" t="s">
        <v>224</v>
      </c>
      <c r="EA44" s="6" t="s">
        <v>224</v>
      </c>
      <c r="EB44" s="6" t="s">
        <v>224</v>
      </c>
      <c r="EC44" s="6" t="s">
        <v>224</v>
      </c>
      <c r="ED44" s="6" t="s">
        <v>224</v>
      </c>
      <c r="EE44" s="6" t="s">
        <v>224</v>
      </c>
      <c r="EF44" s="3">
        <v>64</v>
      </c>
      <c r="EG44" s="6" t="s">
        <v>224</v>
      </c>
      <c r="EH44" s="6" t="s">
        <v>224</v>
      </c>
      <c r="EI44" s="6" t="s">
        <v>224</v>
      </c>
      <c r="EJ44" s="6" t="s">
        <v>224</v>
      </c>
      <c r="EK44" s="6" t="s">
        <v>224</v>
      </c>
      <c r="EL44" s="6" t="s">
        <v>224</v>
      </c>
      <c r="EM44" s="6" t="s">
        <v>224</v>
      </c>
      <c r="EN44" s="6" t="s">
        <v>224</v>
      </c>
      <c r="EO44" s="6" t="s">
        <v>224</v>
      </c>
      <c r="EP44" s="6" t="s">
        <v>224</v>
      </c>
      <c r="EQ44" s="6" t="s">
        <v>224</v>
      </c>
      <c r="ER44" s="6" t="s">
        <v>224</v>
      </c>
      <c r="ES44" s="6" t="s">
        <v>224</v>
      </c>
      <c r="ET44" s="6" t="s">
        <v>224</v>
      </c>
      <c r="EU44" s="6" t="s">
        <v>224</v>
      </c>
      <c r="EV44" s="6" t="s">
        <v>224</v>
      </c>
      <c r="EW44" s="6" t="s">
        <v>224</v>
      </c>
      <c r="EX44" s="6" t="s">
        <v>224</v>
      </c>
      <c r="EY44" s="6" t="s">
        <v>224</v>
      </c>
      <c r="EZ44" s="6" t="s">
        <v>224</v>
      </c>
      <c r="FA44" s="6" t="s">
        <v>224</v>
      </c>
      <c r="FB44" s="6" t="s">
        <v>224</v>
      </c>
      <c r="FC44" s="6" t="s">
        <v>224</v>
      </c>
      <c r="FD44" s="6" t="s">
        <v>224</v>
      </c>
      <c r="FE44" s="6" t="s">
        <v>224</v>
      </c>
      <c r="FF44" s="6" t="s">
        <v>224</v>
      </c>
      <c r="FG44" s="6" t="s">
        <v>224</v>
      </c>
      <c r="FH44" s="6" t="s">
        <v>224</v>
      </c>
      <c r="FI44" s="6" t="s">
        <v>224</v>
      </c>
      <c r="FJ44" s="3">
        <v>70</v>
      </c>
      <c r="FK44" s="6" t="s">
        <v>224</v>
      </c>
      <c r="FL44" s="6" t="s">
        <v>224</v>
      </c>
      <c r="FM44" s="6" t="s">
        <v>224</v>
      </c>
      <c r="FN44" s="6" t="s">
        <v>224</v>
      </c>
      <c r="FO44" s="6" t="s">
        <v>224</v>
      </c>
      <c r="FP44" s="6" t="s">
        <v>224</v>
      </c>
      <c r="FQ44" s="6" t="s">
        <v>224</v>
      </c>
      <c r="FR44" s="6" t="s">
        <v>224</v>
      </c>
      <c r="FS44" s="6" t="s">
        <v>224</v>
      </c>
      <c r="FT44" s="6" t="s">
        <v>224</v>
      </c>
      <c r="FU44" s="6" t="s">
        <v>224</v>
      </c>
      <c r="FV44" s="6" t="s">
        <v>224</v>
      </c>
      <c r="FW44" s="3">
        <v>32</v>
      </c>
      <c r="FX44" s="6" t="s">
        <v>224</v>
      </c>
      <c r="FY44" s="6" t="s">
        <v>224</v>
      </c>
      <c r="FZ44" s="6" t="s">
        <v>224</v>
      </c>
      <c r="GA44" s="6" t="s">
        <v>224</v>
      </c>
      <c r="GB44" s="6" t="s">
        <v>224</v>
      </c>
      <c r="GC44" s="6" t="s">
        <v>224</v>
      </c>
      <c r="GD44" s="6" t="s">
        <v>224</v>
      </c>
      <c r="GE44" s="6" t="s">
        <v>224</v>
      </c>
      <c r="GF44" s="13" t="s">
        <v>224</v>
      </c>
      <c r="GG44" s="15">
        <f t="shared" si="0"/>
        <v>1041</v>
      </c>
      <c r="GI44" s="8"/>
      <c r="GK44" s="8"/>
    </row>
    <row r="45" spans="1:193" x14ac:dyDescent="0.25">
      <c r="A45" s="4" t="s">
        <v>84</v>
      </c>
      <c r="B45" s="4" t="s">
        <v>85</v>
      </c>
      <c r="C45" s="6" t="s">
        <v>224</v>
      </c>
      <c r="D45" s="6" t="s">
        <v>224</v>
      </c>
      <c r="E45" s="6" t="s">
        <v>224</v>
      </c>
      <c r="F45" s="6" t="s">
        <v>224</v>
      </c>
      <c r="G45" s="6" t="s">
        <v>224</v>
      </c>
      <c r="H45" s="6" t="s">
        <v>224</v>
      </c>
      <c r="I45" s="6" t="s">
        <v>224</v>
      </c>
      <c r="J45" s="6" t="s">
        <v>224</v>
      </c>
      <c r="K45" s="6" t="s">
        <v>224</v>
      </c>
      <c r="L45" s="6" t="s">
        <v>224</v>
      </c>
      <c r="M45" s="6" t="s">
        <v>224</v>
      </c>
      <c r="N45" s="6" t="s">
        <v>224</v>
      </c>
      <c r="O45" s="6" t="s">
        <v>224</v>
      </c>
      <c r="P45" s="6" t="s">
        <v>224</v>
      </c>
      <c r="Q45" s="6" t="s">
        <v>224</v>
      </c>
      <c r="R45" s="6" t="s">
        <v>224</v>
      </c>
      <c r="S45" s="6" t="s">
        <v>224</v>
      </c>
      <c r="T45" s="6" t="s">
        <v>224</v>
      </c>
      <c r="U45" s="6" t="s">
        <v>224</v>
      </c>
      <c r="V45" s="6" t="s">
        <v>224</v>
      </c>
      <c r="W45" s="6" t="s">
        <v>224</v>
      </c>
      <c r="X45" s="6" t="s">
        <v>224</v>
      </c>
      <c r="Y45" s="3">
        <v>15</v>
      </c>
      <c r="Z45" s="6" t="s">
        <v>224</v>
      </c>
      <c r="AA45" s="6" t="s">
        <v>224</v>
      </c>
      <c r="AB45" s="6" t="s">
        <v>224</v>
      </c>
      <c r="AC45" s="6" t="s">
        <v>224</v>
      </c>
      <c r="AD45" s="6" t="s">
        <v>224</v>
      </c>
      <c r="AE45" s="6" t="s">
        <v>224</v>
      </c>
      <c r="AF45" s="6" t="s">
        <v>224</v>
      </c>
      <c r="AG45" s="6" t="s">
        <v>224</v>
      </c>
      <c r="AH45" s="6" t="s">
        <v>224</v>
      </c>
      <c r="AI45" s="6" t="s">
        <v>224</v>
      </c>
      <c r="AJ45" s="6" t="s">
        <v>224</v>
      </c>
      <c r="AK45" s="6" t="s">
        <v>224</v>
      </c>
      <c r="AL45" s="6" t="s">
        <v>224</v>
      </c>
      <c r="AM45" s="6" t="s">
        <v>224</v>
      </c>
      <c r="AN45" s="3">
        <v>24</v>
      </c>
      <c r="AO45" s="6" t="s">
        <v>224</v>
      </c>
      <c r="AP45" s="6" t="s">
        <v>224</v>
      </c>
      <c r="AQ45" s="6" t="s">
        <v>224</v>
      </c>
      <c r="AR45" s="6" t="s">
        <v>224</v>
      </c>
      <c r="AS45" s="6" t="s">
        <v>224</v>
      </c>
      <c r="AT45" s="6" t="s">
        <v>224</v>
      </c>
      <c r="AU45" s="6" t="s">
        <v>224</v>
      </c>
      <c r="AV45" s="6" t="s">
        <v>224</v>
      </c>
      <c r="AW45" s="6" t="s">
        <v>224</v>
      </c>
      <c r="AX45" s="6" t="s">
        <v>224</v>
      </c>
      <c r="AY45" s="6" t="s">
        <v>224</v>
      </c>
      <c r="AZ45" s="6" t="s">
        <v>224</v>
      </c>
      <c r="BA45" s="6" t="s">
        <v>224</v>
      </c>
      <c r="BB45" s="6" t="s">
        <v>224</v>
      </c>
      <c r="BC45" s="6" t="s">
        <v>224</v>
      </c>
      <c r="BD45" s="6" t="s">
        <v>224</v>
      </c>
      <c r="BE45" s="6" t="s">
        <v>224</v>
      </c>
      <c r="BF45" s="6" t="s">
        <v>224</v>
      </c>
      <c r="BG45" s="3">
        <v>29</v>
      </c>
      <c r="BH45" s="6" t="s">
        <v>224</v>
      </c>
      <c r="BI45" s="6" t="s">
        <v>224</v>
      </c>
      <c r="BJ45" s="6" t="s">
        <v>224</v>
      </c>
      <c r="BK45" s="6" t="s">
        <v>224</v>
      </c>
      <c r="BL45" s="6" t="s">
        <v>224</v>
      </c>
      <c r="BM45" s="6" t="s">
        <v>224</v>
      </c>
      <c r="BN45" s="6" t="s">
        <v>224</v>
      </c>
      <c r="BO45" s="6" t="s">
        <v>224</v>
      </c>
      <c r="BP45" s="6" t="s">
        <v>224</v>
      </c>
      <c r="BQ45" s="6" t="s">
        <v>224</v>
      </c>
      <c r="BR45" s="6" t="s">
        <v>224</v>
      </c>
      <c r="BS45" s="6" t="s">
        <v>224</v>
      </c>
      <c r="BT45" s="6" t="s">
        <v>224</v>
      </c>
      <c r="BU45" s="6" t="s">
        <v>224</v>
      </c>
      <c r="BV45" s="6" t="s">
        <v>224</v>
      </c>
      <c r="BW45" s="6" t="s">
        <v>224</v>
      </c>
      <c r="BX45" s="6" t="s">
        <v>224</v>
      </c>
      <c r="BY45" s="6" t="s">
        <v>224</v>
      </c>
      <c r="BZ45" s="6" t="s">
        <v>224</v>
      </c>
      <c r="CA45" s="6" t="s">
        <v>224</v>
      </c>
      <c r="CB45" s="6" t="s">
        <v>224</v>
      </c>
      <c r="CC45" s="6" t="s">
        <v>224</v>
      </c>
      <c r="CD45" s="6" t="s">
        <v>224</v>
      </c>
      <c r="CE45" s="6" t="s">
        <v>224</v>
      </c>
      <c r="CF45" s="6" t="s">
        <v>224</v>
      </c>
      <c r="CG45" s="6" t="s">
        <v>224</v>
      </c>
      <c r="CH45" s="6" t="s">
        <v>224</v>
      </c>
      <c r="CI45" s="6" t="s">
        <v>224</v>
      </c>
      <c r="CJ45" s="6" t="s">
        <v>224</v>
      </c>
      <c r="CK45" s="6" t="s">
        <v>224</v>
      </c>
      <c r="CL45" s="6" t="s">
        <v>224</v>
      </c>
      <c r="CM45" s="6" t="s">
        <v>224</v>
      </c>
      <c r="CN45" s="6" t="s">
        <v>224</v>
      </c>
      <c r="CO45" s="6" t="s">
        <v>224</v>
      </c>
      <c r="CP45" s="6" t="s">
        <v>224</v>
      </c>
      <c r="CQ45" s="6" t="s">
        <v>224</v>
      </c>
      <c r="CR45" s="6" t="s">
        <v>224</v>
      </c>
      <c r="CS45" s="6" t="s">
        <v>224</v>
      </c>
      <c r="CT45" s="6" t="s">
        <v>224</v>
      </c>
      <c r="CU45" s="6" t="s">
        <v>224</v>
      </c>
      <c r="CV45" s="6" t="s">
        <v>224</v>
      </c>
      <c r="CW45" s="6" t="s">
        <v>224</v>
      </c>
      <c r="CX45" s="6" t="s">
        <v>224</v>
      </c>
      <c r="CY45" s="6" t="s">
        <v>224</v>
      </c>
      <c r="CZ45" s="6" t="s">
        <v>224</v>
      </c>
      <c r="DA45" s="6" t="s">
        <v>224</v>
      </c>
      <c r="DB45" s="6" t="s">
        <v>224</v>
      </c>
      <c r="DC45" s="6" t="s">
        <v>224</v>
      </c>
      <c r="DD45" s="6" t="s">
        <v>224</v>
      </c>
      <c r="DE45" s="6" t="s">
        <v>224</v>
      </c>
      <c r="DF45" s="6" t="s">
        <v>224</v>
      </c>
      <c r="DG45" s="6" t="s">
        <v>224</v>
      </c>
      <c r="DH45" s="6" t="s">
        <v>224</v>
      </c>
      <c r="DI45" s="6" t="s">
        <v>224</v>
      </c>
      <c r="DJ45" s="6" t="s">
        <v>224</v>
      </c>
      <c r="DK45" s="6" t="s">
        <v>224</v>
      </c>
      <c r="DL45" s="6" t="s">
        <v>224</v>
      </c>
      <c r="DM45" s="6" t="s">
        <v>224</v>
      </c>
      <c r="DN45" s="6" t="s">
        <v>224</v>
      </c>
      <c r="DO45" s="6" t="s">
        <v>224</v>
      </c>
      <c r="DP45" s="6" t="s">
        <v>224</v>
      </c>
      <c r="DQ45" s="6" t="s">
        <v>224</v>
      </c>
      <c r="DR45" s="6" t="s">
        <v>224</v>
      </c>
      <c r="DS45" s="6" t="s">
        <v>224</v>
      </c>
      <c r="DT45" s="6" t="s">
        <v>224</v>
      </c>
      <c r="DU45" s="6" t="s">
        <v>224</v>
      </c>
      <c r="DV45" s="6" t="s">
        <v>224</v>
      </c>
      <c r="DW45" s="6" t="s">
        <v>224</v>
      </c>
      <c r="DX45" s="6" t="s">
        <v>224</v>
      </c>
      <c r="DY45" s="6" t="s">
        <v>224</v>
      </c>
      <c r="DZ45" s="6" t="s">
        <v>224</v>
      </c>
      <c r="EA45" s="6" t="s">
        <v>224</v>
      </c>
      <c r="EB45" s="6" t="s">
        <v>224</v>
      </c>
      <c r="EC45" s="6" t="s">
        <v>224</v>
      </c>
      <c r="ED45" s="6" t="s">
        <v>224</v>
      </c>
      <c r="EE45" s="6" t="s">
        <v>224</v>
      </c>
      <c r="EF45" s="6" t="s">
        <v>224</v>
      </c>
      <c r="EG45" s="6" t="s">
        <v>224</v>
      </c>
      <c r="EH45" s="6" t="s">
        <v>224</v>
      </c>
      <c r="EI45" s="6" t="s">
        <v>224</v>
      </c>
      <c r="EJ45" s="6" t="s">
        <v>224</v>
      </c>
      <c r="EK45" s="6" t="s">
        <v>224</v>
      </c>
      <c r="EL45" s="6" t="s">
        <v>224</v>
      </c>
      <c r="EM45" s="6" t="s">
        <v>224</v>
      </c>
      <c r="EN45" s="6" t="s">
        <v>224</v>
      </c>
      <c r="EO45" s="6" t="s">
        <v>224</v>
      </c>
      <c r="EP45" s="6" t="s">
        <v>224</v>
      </c>
      <c r="EQ45" s="6" t="s">
        <v>224</v>
      </c>
      <c r="ER45" s="6" t="s">
        <v>224</v>
      </c>
      <c r="ES45" s="6" t="s">
        <v>224</v>
      </c>
      <c r="ET45" s="6" t="s">
        <v>224</v>
      </c>
      <c r="EU45" s="6" t="s">
        <v>224</v>
      </c>
      <c r="EV45" s="6" t="s">
        <v>224</v>
      </c>
      <c r="EW45" s="6" t="s">
        <v>224</v>
      </c>
      <c r="EX45" s="6" t="s">
        <v>224</v>
      </c>
      <c r="EY45" s="6" t="s">
        <v>224</v>
      </c>
      <c r="EZ45" s="6" t="s">
        <v>224</v>
      </c>
      <c r="FA45" s="6" t="s">
        <v>224</v>
      </c>
      <c r="FB45" s="6" t="s">
        <v>224</v>
      </c>
      <c r="FC45" s="6" t="s">
        <v>224</v>
      </c>
      <c r="FD45" s="6" t="s">
        <v>224</v>
      </c>
      <c r="FE45" s="6" t="s">
        <v>224</v>
      </c>
      <c r="FF45" s="6" t="s">
        <v>224</v>
      </c>
      <c r="FG45" s="6" t="s">
        <v>224</v>
      </c>
      <c r="FH45" s="6" t="s">
        <v>224</v>
      </c>
      <c r="FI45" s="6" t="s">
        <v>224</v>
      </c>
      <c r="FJ45" s="6" t="s">
        <v>224</v>
      </c>
      <c r="FK45" s="6" t="s">
        <v>224</v>
      </c>
      <c r="FL45" s="6" t="s">
        <v>224</v>
      </c>
      <c r="FM45" s="6" t="s">
        <v>224</v>
      </c>
      <c r="FN45" s="6" t="s">
        <v>224</v>
      </c>
      <c r="FO45" s="6" t="s">
        <v>224</v>
      </c>
      <c r="FP45" s="6" t="s">
        <v>224</v>
      </c>
      <c r="FQ45" s="6" t="s">
        <v>224</v>
      </c>
      <c r="FR45" s="6" t="s">
        <v>224</v>
      </c>
      <c r="FS45" s="6" t="s">
        <v>224</v>
      </c>
      <c r="FT45" s="6" t="s">
        <v>224</v>
      </c>
      <c r="FU45" s="6" t="s">
        <v>224</v>
      </c>
      <c r="FV45" s="6" t="s">
        <v>224</v>
      </c>
      <c r="FW45" s="6" t="s">
        <v>224</v>
      </c>
      <c r="FX45" s="6" t="s">
        <v>224</v>
      </c>
      <c r="FY45" s="6" t="s">
        <v>224</v>
      </c>
      <c r="FZ45" s="6" t="s">
        <v>224</v>
      </c>
      <c r="GA45" s="6" t="s">
        <v>224</v>
      </c>
      <c r="GB45" s="6" t="s">
        <v>224</v>
      </c>
      <c r="GC45" s="6" t="s">
        <v>224</v>
      </c>
      <c r="GD45" s="6" t="s">
        <v>224</v>
      </c>
      <c r="GE45" s="6" t="s">
        <v>224</v>
      </c>
      <c r="GF45" s="13" t="s">
        <v>224</v>
      </c>
      <c r="GG45" s="15">
        <f t="shared" si="0"/>
        <v>68</v>
      </c>
      <c r="GI45" s="8"/>
      <c r="GK45" s="8"/>
    </row>
    <row r="46" spans="1:193" x14ac:dyDescent="0.25">
      <c r="A46" s="4" t="s">
        <v>86</v>
      </c>
      <c r="B46" s="4" t="s">
        <v>87</v>
      </c>
      <c r="C46" s="6" t="s">
        <v>224</v>
      </c>
      <c r="D46" s="6" t="s">
        <v>224</v>
      </c>
      <c r="E46" s="6" t="s">
        <v>224</v>
      </c>
      <c r="F46" s="3">
        <v>464</v>
      </c>
      <c r="G46" s="6" t="s">
        <v>224</v>
      </c>
      <c r="H46" s="6" t="s">
        <v>224</v>
      </c>
      <c r="I46" s="6" t="s">
        <v>224</v>
      </c>
      <c r="J46" s="6" t="s">
        <v>224</v>
      </c>
      <c r="K46" s="6" t="s">
        <v>224</v>
      </c>
      <c r="L46" s="6" t="s">
        <v>224</v>
      </c>
      <c r="M46" s="6" t="s">
        <v>224</v>
      </c>
      <c r="N46" s="6" t="s">
        <v>224</v>
      </c>
      <c r="O46" s="6" t="s">
        <v>224</v>
      </c>
      <c r="P46" s="6" t="s">
        <v>224</v>
      </c>
      <c r="Q46" s="6" t="s">
        <v>224</v>
      </c>
      <c r="R46" s="6" t="s">
        <v>224</v>
      </c>
      <c r="S46" s="6" t="s">
        <v>224</v>
      </c>
      <c r="T46" s="6" t="s">
        <v>224</v>
      </c>
      <c r="U46" s="6" t="s">
        <v>224</v>
      </c>
      <c r="V46" s="6" t="s">
        <v>224</v>
      </c>
      <c r="W46" s="6" t="s">
        <v>224</v>
      </c>
      <c r="X46" s="6" t="s">
        <v>224</v>
      </c>
      <c r="Y46" s="6" t="s">
        <v>224</v>
      </c>
      <c r="Z46" s="3">
        <v>487</v>
      </c>
      <c r="AA46" s="6" t="s">
        <v>224</v>
      </c>
      <c r="AB46" s="3">
        <v>197</v>
      </c>
      <c r="AC46" s="6" t="s">
        <v>224</v>
      </c>
      <c r="AD46" s="6" t="s">
        <v>224</v>
      </c>
      <c r="AE46" s="6" t="s">
        <v>224</v>
      </c>
      <c r="AF46" s="6" t="s">
        <v>224</v>
      </c>
      <c r="AG46" s="6" t="s">
        <v>224</v>
      </c>
      <c r="AH46" s="6" t="s">
        <v>224</v>
      </c>
      <c r="AI46" s="6" t="s">
        <v>224</v>
      </c>
      <c r="AJ46" s="6" t="s">
        <v>224</v>
      </c>
      <c r="AK46" s="3">
        <v>327</v>
      </c>
      <c r="AL46" s="6" t="s">
        <v>224</v>
      </c>
      <c r="AM46" s="6" t="s">
        <v>224</v>
      </c>
      <c r="AN46" s="3">
        <v>740</v>
      </c>
      <c r="AO46" s="6" t="s">
        <v>224</v>
      </c>
      <c r="AP46" s="6" t="s">
        <v>224</v>
      </c>
      <c r="AQ46" s="6" t="s">
        <v>224</v>
      </c>
      <c r="AR46" s="6" t="s">
        <v>224</v>
      </c>
      <c r="AS46" s="6" t="s">
        <v>224</v>
      </c>
      <c r="AT46" s="6" t="s">
        <v>224</v>
      </c>
      <c r="AU46" s="6" t="s">
        <v>224</v>
      </c>
      <c r="AV46" s="6" t="s">
        <v>224</v>
      </c>
      <c r="AW46" s="6" t="s">
        <v>224</v>
      </c>
      <c r="AX46" s="6" t="s">
        <v>224</v>
      </c>
      <c r="AY46" s="6" t="s">
        <v>224</v>
      </c>
      <c r="AZ46" s="6" t="s">
        <v>224</v>
      </c>
      <c r="BA46" s="6" t="s">
        <v>224</v>
      </c>
      <c r="BB46" s="6" t="s">
        <v>224</v>
      </c>
      <c r="BC46" s="6" t="s">
        <v>224</v>
      </c>
      <c r="BD46" s="6" t="s">
        <v>224</v>
      </c>
      <c r="BE46" s="6" t="s">
        <v>224</v>
      </c>
      <c r="BF46" s="6" t="s">
        <v>224</v>
      </c>
      <c r="BG46" s="6" t="s">
        <v>224</v>
      </c>
      <c r="BH46" s="6" t="s">
        <v>224</v>
      </c>
      <c r="BI46" s="6" t="s">
        <v>224</v>
      </c>
      <c r="BJ46" s="3">
        <v>158</v>
      </c>
      <c r="BK46" s="3">
        <v>149</v>
      </c>
      <c r="BL46" s="6" t="s">
        <v>224</v>
      </c>
      <c r="BM46" s="3">
        <v>95</v>
      </c>
      <c r="BN46" s="6" t="s">
        <v>224</v>
      </c>
      <c r="BO46" s="6" t="s">
        <v>224</v>
      </c>
      <c r="BP46" s="6" t="s">
        <v>224</v>
      </c>
      <c r="BQ46" s="6" t="s">
        <v>224</v>
      </c>
      <c r="BR46" s="6" t="s">
        <v>224</v>
      </c>
      <c r="BS46" s="6" t="s">
        <v>224</v>
      </c>
      <c r="BT46" s="6" t="s">
        <v>224</v>
      </c>
      <c r="BU46" s="6" t="s">
        <v>224</v>
      </c>
      <c r="BV46" s="6" t="s">
        <v>224</v>
      </c>
      <c r="BW46" s="6" t="s">
        <v>224</v>
      </c>
      <c r="BX46" s="6" t="s">
        <v>224</v>
      </c>
      <c r="BY46" s="6" t="s">
        <v>224</v>
      </c>
      <c r="BZ46" s="6" t="s">
        <v>224</v>
      </c>
      <c r="CA46" s="6" t="s">
        <v>224</v>
      </c>
      <c r="CB46" s="6" t="s">
        <v>224</v>
      </c>
      <c r="CC46" s="3">
        <v>634</v>
      </c>
      <c r="CD46" s="6" t="s">
        <v>224</v>
      </c>
      <c r="CE46" s="3">
        <v>167</v>
      </c>
      <c r="CF46" s="6" t="s">
        <v>224</v>
      </c>
      <c r="CG46" s="3">
        <v>655</v>
      </c>
      <c r="CH46" s="3">
        <v>349</v>
      </c>
      <c r="CI46" s="3">
        <v>530</v>
      </c>
      <c r="CJ46" s="6" t="s">
        <v>224</v>
      </c>
      <c r="CK46" s="6" t="s">
        <v>224</v>
      </c>
      <c r="CL46" s="6" t="s">
        <v>224</v>
      </c>
      <c r="CM46" s="6" t="s">
        <v>224</v>
      </c>
      <c r="CN46" s="6" t="s">
        <v>224</v>
      </c>
      <c r="CO46" s="6" t="s">
        <v>224</v>
      </c>
      <c r="CP46" s="6" t="s">
        <v>224</v>
      </c>
      <c r="CQ46" s="6" t="s">
        <v>224</v>
      </c>
      <c r="CR46" s="6" t="s">
        <v>224</v>
      </c>
      <c r="CS46" s="6" t="s">
        <v>224</v>
      </c>
      <c r="CT46" s="6" t="s">
        <v>224</v>
      </c>
      <c r="CU46" s="6" t="s">
        <v>224</v>
      </c>
      <c r="CV46" s="6" t="s">
        <v>224</v>
      </c>
      <c r="CW46" s="6" t="s">
        <v>224</v>
      </c>
      <c r="CX46" s="6" t="s">
        <v>224</v>
      </c>
      <c r="CY46" s="6" t="s">
        <v>224</v>
      </c>
      <c r="CZ46" s="6" t="s">
        <v>224</v>
      </c>
      <c r="DA46" s="6" t="s">
        <v>224</v>
      </c>
      <c r="DB46" s="6" t="s">
        <v>224</v>
      </c>
      <c r="DC46" s="6" t="s">
        <v>224</v>
      </c>
      <c r="DD46" s="6" t="s">
        <v>224</v>
      </c>
      <c r="DE46" s="6" t="s">
        <v>224</v>
      </c>
      <c r="DF46" s="6" t="s">
        <v>224</v>
      </c>
      <c r="DG46" s="6" t="s">
        <v>224</v>
      </c>
      <c r="DH46" s="6" t="s">
        <v>224</v>
      </c>
      <c r="DI46" s="6" t="s">
        <v>224</v>
      </c>
      <c r="DJ46" s="6" t="s">
        <v>224</v>
      </c>
      <c r="DK46" s="3">
        <v>252</v>
      </c>
      <c r="DL46" s="6" t="s">
        <v>224</v>
      </c>
      <c r="DM46" s="6" t="s">
        <v>224</v>
      </c>
      <c r="DN46" s="6" t="s">
        <v>224</v>
      </c>
      <c r="DO46" s="6" t="s">
        <v>224</v>
      </c>
      <c r="DP46" s="6" t="s">
        <v>224</v>
      </c>
      <c r="DQ46" s="6" t="s">
        <v>224</v>
      </c>
      <c r="DR46" s="6" t="s">
        <v>224</v>
      </c>
      <c r="DS46" s="6" t="s">
        <v>224</v>
      </c>
      <c r="DT46" s="6" t="s">
        <v>224</v>
      </c>
      <c r="DU46" s="6" t="s">
        <v>224</v>
      </c>
      <c r="DV46" s="6" t="s">
        <v>224</v>
      </c>
      <c r="DW46" s="6" t="s">
        <v>224</v>
      </c>
      <c r="DX46" s="6" t="s">
        <v>224</v>
      </c>
      <c r="DY46" s="6" t="s">
        <v>224</v>
      </c>
      <c r="DZ46" s="6" t="s">
        <v>224</v>
      </c>
      <c r="EA46" s="3">
        <v>635</v>
      </c>
      <c r="EB46" s="6" t="s">
        <v>224</v>
      </c>
      <c r="EC46" s="6" t="s">
        <v>224</v>
      </c>
      <c r="ED46" s="6" t="s">
        <v>224</v>
      </c>
      <c r="EE46" s="6" t="s">
        <v>224</v>
      </c>
      <c r="EF46" s="6" t="s">
        <v>224</v>
      </c>
      <c r="EG46" s="6" t="s">
        <v>224</v>
      </c>
      <c r="EH46" s="6" t="s">
        <v>224</v>
      </c>
      <c r="EI46" s="6" t="s">
        <v>224</v>
      </c>
      <c r="EJ46" s="6" t="s">
        <v>224</v>
      </c>
      <c r="EK46" s="6" t="s">
        <v>224</v>
      </c>
      <c r="EL46" s="6" t="s">
        <v>224</v>
      </c>
      <c r="EM46" s="6" t="s">
        <v>224</v>
      </c>
      <c r="EN46" s="6" t="s">
        <v>224</v>
      </c>
      <c r="EO46" s="6" t="s">
        <v>224</v>
      </c>
      <c r="EP46" s="6" t="s">
        <v>224</v>
      </c>
      <c r="EQ46" s="6" t="s">
        <v>224</v>
      </c>
      <c r="ER46" s="6" t="s">
        <v>224</v>
      </c>
      <c r="ES46" s="6" t="s">
        <v>224</v>
      </c>
      <c r="ET46" s="6" t="s">
        <v>224</v>
      </c>
      <c r="EU46" s="6" t="s">
        <v>224</v>
      </c>
      <c r="EV46" s="6" t="s">
        <v>224</v>
      </c>
      <c r="EW46" s="3">
        <v>141</v>
      </c>
      <c r="EX46" s="3">
        <v>188</v>
      </c>
      <c r="EY46" s="6" t="s">
        <v>224</v>
      </c>
      <c r="EZ46" s="6" t="s">
        <v>224</v>
      </c>
      <c r="FA46" s="6" t="s">
        <v>224</v>
      </c>
      <c r="FB46" s="6" t="s">
        <v>224</v>
      </c>
      <c r="FC46" s="6" t="s">
        <v>224</v>
      </c>
      <c r="FD46" s="6" t="s">
        <v>224</v>
      </c>
      <c r="FE46" s="6" t="s">
        <v>224</v>
      </c>
      <c r="FF46" s="6" t="s">
        <v>224</v>
      </c>
      <c r="FG46" s="6" t="s">
        <v>224</v>
      </c>
      <c r="FH46" s="6" t="s">
        <v>224</v>
      </c>
      <c r="FI46" s="6" t="s">
        <v>224</v>
      </c>
      <c r="FJ46" s="3">
        <v>357</v>
      </c>
      <c r="FK46" s="3">
        <v>267</v>
      </c>
      <c r="FL46" s="6" t="s">
        <v>224</v>
      </c>
      <c r="FM46" s="6" t="s">
        <v>224</v>
      </c>
      <c r="FN46" s="6" t="s">
        <v>224</v>
      </c>
      <c r="FO46" s="6" t="s">
        <v>224</v>
      </c>
      <c r="FP46" s="6" t="s">
        <v>224</v>
      </c>
      <c r="FQ46" s="6" t="s">
        <v>224</v>
      </c>
      <c r="FR46" s="3">
        <v>111</v>
      </c>
      <c r="FS46" s="6" t="s">
        <v>224</v>
      </c>
      <c r="FT46" s="6" t="s">
        <v>224</v>
      </c>
      <c r="FU46" s="6" t="s">
        <v>224</v>
      </c>
      <c r="FV46" s="6" t="s">
        <v>224</v>
      </c>
      <c r="FW46" s="6" t="s">
        <v>224</v>
      </c>
      <c r="FX46" s="6" t="s">
        <v>224</v>
      </c>
      <c r="FY46" s="6" t="s">
        <v>224</v>
      </c>
      <c r="FZ46" s="6" t="s">
        <v>224</v>
      </c>
      <c r="GA46" s="6" t="s">
        <v>224</v>
      </c>
      <c r="GB46" s="6" t="s">
        <v>224</v>
      </c>
      <c r="GC46" s="6" t="s">
        <v>224</v>
      </c>
      <c r="GD46" s="6" t="s">
        <v>224</v>
      </c>
      <c r="GE46" s="6" t="s">
        <v>224</v>
      </c>
      <c r="GF46" s="13" t="s">
        <v>224</v>
      </c>
      <c r="GG46" s="15">
        <f t="shared" si="0"/>
        <v>6903</v>
      </c>
      <c r="GI46" s="8"/>
      <c r="GK46" s="8"/>
    </row>
    <row r="47" spans="1:193" x14ac:dyDescent="0.25">
      <c r="A47" s="4" t="s">
        <v>88</v>
      </c>
      <c r="B47" s="4" t="s">
        <v>89</v>
      </c>
      <c r="C47" s="6" t="s">
        <v>224</v>
      </c>
      <c r="D47" s="6" t="s">
        <v>224</v>
      </c>
      <c r="E47" s="6" t="s">
        <v>224</v>
      </c>
      <c r="F47" s="3">
        <v>100</v>
      </c>
      <c r="G47" s="6" t="s">
        <v>224</v>
      </c>
      <c r="H47" s="6" t="s">
        <v>224</v>
      </c>
      <c r="I47" s="6" t="s">
        <v>224</v>
      </c>
      <c r="J47" s="6" t="s">
        <v>224</v>
      </c>
      <c r="K47" s="6" t="s">
        <v>224</v>
      </c>
      <c r="L47" s="6" t="s">
        <v>224</v>
      </c>
      <c r="M47" s="6" t="s">
        <v>224</v>
      </c>
      <c r="N47" s="6" t="s">
        <v>224</v>
      </c>
      <c r="O47" s="6" t="s">
        <v>224</v>
      </c>
      <c r="P47" s="6" t="s">
        <v>224</v>
      </c>
      <c r="Q47" s="6" t="s">
        <v>224</v>
      </c>
      <c r="R47" s="6" t="s">
        <v>224</v>
      </c>
      <c r="S47" s="6" t="s">
        <v>224</v>
      </c>
      <c r="T47" s="6" t="s">
        <v>224</v>
      </c>
      <c r="U47" s="3">
        <v>58</v>
      </c>
      <c r="V47" s="6" t="s">
        <v>224</v>
      </c>
      <c r="W47" s="6" t="s">
        <v>224</v>
      </c>
      <c r="X47" s="6" t="s">
        <v>224</v>
      </c>
      <c r="Y47" s="6" t="s">
        <v>224</v>
      </c>
      <c r="Z47" s="3">
        <v>29</v>
      </c>
      <c r="AA47" s="6" t="s">
        <v>224</v>
      </c>
      <c r="AB47" s="6" t="s">
        <v>224</v>
      </c>
      <c r="AC47" s="3">
        <v>82</v>
      </c>
      <c r="AD47" s="6" t="s">
        <v>224</v>
      </c>
      <c r="AE47" s="6" t="s">
        <v>224</v>
      </c>
      <c r="AF47" s="3">
        <v>159</v>
      </c>
      <c r="AG47" s="6" t="s">
        <v>224</v>
      </c>
      <c r="AH47" s="6" t="s">
        <v>224</v>
      </c>
      <c r="AI47" s="6" t="s">
        <v>224</v>
      </c>
      <c r="AJ47" s="6" t="s">
        <v>224</v>
      </c>
      <c r="AK47" s="3">
        <v>88</v>
      </c>
      <c r="AL47" s="6" t="s">
        <v>224</v>
      </c>
      <c r="AM47" s="6" t="s">
        <v>224</v>
      </c>
      <c r="AN47" s="6" t="s">
        <v>224</v>
      </c>
      <c r="AO47" s="6" t="s">
        <v>224</v>
      </c>
      <c r="AP47" s="6" t="s">
        <v>224</v>
      </c>
      <c r="AQ47" s="6" t="s">
        <v>224</v>
      </c>
      <c r="AR47" s="6" t="s">
        <v>224</v>
      </c>
      <c r="AS47" s="6" t="s">
        <v>224</v>
      </c>
      <c r="AT47" s="6" t="s">
        <v>224</v>
      </c>
      <c r="AU47" s="6" t="s">
        <v>224</v>
      </c>
      <c r="AV47" s="6" t="s">
        <v>224</v>
      </c>
      <c r="AW47" s="6" t="s">
        <v>224</v>
      </c>
      <c r="AX47" s="6" t="s">
        <v>224</v>
      </c>
      <c r="AY47" s="6" t="s">
        <v>224</v>
      </c>
      <c r="AZ47" s="6" t="s">
        <v>224</v>
      </c>
      <c r="BA47" s="6" t="s">
        <v>224</v>
      </c>
      <c r="BB47" s="6" t="s">
        <v>224</v>
      </c>
      <c r="BC47" s="6" t="s">
        <v>224</v>
      </c>
      <c r="BD47" s="6" t="s">
        <v>224</v>
      </c>
      <c r="BE47" s="6" t="s">
        <v>224</v>
      </c>
      <c r="BF47" s="6" t="s">
        <v>224</v>
      </c>
      <c r="BG47" s="6" t="s">
        <v>224</v>
      </c>
      <c r="BH47" s="6" t="s">
        <v>224</v>
      </c>
      <c r="BI47" s="6" t="s">
        <v>224</v>
      </c>
      <c r="BJ47" s="6" t="s">
        <v>224</v>
      </c>
      <c r="BK47" s="6" t="s">
        <v>224</v>
      </c>
      <c r="BL47" s="6" t="s">
        <v>224</v>
      </c>
      <c r="BM47" s="6" t="s">
        <v>224</v>
      </c>
      <c r="BN47" s="6" t="s">
        <v>224</v>
      </c>
      <c r="BO47" s="6" t="s">
        <v>224</v>
      </c>
      <c r="BP47" s="6" t="s">
        <v>224</v>
      </c>
      <c r="BQ47" s="6" t="s">
        <v>224</v>
      </c>
      <c r="BR47" s="6" t="s">
        <v>224</v>
      </c>
      <c r="BS47" s="6" t="s">
        <v>224</v>
      </c>
      <c r="BT47" s="6" t="s">
        <v>224</v>
      </c>
      <c r="BU47" s="6" t="s">
        <v>224</v>
      </c>
      <c r="BV47" s="6" t="s">
        <v>224</v>
      </c>
      <c r="BW47" s="6" t="s">
        <v>224</v>
      </c>
      <c r="BX47" s="6" t="s">
        <v>224</v>
      </c>
      <c r="BY47" s="6" t="s">
        <v>224</v>
      </c>
      <c r="BZ47" s="6" t="s">
        <v>224</v>
      </c>
      <c r="CA47" s="6" t="s">
        <v>224</v>
      </c>
      <c r="CB47" s="6" t="s">
        <v>224</v>
      </c>
      <c r="CC47" s="6" t="s">
        <v>224</v>
      </c>
      <c r="CD47" s="6" t="s">
        <v>224</v>
      </c>
      <c r="CE47" s="6" t="s">
        <v>224</v>
      </c>
      <c r="CF47" s="6" t="s">
        <v>224</v>
      </c>
      <c r="CG47" s="6" t="s">
        <v>224</v>
      </c>
      <c r="CH47" s="6" t="s">
        <v>224</v>
      </c>
      <c r="CI47" s="6" t="s">
        <v>224</v>
      </c>
      <c r="CJ47" s="6" t="s">
        <v>224</v>
      </c>
      <c r="CK47" s="6" t="s">
        <v>224</v>
      </c>
      <c r="CL47" s="6" t="s">
        <v>224</v>
      </c>
      <c r="CM47" s="6" t="s">
        <v>224</v>
      </c>
      <c r="CN47" s="6" t="s">
        <v>224</v>
      </c>
      <c r="CO47" s="6" t="s">
        <v>224</v>
      </c>
      <c r="CP47" s="6" t="s">
        <v>224</v>
      </c>
      <c r="CQ47" s="6" t="s">
        <v>224</v>
      </c>
      <c r="CR47" s="6" t="s">
        <v>224</v>
      </c>
      <c r="CS47" s="6" t="s">
        <v>224</v>
      </c>
      <c r="CT47" s="6" t="s">
        <v>224</v>
      </c>
      <c r="CU47" s="6" t="s">
        <v>224</v>
      </c>
      <c r="CV47" s="6" t="s">
        <v>224</v>
      </c>
      <c r="CW47" s="6" t="s">
        <v>224</v>
      </c>
      <c r="CX47" s="6" t="s">
        <v>224</v>
      </c>
      <c r="CY47" s="6" t="s">
        <v>224</v>
      </c>
      <c r="CZ47" s="6" t="s">
        <v>224</v>
      </c>
      <c r="DA47" s="6" t="s">
        <v>224</v>
      </c>
      <c r="DB47" s="6" t="s">
        <v>224</v>
      </c>
      <c r="DC47" s="6" t="s">
        <v>224</v>
      </c>
      <c r="DD47" s="6" t="s">
        <v>224</v>
      </c>
      <c r="DE47" s="6" t="s">
        <v>224</v>
      </c>
      <c r="DF47" s="6" t="s">
        <v>224</v>
      </c>
      <c r="DG47" s="6" t="s">
        <v>224</v>
      </c>
      <c r="DH47" s="6" t="s">
        <v>224</v>
      </c>
      <c r="DI47" s="6" t="s">
        <v>224</v>
      </c>
      <c r="DJ47" s="6" t="s">
        <v>224</v>
      </c>
      <c r="DK47" s="6" t="s">
        <v>224</v>
      </c>
      <c r="DL47" s="6" t="s">
        <v>224</v>
      </c>
      <c r="DM47" s="6" t="s">
        <v>224</v>
      </c>
      <c r="DN47" s="6" t="s">
        <v>224</v>
      </c>
      <c r="DO47" s="6" t="s">
        <v>224</v>
      </c>
      <c r="DP47" s="6" t="s">
        <v>224</v>
      </c>
      <c r="DQ47" s="6" t="s">
        <v>224</v>
      </c>
      <c r="DR47" s="6" t="s">
        <v>224</v>
      </c>
      <c r="DS47" s="3">
        <v>34</v>
      </c>
      <c r="DT47" s="6" t="s">
        <v>224</v>
      </c>
      <c r="DU47" s="6" t="s">
        <v>224</v>
      </c>
      <c r="DV47" s="6" t="s">
        <v>224</v>
      </c>
      <c r="DW47" s="6" t="s">
        <v>224</v>
      </c>
      <c r="DX47" s="6" t="s">
        <v>224</v>
      </c>
      <c r="DY47" s="6" t="s">
        <v>224</v>
      </c>
      <c r="DZ47" s="6" t="s">
        <v>224</v>
      </c>
      <c r="EA47" s="6" t="s">
        <v>224</v>
      </c>
      <c r="EB47" s="6" t="s">
        <v>224</v>
      </c>
      <c r="EC47" s="6" t="s">
        <v>224</v>
      </c>
      <c r="ED47" s="6" t="s">
        <v>224</v>
      </c>
      <c r="EE47" s="6" t="s">
        <v>224</v>
      </c>
      <c r="EF47" s="6" t="s">
        <v>224</v>
      </c>
      <c r="EG47" s="6" t="s">
        <v>224</v>
      </c>
      <c r="EH47" s="6" t="s">
        <v>224</v>
      </c>
      <c r="EI47" s="6" t="s">
        <v>224</v>
      </c>
      <c r="EJ47" s="3">
        <v>203</v>
      </c>
      <c r="EK47" s="6" t="s">
        <v>224</v>
      </c>
      <c r="EL47" s="6" t="s">
        <v>224</v>
      </c>
      <c r="EM47" s="6" t="s">
        <v>224</v>
      </c>
      <c r="EN47" s="6" t="s">
        <v>224</v>
      </c>
      <c r="EO47" s="6" t="s">
        <v>224</v>
      </c>
      <c r="EP47" s="6" t="s">
        <v>224</v>
      </c>
      <c r="EQ47" s="6" t="s">
        <v>224</v>
      </c>
      <c r="ER47" s="6" t="s">
        <v>224</v>
      </c>
      <c r="ES47" s="6" t="s">
        <v>224</v>
      </c>
      <c r="ET47" s="6" t="s">
        <v>224</v>
      </c>
      <c r="EU47" s="6" t="s">
        <v>224</v>
      </c>
      <c r="EV47" s="6" t="s">
        <v>224</v>
      </c>
      <c r="EW47" s="3">
        <v>86</v>
      </c>
      <c r="EX47" s="6" t="s">
        <v>224</v>
      </c>
      <c r="EY47" s="6" t="s">
        <v>224</v>
      </c>
      <c r="EZ47" s="6" t="s">
        <v>224</v>
      </c>
      <c r="FA47" s="6" t="s">
        <v>224</v>
      </c>
      <c r="FB47" s="6" t="s">
        <v>224</v>
      </c>
      <c r="FC47" s="6" t="s">
        <v>224</v>
      </c>
      <c r="FD47" s="6" t="s">
        <v>224</v>
      </c>
      <c r="FE47" s="6" t="s">
        <v>224</v>
      </c>
      <c r="FF47" s="6" t="s">
        <v>224</v>
      </c>
      <c r="FG47" s="6" t="s">
        <v>224</v>
      </c>
      <c r="FH47" s="6" t="s">
        <v>224</v>
      </c>
      <c r="FI47" s="6" t="s">
        <v>224</v>
      </c>
      <c r="FJ47" s="3">
        <v>67</v>
      </c>
      <c r="FK47" s="6" t="s">
        <v>224</v>
      </c>
      <c r="FL47" s="6" t="s">
        <v>224</v>
      </c>
      <c r="FM47" s="6" t="s">
        <v>224</v>
      </c>
      <c r="FN47" s="6" t="s">
        <v>224</v>
      </c>
      <c r="FO47" s="6" t="s">
        <v>224</v>
      </c>
      <c r="FP47" s="6" t="s">
        <v>224</v>
      </c>
      <c r="FQ47" s="6" t="s">
        <v>224</v>
      </c>
      <c r="FR47" s="6" t="s">
        <v>224</v>
      </c>
      <c r="FS47" s="6" t="s">
        <v>224</v>
      </c>
      <c r="FT47" s="6" t="s">
        <v>224</v>
      </c>
      <c r="FU47" s="6" t="s">
        <v>224</v>
      </c>
      <c r="FV47" s="6" t="s">
        <v>224</v>
      </c>
      <c r="FW47" s="6" t="s">
        <v>224</v>
      </c>
      <c r="FX47" s="6" t="s">
        <v>224</v>
      </c>
      <c r="FY47" s="6" t="s">
        <v>224</v>
      </c>
      <c r="FZ47" s="6" t="s">
        <v>224</v>
      </c>
      <c r="GA47" s="6" t="s">
        <v>224</v>
      </c>
      <c r="GB47" s="6" t="s">
        <v>224</v>
      </c>
      <c r="GC47" s="6" t="s">
        <v>224</v>
      </c>
      <c r="GD47" s="6" t="s">
        <v>224</v>
      </c>
      <c r="GE47" s="6" t="s">
        <v>224</v>
      </c>
      <c r="GF47" s="13" t="s">
        <v>224</v>
      </c>
      <c r="GG47" s="15">
        <f t="shared" si="0"/>
        <v>906</v>
      </c>
      <c r="GI47" s="8"/>
      <c r="GK47" s="8"/>
    </row>
    <row r="48" spans="1:193" x14ac:dyDescent="0.25">
      <c r="A48" s="4" t="s">
        <v>90</v>
      </c>
      <c r="B48" s="4" t="s">
        <v>91</v>
      </c>
      <c r="C48" s="6" t="s">
        <v>224</v>
      </c>
      <c r="D48" s="6" t="s">
        <v>224</v>
      </c>
      <c r="E48" s="6" t="s">
        <v>224</v>
      </c>
      <c r="F48" s="6" t="s">
        <v>224</v>
      </c>
      <c r="G48" s="6" t="s">
        <v>224</v>
      </c>
      <c r="H48" s="6" t="s">
        <v>224</v>
      </c>
      <c r="I48" s="6" t="s">
        <v>224</v>
      </c>
      <c r="J48" s="6" t="s">
        <v>224</v>
      </c>
      <c r="K48" s="6" t="s">
        <v>224</v>
      </c>
      <c r="L48" s="6" t="s">
        <v>224</v>
      </c>
      <c r="M48" s="6" t="s">
        <v>224</v>
      </c>
      <c r="N48" s="6" t="s">
        <v>224</v>
      </c>
      <c r="O48" s="6" t="s">
        <v>224</v>
      </c>
      <c r="P48" s="6" t="s">
        <v>224</v>
      </c>
      <c r="Q48" s="6" t="s">
        <v>224</v>
      </c>
      <c r="R48" s="3">
        <v>56</v>
      </c>
      <c r="S48" s="6" t="s">
        <v>224</v>
      </c>
      <c r="T48" s="6" t="s">
        <v>224</v>
      </c>
      <c r="U48" s="6" t="s">
        <v>224</v>
      </c>
      <c r="V48" s="6" t="s">
        <v>224</v>
      </c>
      <c r="W48" s="6" t="s">
        <v>224</v>
      </c>
      <c r="X48" s="6" t="s">
        <v>224</v>
      </c>
      <c r="Y48" s="6" t="s">
        <v>224</v>
      </c>
      <c r="Z48" s="6" t="s">
        <v>224</v>
      </c>
      <c r="AA48" s="6" t="s">
        <v>224</v>
      </c>
      <c r="AB48" s="3">
        <v>67</v>
      </c>
      <c r="AC48" s="3">
        <v>131</v>
      </c>
      <c r="AD48" s="3">
        <v>60</v>
      </c>
      <c r="AE48" s="6" t="s">
        <v>224</v>
      </c>
      <c r="AF48" s="6" t="s">
        <v>224</v>
      </c>
      <c r="AG48" s="6" t="s">
        <v>224</v>
      </c>
      <c r="AH48" s="6" t="s">
        <v>224</v>
      </c>
      <c r="AI48" s="6" t="s">
        <v>224</v>
      </c>
      <c r="AJ48" s="6" t="s">
        <v>224</v>
      </c>
      <c r="AK48" s="6" t="s">
        <v>224</v>
      </c>
      <c r="AL48" s="6" t="s">
        <v>224</v>
      </c>
      <c r="AM48" s="6" t="s">
        <v>224</v>
      </c>
      <c r="AN48" s="6" t="s">
        <v>224</v>
      </c>
      <c r="AO48" s="3">
        <v>170</v>
      </c>
      <c r="AP48" s="6" t="s">
        <v>224</v>
      </c>
      <c r="AQ48" s="6" t="s">
        <v>224</v>
      </c>
      <c r="AR48" s="6" t="s">
        <v>224</v>
      </c>
      <c r="AS48" s="6" t="s">
        <v>224</v>
      </c>
      <c r="AT48" s="6" t="s">
        <v>224</v>
      </c>
      <c r="AU48" s="6" t="s">
        <v>224</v>
      </c>
      <c r="AV48" s="3">
        <v>130</v>
      </c>
      <c r="AW48" s="6" t="s">
        <v>224</v>
      </c>
      <c r="AX48" s="6" t="s">
        <v>224</v>
      </c>
      <c r="AY48" s="6" t="s">
        <v>224</v>
      </c>
      <c r="AZ48" s="6" t="s">
        <v>224</v>
      </c>
      <c r="BA48" s="6" t="s">
        <v>224</v>
      </c>
      <c r="BB48" s="6" t="s">
        <v>224</v>
      </c>
      <c r="BC48" s="6" t="s">
        <v>224</v>
      </c>
      <c r="BD48" s="6" t="s">
        <v>224</v>
      </c>
      <c r="BE48" s="6" t="s">
        <v>224</v>
      </c>
      <c r="BF48" s="6" t="s">
        <v>224</v>
      </c>
      <c r="BG48" s="6" t="s">
        <v>224</v>
      </c>
      <c r="BH48" s="6" t="s">
        <v>224</v>
      </c>
      <c r="BI48" s="6" t="s">
        <v>224</v>
      </c>
      <c r="BJ48" s="6" t="s">
        <v>224</v>
      </c>
      <c r="BK48" s="6" t="s">
        <v>224</v>
      </c>
      <c r="BL48" s="6" t="s">
        <v>224</v>
      </c>
      <c r="BM48" s="3">
        <v>144</v>
      </c>
      <c r="BN48" s="6" t="s">
        <v>224</v>
      </c>
      <c r="BO48" s="6" t="s">
        <v>224</v>
      </c>
      <c r="BP48" s="6" t="s">
        <v>224</v>
      </c>
      <c r="BQ48" s="6" t="s">
        <v>224</v>
      </c>
      <c r="BR48" s="6" t="s">
        <v>224</v>
      </c>
      <c r="BS48" s="6" t="s">
        <v>224</v>
      </c>
      <c r="BT48" s="3">
        <v>39</v>
      </c>
      <c r="BU48" s="6" t="s">
        <v>224</v>
      </c>
      <c r="BV48" s="6" t="s">
        <v>224</v>
      </c>
      <c r="BW48" s="6" t="s">
        <v>224</v>
      </c>
      <c r="BX48" s="6" t="s">
        <v>224</v>
      </c>
      <c r="BY48" s="6" t="s">
        <v>224</v>
      </c>
      <c r="BZ48" s="6" t="s">
        <v>224</v>
      </c>
      <c r="CA48" s="6" t="s">
        <v>224</v>
      </c>
      <c r="CB48" s="6" t="s">
        <v>224</v>
      </c>
      <c r="CC48" s="6" t="s">
        <v>224</v>
      </c>
      <c r="CD48" s="6" t="s">
        <v>224</v>
      </c>
      <c r="CE48" s="6" t="s">
        <v>224</v>
      </c>
      <c r="CF48" s="6" t="s">
        <v>224</v>
      </c>
      <c r="CG48" s="6" t="s">
        <v>224</v>
      </c>
      <c r="CH48" s="6" t="s">
        <v>224</v>
      </c>
      <c r="CI48" s="6" t="s">
        <v>224</v>
      </c>
      <c r="CJ48" s="6" t="s">
        <v>224</v>
      </c>
      <c r="CK48" s="6" t="s">
        <v>224</v>
      </c>
      <c r="CL48" s="6" t="s">
        <v>224</v>
      </c>
      <c r="CM48" s="6" t="s">
        <v>224</v>
      </c>
      <c r="CN48" s="6" t="s">
        <v>224</v>
      </c>
      <c r="CO48" s="6" t="s">
        <v>224</v>
      </c>
      <c r="CP48" s="6" t="s">
        <v>224</v>
      </c>
      <c r="CQ48" s="6" t="s">
        <v>224</v>
      </c>
      <c r="CR48" s="6" t="s">
        <v>224</v>
      </c>
      <c r="CS48" s="6" t="s">
        <v>224</v>
      </c>
      <c r="CT48" s="6" t="s">
        <v>224</v>
      </c>
      <c r="CU48" s="6" t="s">
        <v>224</v>
      </c>
      <c r="CV48" s="6" t="s">
        <v>224</v>
      </c>
      <c r="CW48" s="6" t="s">
        <v>224</v>
      </c>
      <c r="CX48" s="6" t="s">
        <v>224</v>
      </c>
      <c r="CY48" s="6" t="s">
        <v>224</v>
      </c>
      <c r="CZ48" s="6" t="s">
        <v>224</v>
      </c>
      <c r="DA48" s="6" t="s">
        <v>224</v>
      </c>
      <c r="DB48" s="6" t="s">
        <v>224</v>
      </c>
      <c r="DC48" s="6" t="s">
        <v>224</v>
      </c>
      <c r="DD48" s="6" t="s">
        <v>224</v>
      </c>
      <c r="DE48" s="6" t="s">
        <v>224</v>
      </c>
      <c r="DF48" s="6" t="s">
        <v>224</v>
      </c>
      <c r="DG48" s="6" t="s">
        <v>224</v>
      </c>
      <c r="DH48" s="6" t="s">
        <v>224</v>
      </c>
      <c r="DI48" s="6" t="s">
        <v>224</v>
      </c>
      <c r="DJ48" s="6" t="s">
        <v>224</v>
      </c>
      <c r="DK48" s="6" t="s">
        <v>224</v>
      </c>
      <c r="DL48" s="3">
        <v>35</v>
      </c>
      <c r="DM48" s="6" t="s">
        <v>224</v>
      </c>
      <c r="DN48" s="6" t="s">
        <v>224</v>
      </c>
      <c r="DO48" s="6" t="s">
        <v>224</v>
      </c>
      <c r="DP48" s="6" t="s">
        <v>224</v>
      </c>
      <c r="DQ48" s="6" t="s">
        <v>224</v>
      </c>
      <c r="DR48" s="6" t="s">
        <v>224</v>
      </c>
      <c r="DS48" s="6" t="s">
        <v>224</v>
      </c>
      <c r="DT48" s="6" t="s">
        <v>224</v>
      </c>
      <c r="DU48" s="6" t="s">
        <v>224</v>
      </c>
      <c r="DV48" s="6" t="s">
        <v>224</v>
      </c>
      <c r="DW48" s="6" t="s">
        <v>224</v>
      </c>
      <c r="DX48" s="6" t="s">
        <v>224</v>
      </c>
      <c r="DY48" s="6" t="s">
        <v>224</v>
      </c>
      <c r="DZ48" s="6" t="s">
        <v>224</v>
      </c>
      <c r="EA48" s="6" t="s">
        <v>224</v>
      </c>
      <c r="EB48" s="6" t="s">
        <v>224</v>
      </c>
      <c r="EC48" s="6" t="s">
        <v>224</v>
      </c>
      <c r="ED48" s="6" t="s">
        <v>224</v>
      </c>
      <c r="EE48" s="6" t="s">
        <v>224</v>
      </c>
      <c r="EF48" s="6" t="s">
        <v>224</v>
      </c>
      <c r="EG48" s="3">
        <v>37</v>
      </c>
      <c r="EH48" s="6" t="s">
        <v>224</v>
      </c>
      <c r="EI48" s="6" t="s">
        <v>224</v>
      </c>
      <c r="EJ48" s="6" t="s">
        <v>224</v>
      </c>
      <c r="EK48" s="6" t="s">
        <v>224</v>
      </c>
      <c r="EL48" s="6" t="s">
        <v>224</v>
      </c>
      <c r="EM48" s="6" t="s">
        <v>224</v>
      </c>
      <c r="EN48" s="6" t="s">
        <v>224</v>
      </c>
      <c r="EO48" s="6" t="s">
        <v>224</v>
      </c>
      <c r="EP48" s="6" t="s">
        <v>224</v>
      </c>
      <c r="EQ48" s="3">
        <v>104</v>
      </c>
      <c r="ER48" s="6" t="s">
        <v>224</v>
      </c>
      <c r="ES48" s="6" t="s">
        <v>224</v>
      </c>
      <c r="ET48" s="6" t="s">
        <v>224</v>
      </c>
      <c r="EU48" s="6" t="s">
        <v>224</v>
      </c>
      <c r="EV48" s="6" t="s">
        <v>224</v>
      </c>
      <c r="EW48" s="3">
        <v>84</v>
      </c>
      <c r="EX48" s="6" t="s">
        <v>224</v>
      </c>
      <c r="EY48" s="6" t="s">
        <v>224</v>
      </c>
      <c r="EZ48" s="6" t="s">
        <v>224</v>
      </c>
      <c r="FA48" s="6" t="s">
        <v>224</v>
      </c>
      <c r="FB48" s="6" t="s">
        <v>224</v>
      </c>
      <c r="FC48" s="6" t="s">
        <v>224</v>
      </c>
      <c r="FD48" s="6" t="s">
        <v>224</v>
      </c>
      <c r="FE48" s="6" t="s">
        <v>224</v>
      </c>
      <c r="FF48" s="6" t="s">
        <v>224</v>
      </c>
      <c r="FG48" s="6" t="s">
        <v>224</v>
      </c>
      <c r="FH48" s="6" t="s">
        <v>224</v>
      </c>
      <c r="FI48" s="6" t="s">
        <v>224</v>
      </c>
      <c r="FJ48" s="6" t="s">
        <v>224</v>
      </c>
      <c r="FK48" s="6" t="s">
        <v>224</v>
      </c>
      <c r="FL48" s="6" t="s">
        <v>224</v>
      </c>
      <c r="FM48" s="6" t="s">
        <v>224</v>
      </c>
      <c r="FN48" s="6" t="s">
        <v>224</v>
      </c>
      <c r="FO48" s="6" t="s">
        <v>224</v>
      </c>
      <c r="FP48" s="6" t="s">
        <v>224</v>
      </c>
      <c r="FQ48" s="6" t="s">
        <v>224</v>
      </c>
      <c r="FR48" s="6" t="s">
        <v>224</v>
      </c>
      <c r="FS48" s="6" t="s">
        <v>224</v>
      </c>
      <c r="FT48" s="6" t="s">
        <v>224</v>
      </c>
      <c r="FU48" s="6" t="s">
        <v>224</v>
      </c>
      <c r="FV48" s="6" t="s">
        <v>224</v>
      </c>
      <c r="FW48" s="6" t="s">
        <v>224</v>
      </c>
      <c r="FX48" s="3">
        <v>165</v>
      </c>
      <c r="FY48" s="6" t="s">
        <v>224</v>
      </c>
      <c r="FZ48" s="6" t="s">
        <v>224</v>
      </c>
      <c r="GA48" s="6" t="s">
        <v>224</v>
      </c>
      <c r="GB48" s="6" t="s">
        <v>224</v>
      </c>
      <c r="GC48" s="6" t="s">
        <v>224</v>
      </c>
      <c r="GD48" s="6" t="s">
        <v>224</v>
      </c>
      <c r="GE48" s="6" t="s">
        <v>224</v>
      </c>
      <c r="GF48" s="13" t="s">
        <v>224</v>
      </c>
      <c r="GG48" s="15">
        <f t="shared" si="0"/>
        <v>1222</v>
      </c>
      <c r="GI48" s="8"/>
      <c r="GK48" s="8"/>
    </row>
    <row r="49" spans="1:193" x14ac:dyDescent="0.25">
      <c r="A49" s="4" t="s">
        <v>92</v>
      </c>
      <c r="B49" s="4" t="s">
        <v>93</v>
      </c>
      <c r="C49" s="6" t="s">
        <v>224</v>
      </c>
      <c r="D49" s="6" t="s">
        <v>224</v>
      </c>
      <c r="E49" s="6" t="s">
        <v>224</v>
      </c>
      <c r="F49" s="6" t="s">
        <v>224</v>
      </c>
      <c r="G49" s="6" t="s">
        <v>224</v>
      </c>
      <c r="H49" s="6" t="s">
        <v>224</v>
      </c>
      <c r="I49" s="6" t="s">
        <v>224</v>
      </c>
      <c r="J49" s="6" t="s">
        <v>224</v>
      </c>
      <c r="K49" s="6" t="s">
        <v>224</v>
      </c>
      <c r="L49" s="6" t="s">
        <v>224</v>
      </c>
      <c r="M49" s="6" t="s">
        <v>224</v>
      </c>
      <c r="N49" s="6" t="s">
        <v>224</v>
      </c>
      <c r="O49" s="6" t="s">
        <v>224</v>
      </c>
      <c r="P49" s="6" t="s">
        <v>224</v>
      </c>
      <c r="Q49" s="6" t="s">
        <v>224</v>
      </c>
      <c r="R49" s="6" t="s">
        <v>224</v>
      </c>
      <c r="S49" s="6" t="s">
        <v>224</v>
      </c>
      <c r="T49" s="6" t="s">
        <v>224</v>
      </c>
      <c r="U49" s="6" t="s">
        <v>224</v>
      </c>
      <c r="V49" s="6" t="s">
        <v>224</v>
      </c>
      <c r="W49" s="6" t="s">
        <v>224</v>
      </c>
      <c r="X49" s="6" t="s">
        <v>224</v>
      </c>
      <c r="Y49" s="6" t="s">
        <v>224</v>
      </c>
      <c r="Z49" s="6" t="s">
        <v>224</v>
      </c>
      <c r="AA49" s="6" t="s">
        <v>224</v>
      </c>
      <c r="AB49" s="3">
        <v>43</v>
      </c>
      <c r="AC49" s="6" t="s">
        <v>224</v>
      </c>
      <c r="AD49" s="6" t="s">
        <v>224</v>
      </c>
      <c r="AE49" s="3">
        <v>41</v>
      </c>
      <c r="AF49" s="6" t="s">
        <v>224</v>
      </c>
      <c r="AG49" s="6" t="s">
        <v>224</v>
      </c>
      <c r="AH49" s="6" t="s">
        <v>224</v>
      </c>
      <c r="AI49" s="6" t="s">
        <v>224</v>
      </c>
      <c r="AJ49" s="6" t="s">
        <v>224</v>
      </c>
      <c r="AK49" s="6" t="s">
        <v>224</v>
      </c>
      <c r="AL49" s="6" t="s">
        <v>224</v>
      </c>
      <c r="AM49" s="6" t="s">
        <v>224</v>
      </c>
      <c r="AN49" s="6" t="s">
        <v>224</v>
      </c>
      <c r="AO49" s="6" t="s">
        <v>224</v>
      </c>
      <c r="AP49" s="6" t="s">
        <v>224</v>
      </c>
      <c r="AQ49" s="6" t="s">
        <v>224</v>
      </c>
      <c r="AR49" s="6" t="s">
        <v>224</v>
      </c>
      <c r="AS49" s="6" t="s">
        <v>224</v>
      </c>
      <c r="AT49" s="6" t="s">
        <v>224</v>
      </c>
      <c r="AU49" s="6" t="s">
        <v>224</v>
      </c>
      <c r="AV49" s="6" t="s">
        <v>224</v>
      </c>
      <c r="AW49" s="6" t="s">
        <v>224</v>
      </c>
      <c r="AX49" s="6" t="s">
        <v>224</v>
      </c>
      <c r="AY49" s="6" t="s">
        <v>224</v>
      </c>
      <c r="AZ49" s="6" t="s">
        <v>224</v>
      </c>
      <c r="BA49" s="6" t="s">
        <v>224</v>
      </c>
      <c r="BB49" s="6" t="s">
        <v>224</v>
      </c>
      <c r="BC49" s="6" t="s">
        <v>224</v>
      </c>
      <c r="BD49" s="6" t="s">
        <v>224</v>
      </c>
      <c r="BE49" s="6" t="s">
        <v>224</v>
      </c>
      <c r="BF49" s="6" t="s">
        <v>224</v>
      </c>
      <c r="BG49" s="6" t="s">
        <v>224</v>
      </c>
      <c r="BH49" s="6" t="s">
        <v>224</v>
      </c>
      <c r="BI49" s="6" t="s">
        <v>224</v>
      </c>
      <c r="BJ49" s="6" t="s">
        <v>224</v>
      </c>
      <c r="BK49" s="6" t="s">
        <v>224</v>
      </c>
      <c r="BL49" s="6" t="s">
        <v>224</v>
      </c>
      <c r="BM49" s="6" t="s">
        <v>224</v>
      </c>
      <c r="BN49" s="3">
        <v>42</v>
      </c>
      <c r="BO49" s="6" t="s">
        <v>224</v>
      </c>
      <c r="BP49" s="6" t="s">
        <v>224</v>
      </c>
      <c r="BQ49" s="6" t="s">
        <v>224</v>
      </c>
      <c r="BR49" s="6" t="s">
        <v>224</v>
      </c>
      <c r="BS49" s="6" t="s">
        <v>224</v>
      </c>
      <c r="BT49" s="6" t="s">
        <v>224</v>
      </c>
      <c r="BU49" s="6" t="s">
        <v>224</v>
      </c>
      <c r="BV49" s="6" t="s">
        <v>224</v>
      </c>
      <c r="BW49" s="6" t="s">
        <v>224</v>
      </c>
      <c r="BX49" s="6" t="s">
        <v>224</v>
      </c>
      <c r="BY49" s="6" t="s">
        <v>224</v>
      </c>
      <c r="BZ49" s="6" t="s">
        <v>224</v>
      </c>
      <c r="CA49" s="6" t="s">
        <v>224</v>
      </c>
      <c r="CB49" s="6" t="s">
        <v>224</v>
      </c>
      <c r="CC49" s="6" t="s">
        <v>224</v>
      </c>
      <c r="CD49" s="6" t="s">
        <v>224</v>
      </c>
      <c r="CE49" s="6" t="s">
        <v>224</v>
      </c>
      <c r="CF49" s="6" t="s">
        <v>224</v>
      </c>
      <c r="CG49" s="6" t="s">
        <v>224</v>
      </c>
      <c r="CH49" s="6" t="s">
        <v>224</v>
      </c>
      <c r="CI49" s="6" t="s">
        <v>224</v>
      </c>
      <c r="CJ49" s="6" t="s">
        <v>224</v>
      </c>
      <c r="CK49" s="6" t="s">
        <v>224</v>
      </c>
      <c r="CL49" s="6" t="s">
        <v>224</v>
      </c>
      <c r="CM49" s="6" t="s">
        <v>224</v>
      </c>
      <c r="CN49" s="6" t="s">
        <v>224</v>
      </c>
      <c r="CO49" s="6" t="s">
        <v>224</v>
      </c>
      <c r="CP49" s="6" t="s">
        <v>224</v>
      </c>
      <c r="CQ49" s="6" t="s">
        <v>224</v>
      </c>
      <c r="CR49" s="6" t="s">
        <v>224</v>
      </c>
      <c r="CS49" s="6" t="s">
        <v>224</v>
      </c>
      <c r="CT49" s="6" t="s">
        <v>224</v>
      </c>
      <c r="CU49" s="6" t="s">
        <v>224</v>
      </c>
      <c r="CV49" s="6" t="s">
        <v>224</v>
      </c>
      <c r="CW49" s="6" t="s">
        <v>224</v>
      </c>
      <c r="CX49" s="6" t="s">
        <v>224</v>
      </c>
      <c r="CY49" s="6" t="s">
        <v>224</v>
      </c>
      <c r="CZ49" s="6" t="s">
        <v>224</v>
      </c>
      <c r="DA49" s="6" t="s">
        <v>224</v>
      </c>
      <c r="DB49" s="6" t="s">
        <v>224</v>
      </c>
      <c r="DC49" s="6" t="s">
        <v>224</v>
      </c>
      <c r="DD49" s="6" t="s">
        <v>224</v>
      </c>
      <c r="DE49" s="6" t="s">
        <v>224</v>
      </c>
      <c r="DF49" s="6" t="s">
        <v>224</v>
      </c>
      <c r="DG49" s="6" t="s">
        <v>224</v>
      </c>
      <c r="DH49" s="6" t="s">
        <v>224</v>
      </c>
      <c r="DI49" s="6" t="s">
        <v>224</v>
      </c>
      <c r="DJ49" s="6" t="s">
        <v>224</v>
      </c>
      <c r="DK49" s="6" t="s">
        <v>224</v>
      </c>
      <c r="DL49" s="6" t="s">
        <v>224</v>
      </c>
      <c r="DM49" s="6" t="s">
        <v>224</v>
      </c>
      <c r="DN49" s="6" t="s">
        <v>224</v>
      </c>
      <c r="DO49" s="6" t="s">
        <v>224</v>
      </c>
      <c r="DP49" s="6" t="s">
        <v>224</v>
      </c>
      <c r="DQ49" s="6" t="s">
        <v>224</v>
      </c>
      <c r="DR49" s="6" t="s">
        <v>224</v>
      </c>
      <c r="DS49" s="6" t="s">
        <v>224</v>
      </c>
      <c r="DT49" s="6" t="s">
        <v>224</v>
      </c>
      <c r="DU49" s="6" t="s">
        <v>224</v>
      </c>
      <c r="DV49" s="6" t="s">
        <v>224</v>
      </c>
      <c r="DW49" s="6" t="s">
        <v>224</v>
      </c>
      <c r="DX49" s="6" t="s">
        <v>224</v>
      </c>
      <c r="DY49" s="6" t="s">
        <v>224</v>
      </c>
      <c r="DZ49" s="6" t="s">
        <v>224</v>
      </c>
      <c r="EA49" s="6" t="s">
        <v>224</v>
      </c>
      <c r="EB49" s="6" t="s">
        <v>224</v>
      </c>
      <c r="EC49" s="6" t="s">
        <v>224</v>
      </c>
      <c r="ED49" s="6" t="s">
        <v>224</v>
      </c>
      <c r="EE49" s="6" t="s">
        <v>224</v>
      </c>
      <c r="EF49" s="6" t="s">
        <v>224</v>
      </c>
      <c r="EG49" s="6" t="s">
        <v>224</v>
      </c>
      <c r="EH49" s="6" t="s">
        <v>224</v>
      </c>
      <c r="EI49" s="6" t="s">
        <v>224</v>
      </c>
      <c r="EJ49" s="6" t="s">
        <v>224</v>
      </c>
      <c r="EK49" s="3">
        <v>27</v>
      </c>
      <c r="EL49" s="6" t="s">
        <v>224</v>
      </c>
      <c r="EM49" s="6" t="s">
        <v>224</v>
      </c>
      <c r="EN49" s="6" t="s">
        <v>224</v>
      </c>
      <c r="EO49" s="6" t="s">
        <v>224</v>
      </c>
      <c r="EP49" s="6" t="s">
        <v>224</v>
      </c>
      <c r="EQ49" s="6" t="s">
        <v>224</v>
      </c>
      <c r="ER49" s="6" t="s">
        <v>224</v>
      </c>
      <c r="ES49" s="6" t="s">
        <v>224</v>
      </c>
      <c r="ET49" s="6" t="s">
        <v>224</v>
      </c>
      <c r="EU49" s="6" t="s">
        <v>224</v>
      </c>
      <c r="EV49" s="6" t="s">
        <v>224</v>
      </c>
      <c r="EW49" s="6" t="s">
        <v>224</v>
      </c>
      <c r="EX49" s="6" t="s">
        <v>224</v>
      </c>
      <c r="EY49" s="6" t="s">
        <v>224</v>
      </c>
      <c r="EZ49" s="6" t="s">
        <v>224</v>
      </c>
      <c r="FA49" s="6" t="s">
        <v>224</v>
      </c>
      <c r="FB49" s="6" t="s">
        <v>224</v>
      </c>
      <c r="FC49" s="6" t="s">
        <v>224</v>
      </c>
      <c r="FD49" s="6" t="s">
        <v>224</v>
      </c>
      <c r="FE49" s="6" t="s">
        <v>224</v>
      </c>
      <c r="FF49" s="6" t="s">
        <v>224</v>
      </c>
      <c r="FG49" s="6" t="s">
        <v>224</v>
      </c>
      <c r="FH49" s="6" t="s">
        <v>224</v>
      </c>
      <c r="FI49" s="6" t="s">
        <v>224</v>
      </c>
      <c r="FJ49" s="3">
        <v>13</v>
      </c>
      <c r="FK49" s="3">
        <v>44</v>
      </c>
      <c r="FL49" s="6" t="s">
        <v>224</v>
      </c>
      <c r="FM49" s="6" t="s">
        <v>224</v>
      </c>
      <c r="FN49" s="6" t="s">
        <v>224</v>
      </c>
      <c r="FO49" s="6" t="s">
        <v>224</v>
      </c>
      <c r="FP49" s="6" t="s">
        <v>224</v>
      </c>
      <c r="FQ49" s="6" t="s">
        <v>224</v>
      </c>
      <c r="FR49" s="6" t="s">
        <v>224</v>
      </c>
      <c r="FS49" s="6" t="s">
        <v>224</v>
      </c>
      <c r="FT49" s="6" t="s">
        <v>224</v>
      </c>
      <c r="FU49" s="6" t="s">
        <v>224</v>
      </c>
      <c r="FV49" s="6" t="s">
        <v>224</v>
      </c>
      <c r="FW49" s="6" t="s">
        <v>224</v>
      </c>
      <c r="FX49" s="6" t="s">
        <v>224</v>
      </c>
      <c r="FY49" s="6" t="s">
        <v>224</v>
      </c>
      <c r="FZ49" s="6" t="s">
        <v>224</v>
      </c>
      <c r="GA49" s="6" t="s">
        <v>224</v>
      </c>
      <c r="GB49" s="6" t="s">
        <v>224</v>
      </c>
      <c r="GC49" s="6" t="s">
        <v>224</v>
      </c>
      <c r="GD49" s="6" t="s">
        <v>224</v>
      </c>
      <c r="GE49" s="6" t="s">
        <v>224</v>
      </c>
      <c r="GF49" s="13" t="s">
        <v>224</v>
      </c>
      <c r="GG49" s="15">
        <f t="shared" si="0"/>
        <v>210</v>
      </c>
      <c r="GI49" s="8"/>
      <c r="GK49" s="8"/>
    </row>
    <row r="50" spans="1:193" x14ac:dyDescent="0.25">
      <c r="A50" s="4" t="s">
        <v>94</v>
      </c>
      <c r="B50" s="4" t="s">
        <v>95</v>
      </c>
      <c r="C50" s="6" t="s">
        <v>224</v>
      </c>
      <c r="D50" s="6" t="s">
        <v>224</v>
      </c>
      <c r="E50" s="6" t="s">
        <v>224</v>
      </c>
      <c r="F50" s="3">
        <v>48</v>
      </c>
      <c r="G50" s="6" t="s">
        <v>224</v>
      </c>
      <c r="H50" s="6" t="s">
        <v>224</v>
      </c>
      <c r="I50" s="6" t="s">
        <v>224</v>
      </c>
      <c r="J50" s="6" t="s">
        <v>224</v>
      </c>
      <c r="K50" s="6" t="s">
        <v>224</v>
      </c>
      <c r="L50" s="6" t="s">
        <v>224</v>
      </c>
      <c r="M50" s="6" t="s">
        <v>224</v>
      </c>
      <c r="N50" s="6" t="s">
        <v>224</v>
      </c>
      <c r="O50" s="6" t="s">
        <v>224</v>
      </c>
      <c r="P50" s="6" t="s">
        <v>224</v>
      </c>
      <c r="Q50" s="6" t="s">
        <v>224</v>
      </c>
      <c r="R50" s="6" t="s">
        <v>224</v>
      </c>
      <c r="S50" s="6" t="s">
        <v>224</v>
      </c>
      <c r="T50" s="6" t="s">
        <v>224</v>
      </c>
      <c r="U50" s="6" t="s">
        <v>224</v>
      </c>
      <c r="V50" s="6" t="s">
        <v>224</v>
      </c>
      <c r="W50" s="6" t="s">
        <v>224</v>
      </c>
      <c r="X50" s="6" t="s">
        <v>224</v>
      </c>
      <c r="Y50" s="6" t="s">
        <v>224</v>
      </c>
      <c r="Z50" s="6" t="s">
        <v>224</v>
      </c>
      <c r="AA50" s="6" t="s">
        <v>224</v>
      </c>
      <c r="AB50" s="6" t="s">
        <v>224</v>
      </c>
      <c r="AC50" s="6" t="s">
        <v>224</v>
      </c>
      <c r="AD50" s="6" t="s">
        <v>224</v>
      </c>
      <c r="AE50" s="3">
        <v>52</v>
      </c>
      <c r="AF50" s="6" t="s">
        <v>224</v>
      </c>
      <c r="AG50" s="6" t="s">
        <v>224</v>
      </c>
      <c r="AH50" s="6" t="s">
        <v>224</v>
      </c>
      <c r="AI50" s="6" t="s">
        <v>224</v>
      </c>
      <c r="AJ50" s="6" t="s">
        <v>224</v>
      </c>
      <c r="AK50" s="6" t="s">
        <v>224</v>
      </c>
      <c r="AL50" s="6" t="s">
        <v>224</v>
      </c>
      <c r="AM50" s="6" t="s">
        <v>224</v>
      </c>
      <c r="AN50" s="6" t="s">
        <v>224</v>
      </c>
      <c r="AO50" s="6" t="s">
        <v>224</v>
      </c>
      <c r="AP50" s="6" t="s">
        <v>224</v>
      </c>
      <c r="AQ50" s="6" t="s">
        <v>224</v>
      </c>
      <c r="AR50" s="6" t="s">
        <v>224</v>
      </c>
      <c r="AS50" s="6" t="s">
        <v>224</v>
      </c>
      <c r="AT50" s="6" t="s">
        <v>224</v>
      </c>
      <c r="AU50" s="6" t="s">
        <v>224</v>
      </c>
      <c r="AV50" s="6" t="s">
        <v>224</v>
      </c>
      <c r="AW50" s="6" t="s">
        <v>224</v>
      </c>
      <c r="AX50" s="6" t="s">
        <v>224</v>
      </c>
      <c r="AY50" s="6" t="s">
        <v>224</v>
      </c>
      <c r="AZ50" s="6" t="s">
        <v>224</v>
      </c>
      <c r="BA50" s="6" t="s">
        <v>224</v>
      </c>
      <c r="BB50" s="6" t="s">
        <v>224</v>
      </c>
      <c r="BC50" s="6" t="s">
        <v>224</v>
      </c>
      <c r="BD50" s="6" t="s">
        <v>224</v>
      </c>
      <c r="BE50" s="6" t="s">
        <v>224</v>
      </c>
      <c r="BF50" s="6" t="s">
        <v>224</v>
      </c>
      <c r="BG50" s="6" t="s">
        <v>224</v>
      </c>
      <c r="BH50" s="6" t="s">
        <v>224</v>
      </c>
      <c r="BI50" s="6" t="s">
        <v>224</v>
      </c>
      <c r="BJ50" s="6" t="s">
        <v>224</v>
      </c>
      <c r="BK50" s="6" t="s">
        <v>224</v>
      </c>
      <c r="BL50" s="6" t="s">
        <v>224</v>
      </c>
      <c r="BM50" s="6" t="s">
        <v>224</v>
      </c>
      <c r="BN50" s="3">
        <v>46</v>
      </c>
      <c r="BO50" s="6" t="s">
        <v>224</v>
      </c>
      <c r="BP50" s="6" t="s">
        <v>224</v>
      </c>
      <c r="BQ50" s="6" t="s">
        <v>224</v>
      </c>
      <c r="BR50" s="6" t="s">
        <v>224</v>
      </c>
      <c r="BS50" s="6" t="s">
        <v>224</v>
      </c>
      <c r="BT50" s="6" t="s">
        <v>224</v>
      </c>
      <c r="BU50" s="6" t="s">
        <v>224</v>
      </c>
      <c r="BV50" s="6" t="s">
        <v>224</v>
      </c>
      <c r="BW50" s="6" t="s">
        <v>224</v>
      </c>
      <c r="BX50" s="6" t="s">
        <v>224</v>
      </c>
      <c r="BY50" s="6" t="s">
        <v>224</v>
      </c>
      <c r="BZ50" s="6" t="s">
        <v>224</v>
      </c>
      <c r="CA50" s="6" t="s">
        <v>224</v>
      </c>
      <c r="CB50" s="6" t="s">
        <v>224</v>
      </c>
      <c r="CC50" s="6" t="s">
        <v>224</v>
      </c>
      <c r="CD50" s="6" t="s">
        <v>224</v>
      </c>
      <c r="CE50" s="6" t="s">
        <v>224</v>
      </c>
      <c r="CF50" s="6" t="s">
        <v>224</v>
      </c>
      <c r="CG50" s="6" t="s">
        <v>224</v>
      </c>
      <c r="CH50" s="6" t="s">
        <v>224</v>
      </c>
      <c r="CI50" s="6" t="s">
        <v>224</v>
      </c>
      <c r="CJ50" s="6" t="s">
        <v>224</v>
      </c>
      <c r="CK50" s="6" t="s">
        <v>224</v>
      </c>
      <c r="CL50" s="6" t="s">
        <v>224</v>
      </c>
      <c r="CM50" s="6" t="s">
        <v>224</v>
      </c>
      <c r="CN50" s="6" t="s">
        <v>224</v>
      </c>
      <c r="CO50" s="6" t="s">
        <v>224</v>
      </c>
      <c r="CP50" s="6" t="s">
        <v>224</v>
      </c>
      <c r="CQ50" s="6" t="s">
        <v>224</v>
      </c>
      <c r="CR50" s="6" t="s">
        <v>224</v>
      </c>
      <c r="CS50" s="6" t="s">
        <v>224</v>
      </c>
      <c r="CT50" s="6" t="s">
        <v>224</v>
      </c>
      <c r="CU50" s="6" t="s">
        <v>224</v>
      </c>
      <c r="CV50" s="6" t="s">
        <v>224</v>
      </c>
      <c r="CW50" s="6" t="s">
        <v>224</v>
      </c>
      <c r="CX50" s="6" t="s">
        <v>224</v>
      </c>
      <c r="CY50" s="6" t="s">
        <v>224</v>
      </c>
      <c r="CZ50" s="6" t="s">
        <v>224</v>
      </c>
      <c r="DA50" s="6" t="s">
        <v>224</v>
      </c>
      <c r="DB50" s="6" t="s">
        <v>224</v>
      </c>
      <c r="DC50" s="6" t="s">
        <v>224</v>
      </c>
      <c r="DD50" s="6" t="s">
        <v>224</v>
      </c>
      <c r="DE50" s="6" t="s">
        <v>224</v>
      </c>
      <c r="DF50" s="6" t="s">
        <v>224</v>
      </c>
      <c r="DG50" s="6" t="s">
        <v>224</v>
      </c>
      <c r="DH50" s="6" t="s">
        <v>224</v>
      </c>
      <c r="DI50" s="6" t="s">
        <v>224</v>
      </c>
      <c r="DJ50" s="6" t="s">
        <v>224</v>
      </c>
      <c r="DK50" s="6" t="s">
        <v>224</v>
      </c>
      <c r="DL50" s="6" t="s">
        <v>224</v>
      </c>
      <c r="DM50" s="6" t="s">
        <v>224</v>
      </c>
      <c r="DN50" s="6" t="s">
        <v>224</v>
      </c>
      <c r="DO50" s="6" t="s">
        <v>224</v>
      </c>
      <c r="DP50" s="6" t="s">
        <v>224</v>
      </c>
      <c r="DQ50" s="6" t="s">
        <v>224</v>
      </c>
      <c r="DR50" s="6" t="s">
        <v>224</v>
      </c>
      <c r="DS50" s="6" t="s">
        <v>224</v>
      </c>
      <c r="DT50" s="6" t="s">
        <v>224</v>
      </c>
      <c r="DU50" s="6" t="s">
        <v>224</v>
      </c>
      <c r="DV50" s="6" t="s">
        <v>224</v>
      </c>
      <c r="DW50" s="6" t="s">
        <v>224</v>
      </c>
      <c r="DX50" s="6" t="s">
        <v>224</v>
      </c>
      <c r="DY50" s="6" t="s">
        <v>224</v>
      </c>
      <c r="DZ50" s="6" t="s">
        <v>224</v>
      </c>
      <c r="EA50" s="6" t="s">
        <v>224</v>
      </c>
      <c r="EB50" s="6" t="s">
        <v>224</v>
      </c>
      <c r="EC50" s="6" t="s">
        <v>224</v>
      </c>
      <c r="ED50" s="6" t="s">
        <v>224</v>
      </c>
      <c r="EE50" s="6" t="s">
        <v>224</v>
      </c>
      <c r="EF50" s="6" t="s">
        <v>224</v>
      </c>
      <c r="EG50" s="6" t="s">
        <v>224</v>
      </c>
      <c r="EH50" s="6" t="s">
        <v>224</v>
      </c>
      <c r="EI50" s="6" t="s">
        <v>224</v>
      </c>
      <c r="EJ50" s="6" t="s">
        <v>224</v>
      </c>
      <c r="EK50" s="6" t="s">
        <v>224</v>
      </c>
      <c r="EL50" s="6" t="s">
        <v>224</v>
      </c>
      <c r="EM50" s="6" t="s">
        <v>224</v>
      </c>
      <c r="EN50" s="6" t="s">
        <v>224</v>
      </c>
      <c r="EO50" s="6" t="s">
        <v>224</v>
      </c>
      <c r="EP50" s="6" t="s">
        <v>224</v>
      </c>
      <c r="EQ50" s="6" t="s">
        <v>224</v>
      </c>
      <c r="ER50" s="6" t="s">
        <v>224</v>
      </c>
      <c r="ES50" s="6" t="s">
        <v>224</v>
      </c>
      <c r="ET50" s="6" t="s">
        <v>224</v>
      </c>
      <c r="EU50" s="6" t="s">
        <v>224</v>
      </c>
      <c r="EV50" s="6" t="s">
        <v>224</v>
      </c>
      <c r="EW50" s="6" t="s">
        <v>224</v>
      </c>
      <c r="EX50" s="6" t="s">
        <v>224</v>
      </c>
      <c r="EY50" s="6" t="s">
        <v>224</v>
      </c>
      <c r="EZ50" s="6" t="s">
        <v>224</v>
      </c>
      <c r="FA50" s="6" t="s">
        <v>224</v>
      </c>
      <c r="FB50" s="6" t="s">
        <v>224</v>
      </c>
      <c r="FC50" s="6" t="s">
        <v>224</v>
      </c>
      <c r="FD50" s="6" t="s">
        <v>224</v>
      </c>
      <c r="FE50" s="6" t="s">
        <v>224</v>
      </c>
      <c r="FF50" s="6" t="s">
        <v>224</v>
      </c>
      <c r="FG50" s="6" t="s">
        <v>224</v>
      </c>
      <c r="FH50" s="6" t="s">
        <v>224</v>
      </c>
      <c r="FI50" s="6" t="s">
        <v>224</v>
      </c>
      <c r="FJ50" s="6" t="s">
        <v>224</v>
      </c>
      <c r="FK50" s="6" t="s">
        <v>224</v>
      </c>
      <c r="FL50" s="6" t="s">
        <v>224</v>
      </c>
      <c r="FM50" s="6" t="s">
        <v>224</v>
      </c>
      <c r="FN50" s="6" t="s">
        <v>224</v>
      </c>
      <c r="FO50" s="6" t="s">
        <v>224</v>
      </c>
      <c r="FP50" s="6" t="s">
        <v>224</v>
      </c>
      <c r="FQ50" s="6" t="s">
        <v>224</v>
      </c>
      <c r="FR50" s="6" t="s">
        <v>224</v>
      </c>
      <c r="FS50" s="6" t="s">
        <v>224</v>
      </c>
      <c r="FT50" s="6" t="s">
        <v>224</v>
      </c>
      <c r="FU50" s="6" t="s">
        <v>224</v>
      </c>
      <c r="FV50" s="6" t="s">
        <v>224</v>
      </c>
      <c r="FW50" s="6" t="s">
        <v>224</v>
      </c>
      <c r="FX50" s="6" t="s">
        <v>224</v>
      </c>
      <c r="FY50" s="6" t="s">
        <v>224</v>
      </c>
      <c r="FZ50" s="6" t="s">
        <v>224</v>
      </c>
      <c r="GA50" s="6" t="s">
        <v>224</v>
      </c>
      <c r="GB50" s="6" t="s">
        <v>224</v>
      </c>
      <c r="GC50" s="6" t="s">
        <v>224</v>
      </c>
      <c r="GD50" s="6" t="s">
        <v>224</v>
      </c>
      <c r="GE50" s="6" t="s">
        <v>224</v>
      </c>
      <c r="GF50" s="13" t="s">
        <v>224</v>
      </c>
      <c r="GG50" s="15">
        <f t="shared" si="0"/>
        <v>146</v>
      </c>
      <c r="GI50" s="8"/>
      <c r="GK50" s="8"/>
    </row>
    <row r="51" spans="1:193" x14ac:dyDescent="0.25">
      <c r="A51" s="4" t="s">
        <v>96</v>
      </c>
      <c r="B51" s="4" t="s">
        <v>97</v>
      </c>
      <c r="C51" s="6" t="s">
        <v>224</v>
      </c>
      <c r="D51" s="6" t="s">
        <v>224</v>
      </c>
      <c r="E51" s="6" t="s">
        <v>224</v>
      </c>
      <c r="F51" s="6" t="s">
        <v>224</v>
      </c>
      <c r="G51" s="6" t="s">
        <v>224</v>
      </c>
      <c r="H51" s="6" t="s">
        <v>224</v>
      </c>
      <c r="I51" s="6" t="s">
        <v>224</v>
      </c>
      <c r="J51" s="6" t="s">
        <v>224</v>
      </c>
      <c r="K51" s="6" t="s">
        <v>224</v>
      </c>
      <c r="L51" s="6" t="s">
        <v>224</v>
      </c>
      <c r="M51" s="6" t="s">
        <v>224</v>
      </c>
      <c r="N51" s="6" t="s">
        <v>224</v>
      </c>
      <c r="O51" s="6" t="s">
        <v>224</v>
      </c>
      <c r="P51" s="6" t="s">
        <v>224</v>
      </c>
      <c r="Q51" s="6" t="s">
        <v>224</v>
      </c>
      <c r="R51" s="6" t="s">
        <v>224</v>
      </c>
      <c r="S51" s="6" t="s">
        <v>224</v>
      </c>
      <c r="T51" s="6" t="s">
        <v>224</v>
      </c>
      <c r="U51" s="6" t="s">
        <v>224</v>
      </c>
      <c r="V51" s="6" t="s">
        <v>224</v>
      </c>
      <c r="W51" s="6" t="s">
        <v>224</v>
      </c>
      <c r="X51" s="6" t="s">
        <v>224</v>
      </c>
      <c r="Y51" s="3">
        <v>75</v>
      </c>
      <c r="Z51" s="3">
        <v>442</v>
      </c>
      <c r="AA51" s="6" t="s">
        <v>224</v>
      </c>
      <c r="AB51" s="6" t="s">
        <v>224</v>
      </c>
      <c r="AC51" s="6" t="s">
        <v>224</v>
      </c>
      <c r="AD51" s="6" t="s">
        <v>224</v>
      </c>
      <c r="AE51" s="6" t="s">
        <v>224</v>
      </c>
      <c r="AF51" s="6" t="s">
        <v>224</v>
      </c>
      <c r="AG51" s="6" t="s">
        <v>224</v>
      </c>
      <c r="AH51" s="6" t="s">
        <v>224</v>
      </c>
      <c r="AI51" s="6" t="s">
        <v>224</v>
      </c>
      <c r="AJ51" s="6" t="s">
        <v>224</v>
      </c>
      <c r="AK51" s="3">
        <v>328</v>
      </c>
      <c r="AL51" s="6" t="s">
        <v>224</v>
      </c>
      <c r="AM51" s="6" t="s">
        <v>224</v>
      </c>
      <c r="AN51" s="6" t="s">
        <v>224</v>
      </c>
      <c r="AO51" s="3">
        <v>500</v>
      </c>
      <c r="AP51" s="6" t="s">
        <v>224</v>
      </c>
      <c r="AQ51" s="6" t="s">
        <v>224</v>
      </c>
      <c r="AR51" s="6" t="s">
        <v>224</v>
      </c>
      <c r="AS51" s="6" t="s">
        <v>224</v>
      </c>
      <c r="AT51" s="6" t="s">
        <v>224</v>
      </c>
      <c r="AU51" s="6" t="s">
        <v>224</v>
      </c>
      <c r="AV51" s="6" t="s">
        <v>224</v>
      </c>
      <c r="AW51" s="6" t="s">
        <v>224</v>
      </c>
      <c r="AX51" s="6" t="s">
        <v>224</v>
      </c>
      <c r="AY51" s="6" t="s">
        <v>224</v>
      </c>
      <c r="AZ51" s="6" t="s">
        <v>224</v>
      </c>
      <c r="BA51" s="6" t="s">
        <v>224</v>
      </c>
      <c r="BB51" s="6" t="s">
        <v>224</v>
      </c>
      <c r="BC51" s="6" t="s">
        <v>224</v>
      </c>
      <c r="BD51" s="6" t="s">
        <v>224</v>
      </c>
      <c r="BE51" s="6" t="s">
        <v>224</v>
      </c>
      <c r="BF51" s="6" t="s">
        <v>224</v>
      </c>
      <c r="BG51" s="3">
        <v>416</v>
      </c>
      <c r="BH51" s="6" t="s">
        <v>224</v>
      </c>
      <c r="BI51" s="6" t="s">
        <v>224</v>
      </c>
      <c r="BJ51" s="3">
        <v>97</v>
      </c>
      <c r="BK51" s="6" t="s">
        <v>224</v>
      </c>
      <c r="BL51" s="6" t="s">
        <v>224</v>
      </c>
      <c r="BM51" s="6" t="s">
        <v>224</v>
      </c>
      <c r="BN51" s="6" t="s">
        <v>224</v>
      </c>
      <c r="BO51" s="6" t="s">
        <v>224</v>
      </c>
      <c r="BP51" s="6" t="s">
        <v>224</v>
      </c>
      <c r="BQ51" s="6" t="s">
        <v>224</v>
      </c>
      <c r="BR51" s="6" t="s">
        <v>224</v>
      </c>
      <c r="BS51" s="6" t="s">
        <v>224</v>
      </c>
      <c r="BT51" s="6" t="s">
        <v>224</v>
      </c>
      <c r="BU51" s="3">
        <v>135</v>
      </c>
      <c r="BV51" s="6" t="s">
        <v>224</v>
      </c>
      <c r="BW51" s="6" t="s">
        <v>224</v>
      </c>
      <c r="BX51" s="6" t="s">
        <v>224</v>
      </c>
      <c r="BY51" s="6" t="s">
        <v>224</v>
      </c>
      <c r="BZ51" s="6" t="s">
        <v>224</v>
      </c>
      <c r="CA51" s="6" t="s">
        <v>224</v>
      </c>
      <c r="CB51" s="6" t="s">
        <v>224</v>
      </c>
      <c r="CC51" s="6" t="s">
        <v>224</v>
      </c>
      <c r="CD51" s="6" t="s">
        <v>224</v>
      </c>
      <c r="CE51" s="6" t="s">
        <v>224</v>
      </c>
      <c r="CF51" s="6" t="s">
        <v>224</v>
      </c>
      <c r="CG51" s="6" t="s">
        <v>224</v>
      </c>
      <c r="CH51" s="6" t="s">
        <v>224</v>
      </c>
      <c r="CI51" s="6" t="s">
        <v>224</v>
      </c>
      <c r="CJ51" s="6" t="s">
        <v>224</v>
      </c>
      <c r="CK51" s="6" t="s">
        <v>224</v>
      </c>
      <c r="CL51" s="6" t="s">
        <v>224</v>
      </c>
      <c r="CM51" s="6" t="s">
        <v>224</v>
      </c>
      <c r="CN51" s="6" t="s">
        <v>224</v>
      </c>
      <c r="CO51" s="6" t="s">
        <v>224</v>
      </c>
      <c r="CP51" s="6" t="s">
        <v>224</v>
      </c>
      <c r="CQ51" s="6" t="s">
        <v>224</v>
      </c>
      <c r="CR51" s="6" t="s">
        <v>224</v>
      </c>
      <c r="CS51" s="6" t="s">
        <v>224</v>
      </c>
      <c r="CT51" s="6" t="s">
        <v>224</v>
      </c>
      <c r="CU51" s="6" t="s">
        <v>224</v>
      </c>
      <c r="CV51" s="6" t="s">
        <v>224</v>
      </c>
      <c r="CW51" s="6" t="s">
        <v>224</v>
      </c>
      <c r="CX51" s="6" t="s">
        <v>224</v>
      </c>
      <c r="CY51" s="6" t="s">
        <v>224</v>
      </c>
      <c r="CZ51" s="6" t="s">
        <v>224</v>
      </c>
      <c r="DA51" s="6" t="s">
        <v>224</v>
      </c>
      <c r="DB51" s="6" t="s">
        <v>224</v>
      </c>
      <c r="DC51" s="6" t="s">
        <v>224</v>
      </c>
      <c r="DD51" s="6" t="s">
        <v>224</v>
      </c>
      <c r="DE51" s="6" t="s">
        <v>224</v>
      </c>
      <c r="DF51" s="6" t="s">
        <v>224</v>
      </c>
      <c r="DG51" s="6" t="s">
        <v>224</v>
      </c>
      <c r="DH51" s="6" t="s">
        <v>224</v>
      </c>
      <c r="DI51" s="6" t="s">
        <v>224</v>
      </c>
      <c r="DJ51" s="6" t="s">
        <v>224</v>
      </c>
      <c r="DK51" s="3">
        <v>373</v>
      </c>
      <c r="DL51" s="6" t="s">
        <v>224</v>
      </c>
      <c r="DM51" s="6" t="s">
        <v>224</v>
      </c>
      <c r="DN51" s="6" t="s">
        <v>224</v>
      </c>
      <c r="DO51" s="6" t="s">
        <v>224</v>
      </c>
      <c r="DP51" s="6" t="s">
        <v>224</v>
      </c>
      <c r="DQ51" s="6" t="s">
        <v>224</v>
      </c>
      <c r="DR51" s="6" t="s">
        <v>224</v>
      </c>
      <c r="DS51" s="3">
        <v>281</v>
      </c>
      <c r="DT51" s="6" t="s">
        <v>224</v>
      </c>
      <c r="DU51" s="6" t="s">
        <v>224</v>
      </c>
      <c r="DV51" s="6" t="s">
        <v>224</v>
      </c>
      <c r="DW51" s="6" t="s">
        <v>224</v>
      </c>
      <c r="DX51" s="6" t="s">
        <v>224</v>
      </c>
      <c r="DY51" s="6" t="s">
        <v>224</v>
      </c>
      <c r="DZ51" s="6" t="s">
        <v>224</v>
      </c>
      <c r="EA51" s="6" t="s">
        <v>224</v>
      </c>
      <c r="EB51" s="6" t="s">
        <v>224</v>
      </c>
      <c r="EC51" s="6" t="s">
        <v>224</v>
      </c>
      <c r="ED51" s="6" t="s">
        <v>224</v>
      </c>
      <c r="EE51" s="6" t="s">
        <v>224</v>
      </c>
      <c r="EF51" s="6" t="s">
        <v>224</v>
      </c>
      <c r="EG51" s="3">
        <v>36</v>
      </c>
      <c r="EH51" s="6" t="s">
        <v>224</v>
      </c>
      <c r="EI51" s="6" t="s">
        <v>224</v>
      </c>
      <c r="EJ51" s="6" t="s">
        <v>224</v>
      </c>
      <c r="EK51" s="6" t="s">
        <v>224</v>
      </c>
      <c r="EL51" s="6" t="s">
        <v>224</v>
      </c>
      <c r="EM51" s="6" t="s">
        <v>224</v>
      </c>
      <c r="EN51" s="6" t="s">
        <v>224</v>
      </c>
      <c r="EO51" s="6" t="s">
        <v>224</v>
      </c>
      <c r="EP51" s="6" t="s">
        <v>224</v>
      </c>
      <c r="EQ51" s="6" t="s">
        <v>224</v>
      </c>
      <c r="ER51" s="6" t="s">
        <v>224</v>
      </c>
      <c r="ES51" s="6" t="s">
        <v>224</v>
      </c>
      <c r="ET51" s="6" t="s">
        <v>224</v>
      </c>
      <c r="EU51" s="6" t="s">
        <v>224</v>
      </c>
      <c r="EV51" s="6" t="s">
        <v>224</v>
      </c>
      <c r="EW51" s="3">
        <v>115</v>
      </c>
      <c r="EX51" s="3">
        <v>237</v>
      </c>
      <c r="EY51" s="6" t="s">
        <v>224</v>
      </c>
      <c r="EZ51" s="6" t="s">
        <v>224</v>
      </c>
      <c r="FA51" s="6" t="s">
        <v>224</v>
      </c>
      <c r="FB51" s="6" t="s">
        <v>224</v>
      </c>
      <c r="FC51" s="6" t="s">
        <v>224</v>
      </c>
      <c r="FD51" s="6" t="s">
        <v>224</v>
      </c>
      <c r="FE51" s="6" t="s">
        <v>224</v>
      </c>
      <c r="FF51" s="6" t="s">
        <v>224</v>
      </c>
      <c r="FG51" s="6" t="s">
        <v>224</v>
      </c>
      <c r="FH51" s="6" t="s">
        <v>224</v>
      </c>
      <c r="FI51" s="6" t="s">
        <v>224</v>
      </c>
      <c r="FJ51" s="6" t="s">
        <v>224</v>
      </c>
      <c r="FK51" s="6" t="s">
        <v>224</v>
      </c>
      <c r="FL51" s="6" t="s">
        <v>224</v>
      </c>
      <c r="FM51" s="6" t="s">
        <v>224</v>
      </c>
      <c r="FN51" s="6" t="s">
        <v>224</v>
      </c>
      <c r="FO51" s="6" t="s">
        <v>224</v>
      </c>
      <c r="FP51" s="6" t="s">
        <v>224</v>
      </c>
      <c r="FQ51" s="6" t="s">
        <v>224</v>
      </c>
      <c r="FR51" s="6" t="s">
        <v>224</v>
      </c>
      <c r="FS51" s="6" t="s">
        <v>224</v>
      </c>
      <c r="FT51" s="6" t="s">
        <v>224</v>
      </c>
      <c r="FU51" s="6" t="s">
        <v>224</v>
      </c>
      <c r="FV51" s="6" t="s">
        <v>224</v>
      </c>
      <c r="FW51" s="6" t="s">
        <v>224</v>
      </c>
      <c r="FX51" s="6" t="s">
        <v>224</v>
      </c>
      <c r="FY51" s="6" t="s">
        <v>224</v>
      </c>
      <c r="FZ51" s="6" t="s">
        <v>224</v>
      </c>
      <c r="GA51" s="6" t="s">
        <v>224</v>
      </c>
      <c r="GB51" s="6" t="s">
        <v>224</v>
      </c>
      <c r="GC51" s="6" t="s">
        <v>224</v>
      </c>
      <c r="GD51" s="6" t="s">
        <v>224</v>
      </c>
      <c r="GE51" s="6" t="s">
        <v>224</v>
      </c>
      <c r="GF51" s="13" t="s">
        <v>224</v>
      </c>
      <c r="GG51" s="15">
        <f t="shared" si="0"/>
        <v>3035</v>
      </c>
      <c r="GI51" s="8"/>
      <c r="GK51" s="8"/>
    </row>
    <row r="52" spans="1:193" x14ac:dyDescent="0.25">
      <c r="A52" s="4" t="s">
        <v>98</v>
      </c>
      <c r="B52" s="4" t="s">
        <v>99</v>
      </c>
      <c r="C52" s="6" t="s">
        <v>224</v>
      </c>
      <c r="D52" s="6" t="s">
        <v>224</v>
      </c>
      <c r="E52" s="6" t="s">
        <v>224</v>
      </c>
      <c r="F52" s="3">
        <v>80</v>
      </c>
      <c r="G52" s="6" t="s">
        <v>224</v>
      </c>
      <c r="H52" s="6" t="s">
        <v>224</v>
      </c>
      <c r="I52" s="6" t="s">
        <v>224</v>
      </c>
      <c r="J52" s="6" t="s">
        <v>224</v>
      </c>
      <c r="K52" s="6" t="s">
        <v>224</v>
      </c>
      <c r="L52" s="6" t="s">
        <v>224</v>
      </c>
      <c r="M52" s="6" t="s">
        <v>224</v>
      </c>
      <c r="N52" s="3">
        <v>33</v>
      </c>
      <c r="O52" s="6" t="s">
        <v>224</v>
      </c>
      <c r="P52" s="6" t="s">
        <v>224</v>
      </c>
      <c r="Q52" s="6" t="s">
        <v>224</v>
      </c>
      <c r="R52" s="6" t="s">
        <v>224</v>
      </c>
      <c r="S52" s="6" t="s">
        <v>224</v>
      </c>
      <c r="T52" s="6" t="s">
        <v>224</v>
      </c>
      <c r="U52" s="6" t="s">
        <v>224</v>
      </c>
      <c r="V52" s="6" t="s">
        <v>224</v>
      </c>
      <c r="W52" s="6" t="s">
        <v>224</v>
      </c>
      <c r="X52" s="6" t="s">
        <v>224</v>
      </c>
      <c r="Y52" s="3">
        <v>68</v>
      </c>
      <c r="Z52" s="6" t="s">
        <v>224</v>
      </c>
      <c r="AA52" s="6" t="s">
        <v>224</v>
      </c>
      <c r="AB52" s="3">
        <v>149</v>
      </c>
      <c r="AC52" s="3">
        <v>56</v>
      </c>
      <c r="AD52" s="6" t="s">
        <v>224</v>
      </c>
      <c r="AE52" s="3">
        <v>56</v>
      </c>
      <c r="AF52" s="6" t="s">
        <v>224</v>
      </c>
      <c r="AG52" s="6" t="s">
        <v>224</v>
      </c>
      <c r="AH52" s="6" t="s">
        <v>224</v>
      </c>
      <c r="AI52" s="6" t="s">
        <v>224</v>
      </c>
      <c r="AJ52" s="6" t="s">
        <v>224</v>
      </c>
      <c r="AK52" s="3">
        <v>95</v>
      </c>
      <c r="AL52" s="6" t="s">
        <v>224</v>
      </c>
      <c r="AM52" s="6" t="s">
        <v>224</v>
      </c>
      <c r="AN52" s="3">
        <v>188</v>
      </c>
      <c r="AO52" s="6" t="s">
        <v>224</v>
      </c>
      <c r="AP52" s="6" t="s">
        <v>224</v>
      </c>
      <c r="AQ52" s="3">
        <v>11</v>
      </c>
      <c r="AR52" s="6" t="s">
        <v>224</v>
      </c>
      <c r="AS52" s="6" t="s">
        <v>224</v>
      </c>
      <c r="AT52" s="6" t="s">
        <v>224</v>
      </c>
      <c r="AU52" s="6" t="s">
        <v>224</v>
      </c>
      <c r="AV52" s="6" t="s">
        <v>224</v>
      </c>
      <c r="AW52" s="3">
        <v>68</v>
      </c>
      <c r="AX52" s="6" t="s">
        <v>224</v>
      </c>
      <c r="AY52" s="6" t="s">
        <v>224</v>
      </c>
      <c r="AZ52" s="6" t="s">
        <v>224</v>
      </c>
      <c r="BA52" s="6" t="s">
        <v>224</v>
      </c>
      <c r="BB52" s="6" t="s">
        <v>224</v>
      </c>
      <c r="BC52" s="6" t="s">
        <v>224</v>
      </c>
      <c r="BD52" s="3">
        <v>9</v>
      </c>
      <c r="BE52" s="6" t="s">
        <v>224</v>
      </c>
      <c r="BF52" s="6" t="s">
        <v>224</v>
      </c>
      <c r="BG52" s="3">
        <v>161</v>
      </c>
      <c r="BH52" s="3">
        <v>13</v>
      </c>
      <c r="BI52" s="6" t="s">
        <v>224</v>
      </c>
      <c r="BJ52" s="3">
        <v>87</v>
      </c>
      <c r="BK52" s="6" t="s">
        <v>224</v>
      </c>
      <c r="BL52" s="6" t="s">
        <v>224</v>
      </c>
      <c r="BM52" s="3">
        <v>438</v>
      </c>
      <c r="BN52" s="6" t="s">
        <v>224</v>
      </c>
      <c r="BO52" s="6" t="s">
        <v>224</v>
      </c>
      <c r="BP52" s="6" t="s">
        <v>224</v>
      </c>
      <c r="BQ52" s="6" t="s">
        <v>224</v>
      </c>
      <c r="BR52" s="6" t="s">
        <v>224</v>
      </c>
      <c r="BS52" s="3">
        <v>58</v>
      </c>
      <c r="BT52" s="6" t="s">
        <v>224</v>
      </c>
      <c r="BU52" s="3">
        <v>160</v>
      </c>
      <c r="BV52" s="6" t="s">
        <v>224</v>
      </c>
      <c r="BW52" s="6" t="s">
        <v>224</v>
      </c>
      <c r="BX52" s="6" t="s">
        <v>224</v>
      </c>
      <c r="BY52" s="6" t="s">
        <v>224</v>
      </c>
      <c r="BZ52" s="3">
        <v>181</v>
      </c>
      <c r="CA52" s="6" t="s">
        <v>224</v>
      </c>
      <c r="CB52" s="6" t="s">
        <v>224</v>
      </c>
      <c r="CC52" s="6" t="s">
        <v>224</v>
      </c>
      <c r="CD52" s="6" t="s">
        <v>224</v>
      </c>
      <c r="CE52" s="6" t="s">
        <v>224</v>
      </c>
      <c r="CF52" s="6" t="s">
        <v>224</v>
      </c>
      <c r="CG52" s="3">
        <v>132</v>
      </c>
      <c r="CH52" s="6" t="s">
        <v>224</v>
      </c>
      <c r="CI52" s="3">
        <v>125</v>
      </c>
      <c r="CJ52" s="6" t="s">
        <v>224</v>
      </c>
      <c r="CK52" s="6" t="s">
        <v>224</v>
      </c>
      <c r="CL52" s="6" t="s">
        <v>224</v>
      </c>
      <c r="CM52" s="6" t="s">
        <v>224</v>
      </c>
      <c r="CN52" s="6" t="s">
        <v>224</v>
      </c>
      <c r="CO52" s="6" t="s">
        <v>224</v>
      </c>
      <c r="CP52" s="6" t="s">
        <v>224</v>
      </c>
      <c r="CQ52" s="6" t="s">
        <v>224</v>
      </c>
      <c r="CR52" s="6" t="s">
        <v>224</v>
      </c>
      <c r="CS52" s="6" t="s">
        <v>224</v>
      </c>
      <c r="CT52" s="6" t="s">
        <v>224</v>
      </c>
      <c r="CU52" s="6" t="s">
        <v>224</v>
      </c>
      <c r="CV52" s="6" t="s">
        <v>224</v>
      </c>
      <c r="CW52" s="6" t="s">
        <v>224</v>
      </c>
      <c r="CX52" s="6" t="s">
        <v>224</v>
      </c>
      <c r="CY52" s="6" t="s">
        <v>224</v>
      </c>
      <c r="CZ52" s="6" t="s">
        <v>224</v>
      </c>
      <c r="DA52" s="6" t="s">
        <v>224</v>
      </c>
      <c r="DB52" s="6" t="s">
        <v>224</v>
      </c>
      <c r="DC52" s="6" t="s">
        <v>224</v>
      </c>
      <c r="DD52" s="6" t="s">
        <v>224</v>
      </c>
      <c r="DE52" s="6" t="s">
        <v>224</v>
      </c>
      <c r="DF52" s="6" t="s">
        <v>224</v>
      </c>
      <c r="DG52" s="6" t="s">
        <v>224</v>
      </c>
      <c r="DH52" s="6" t="s">
        <v>224</v>
      </c>
      <c r="DI52" s="6" t="s">
        <v>224</v>
      </c>
      <c r="DJ52" s="3">
        <v>79</v>
      </c>
      <c r="DK52" s="3">
        <v>164</v>
      </c>
      <c r="DL52" s="6" t="s">
        <v>224</v>
      </c>
      <c r="DM52" s="6" t="s">
        <v>224</v>
      </c>
      <c r="DN52" s="6" t="s">
        <v>224</v>
      </c>
      <c r="DO52" s="6" t="s">
        <v>224</v>
      </c>
      <c r="DP52" s="6" t="s">
        <v>224</v>
      </c>
      <c r="DQ52" s="6" t="s">
        <v>224</v>
      </c>
      <c r="DR52" s="6" t="s">
        <v>224</v>
      </c>
      <c r="DS52" s="6" t="s">
        <v>224</v>
      </c>
      <c r="DT52" s="6" t="s">
        <v>224</v>
      </c>
      <c r="DU52" s="6" t="s">
        <v>224</v>
      </c>
      <c r="DV52" s="6" t="s">
        <v>224</v>
      </c>
      <c r="DW52" s="6" t="s">
        <v>224</v>
      </c>
      <c r="DX52" s="6" t="s">
        <v>224</v>
      </c>
      <c r="DY52" s="6" t="s">
        <v>224</v>
      </c>
      <c r="DZ52" s="6" t="s">
        <v>224</v>
      </c>
      <c r="EA52" s="6" t="s">
        <v>224</v>
      </c>
      <c r="EB52" s="6" t="s">
        <v>224</v>
      </c>
      <c r="EC52" s="6" t="s">
        <v>224</v>
      </c>
      <c r="ED52" s="6" t="s">
        <v>224</v>
      </c>
      <c r="EE52" s="6" t="s">
        <v>224</v>
      </c>
      <c r="EF52" s="6" t="s">
        <v>224</v>
      </c>
      <c r="EG52" s="3">
        <v>158</v>
      </c>
      <c r="EH52" s="6" t="s">
        <v>224</v>
      </c>
      <c r="EI52" s="6" t="s">
        <v>224</v>
      </c>
      <c r="EJ52" s="6" t="s">
        <v>224</v>
      </c>
      <c r="EK52" s="6" t="s">
        <v>224</v>
      </c>
      <c r="EL52" s="6" t="s">
        <v>224</v>
      </c>
      <c r="EM52" s="6" t="s">
        <v>224</v>
      </c>
      <c r="EN52" s="6" t="s">
        <v>224</v>
      </c>
      <c r="EO52" s="6" t="s">
        <v>224</v>
      </c>
      <c r="EP52" s="6" t="s">
        <v>224</v>
      </c>
      <c r="EQ52" s="3">
        <v>115</v>
      </c>
      <c r="ER52" s="6" t="s">
        <v>224</v>
      </c>
      <c r="ES52" s="6" t="s">
        <v>224</v>
      </c>
      <c r="ET52" s="6" t="s">
        <v>224</v>
      </c>
      <c r="EU52" s="6" t="s">
        <v>224</v>
      </c>
      <c r="EV52" s="6" t="s">
        <v>224</v>
      </c>
      <c r="EW52" s="3">
        <v>98</v>
      </c>
      <c r="EX52" s="3">
        <v>78</v>
      </c>
      <c r="EY52" s="6" t="s">
        <v>224</v>
      </c>
      <c r="EZ52" s="6" t="s">
        <v>224</v>
      </c>
      <c r="FA52" s="6" t="s">
        <v>224</v>
      </c>
      <c r="FB52" s="6" t="s">
        <v>224</v>
      </c>
      <c r="FC52" s="6" t="s">
        <v>224</v>
      </c>
      <c r="FD52" s="6" t="s">
        <v>224</v>
      </c>
      <c r="FE52" s="6" t="s">
        <v>224</v>
      </c>
      <c r="FF52" s="6" t="s">
        <v>224</v>
      </c>
      <c r="FG52" s="6" t="s">
        <v>224</v>
      </c>
      <c r="FH52" s="6" t="s">
        <v>224</v>
      </c>
      <c r="FI52" s="6" t="s">
        <v>224</v>
      </c>
      <c r="FJ52" s="6" t="s">
        <v>224</v>
      </c>
      <c r="FK52" s="3">
        <v>156</v>
      </c>
      <c r="FL52" s="6" t="s">
        <v>224</v>
      </c>
      <c r="FM52" s="6" t="s">
        <v>224</v>
      </c>
      <c r="FN52" s="6" t="s">
        <v>224</v>
      </c>
      <c r="FO52" s="6" t="s">
        <v>224</v>
      </c>
      <c r="FP52" s="6" t="s">
        <v>224</v>
      </c>
      <c r="FQ52" s="6" t="s">
        <v>224</v>
      </c>
      <c r="FR52" s="6" t="s">
        <v>224</v>
      </c>
      <c r="FS52" s="6" t="s">
        <v>224</v>
      </c>
      <c r="FT52" s="3">
        <v>25</v>
      </c>
      <c r="FU52" s="6" t="s">
        <v>224</v>
      </c>
      <c r="FV52" s="6" t="s">
        <v>224</v>
      </c>
      <c r="FW52" s="6" t="s">
        <v>224</v>
      </c>
      <c r="FX52" s="6" t="s">
        <v>224</v>
      </c>
      <c r="FY52" s="6" t="s">
        <v>224</v>
      </c>
      <c r="FZ52" s="6" t="s">
        <v>224</v>
      </c>
      <c r="GA52" s="6" t="s">
        <v>224</v>
      </c>
      <c r="GB52" s="6" t="s">
        <v>224</v>
      </c>
      <c r="GC52" s="6" t="s">
        <v>224</v>
      </c>
      <c r="GD52" s="6" t="s">
        <v>224</v>
      </c>
      <c r="GE52" s="6" t="s">
        <v>224</v>
      </c>
      <c r="GF52" s="12">
        <v>264</v>
      </c>
      <c r="GG52" s="15">
        <f t="shared" si="0"/>
        <v>3305</v>
      </c>
      <c r="GI52" s="8"/>
      <c r="GK52" s="8"/>
    </row>
    <row r="53" spans="1:193" x14ac:dyDescent="0.25">
      <c r="A53" s="4" t="s">
        <v>100</v>
      </c>
      <c r="B53" s="4" t="s">
        <v>101</v>
      </c>
      <c r="C53" s="6" t="s">
        <v>224</v>
      </c>
      <c r="D53" s="6" t="s">
        <v>224</v>
      </c>
      <c r="E53" s="6" t="s">
        <v>224</v>
      </c>
      <c r="F53" s="6" t="s">
        <v>224</v>
      </c>
      <c r="G53" s="6" t="s">
        <v>224</v>
      </c>
      <c r="H53" s="6" t="s">
        <v>224</v>
      </c>
      <c r="I53" s="6" t="s">
        <v>224</v>
      </c>
      <c r="J53" s="3">
        <v>54</v>
      </c>
      <c r="K53" s="6" t="s">
        <v>224</v>
      </c>
      <c r="L53" s="6" t="s">
        <v>224</v>
      </c>
      <c r="M53" s="6" t="s">
        <v>224</v>
      </c>
      <c r="N53" s="6" t="s">
        <v>224</v>
      </c>
      <c r="O53" s="6" t="s">
        <v>224</v>
      </c>
      <c r="P53" s="6" t="s">
        <v>224</v>
      </c>
      <c r="Q53" s="6" t="s">
        <v>224</v>
      </c>
      <c r="R53" s="6" t="s">
        <v>224</v>
      </c>
      <c r="S53" s="6" t="s">
        <v>224</v>
      </c>
      <c r="T53" s="6" t="s">
        <v>224</v>
      </c>
      <c r="U53" s="6" t="s">
        <v>224</v>
      </c>
      <c r="V53" s="6" t="s">
        <v>224</v>
      </c>
      <c r="W53" s="6" t="s">
        <v>224</v>
      </c>
      <c r="X53" s="6" t="s">
        <v>224</v>
      </c>
      <c r="Y53" s="6" t="s">
        <v>224</v>
      </c>
      <c r="Z53" s="6" t="s">
        <v>224</v>
      </c>
      <c r="AA53" s="6" t="s">
        <v>224</v>
      </c>
      <c r="AB53" s="3">
        <v>71</v>
      </c>
      <c r="AC53" s="6" t="s">
        <v>224</v>
      </c>
      <c r="AD53" s="6" t="s">
        <v>224</v>
      </c>
      <c r="AE53" s="6" t="s">
        <v>224</v>
      </c>
      <c r="AF53" s="6" t="s">
        <v>224</v>
      </c>
      <c r="AG53" s="6" t="s">
        <v>224</v>
      </c>
      <c r="AH53" s="6" t="s">
        <v>224</v>
      </c>
      <c r="AI53" s="6" t="s">
        <v>224</v>
      </c>
      <c r="AJ53" s="6" t="s">
        <v>224</v>
      </c>
      <c r="AK53" s="6" t="s">
        <v>224</v>
      </c>
      <c r="AL53" s="6" t="s">
        <v>224</v>
      </c>
      <c r="AM53" s="6" t="s">
        <v>224</v>
      </c>
      <c r="AN53" s="6" t="s">
        <v>224</v>
      </c>
      <c r="AO53" s="6" t="s">
        <v>224</v>
      </c>
      <c r="AP53" s="6" t="s">
        <v>224</v>
      </c>
      <c r="AQ53" s="6" t="s">
        <v>224</v>
      </c>
      <c r="AR53" s="6" t="s">
        <v>224</v>
      </c>
      <c r="AS53" s="6" t="s">
        <v>224</v>
      </c>
      <c r="AT53" s="6" t="s">
        <v>224</v>
      </c>
      <c r="AU53" s="6" t="s">
        <v>224</v>
      </c>
      <c r="AV53" s="6" t="s">
        <v>224</v>
      </c>
      <c r="AW53" s="6" t="s">
        <v>224</v>
      </c>
      <c r="AX53" s="6" t="s">
        <v>224</v>
      </c>
      <c r="AY53" s="6" t="s">
        <v>224</v>
      </c>
      <c r="AZ53" s="6" t="s">
        <v>224</v>
      </c>
      <c r="BA53" s="6" t="s">
        <v>224</v>
      </c>
      <c r="BB53" s="6" t="s">
        <v>224</v>
      </c>
      <c r="BC53" s="6" t="s">
        <v>224</v>
      </c>
      <c r="BD53" s="6" t="s">
        <v>224</v>
      </c>
      <c r="BE53" s="6" t="s">
        <v>224</v>
      </c>
      <c r="BF53" s="6" t="s">
        <v>224</v>
      </c>
      <c r="BG53" s="6" t="s">
        <v>224</v>
      </c>
      <c r="BH53" s="6" t="s">
        <v>224</v>
      </c>
      <c r="BI53" s="6" t="s">
        <v>224</v>
      </c>
      <c r="BJ53" s="6" t="s">
        <v>224</v>
      </c>
      <c r="BK53" s="6" t="s">
        <v>224</v>
      </c>
      <c r="BL53" s="6" t="s">
        <v>224</v>
      </c>
      <c r="BM53" s="6" t="s">
        <v>224</v>
      </c>
      <c r="BN53" s="6" t="s">
        <v>224</v>
      </c>
      <c r="BO53" s="6" t="s">
        <v>224</v>
      </c>
      <c r="BP53" s="6" t="s">
        <v>224</v>
      </c>
      <c r="BQ53" s="6" t="s">
        <v>224</v>
      </c>
      <c r="BR53" s="6" t="s">
        <v>224</v>
      </c>
      <c r="BS53" s="6" t="s">
        <v>224</v>
      </c>
      <c r="BT53" s="6" t="s">
        <v>224</v>
      </c>
      <c r="BU53" s="6" t="s">
        <v>224</v>
      </c>
      <c r="BV53" s="6" t="s">
        <v>224</v>
      </c>
      <c r="BW53" s="6" t="s">
        <v>224</v>
      </c>
      <c r="BX53" s="6" t="s">
        <v>224</v>
      </c>
      <c r="BY53" s="6" t="s">
        <v>224</v>
      </c>
      <c r="BZ53" s="6" t="s">
        <v>224</v>
      </c>
      <c r="CA53" s="6" t="s">
        <v>224</v>
      </c>
      <c r="CB53" s="6" t="s">
        <v>224</v>
      </c>
      <c r="CC53" s="6" t="s">
        <v>224</v>
      </c>
      <c r="CD53" s="6" t="s">
        <v>224</v>
      </c>
      <c r="CE53" s="6" t="s">
        <v>224</v>
      </c>
      <c r="CF53" s="6" t="s">
        <v>224</v>
      </c>
      <c r="CG53" s="6" t="s">
        <v>224</v>
      </c>
      <c r="CH53" s="6" t="s">
        <v>224</v>
      </c>
      <c r="CI53" s="6" t="s">
        <v>224</v>
      </c>
      <c r="CJ53" s="6" t="s">
        <v>224</v>
      </c>
      <c r="CK53" s="6" t="s">
        <v>224</v>
      </c>
      <c r="CL53" s="6" t="s">
        <v>224</v>
      </c>
      <c r="CM53" s="6" t="s">
        <v>224</v>
      </c>
      <c r="CN53" s="6" t="s">
        <v>224</v>
      </c>
      <c r="CO53" s="6" t="s">
        <v>224</v>
      </c>
      <c r="CP53" s="6" t="s">
        <v>224</v>
      </c>
      <c r="CQ53" s="6" t="s">
        <v>224</v>
      </c>
      <c r="CR53" s="6" t="s">
        <v>224</v>
      </c>
      <c r="CS53" s="6" t="s">
        <v>224</v>
      </c>
      <c r="CT53" s="6" t="s">
        <v>224</v>
      </c>
      <c r="CU53" s="6" t="s">
        <v>224</v>
      </c>
      <c r="CV53" s="6" t="s">
        <v>224</v>
      </c>
      <c r="CW53" s="6" t="s">
        <v>224</v>
      </c>
      <c r="CX53" s="6" t="s">
        <v>224</v>
      </c>
      <c r="CY53" s="6" t="s">
        <v>224</v>
      </c>
      <c r="CZ53" s="6" t="s">
        <v>224</v>
      </c>
      <c r="DA53" s="6" t="s">
        <v>224</v>
      </c>
      <c r="DB53" s="6" t="s">
        <v>224</v>
      </c>
      <c r="DC53" s="6" t="s">
        <v>224</v>
      </c>
      <c r="DD53" s="6" t="s">
        <v>224</v>
      </c>
      <c r="DE53" s="6" t="s">
        <v>224</v>
      </c>
      <c r="DF53" s="6" t="s">
        <v>224</v>
      </c>
      <c r="DG53" s="6" t="s">
        <v>224</v>
      </c>
      <c r="DH53" s="6" t="s">
        <v>224</v>
      </c>
      <c r="DI53" s="6" t="s">
        <v>224</v>
      </c>
      <c r="DJ53" s="6" t="s">
        <v>224</v>
      </c>
      <c r="DK53" s="6" t="s">
        <v>224</v>
      </c>
      <c r="DL53" s="6" t="s">
        <v>224</v>
      </c>
      <c r="DM53" s="6" t="s">
        <v>224</v>
      </c>
      <c r="DN53" s="6" t="s">
        <v>224</v>
      </c>
      <c r="DO53" s="6" t="s">
        <v>224</v>
      </c>
      <c r="DP53" s="6" t="s">
        <v>224</v>
      </c>
      <c r="DQ53" s="6" t="s">
        <v>224</v>
      </c>
      <c r="DR53" s="6" t="s">
        <v>224</v>
      </c>
      <c r="DS53" s="6" t="s">
        <v>224</v>
      </c>
      <c r="DT53" s="6" t="s">
        <v>224</v>
      </c>
      <c r="DU53" s="6" t="s">
        <v>224</v>
      </c>
      <c r="DV53" s="6" t="s">
        <v>224</v>
      </c>
      <c r="DW53" s="6" t="s">
        <v>224</v>
      </c>
      <c r="DX53" s="6" t="s">
        <v>224</v>
      </c>
      <c r="DY53" s="6" t="s">
        <v>224</v>
      </c>
      <c r="DZ53" s="6" t="s">
        <v>224</v>
      </c>
      <c r="EA53" s="6" t="s">
        <v>224</v>
      </c>
      <c r="EB53" s="6" t="s">
        <v>224</v>
      </c>
      <c r="EC53" s="6" t="s">
        <v>224</v>
      </c>
      <c r="ED53" s="6" t="s">
        <v>224</v>
      </c>
      <c r="EE53" s="6" t="s">
        <v>224</v>
      </c>
      <c r="EF53" s="6" t="s">
        <v>224</v>
      </c>
      <c r="EG53" s="6" t="s">
        <v>224</v>
      </c>
      <c r="EH53" s="6" t="s">
        <v>224</v>
      </c>
      <c r="EI53" s="6" t="s">
        <v>224</v>
      </c>
      <c r="EJ53" s="6" t="s">
        <v>224</v>
      </c>
      <c r="EK53" s="6" t="s">
        <v>224</v>
      </c>
      <c r="EL53" s="6" t="s">
        <v>224</v>
      </c>
      <c r="EM53" s="6" t="s">
        <v>224</v>
      </c>
      <c r="EN53" s="6" t="s">
        <v>224</v>
      </c>
      <c r="EO53" s="6" t="s">
        <v>224</v>
      </c>
      <c r="EP53" s="6" t="s">
        <v>224</v>
      </c>
      <c r="EQ53" s="6" t="s">
        <v>224</v>
      </c>
      <c r="ER53" s="6" t="s">
        <v>224</v>
      </c>
      <c r="ES53" s="6" t="s">
        <v>224</v>
      </c>
      <c r="ET53" s="6" t="s">
        <v>224</v>
      </c>
      <c r="EU53" s="6" t="s">
        <v>224</v>
      </c>
      <c r="EV53" s="6" t="s">
        <v>224</v>
      </c>
      <c r="EW53" s="6" t="s">
        <v>224</v>
      </c>
      <c r="EX53" s="6" t="s">
        <v>224</v>
      </c>
      <c r="EY53" s="6" t="s">
        <v>224</v>
      </c>
      <c r="EZ53" s="6" t="s">
        <v>224</v>
      </c>
      <c r="FA53" s="6" t="s">
        <v>224</v>
      </c>
      <c r="FB53" s="6" t="s">
        <v>224</v>
      </c>
      <c r="FC53" s="6" t="s">
        <v>224</v>
      </c>
      <c r="FD53" s="6" t="s">
        <v>224</v>
      </c>
      <c r="FE53" s="6" t="s">
        <v>224</v>
      </c>
      <c r="FF53" s="6" t="s">
        <v>224</v>
      </c>
      <c r="FG53" s="6" t="s">
        <v>224</v>
      </c>
      <c r="FH53" s="6" t="s">
        <v>224</v>
      </c>
      <c r="FI53" s="6" t="s">
        <v>224</v>
      </c>
      <c r="FJ53" s="6" t="s">
        <v>224</v>
      </c>
      <c r="FK53" s="6" t="s">
        <v>224</v>
      </c>
      <c r="FL53" s="6" t="s">
        <v>224</v>
      </c>
      <c r="FM53" s="6" t="s">
        <v>224</v>
      </c>
      <c r="FN53" s="6" t="s">
        <v>224</v>
      </c>
      <c r="FO53" s="6" t="s">
        <v>224</v>
      </c>
      <c r="FP53" s="6" t="s">
        <v>224</v>
      </c>
      <c r="FQ53" s="6" t="s">
        <v>224</v>
      </c>
      <c r="FR53" s="6" t="s">
        <v>224</v>
      </c>
      <c r="FS53" s="6" t="s">
        <v>224</v>
      </c>
      <c r="FT53" s="6" t="s">
        <v>224</v>
      </c>
      <c r="FU53" s="6" t="s">
        <v>224</v>
      </c>
      <c r="FV53" s="6" t="s">
        <v>224</v>
      </c>
      <c r="FW53" s="6" t="s">
        <v>224</v>
      </c>
      <c r="FX53" s="6" t="s">
        <v>224</v>
      </c>
      <c r="FY53" s="6" t="s">
        <v>224</v>
      </c>
      <c r="FZ53" s="6" t="s">
        <v>224</v>
      </c>
      <c r="GA53" s="6" t="s">
        <v>224</v>
      </c>
      <c r="GB53" s="6" t="s">
        <v>224</v>
      </c>
      <c r="GC53" s="6" t="s">
        <v>224</v>
      </c>
      <c r="GD53" s="6" t="s">
        <v>224</v>
      </c>
      <c r="GE53" s="6" t="s">
        <v>224</v>
      </c>
      <c r="GF53" s="13" t="s">
        <v>224</v>
      </c>
      <c r="GG53" s="15">
        <f t="shared" si="0"/>
        <v>125</v>
      </c>
      <c r="GI53" s="8"/>
      <c r="GK53" s="8"/>
    </row>
    <row r="54" spans="1:193" x14ac:dyDescent="0.25">
      <c r="A54" s="4" t="s">
        <v>102</v>
      </c>
      <c r="B54" s="4" t="s">
        <v>103</v>
      </c>
      <c r="C54" s="6" t="s">
        <v>224</v>
      </c>
      <c r="D54" s="6" t="s">
        <v>224</v>
      </c>
      <c r="E54" s="6" t="s">
        <v>224</v>
      </c>
      <c r="F54" s="6" t="s">
        <v>224</v>
      </c>
      <c r="G54" s="6" t="s">
        <v>224</v>
      </c>
      <c r="H54" s="6" t="s">
        <v>224</v>
      </c>
      <c r="I54" s="6" t="s">
        <v>224</v>
      </c>
      <c r="J54" s="6" t="s">
        <v>224</v>
      </c>
      <c r="K54" s="6" t="s">
        <v>224</v>
      </c>
      <c r="L54" s="6" t="s">
        <v>224</v>
      </c>
      <c r="M54" s="6" t="s">
        <v>224</v>
      </c>
      <c r="N54" s="6" t="s">
        <v>224</v>
      </c>
      <c r="O54" s="6" t="s">
        <v>224</v>
      </c>
      <c r="P54" s="6" t="s">
        <v>224</v>
      </c>
      <c r="Q54" s="6" t="s">
        <v>224</v>
      </c>
      <c r="R54" s="6" t="s">
        <v>224</v>
      </c>
      <c r="S54" s="6" t="s">
        <v>224</v>
      </c>
      <c r="T54" s="6" t="s">
        <v>224</v>
      </c>
      <c r="U54" s="6" t="s">
        <v>224</v>
      </c>
      <c r="V54" s="6" t="s">
        <v>224</v>
      </c>
      <c r="W54" s="6" t="s">
        <v>224</v>
      </c>
      <c r="X54" s="6" t="s">
        <v>224</v>
      </c>
      <c r="Y54" s="6" t="s">
        <v>224</v>
      </c>
      <c r="Z54" s="6" t="s">
        <v>224</v>
      </c>
      <c r="AA54" s="6" t="s">
        <v>224</v>
      </c>
      <c r="AB54" s="6" t="s">
        <v>224</v>
      </c>
      <c r="AC54" s="3">
        <v>15</v>
      </c>
      <c r="AD54" s="6" t="s">
        <v>224</v>
      </c>
      <c r="AE54" s="6" t="s">
        <v>224</v>
      </c>
      <c r="AF54" s="6" t="s">
        <v>224</v>
      </c>
      <c r="AG54" s="6" t="s">
        <v>224</v>
      </c>
      <c r="AH54" s="6" t="s">
        <v>224</v>
      </c>
      <c r="AI54" s="6" t="s">
        <v>224</v>
      </c>
      <c r="AJ54" s="6" t="s">
        <v>224</v>
      </c>
      <c r="AK54" s="6" t="s">
        <v>224</v>
      </c>
      <c r="AL54" s="6" t="s">
        <v>224</v>
      </c>
      <c r="AM54" s="6" t="s">
        <v>224</v>
      </c>
      <c r="AN54" s="6" t="s">
        <v>224</v>
      </c>
      <c r="AO54" s="6" t="s">
        <v>224</v>
      </c>
      <c r="AP54" s="6" t="s">
        <v>224</v>
      </c>
      <c r="AQ54" s="6" t="s">
        <v>224</v>
      </c>
      <c r="AR54" s="6" t="s">
        <v>224</v>
      </c>
      <c r="AS54" s="6" t="s">
        <v>224</v>
      </c>
      <c r="AT54" s="6" t="s">
        <v>224</v>
      </c>
      <c r="AU54" s="6" t="s">
        <v>224</v>
      </c>
      <c r="AV54" s="6" t="s">
        <v>224</v>
      </c>
      <c r="AW54" s="6" t="s">
        <v>224</v>
      </c>
      <c r="AX54" s="6" t="s">
        <v>224</v>
      </c>
      <c r="AY54" s="6" t="s">
        <v>224</v>
      </c>
      <c r="AZ54" s="6" t="s">
        <v>224</v>
      </c>
      <c r="BA54" s="6" t="s">
        <v>224</v>
      </c>
      <c r="BB54" s="6" t="s">
        <v>224</v>
      </c>
      <c r="BC54" s="6" t="s">
        <v>224</v>
      </c>
      <c r="BD54" s="6" t="s">
        <v>224</v>
      </c>
      <c r="BE54" s="6" t="s">
        <v>224</v>
      </c>
      <c r="BF54" s="6" t="s">
        <v>224</v>
      </c>
      <c r="BG54" s="6" t="s">
        <v>224</v>
      </c>
      <c r="BH54" s="6" t="s">
        <v>224</v>
      </c>
      <c r="BI54" s="6" t="s">
        <v>224</v>
      </c>
      <c r="BJ54" s="6" t="s">
        <v>224</v>
      </c>
      <c r="BK54" s="6" t="s">
        <v>224</v>
      </c>
      <c r="BL54" s="6" t="s">
        <v>224</v>
      </c>
      <c r="BM54" s="6" t="s">
        <v>224</v>
      </c>
      <c r="BN54" s="6" t="s">
        <v>224</v>
      </c>
      <c r="BO54" s="3">
        <v>36</v>
      </c>
      <c r="BP54" s="6" t="s">
        <v>224</v>
      </c>
      <c r="BQ54" s="6" t="s">
        <v>224</v>
      </c>
      <c r="BR54" s="6" t="s">
        <v>224</v>
      </c>
      <c r="BS54" s="6" t="s">
        <v>224</v>
      </c>
      <c r="BT54" s="6" t="s">
        <v>224</v>
      </c>
      <c r="BU54" s="6" t="s">
        <v>224</v>
      </c>
      <c r="BV54" s="6" t="s">
        <v>224</v>
      </c>
      <c r="BW54" s="6" t="s">
        <v>224</v>
      </c>
      <c r="BX54" s="6" t="s">
        <v>224</v>
      </c>
      <c r="BY54" s="6" t="s">
        <v>224</v>
      </c>
      <c r="BZ54" s="6" t="s">
        <v>224</v>
      </c>
      <c r="CA54" s="6" t="s">
        <v>224</v>
      </c>
      <c r="CB54" s="6" t="s">
        <v>224</v>
      </c>
      <c r="CC54" s="6" t="s">
        <v>224</v>
      </c>
      <c r="CD54" s="6" t="s">
        <v>224</v>
      </c>
      <c r="CE54" s="6" t="s">
        <v>224</v>
      </c>
      <c r="CF54" s="6" t="s">
        <v>224</v>
      </c>
      <c r="CG54" s="6" t="s">
        <v>224</v>
      </c>
      <c r="CH54" s="3">
        <v>12</v>
      </c>
      <c r="CI54" s="6" t="s">
        <v>224</v>
      </c>
      <c r="CJ54" s="6" t="s">
        <v>224</v>
      </c>
      <c r="CK54" s="6" t="s">
        <v>224</v>
      </c>
      <c r="CL54" s="6" t="s">
        <v>224</v>
      </c>
      <c r="CM54" s="6" t="s">
        <v>224</v>
      </c>
      <c r="CN54" s="6" t="s">
        <v>224</v>
      </c>
      <c r="CO54" s="6" t="s">
        <v>224</v>
      </c>
      <c r="CP54" s="6" t="s">
        <v>224</v>
      </c>
      <c r="CQ54" s="6" t="s">
        <v>224</v>
      </c>
      <c r="CR54" s="6" t="s">
        <v>224</v>
      </c>
      <c r="CS54" s="6" t="s">
        <v>224</v>
      </c>
      <c r="CT54" s="6" t="s">
        <v>224</v>
      </c>
      <c r="CU54" s="6" t="s">
        <v>224</v>
      </c>
      <c r="CV54" s="6" t="s">
        <v>224</v>
      </c>
      <c r="CW54" s="6" t="s">
        <v>224</v>
      </c>
      <c r="CX54" s="6" t="s">
        <v>224</v>
      </c>
      <c r="CY54" s="6" t="s">
        <v>224</v>
      </c>
      <c r="CZ54" s="6" t="s">
        <v>224</v>
      </c>
      <c r="DA54" s="6" t="s">
        <v>224</v>
      </c>
      <c r="DB54" s="6" t="s">
        <v>224</v>
      </c>
      <c r="DC54" s="6" t="s">
        <v>224</v>
      </c>
      <c r="DD54" s="6" t="s">
        <v>224</v>
      </c>
      <c r="DE54" s="6" t="s">
        <v>224</v>
      </c>
      <c r="DF54" s="6" t="s">
        <v>224</v>
      </c>
      <c r="DG54" s="6" t="s">
        <v>224</v>
      </c>
      <c r="DH54" s="6" t="s">
        <v>224</v>
      </c>
      <c r="DI54" s="6" t="s">
        <v>224</v>
      </c>
      <c r="DJ54" s="6" t="s">
        <v>224</v>
      </c>
      <c r="DK54" s="6" t="s">
        <v>224</v>
      </c>
      <c r="DL54" s="6" t="s">
        <v>224</v>
      </c>
      <c r="DM54" s="6" t="s">
        <v>224</v>
      </c>
      <c r="DN54" s="6" t="s">
        <v>224</v>
      </c>
      <c r="DO54" s="6" t="s">
        <v>224</v>
      </c>
      <c r="DP54" s="6" t="s">
        <v>224</v>
      </c>
      <c r="DQ54" s="6" t="s">
        <v>224</v>
      </c>
      <c r="DR54" s="6" t="s">
        <v>224</v>
      </c>
      <c r="DS54" s="6" t="s">
        <v>224</v>
      </c>
      <c r="DT54" s="6" t="s">
        <v>224</v>
      </c>
      <c r="DU54" s="6" t="s">
        <v>224</v>
      </c>
      <c r="DV54" s="6" t="s">
        <v>224</v>
      </c>
      <c r="DW54" s="6" t="s">
        <v>224</v>
      </c>
      <c r="DX54" s="6" t="s">
        <v>224</v>
      </c>
      <c r="DY54" s="6" t="s">
        <v>224</v>
      </c>
      <c r="DZ54" s="6" t="s">
        <v>224</v>
      </c>
      <c r="EA54" s="6" t="s">
        <v>224</v>
      </c>
      <c r="EB54" s="6" t="s">
        <v>224</v>
      </c>
      <c r="EC54" s="6" t="s">
        <v>224</v>
      </c>
      <c r="ED54" s="6" t="s">
        <v>224</v>
      </c>
      <c r="EE54" s="6" t="s">
        <v>224</v>
      </c>
      <c r="EF54" s="6" t="s">
        <v>224</v>
      </c>
      <c r="EG54" s="6" t="s">
        <v>224</v>
      </c>
      <c r="EH54" s="6" t="s">
        <v>224</v>
      </c>
      <c r="EI54" s="6" t="s">
        <v>224</v>
      </c>
      <c r="EJ54" s="6" t="s">
        <v>224</v>
      </c>
      <c r="EK54" s="6" t="s">
        <v>224</v>
      </c>
      <c r="EL54" s="6" t="s">
        <v>224</v>
      </c>
      <c r="EM54" s="6" t="s">
        <v>224</v>
      </c>
      <c r="EN54" s="6" t="s">
        <v>224</v>
      </c>
      <c r="EO54" s="6" t="s">
        <v>224</v>
      </c>
      <c r="EP54" s="6" t="s">
        <v>224</v>
      </c>
      <c r="EQ54" s="6" t="s">
        <v>224</v>
      </c>
      <c r="ER54" s="6" t="s">
        <v>224</v>
      </c>
      <c r="ES54" s="6" t="s">
        <v>224</v>
      </c>
      <c r="ET54" s="6" t="s">
        <v>224</v>
      </c>
      <c r="EU54" s="6" t="s">
        <v>224</v>
      </c>
      <c r="EV54" s="6" t="s">
        <v>224</v>
      </c>
      <c r="EW54" s="6" t="s">
        <v>224</v>
      </c>
      <c r="EX54" s="6" t="s">
        <v>224</v>
      </c>
      <c r="EY54" s="6" t="s">
        <v>224</v>
      </c>
      <c r="EZ54" s="6" t="s">
        <v>224</v>
      </c>
      <c r="FA54" s="6" t="s">
        <v>224</v>
      </c>
      <c r="FB54" s="6" t="s">
        <v>224</v>
      </c>
      <c r="FC54" s="6" t="s">
        <v>224</v>
      </c>
      <c r="FD54" s="6" t="s">
        <v>224</v>
      </c>
      <c r="FE54" s="6" t="s">
        <v>224</v>
      </c>
      <c r="FF54" s="6" t="s">
        <v>224</v>
      </c>
      <c r="FG54" s="6" t="s">
        <v>224</v>
      </c>
      <c r="FH54" s="6" t="s">
        <v>224</v>
      </c>
      <c r="FI54" s="6" t="s">
        <v>224</v>
      </c>
      <c r="FJ54" s="6" t="s">
        <v>224</v>
      </c>
      <c r="FK54" s="6" t="s">
        <v>224</v>
      </c>
      <c r="FL54" s="6" t="s">
        <v>224</v>
      </c>
      <c r="FM54" s="6" t="s">
        <v>224</v>
      </c>
      <c r="FN54" s="6" t="s">
        <v>224</v>
      </c>
      <c r="FO54" s="6" t="s">
        <v>224</v>
      </c>
      <c r="FP54" s="6" t="s">
        <v>224</v>
      </c>
      <c r="FQ54" s="6" t="s">
        <v>224</v>
      </c>
      <c r="FR54" s="6" t="s">
        <v>224</v>
      </c>
      <c r="FS54" s="6" t="s">
        <v>224</v>
      </c>
      <c r="FT54" s="6" t="s">
        <v>224</v>
      </c>
      <c r="FU54" s="6" t="s">
        <v>224</v>
      </c>
      <c r="FV54" s="6" t="s">
        <v>224</v>
      </c>
      <c r="FW54" s="6" t="s">
        <v>224</v>
      </c>
      <c r="FX54" s="6" t="s">
        <v>224</v>
      </c>
      <c r="FY54" s="6" t="s">
        <v>224</v>
      </c>
      <c r="FZ54" s="6" t="s">
        <v>224</v>
      </c>
      <c r="GA54" s="6" t="s">
        <v>224</v>
      </c>
      <c r="GB54" s="6" t="s">
        <v>224</v>
      </c>
      <c r="GC54" s="6" t="s">
        <v>224</v>
      </c>
      <c r="GD54" s="6" t="s">
        <v>224</v>
      </c>
      <c r="GE54" s="6" t="s">
        <v>224</v>
      </c>
      <c r="GF54" s="13" t="s">
        <v>224</v>
      </c>
      <c r="GG54" s="15">
        <f t="shared" si="0"/>
        <v>63</v>
      </c>
      <c r="GI54" s="8"/>
      <c r="GK54" s="8"/>
    </row>
    <row r="55" spans="1:193" x14ac:dyDescent="0.25">
      <c r="A55" s="4" t="s">
        <v>104</v>
      </c>
      <c r="B55" s="4" t="s">
        <v>105</v>
      </c>
      <c r="C55" s="6" t="s">
        <v>224</v>
      </c>
      <c r="D55" s="6" t="s">
        <v>224</v>
      </c>
      <c r="E55" s="6" t="s">
        <v>224</v>
      </c>
      <c r="F55" s="3">
        <v>157</v>
      </c>
      <c r="G55" s="6" t="s">
        <v>224</v>
      </c>
      <c r="H55" s="6" t="s">
        <v>224</v>
      </c>
      <c r="I55" s="6" t="s">
        <v>224</v>
      </c>
      <c r="J55" s="6" t="s">
        <v>224</v>
      </c>
      <c r="K55" s="6" t="s">
        <v>224</v>
      </c>
      <c r="L55" s="6" t="s">
        <v>224</v>
      </c>
      <c r="M55" s="6" t="s">
        <v>224</v>
      </c>
      <c r="N55" s="6" t="s">
        <v>224</v>
      </c>
      <c r="O55" s="6" t="s">
        <v>224</v>
      </c>
      <c r="P55" s="3">
        <v>24</v>
      </c>
      <c r="Q55" s="6" t="s">
        <v>224</v>
      </c>
      <c r="R55" s="6" t="s">
        <v>224</v>
      </c>
      <c r="S55" s="6" t="s">
        <v>224</v>
      </c>
      <c r="T55" s="6" t="s">
        <v>224</v>
      </c>
      <c r="U55" s="6" t="s">
        <v>224</v>
      </c>
      <c r="V55" s="6" t="s">
        <v>224</v>
      </c>
      <c r="W55" s="6" t="s">
        <v>224</v>
      </c>
      <c r="X55" s="6" t="s">
        <v>224</v>
      </c>
      <c r="Y55" s="6" t="s">
        <v>224</v>
      </c>
      <c r="Z55" s="6" t="s">
        <v>224</v>
      </c>
      <c r="AA55" s="6" t="s">
        <v>224</v>
      </c>
      <c r="AB55" s="3">
        <v>137</v>
      </c>
      <c r="AC55" s="6" t="s">
        <v>224</v>
      </c>
      <c r="AD55" s="6" t="s">
        <v>224</v>
      </c>
      <c r="AE55" s="6" t="s">
        <v>224</v>
      </c>
      <c r="AF55" s="6" t="s">
        <v>224</v>
      </c>
      <c r="AG55" s="6" t="s">
        <v>224</v>
      </c>
      <c r="AH55" s="6" t="s">
        <v>224</v>
      </c>
      <c r="AI55" s="6" t="s">
        <v>224</v>
      </c>
      <c r="AJ55" s="6" t="s">
        <v>224</v>
      </c>
      <c r="AK55" s="3">
        <v>187</v>
      </c>
      <c r="AL55" s="6" t="s">
        <v>224</v>
      </c>
      <c r="AM55" s="3">
        <v>49</v>
      </c>
      <c r="AN55" s="6" t="s">
        <v>224</v>
      </c>
      <c r="AO55" s="6" t="s">
        <v>224</v>
      </c>
      <c r="AP55" s="6" t="s">
        <v>224</v>
      </c>
      <c r="AQ55" s="6" t="s">
        <v>224</v>
      </c>
      <c r="AR55" s="6" t="s">
        <v>224</v>
      </c>
      <c r="AS55" s="6" t="s">
        <v>224</v>
      </c>
      <c r="AT55" s="6" t="s">
        <v>224</v>
      </c>
      <c r="AU55" s="6" t="s">
        <v>224</v>
      </c>
      <c r="AV55" s="6" t="s">
        <v>224</v>
      </c>
      <c r="AW55" s="6" t="s">
        <v>224</v>
      </c>
      <c r="AX55" s="6" t="s">
        <v>224</v>
      </c>
      <c r="AY55" s="6" t="s">
        <v>224</v>
      </c>
      <c r="AZ55" s="3">
        <v>99</v>
      </c>
      <c r="BA55" s="6" t="s">
        <v>224</v>
      </c>
      <c r="BB55" s="6" t="s">
        <v>224</v>
      </c>
      <c r="BC55" s="6" t="s">
        <v>224</v>
      </c>
      <c r="BD55" s="6" t="s">
        <v>224</v>
      </c>
      <c r="BE55" s="6" t="s">
        <v>224</v>
      </c>
      <c r="BF55" s="6" t="s">
        <v>224</v>
      </c>
      <c r="BG55" s="6" t="s">
        <v>224</v>
      </c>
      <c r="BH55" s="6" t="s">
        <v>224</v>
      </c>
      <c r="BI55" s="6" t="s">
        <v>224</v>
      </c>
      <c r="BJ55" s="6" t="s">
        <v>224</v>
      </c>
      <c r="BK55" s="6" t="s">
        <v>224</v>
      </c>
      <c r="BL55" s="3">
        <v>214</v>
      </c>
      <c r="BM55" s="3">
        <v>378</v>
      </c>
      <c r="BN55" s="6" t="s">
        <v>224</v>
      </c>
      <c r="BO55" s="6" t="s">
        <v>224</v>
      </c>
      <c r="BP55" s="6" t="s">
        <v>224</v>
      </c>
      <c r="BQ55" s="6" t="s">
        <v>224</v>
      </c>
      <c r="BR55" s="6" t="s">
        <v>224</v>
      </c>
      <c r="BS55" s="6" t="s">
        <v>224</v>
      </c>
      <c r="BT55" s="3">
        <v>49</v>
      </c>
      <c r="BU55" s="6" t="s">
        <v>224</v>
      </c>
      <c r="BV55" s="6" t="s">
        <v>224</v>
      </c>
      <c r="BW55" s="6" t="s">
        <v>224</v>
      </c>
      <c r="BX55" s="6" t="s">
        <v>224</v>
      </c>
      <c r="BY55" s="6" t="s">
        <v>224</v>
      </c>
      <c r="BZ55" s="6" t="s">
        <v>224</v>
      </c>
      <c r="CA55" s="6" t="s">
        <v>224</v>
      </c>
      <c r="CB55" s="6" t="s">
        <v>224</v>
      </c>
      <c r="CC55" s="6" t="s">
        <v>224</v>
      </c>
      <c r="CD55" s="6" t="s">
        <v>224</v>
      </c>
      <c r="CE55" s="6" t="s">
        <v>224</v>
      </c>
      <c r="CF55" s="6" t="s">
        <v>224</v>
      </c>
      <c r="CG55" s="6" t="s">
        <v>224</v>
      </c>
      <c r="CH55" s="6" t="s">
        <v>224</v>
      </c>
      <c r="CI55" s="6" t="s">
        <v>224</v>
      </c>
      <c r="CJ55" s="6" t="s">
        <v>224</v>
      </c>
      <c r="CK55" s="6" t="s">
        <v>224</v>
      </c>
      <c r="CL55" s="6" t="s">
        <v>224</v>
      </c>
      <c r="CM55" s="6" t="s">
        <v>224</v>
      </c>
      <c r="CN55" s="6" t="s">
        <v>224</v>
      </c>
      <c r="CO55" s="6" t="s">
        <v>224</v>
      </c>
      <c r="CP55" s="6" t="s">
        <v>224</v>
      </c>
      <c r="CQ55" s="6" t="s">
        <v>224</v>
      </c>
      <c r="CR55" s="6" t="s">
        <v>224</v>
      </c>
      <c r="CS55" s="6" t="s">
        <v>224</v>
      </c>
      <c r="CT55" s="6" t="s">
        <v>224</v>
      </c>
      <c r="CU55" s="6" t="s">
        <v>224</v>
      </c>
      <c r="CV55" s="6" t="s">
        <v>224</v>
      </c>
      <c r="CW55" s="6" t="s">
        <v>224</v>
      </c>
      <c r="CX55" s="6" t="s">
        <v>224</v>
      </c>
      <c r="CY55" s="6" t="s">
        <v>224</v>
      </c>
      <c r="CZ55" s="6" t="s">
        <v>224</v>
      </c>
      <c r="DA55" s="6" t="s">
        <v>224</v>
      </c>
      <c r="DB55" s="6" t="s">
        <v>224</v>
      </c>
      <c r="DC55" s="6" t="s">
        <v>224</v>
      </c>
      <c r="DD55" s="6" t="s">
        <v>224</v>
      </c>
      <c r="DE55" s="6" t="s">
        <v>224</v>
      </c>
      <c r="DF55" s="6" t="s">
        <v>224</v>
      </c>
      <c r="DG55" s="6" t="s">
        <v>224</v>
      </c>
      <c r="DH55" s="6" t="s">
        <v>224</v>
      </c>
      <c r="DI55" s="6" t="s">
        <v>224</v>
      </c>
      <c r="DJ55" s="6" t="s">
        <v>224</v>
      </c>
      <c r="DK55" s="6" t="s">
        <v>224</v>
      </c>
      <c r="DL55" s="6" t="s">
        <v>224</v>
      </c>
      <c r="DM55" s="6" t="s">
        <v>224</v>
      </c>
      <c r="DN55" s="6" t="s">
        <v>224</v>
      </c>
      <c r="DO55" s="6" t="s">
        <v>224</v>
      </c>
      <c r="DP55" s="6" t="s">
        <v>224</v>
      </c>
      <c r="DQ55" s="3">
        <v>103</v>
      </c>
      <c r="DR55" s="6" t="s">
        <v>224</v>
      </c>
      <c r="DS55" s="6" t="s">
        <v>224</v>
      </c>
      <c r="DT55" s="6" t="s">
        <v>224</v>
      </c>
      <c r="DU55" s="6" t="s">
        <v>224</v>
      </c>
      <c r="DV55" s="6" t="s">
        <v>224</v>
      </c>
      <c r="DW55" s="6" t="s">
        <v>224</v>
      </c>
      <c r="DX55" s="6" t="s">
        <v>224</v>
      </c>
      <c r="DY55" s="6" t="s">
        <v>224</v>
      </c>
      <c r="DZ55" s="6" t="s">
        <v>224</v>
      </c>
      <c r="EA55" s="6" t="s">
        <v>224</v>
      </c>
      <c r="EB55" s="6" t="s">
        <v>224</v>
      </c>
      <c r="EC55" s="6" t="s">
        <v>224</v>
      </c>
      <c r="ED55" s="6" t="s">
        <v>224</v>
      </c>
      <c r="EE55" s="6" t="s">
        <v>224</v>
      </c>
      <c r="EF55" s="6" t="s">
        <v>224</v>
      </c>
      <c r="EG55" s="6" t="s">
        <v>224</v>
      </c>
      <c r="EH55" s="6" t="s">
        <v>224</v>
      </c>
      <c r="EI55" s="6" t="s">
        <v>224</v>
      </c>
      <c r="EJ55" s="6" t="s">
        <v>224</v>
      </c>
      <c r="EK55" s="6" t="s">
        <v>224</v>
      </c>
      <c r="EL55" s="6" t="s">
        <v>224</v>
      </c>
      <c r="EM55" s="6" t="s">
        <v>224</v>
      </c>
      <c r="EN55" s="6" t="s">
        <v>224</v>
      </c>
      <c r="EO55" s="6" t="s">
        <v>224</v>
      </c>
      <c r="EP55" s="6" t="s">
        <v>224</v>
      </c>
      <c r="EQ55" s="3">
        <v>200</v>
      </c>
      <c r="ER55" s="6" t="s">
        <v>224</v>
      </c>
      <c r="ES55" s="6" t="s">
        <v>224</v>
      </c>
      <c r="ET55" s="6" t="s">
        <v>224</v>
      </c>
      <c r="EU55" s="3">
        <v>66</v>
      </c>
      <c r="EV55" s="6" t="s">
        <v>224</v>
      </c>
      <c r="EW55" s="3">
        <v>148</v>
      </c>
      <c r="EX55" s="6" t="s">
        <v>224</v>
      </c>
      <c r="EY55" s="6" t="s">
        <v>224</v>
      </c>
      <c r="EZ55" s="6" t="s">
        <v>224</v>
      </c>
      <c r="FA55" s="6" t="s">
        <v>224</v>
      </c>
      <c r="FB55" s="6" t="s">
        <v>224</v>
      </c>
      <c r="FC55" s="6" t="s">
        <v>224</v>
      </c>
      <c r="FD55" s="6" t="s">
        <v>224</v>
      </c>
      <c r="FE55" s="6" t="s">
        <v>224</v>
      </c>
      <c r="FF55" s="6" t="s">
        <v>224</v>
      </c>
      <c r="FG55" s="6" t="s">
        <v>224</v>
      </c>
      <c r="FH55" s="6" t="s">
        <v>224</v>
      </c>
      <c r="FI55" s="6" t="s">
        <v>224</v>
      </c>
      <c r="FJ55" s="3">
        <v>220</v>
      </c>
      <c r="FK55" s="6" t="s">
        <v>224</v>
      </c>
      <c r="FL55" s="6" t="s">
        <v>224</v>
      </c>
      <c r="FM55" s="6" t="s">
        <v>224</v>
      </c>
      <c r="FN55" s="6" t="s">
        <v>224</v>
      </c>
      <c r="FO55" s="6" t="s">
        <v>224</v>
      </c>
      <c r="FP55" s="6" t="s">
        <v>224</v>
      </c>
      <c r="FQ55" s="6" t="s">
        <v>224</v>
      </c>
      <c r="FR55" s="6" t="s">
        <v>224</v>
      </c>
      <c r="FS55" s="6" t="s">
        <v>224</v>
      </c>
      <c r="FT55" s="6" t="s">
        <v>224</v>
      </c>
      <c r="FU55" s="6" t="s">
        <v>224</v>
      </c>
      <c r="FV55" s="6" t="s">
        <v>224</v>
      </c>
      <c r="FW55" s="3">
        <v>55</v>
      </c>
      <c r="FX55" s="6" t="s">
        <v>224</v>
      </c>
      <c r="FY55" s="6" t="s">
        <v>224</v>
      </c>
      <c r="FZ55" s="6" t="s">
        <v>224</v>
      </c>
      <c r="GA55" s="6" t="s">
        <v>224</v>
      </c>
      <c r="GB55" s="6" t="s">
        <v>224</v>
      </c>
      <c r="GC55" s="6" t="s">
        <v>224</v>
      </c>
      <c r="GD55" s="6" t="s">
        <v>224</v>
      </c>
      <c r="GE55" s="6" t="s">
        <v>224</v>
      </c>
      <c r="GF55" s="13" t="s">
        <v>224</v>
      </c>
      <c r="GG55" s="15">
        <f t="shared" si="0"/>
        <v>2086</v>
      </c>
      <c r="GI55" s="8"/>
      <c r="GK55" s="8"/>
    </row>
    <row r="56" spans="1:193" x14ac:dyDescent="0.25">
      <c r="A56" s="4" t="s">
        <v>106</v>
      </c>
      <c r="B56" s="4" t="s">
        <v>107</v>
      </c>
      <c r="C56" s="6" t="s">
        <v>224</v>
      </c>
      <c r="D56" s="6" t="s">
        <v>224</v>
      </c>
      <c r="E56" s="6" t="s">
        <v>224</v>
      </c>
      <c r="F56" s="6" t="s">
        <v>224</v>
      </c>
      <c r="G56" s="6" t="s">
        <v>224</v>
      </c>
      <c r="H56" s="6" t="s">
        <v>224</v>
      </c>
      <c r="I56" s="3">
        <v>618</v>
      </c>
      <c r="J56" s="6" t="s">
        <v>224</v>
      </c>
      <c r="K56" s="6" t="s">
        <v>224</v>
      </c>
      <c r="L56" s="6" t="s">
        <v>224</v>
      </c>
      <c r="M56" s="6" t="s">
        <v>224</v>
      </c>
      <c r="N56" s="6" t="s">
        <v>224</v>
      </c>
      <c r="O56" s="6" t="s">
        <v>224</v>
      </c>
      <c r="P56" s="6" t="s">
        <v>224</v>
      </c>
      <c r="Q56" s="6" t="s">
        <v>224</v>
      </c>
      <c r="R56" s="6" t="s">
        <v>224</v>
      </c>
      <c r="S56" s="6" t="s">
        <v>224</v>
      </c>
      <c r="T56" s="6" t="s">
        <v>224</v>
      </c>
      <c r="U56" s="6" t="s">
        <v>224</v>
      </c>
      <c r="V56" s="6" t="s">
        <v>224</v>
      </c>
      <c r="W56" s="6" t="s">
        <v>224</v>
      </c>
      <c r="X56" s="6" t="s">
        <v>224</v>
      </c>
      <c r="Y56" s="3">
        <v>148</v>
      </c>
      <c r="Z56" s="6" t="s">
        <v>224</v>
      </c>
      <c r="AA56" s="6" t="s">
        <v>224</v>
      </c>
      <c r="AB56" s="3">
        <v>146</v>
      </c>
      <c r="AC56" s="6" t="s">
        <v>224</v>
      </c>
      <c r="AD56" s="6" t="s">
        <v>224</v>
      </c>
      <c r="AE56" s="6" t="s">
        <v>224</v>
      </c>
      <c r="AF56" s="6" t="s">
        <v>224</v>
      </c>
      <c r="AG56" s="6" t="s">
        <v>224</v>
      </c>
      <c r="AH56" s="6" t="s">
        <v>224</v>
      </c>
      <c r="AI56" s="6" t="s">
        <v>224</v>
      </c>
      <c r="AJ56" s="6" t="s">
        <v>224</v>
      </c>
      <c r="AK56" s="3">
        <v>177</v>
      </c>
      <c r="AL56" s="6" t="s">
        <v>224</v>
      </c>
      <c r="AM56" s="6" t="s">
        <v>224</v>
      </c>
      <c r="AN56" s="6" t="s">
        <v>224</v>
      </c>
      <c r="AO56" s="6" t="s">
        <v>224</v>
      </c>
      <c r="AP56" s="6" t="s">
        <v>224</v>
      </c>
      <c r="AQ56" s="6" t="s">
        <v>224</v>
      </c>
      <c r="AR56" s="6" t="s">
        <v>224</v>
      </c>
      <c r="AS56" s="6" t="s">
        <v>224</v>
      </c>
      <c r="AT56" s="6" t="s">
        <v>224</v>
      </c>
      <c r="AU56" s="6" t="s">
        <v>224</v>
      </c>
      <c r="AV56" s="6" t="s">
        <v>224</v>
      </c>
      <c r="AW56" s="6" t="s">
        <v>224</v>
      </c>
      <c r="AX56" s="6" t="s">
        <v>224</v>
      </c>
      <c r="AY56" s="6" t="s">
        <v>224</v>
      </c>
      <c r="AZ56" s="6" t="s">
        <v>224</v>
      </c>
      <c r="BA56" s="3">
        <v>103</v>
      </c>
      <c r="BB56" s="6" t="s">
        <v>224</v>
      </c>
      <c r="BC56" s="6" t="s">
        <v>224</v>
      </c>
      <c r="BD56" s="6" t="s">
        <v>224</v>
      </c>
      <c r="BE56" s="6" t="s">
        <v>224</v>
      </c>
      <c r="BF56" s="6" t="s">
        <v>224</v>
      </c>
      <c r="BG56" s="6" t="s">
        <v>224</v>
      </c>
      <c r="BH56" s="6" t="s">
        <v>224</v>
      </c>
      <c r="BI56" s="6" t="s">
        <v>224</v>
      </c>
      <c r="BJ56" s="6" t="s">
        <v>224</v>
      </c>
      <c r="BK56" s="6" t="s">
        <v>224</v>
      </c>
      <c r="BL56" s="6" t="s">
        <v>224</v>
      </c>
      <c r="BM56" s="3">
        <v>542</v>
      </c>
      <c r="BN56" s="6" t="s">
        <v>224</v>
      </c>
      <c r="BO56" s="6" t="s">
        <v>224</v>
      </c>
      <c r="BP56" s="6" t="s">
        <v>224</v>
      </c>
      <c r="BQ56" s="6" t="s">
        <v>224</v>
      </c>
      <c r="BR56" s="6" t="s">
        <v>224</v>
      </c>
      <c r="BS56" s="6" t="s">
        <v>224</v>
      </c>
      <c r="BT56" s="6" t="s">
        <v>224</v>
      </c>
      <c r="BU56" s="3">
        <v>193</v>
      </c>
      <c r="BV56" s="3">
        <v>194</v>
      </c>
      <c r="BW56" s="6" t="s">
        <v>224</v>
      </c>
      <c r="BX56" s="6" t="s">
        <v>224</v>
      </c>
      <c r="BY56" s="6" t="s">
        <v>224</v>
      </c>
      <c r="BZ56" s="6" t="s">
        <v>224</v>
      </c>
      <c r="CA56" s="6" t="s">
        <v>224</v>
      </c>
      <c r="CB56" s="6" t="s">
        <v>224</v>
      </c>
      <c r="CC56" s="6" t="s">
        <v>224</v>
      </c>
      <c r="CD56" s="6" t="s">
        <v>224</v>
      </c>
      <c r="CE56" s="6" t="s">
        <v>224</v>
      </c>
      <c r="CF56" s="6" t="s">
        <v>224</v>
      </c>
      <c r="CG56" s="3">
        <v>161</v>
      </c>
      <c r="CH56" s="6" t="s">
        <v>224</v>
      </c>
      <c r="CI56" s="3">
        <v>252</v>
      </c>
      <c r="CJ56" s="6" t="s">
        <v>224</v>
      </c>
      <c r="CK56" s="6" t="s">
        <v>224</v>
      </c>
      <c r="CL56" s="6" t="s">
        <v>224</v>
      </c>
      <c r="CM56" s="3">
        <v>109</v>
      </c>
      <c r="CN56" s="6" t="s">
        <v>224</v>
      </c>
      <c r="CO56" s="6" t="s">
        <v>224</v>
      </c>
      <c r="CP56" s="6" t="s">
        <v>224</v>
      </c>
      <c r="CQ56" s="6" t="s">
        <v>224</v>
      </c>
      <c r="CR56" s="6" t="s">
        <v>224</v>
      </c>
      <c r="CS56" s="6" t="s">
        <v>224</v>
      </c>
      <c r="CT56" s="6" t="s">
        <v>224</v>
      </c>
      <c r="CU56" s="6" t="s">
        <v>224</v>
      </c>
      <c r="CV56" s="6" t="s">
        <v>224</v>
      </c>
      <c r="CW56" s="6" t="s">
        <v>224</v>
      </c>
      <c r="CX56" s="6" t="s">
        <v>224</v>
      </c>
      <c r="CY56" s="6" t="s">
        <v>224</v>
      </c>
      <c r="CZ56" s="6" t="s">
        <v>224</v>
      </c>
      <c r="DA56" s="6" t="s">
        <v>224</v>
      </c>
      <c r="DB56" s="6" t="s">
        <v>224</v>
      </c>
      <c r="DC56" s="6" t="s">
        <v>224</v>
      </c>
      <c r="DD56" s="6" t="s">
        <v>224</v>
      </c>
      <c r="DE56" s="6" t="s">
        <v>224</v>
      </c>
      <c r="DF56" s="6" t="s">
        <v>224</v>
      </c>
      <c r="DG56" s="6" t="s">
        <v>224</v>
      </c>
      <c r="DH56" s="6" t="s">
        <v>224</v>
      </c>
      <c r="DI56" s="6" t="s">
        <v>224</v>
      </c>
      <c r="DJ56" s="3">
        <v>118</v>
      </c>
      <c r="DK56" s="3">
        <v>96</v>
      </c>
      <c r="DL56" s="6" t="s">
        <v>224</v>
      </c>
      <c r="DM56" s="6" t="s">
        <v>224</v>
      </c>
      <c r="DN56" s="6" t="s">
        <v>224</v>
      </c>
      <c r="DO56" s="6" t="s">
        <v>224</v>
      </c>
      <c r="DP56" s="6" t="s">
        <v>224</v>
      </c>
      <c r="DQ56" s="6" t="s">
        <v>224</v>
      </c>
      <c r="DR56" s="6" t="s">
        <v>224</v>
      </c>
      <c r="DS56" s="3">
        <v>107</v>
      </c>
      <c r="DT56" s="6" t="s">
        <v>224</v>
      </c>
      <c r="DU56" s="6" t="s">
        <v>224</v>
      </c>
      <c r="DV56" s="6" t="s">
        <v>224</v>
      </c>
      <c r="DW56" s="6" t="s">
        <v>224</v>
      </c>
      <c r="DX56" s="6" t="s">
        <v>224</v>
      </c>
      <c r="DY56" s="6" t="s">
        <v>224</v>
      </c>
      <c r="DZ56" s="6" t="s">
        <v>224</v>
      </c>
      <c r="EA56" s="3">
        <v>161</v>
      </c>
      <c r="EB56" s="6" t="s">
        <v>224</v>
      </c>
      <c r="EC56" s="6" t="s">
        <v>224</v>
      </c>
      <c r="ED56" s="6" t="s">
        <v>224</v>
      </c>
      <c r="EE56" s="6" t="s">
        <v>224</v>
      </c>
      <c r="EF56" s="6" t="s">
        <v>224</v>
      </c>
      <c r="EG56" s="6" t="s">
        <v>224</v>
      </c>
      <c r="EH56" s="6" t="s">
        <v>224</v>
      </c>
      <c r="EI56" s="6" t="s">
        <v>224</v>
      </c>
      <c r="EJ56" s="6" t="s">
        <v>224</v>
      </c>
      <c r="EK56" s="6" t="s">
        <v>224</v>
      </c>
      <c r="EL56" s="6" t="s">
        <v>224</v>
      </c>
      <c r="EM56" s="6" t="s">
        <v>224</v>
      </c>
      <c r="EN56" s="6" t="s">
        <v>224</v>
      </c>
      <c r="EO56" s="6" t="s">
        <v>224</v>
      </c>
      <c r="EP56" s="6" t="s">
        <v>224</v>
      </c>
      <c r="EQ56" s="3">
        <v>314</v>
      </c>
      <c r="ER56" s="6" t="s">
        <v>224</v>
      </c>
      <c r="ES56" s="6" t="s">
        <v>224</v>
      </c>
      <c r="ET56" s="6" t="s">
        <v>224</v>
      </c>
      <c r="EU56" s="6" t="s">
        <v>224</v>
      </c>
      <c r="EV56" s="6" t="s">
        <v>224</v>
      </c>
      <c r="EW56" s="3">
        <v>121</v>
      </c>
      <c r="EX56" s="6" t="s">
        <v>224</v>
      </c>
      <c r="EY56" s="6" t="s">
        <v>224</v>
      </c>
      <c r="EZ56" s="3">
        <v>171</v>
      </c>
      <c r="FA56" s="6" t="s">
        <v>224</v>
      </c>
      <c r="FB56" s="6" t="s">
        <v>224</v>
      </c>
      <c r="FC56" s="3">
        <v>87</v>
      </c>
      <c r="FD56" s="6" t="s">
        <v>224</v>
      </c>
      <c r="FE56" s="6" t="s">
        <v>224</v>
      </c>
      <c r="FF56" s="6" t="s">
        <v>224</v>
      </c>
      <c r="FG56" s="6" t="s">
        <v>224</v>
      </c>
      <c r="FH56" s="6" t="s">
        <v>224</v>
      </c>
      <c r="FI56" s="6" t="s">
        <v>224</v>
      </c>
      <c r="FJ56" s="3">
        <v>95</v>
      </c>
      <c r="FK56" s="3">
        <v>228</v>
      </c>
      <c r="FL56" s="6" t="s">
        <v>224</v>
      </c>
      <c r="FM56" s="6" t="s">
        <v>224</v>
      </c>
      <c r="FN56" s="6" t="s">
        <v>224</v>
      </c>
      <c r="FO56" s="6" t="s">
        <v>224</v>
      </c>
      <c r="FP56" s="6" t="s">
        <v>224</v>
      </c>
      <c r="FQ56" s="6" t="s">
        <v>224</v>
      </c>
      <c r="FR56" s="6" t="s">
        <v>224</v>
      </c>
      <c r="FS56" s="6" t="s">
        <v>224</v>
      </c>
      <c r="FT56" s="6" t="s">
        <v>224</v>
      </c>
      <c r="FU56" s="6" t="s">
        <v>224</v>
      </c>
      <c r="FV56" s="6" t="s">
        <v>224</v>
      </c>
      <c r="FW56" s="6" t="s">
        <v>224</v>
      </c>
      <c r="FX56" s="6" t="s">
        <v>224</v>
      </c>
      <c r="FY56" s="6" t="s">
        <v>224</v>
      </c>
      <c r="FZ56" s="6" t="s">
        <v>224</v>
      </c>
      <c r="GA56" s="6" t="s">
        <v>224</v>
      </c>
      <c r="GB56" s="6" t="s">
        <v>224</v>
      </c>
      <c r="GC56" s="6" t="s">
        <v>224</v>
      </c>
      <c r="GD56" s="6" t="s">
        <v>224</v>
      </c>
      <c r="GE56" s="6" t="s">
        <v>224</v>
      </c>
      <c r="GF56" s="13" t="s">
        <v>224</v>
      </c>
      <c r="GG56" s="15">
        <f t="shared" si="0"/>
        <v>4141</v>
      </c>
      <c r="GI56" s="8"/>
      <c r="GK56" s="8"/>
    </row>
    <row r="57" spans="1:193" x14ac:dyDescent="0.25">
      <c r="A57" s="4" t="s">
        <v>108</v>
      </c>
      <c r="B57" s="4" t="s">
        <v>109</v>
      </c>
      <c r="C57" s="6" t="s">
        <v>224</v>
      </c>
      <c r="D57" s="6" t="s">
        <v>224</v>
      </c>
      <c r="E57" s="6" t="s">
        <v>224</v>
      </c>
      <c r="F57" s="3">
        <v>205</v>
      </c>
      <c r="G57" s="6" t="s">
        <v>224</v>
      </c>
      <c r="H57" s="6" t="s">
        <v>224</v>
      </c>
      <c r="I57" s="6" t="s">
        <v>224</v>
      </c>
      <c r="J57" s="6" t="s">
        <v>224</v>
      </c>
      <c r="K57" s="6" t="s">
        <v>224</v>
      </c>
      <c r="L57" s="6" t="s">
        <v>224</v>
      </c>
      <c r="M57" s="6" t="s">
        <v>224</v>
      </c>
      <c r="N57" s="6" t="s">
        <v>224</v>
      </c>
      <c r="O57" s="6" t="s">
        <v>224</v>
      </c>
      <c r="P57" s="6" t="s">
        <v>224</v>
      </c>
      <c r="Q57" s="6" t="s">
        <v>224</v>
      </c>
      <c r="R57" s="6" t="s">
        <v>224</v>
      </c>
      <c r="S57" s="6" t="s">
        <v>224</v>
      </c>
      <c r="T57" s="6" t="s">
        <v>224</v>
      </c>
      <c r="U57" s="6" t="s">
        <v>224</v>
      </c>
      <c r="V57" s="6" t="s">
        <v>224</v>
      </c>
      <c r="W57" s="6" t="s">
        <v>224</v>
      </c>
      <c r="X57" s="6" t="s">
        <v>224</v>
      </c>
      <c r="Y57" s="6" t="s">
        <v>224</v>
      </c>
      <c r="Z57" s="3">
        <v>151</v>
      </c>
      <c r="AA57" s="6" t="s">
        <v>224</v>
      </c>
      <c r="AB57" s="3">
        <v>749</v>
      </c>
      <c r="AC57" s="6" t="s">
        <v>224</v>
      </c>
      <c r="AD57" s="6" t="s">
        <v>224</v>
      </c>
      <c r="AE57" s="6" t="s">
        <v>224</v>
      </c>
      <c r="AF57" s="6" t="s">
        <v>224</v>
      </c>
      <c r="AG57" s="6" t="s">
        <v>224</v>
      </c>
      <c r="AH57" s="6" t="s">
        <v>224</v>
      </c>
      <c r="AI57" s="6" t="s">
        <v>224</v>
      </c>
      <c r="AJ57" s="6" t="s">
        <v>224</v>
      </c>
      <c r="AK57" s="6" t="s">
        <v>224</v>
      </c>
      <c r="AL57" s="6" t="s">
        <v>224</v>
      </c>
      <c r="AM57" s="6" t="s">
        <v>224</v>
      </c>
      <c r="AN57" s="3">
        <v>1039</v>
      </c>
      <c r="AO57" s="6" t="s">
        <v>224</v>
      </c>
      <c r="AP57" s="6" t="s">
        <v>224</v>
      </c>
      <c r="AQ57" s="6" t="s">
        <v>224</v>
      </c>
      <c r="AR57" s="6" t="s">
        <v>224</v>
      </c>
      <c r="AS57" s="6" t="s">
        <v>224</v>
      </c>
      <c r="AT57" s="6" t="s">
        <v>224</v>
      </c>
      <c r="AU57" s="3">
        <v>101</v>
      </c>
      <c r="AV57" s="6" t="s">
        <v>224</v>
      </c>
      <c r="AW57" s="6" t="s">
        <v>224</v>
      </c>
      <c r="AX57" s="6" t="s">
        <v>224</v>
      </c>
      <c r="AY57" s="6" t="s">
        <v>224</v>
      </c>
      <c r="AZ57" s="6" t="s">
        <v>224</v>
      </c>
      <c r="BA57" s="6" t="s">
        <v>224</v>
      </c>
      <c r="BB57" s="6" t="s">
        <v>224</v>
      </c>
      <c r="BC57" s="6" t="s">
        <v>224</v>
      </c>
      <c r="BD57" s="6" t="s">
        <v>224</v>
      </c>
      <c r="BE57" s="6" t="s">
        <v>224</v>
      </c>
      <c r="BF57" s="6" t="s">
        <v>224</v>
      </c>
      <c r="BG57" s="6" t="s">
        <v>224</v>
      </c>
      <c r="BH57" s="6" t="s">
        <v>224</v>
      </c>
      <c r="BI57" s="6" t="s">
        <v>224</v>
      </c>
      <c r="BJ57" s="3">
        <v>560</v>
      </c>
      <c r="BK57" s="6" t="s">
        <v>224</v>
      </c>
      <c r="BL57" s="6" t="s">
        <v>224</v>
      </c>
      <c r="BM57" s="6" t="s">
        <v>224</v>
      </c>
      <c r="BN57" s="6" t="s">
        <v>224</v>
      </c>
      <c r="BO57" s="6" t="s">
        <v>224</v>
      </c>
      <c r="BP57" s="6" t="s">
        <v>224</v>
      </c>
      <c r="BQ57" s="6" t="s">
        <v>224</v>
      </c>
      <c r="BR57" s="6" t="s">
        <v>224</v>
      </c>
      <c r="BS57" s="6" t="s">
        <v>224</v>
      </c>
      <c r="BT57" s="6" t="s">
        <v>224</v>
      </c>
      <c r="BU57" s="6" t="s">
        <v>224</v>
      </c>
      <c r="BV57" s="6" t="s">
        <v>224</v>
      </c>
      <c r="BW57" s="6" t="s">
        <v>224</v>
      </c>
      <c r="BX57" s="6" t="s">
        <v>224</v>
      </c>
      <c r="BY57" s="6" t="s">
        <v>224</v>
      </c>
      <c r="BZ57" s="6" t="s">
        <v>224</v>
      </c>
      <c r="CA57" s="6" t="s">
        <v>224</v>
      </c>
      <c r="CB57" s="6" t="s">
        <v>224</v>
      </c>
      <c r="CC57" s="3">
        <v>299</v>
      </c>
      <c r="CD57" s="6" t="s">
        <v>224</v>
      </c>
      <c r="CE57" s="6" t="s">
        <v>224</v>
      </c>
      <c r="CF57" s="6" t="s">
        <v>224</v>
      </c>
      <c r="CG57" s="3">
        <v>876</v>
      </c>
      <c r="CH57" s="3">
        <v>277</v>
      </c>
      <c r="CI57" s="6" t="s">
        <v>224</v>
      </c>
      <c r="CJ57" s="6" t="s">
        <v>224</v>
      </c>
      <c r="CK57" s="6" t="s">
        <v>224</v>
      </c>
      <c r="CL57" s="6" t="s">
        <v>224</v>
      </c>
      <c r="CM57" s="6" t="s">
        <v>224</v>
      </c>
      <c r="CN57" s="6" t="s">
        <v>224</v>
      </c>
      <c r="CO57" s="6" t="s">
        <v>224</v>
      </c>
      <c r="CP57" s="6" t="s">
        <v>224</v>
      </c>
      <c r="CQ57" s="6" t="s">
        <v>224</v>
      </c>
      <c r="CR57" s="6" t="s">
        <v>224</v>
      </c>
      <c r="CS57" s="6" t="s">
        <v>224</v>
      </c>
      <c r="CT57" s="6" t="s">
        <v>224</v>
      </c>
      <c r="CU57" s="6" t="s">
        <v>224</v>
      </c>
      <c r="CV57" s="6" t="s">
        <v>224</v>
      </c>
      <c r="CW57" s="6" t="s">
        <v>224</v>
      </c>
      <c r="CX57" s="6" t="s">
        <v>224</v>
      </c>
      <c r="CY57" s="6" t="s">
        <v>224</v>
      </c>
      <c r="CZ57" s="6" t="s">
        <v>224</v>
      </c>
      <c r="DA57" s="6" t="s">
        <v>224</v>
      </c>
      <c r="DB57" s="6" t="s">
        <v>224</v>
      </c>
      <c r="DC57" s="6" t="s">
        <v>224</v>
      </c>
      <c r="DD57" s="6" t="s">
        <v>224</v>
      </c>
      <c r="DE57" s="6" t="s">
        <v>224</v>
      </c>
      <c r="DF57" s="6" t="s">
        <v>224</v>
      </c>
      <c r="DG57" s="6" t="s">
        <v>224</v>
      </c>
      <c r="DH57" s="6" t="s">
        <v>224</v>
      </c>
      <c r="DI57" s="6" t="s">
        <v>224</v>
      </c>
      <c r="DJ57" s="6" t="s">
        <v>224</v>
      </c>
      <c r="DK57" s="3">
        <v>132</v>
      </c>
      <c r="DL57" s="6" t="s">
        <v>224</v>
      </c>
      <c r="DM57" s="6" t="s">
        <v>224</v>
      </c>
      <c r="DN57" s="6" t="s">
        <v>224</v>
      </c>
      <c r="DO57" s="6" t="s">
        <v>224</v>
      </c>
      <c r="DP57" s="6" t="s">
        <v>224</v>
      </c>
      <c r="DQ57" s="6" t="s">
        <v>224</v>
      </c>
      <c r="DR57" s="6" t="s">
        <v>224</v>
      </c>
      <c r="DS57" s="6" t="s">
        <v>224</v>
      </c>
      <c r="DT57" s="6" t="s">
        <v>224</v>
      </c>
      <c r="DU57" s="6" t="s">
        <v>224</v>
      </c>
      <c r="DV57" s="6" t="s">
        <v>224</v>
      </c>
      <c r="DW57" s="6" t="s">
        <v>224</v>
      </c>
      <c r="DX57" s="6" t="s">
        <v>224</v>
      </c>
      <c r="DY57" s="6" t="s">
        <v>224</v>
      </c>
      <c r="DZ57" s="6" t="s">
        <v>224</v>
      </c>
      <c r="EA57" s="6" t="s">
        <v>224</v>
      </c>
      <c r="EB57" s="6" t="s">
        <v>224</v>
      </c>
      <c r="EC57" s="6" t="s">
        <v>224</v>
      </c>
      <c r="ED57" s="6" t="s">
        <v>224</v>
      </c>
      <c r="EE57" s="6" t="s">
        <v>224</v>
      </c>
      <c r="EF57" s="6" t="s">
        <v>224</v>
      </c>
      <c r="EG57" s="6" t="s">
        <v>224</v>
      </c>
      <c r="EH57" s="6" t="s">
        <v>224</v>
      </c>
      <c r="EI57" s="6" t="s">
        <v>224</v>
      </c>
      <c r="EJ57" s="6" t="s">
        <v>224</v>
      </c>
      <c r="EK57" s="6" t="s">
        <v>224</v>
      </c>
      <c r="EL57" s="6" t="s">
        <v>224</v>
      </c>
      <c r="EM57" s="6" t="s">
        <v>224</v>
      </c>
      <c r="EN57" s="6" t="s">
        <v>224</v>
      </c>
      <c r="EO57" s="6" t="s">
        <v>224</v>
      </c>
      <c r="EP57" s="6" t="s">
        <v>224</v>
      </c>
      <c r="EQ57" s="6" t="s">
        <v>224</v>
      </c>
      <c r="ER57" s="6" t="s">
        <v>224</v>
      </c>
      <c r="ES57" s="6" t="s">
        <v>224</v>
      </c>
      <c r="ET57" s="6" t="s">
        <v>224</v>
      </c>
      <c r="EU57" s="6" t="s">
        <v>224</v>
      </c>
      <c r="EV57" s="6" t="s">
        <v>224</v>
      </c>
      <c r="EW57" s="6" t="s">
        <v>224</v>
      </c>
      <c r="EX57" s="6" t="s">
        <v>224</v>
      </c>
      <c r="EY57" s="6" t="s">
        <v>224</v>
      </c>
      <c r="EZ57" s="6" t="s">
        <v>224</v>
      </c>
      <c r="FA57" s="6" t="s">
        <v>224</v>
      </c>
      <c r="FB57" s="6" t="s">
        <v>224</v>
      </c>
      <c r="FC57" s="6" t="s">
        <v>224</v>
      </c>
      <c r="FD57" s="6" t="s">
        <v>224</v>
      </c>
      <c r="FE57" s="6" t="s">
        <v>224</v>
      </c>
      <c r="FF57" s="6" t="s">
        <v>224</v>
      </c>
      <c r="FG57" s="6" t="s">
        <v>224</v>
      </c>
      <c r="FH57" s="6" t="s">
        <v>224</v>
      </c>
      <c r="FI57" s="6" t="s">
        <v>224</v>
      </c>
      <c r="FJ57" s="3">
        <v>358</v>
      </c>
      <c r="FK57" s="6" t="s">
        <v>224</v>
      </c>
      <c r="FL57" s="6" t="s">
        <v>224</v>
      </c>
      <c r="FM57" s="6" t="s">
        <v>224</v>
      </c>
      <c r="FN57" s="6" t="s">
        <v>224</v>
      </c>
      <c r="FO57" s="6" t="s">
        <v>224</v>
      </c>
      <c r="FP57" s="6" t="s">
        <v>224</v>
      </c>
      <c r="FQ57" s="6" t="s">
        <v>224</v>
      </c>
      <c r="FR57" s="3">
        <v>81</v>
      </c>
      <c r="FS57" s="6" t="s">
        <v>224</v>
      </c>
      <c r="FT57" s="6" t="s">
        <v>224</v>
      </c>
      <c r="FU57" s="6" t="s">
        <v>224</v>
      </c>
      <c r="FV57" s="6" t="s">
        <v>224</v>
      </c>
      <c r="FW57" s="6" t="s">
        <v>224</v>
      </c>
      <c r="FX57" s="6" t="s">
        <v>224</v>
      </c>
      <c r="FY57" s="6" t="s">
        <v>224</v>
      </c>
      <c r="FZ57" s="3">
        <v>101</v>
      </c>
      <c r="GA57" s="6" t="s">
        <v>224</v>
      </c>
      <c r="GB57" s="6" t="s">
        <v>224</v>
      </c>
      <c r="GC57" s="6" t="s">
        <v>224</v>
      </c>
      <c r="GD57" s="6" t="s">
        <v>224</v>
      </c>
      <c r="GE57" s="6" t="s">
        <v>224</v>
      </c>
      <c r="GF57" s="12">
        <v>641</v>
      </c>
      <c r="GG57" s="15">
        <f t="shared" si="0"/>
        <v>5570</v>
      </c>
      <c r="GI57" s="8"/>
      <c r="GK57" s="8"/>
    </row>
    <row r="58" spans="1:193" x14ac:dyDescent="0.25">
      <c r="A58" s="4" t="s">
        <v>110</v>
      </c>
      <c r="B58" s="4" t="s">
        <v>111</v>
      </c>
      <c r="C58" s="6" t="s">
        <v>224</v>
      </c>
      <c r="D58" s="6" t="s">
        <v>224</v>
      </c>
      <c r="E58" s="6" t="s">
        <v>224</v>
      </c>
      <c r="F58" s="6" t="s">
        <v>224</v>
      </c>
      <c r="G58" s="6" t="s">
        <v>224</v>
      </c>
      <c r="H58" s="6" t="s">
        <v>224</v>
      </c>
      <c r="I58" s="6" t="s">
        <v>224</v>
      </c>
      <c r="J58" s="6" t="s">
        <v>224</v>
      </c>
      <c r="K58" s="6" t="s">
        <v>224</v>
      </c>
      <c r="L58" s="6" t="s">
        <v>224</v>
      </c>
      <c r="M58" s="6" t="s">
        <v>224</v>
      </c>
      <c r="N58" s="6" t="s">
        <v>224</v>
      </c>
      <c r="O58" s="6" t="s">
        <v>224</v>
      </c>
      <c r="P58" s="6" t="s">
        <v>224</v>
      </c>
      <c r="Q58" s="6" t="s">
        <v>224</v>
      </c>
      <c r="R58" s="6" t="s">
        <v>224</v>
      </c>
      <c r="S58" s="6" t="s">
        <v>224</v>
      </c>
      <c r="T58" s="6" t="s">
        <v>224</v>
      </c>
      <c r="U58" s="6" t="s">
        <v>224</v>
      </c>
      <c r="V58" s="6" t="s">
        <v>224</v>
      </c>
      <c r="W58" s="3">
        <v>44</v>
      </c>
      <c r="X58" s="6" t="s">
        <v>224</v>
      </c>
      <c r="Y58" s="6" t="s">
        <v>224</v>
      </c>
      <c r="Z58" s="3">
        <v>183</v>
      </c>
      <c r="AA58" s="6" t="s">
        <v>224</v>
      </c>
      <c r="AB58" s="3">
        <v>39</v>
      </c>
      <c r="AC58" s="6" t="s">
        <v>224</v>
      </c>
      <c r="AD58" s="6" t="s">
        <v>224</v>
      </c>
      <c r="AE58" s="6" t="s">
        <v>224</v>
      </c>
      <c r="AF58" s="6" t="s">
        <v>224</v>
      </c>
      <c r="AG58" s="6" t="s">
        <v>224</v>
      </c>
      <c r="AH58" s="6" t="s">
        <v>224</v>
      </c>
      <c r="AI58" s="6" t="s">
        <v>224</v>
      </c>
      <c r="AJ58" s="6" t="s">
        <v>224</v>
      </c>
      <c r="AK58" s="3">
        <v>176</v>
      </c>
      <c r="AL58" s="6" t="s">
        <v>224</v>
      </c>
      <c r="AM58" s="6" t="s">
        <v>224</v>
      </c>
      <c r="AN58" s="6" t="s">
        <v>224</v>
      </c>
      <c r="AO58" s="3">
        <v>291</v>
      </c>
      <c r="AP58" s="6" t="s">
        <v>224</v>
      </c>
      <c r="AQ58" s="6" t="s">
        <v>224</v>
      </c>
      <c r="AR58" s="6" t="s">
        <v>224</v>
      </c>
      <c r="AS58" s="6" t="s">
        <v>224</v>
      </c>
      <c r="AT58" s="6" t="s">
        <v>224</v>
      </c>
      <c r="AU58" s="6" t="s">
        <v>224</v>
      </c>
      <c r="AV58" s="6" t="s">
        <v>224</v>
      </c>
      <c r="AW58" s="6" t="s">
        <v>224</v>
      </c>
      <c r="AX58" s="6" t="s">
        <v>224</v>
      </c>
      <c r="AY58" s="6" t="s">
        <v>224</v>
      </c>
      <c r="AZ58" s="6" t="s">
        <v>224</v>
      </c>
      <c r="BA58" s="6" t="s">
        <v>224</v>
      </c>
      <c r="BB58" s="6" t="s">
        <v>224</v>
      </c>
      <c r="BC58" s="6" t="s">
        <v>224</v>
      </c>
      <c r="BD58" s="6" t="s">
        <v>224</v>
      </c>
      <c r="BE58" s="6" t="s">
        <v>224</v>
      </c>
      <c r="BF58" s="6" t="s">
        <v>224</v>
      </c>
      <c r="BG58" s="3">
        <v>166</v>
      </c>
      <c r="BH58" s="6" t="s">
        <v>224</v>
      </c>
      <c r="BI58" s="6" t="s">
        <v>224</v>
      </c>
      <c r="BJ58" s="6" t="s">
        <v>224</v>
      </c>
      <c r="BK58" s="6" t="s">
        <v>224</v>
      </c>
      <c r="BL58" s="6" t="s">
        <v>224</v>
      </c>
      <c r="BM58" s="6" t="s">
        <v>224</v>
      </c>
      <c r="BN58" s="6" t="s">
        <v>224</v>
      </c>
      <c r="BO58" s="6" t="s">
        <v>224</v>
      </c>
      <c r="BP58" s="6" t="s">
        <v>224</v>
      </c>
      <c r="BQ58" s="6" t="s">
        <v>224</v>
      </c>
      <c r="BR58" s="6" t="s">
        <v>224</v>
      </c>
      <c r="BS58" s="6" t="s">
        <v>224</v>
      </c>
      <c r="BT58" s="6" t="s">
        <v>224</v>
      </c>
      <c r="BU58" s="6" t="s">
        <v>224</v>
      </c>
      <c r="BV58" s="6" t="s">
        <v>224</v>
      </c>
      <c r="BW58" s="6" t="s">
        <v>224</v>
      </c>
      <c r="BX58" s="6" t="s">
        <v>224</v>
      </c>
      <c r="BY58" s="6" t="s">
        <v>224</v>
      </c>
      <c r="BZ58" s="6" t="s">
        <v>224</v>
      </c>
      <c r="CA58" s="6" t="s">
        <v>224</v>
      </c>
      <c r="CB58" s="6" t="s">
        <v>224</v>
      </c>
      <c r="CC58" s="6" t="s">
        <v>224</v>
      </c>
      <c r="CD58" s="6" t="s">
        <v>224</v>
      </c>
      <c r="CE58" s="6" t="s">
        <v>224</v>
      </c>
      <c r="CF58" s="6" t="s">
        <v>224</v>
      </c>
      <c r="CG58" s="3">
        <v>78</v>
      </c>
      <c r="CH58" s="6" t="s">
        <v>224</v>
      </c>
      <c r="CI58" s="6" t="s">
        <v>224</v>
      </c>
      <c r="CJ58" s="6" t="s">
        <v>224</v>
      </c>
      <c r="CK58" s="6" t="s">
        <v>224</v>
      </c>
      <c r="CL58" s="6" t="s">
        <v>224</v>
      </c>
      <c r="CM58" s="6" t="s">
        <v>224</v>
      </c>
      <c r="CN58" s="6" t="s">
        <v>224</v>
      </c>
      <c r="CO58" s="6" t="s">
        <v>224</v>
      </c>
      <c r="CP58" s="6" t="s">
        <v>224</v>
      </c>
      <c r="CQ58" s="6" t="s">
        <v>224</v>
      </c>
      <c r="CR58" s="6" t="s">
        <v>224</v>
      </c>
      <c r="CS58" s="6" t="s">
        <v>224</v>
      </c>
      <c r="CT58" s="6" t="s">
        <v>224</v>
      </c>
      <c r="CU58" s="6" t="s">
        <v>224</v>
      </c>
      <c r="CV58" s="6" t="s">
        <v>224</v>
      </c>
      <c r="CW58" s="6" t="s">
        <v>224</v>
      </c>
      <c r="CX58" s="6" t="s">
        <v>224</v>
      </c>
      <c r="CY58" s="6" t="s">
        <v>224</v>
      </c>
      <c r="CZ58" s="6" t="s">
        <v>224</v>
      </c>
      <c r="DA58" s="6" t="s">
        <v>224</v>
      </c>
      <c r="DB58" s="6" t="s">
        <v>224</v>
      </c>
      <c r="DC58" s="6" t="s">
        <v>224</v>
      </c>
      <c r="DD58" s="6" t="s">
        <v>224</v>
      </c>
      <c r="DE58" s="6" t="s">
        <v>224</v>
      </c>
      <c r="DF58" s="6" t="s">
        <v>224</v>
      </c>
      <c r="DG58" s="6" t="s">
        <v>224</v>
      </c>
      <c r="DH58" s="6" t="s">
        <v>224</v>
      </c>
      <c r="DI58" s="6" t="s">
        <v>224</v>
      </c>
      <c r="DJ58" s="6" t="s">
        <v>224</v>
      </c>
      <c r="DK58" s="3">
        <v>91</v>
      </c>
      <c r="DL58" s="6" t="s">
        <v>224</v>
      </c>
      <c r="DM58" s="6" t="s">
        <v>224</v>
      </c>
      <c r="DN58" s="6" t="s">
        <v>224</v>
      </c>
      <c r="DO58" s="6" t="s">
        <v>224</v>
      </c>
      <c r="DP58" s="6" t="s">
        <v>224</v>
      </c>
      <c r="DQ58" s="6" t="s">
        <v>224</v>
      </c>
      <c r="DR58" s="6" t="s">
        <v>224</v>
      </c>
      <c r="DS58" s="3">
        <v>179</v>
      </c>
      <c r="DT58" s="6" t="s">
        <v>224</v>
      </c>
      <c r="DU58" s="6" t="s">
        <v>224</v>
      </c>
      <c r="DV58" s="6" t="s">
        <v>224</v>
      </c>
      <c r="DW58" s="6" t="s">
        <v>224</v>
      </c>
      <c r="DX58" s="6" t="s">
        <v>224</v>
      </c>
      <c r="DY58" s="6" t="s">
        <v>224</v>
      </c>
      <c r="DZ58" s="6" t="s">
        <v>224</v>
      </c>
      <c r="EA58" s="6" t="s">
        <v>224</v>
      </c>
      <c r="EB58" s="6" t="s">
        <v>224</v>
      </c>
      <c r="EC58" s="6" t="s">
        <v>224</v>
      </c>
      <c r="ED58" s="6" t="s">
        <v>224</v>
      </c>
      <c r="EE58" s="6" t="s">
        <v>224</v>
      </c>
      <c r="EF58" s="6" t="s">
        <v>224</v>
      </c>
      <c r="EG58" s="3">
        <v>35</v>
      </c>
      <c r="EH58" s="6" t="s">
        <v>224</v>
      </c>
      <c r="EI58" s="6" t="s">
        <v>224</v>
      </c>
      <c r="EJ58" s="6" t="s">
        <v>224</v>
      </c>
      <c r="EK58" s="6" t="s">
        <v>224</v>
      </c>
      <c r="EL58" s="6" t="s">
        <v>224</v>
      </c>
      <c r="EM58" s="6" t="s">
        <v>224</v>
      </c>
      <c r="EN58" s="6" t="s">
        <v>224</v>
      </c>
      <c r="EO58" s="6" t="s">
        <v>224</v>
      </c>
      <c r="EP58" s="6" t="s">
        <v>224</v>
      </c>
      <c r="EQ58" s="6" t="s">
        <v>224</v>
      </c>
      <c r="ER58" s="6" t="s">
        <v>224</v>
      </c>
      <c r="ES58" s="6" t="s">
        <v>224</v>
      </c>
      <c r="ET58" s="6" t="s">
        <v>224</v>
      </c>
      <c r="EU58" s="6" t="s">
        <v>224</v>
      </c>
      <c r="EV58" s="6" t="s">
        <v>224</v>
      </c>
      <c r="EW58" s="3">
        <v>89</v>
      </c>
      <c r="EX58" s="3">
        <v>72</v>
      </c>
      <c r="EY58" s="6" t="s">
        <v>224</v>
      </c>
      <c r="EZ58" s="6" t="s">
        <v>224</v>
      </c>
      <c r="FA58" s="6" t="s">
        <v>224</v>
      </c>
      <c r="FB58" s="6" t="s">
        <v>224</v>
      </c>
      <c r="FC58" s="6" t="s">
        <v>224</v>
      </c>
      <c r="FD58" s="6" t="s">
        <v>224</v>
      </c>
      <c r="FE58" s="6" t="s">
        <v>224</v>
      </c>
      <c r="FF58" s="6" t="s">
        <v>224</v>
      </c>
      <c r="FG58" s="6" t="s">
        <v>224</v>
      </c>
      <c r="FH58" s="6" t="s">
        <v>224</v>
      </c>
      <c r="FI58" s="6" t="s">
        <v>224</v>
      </c>
      <c r="FJ58" s="6" t="s">
        <v>224</v>
      </c>
      <c r="FK58" s="6" t="s">
        <v>224</v>
      </c>
      <c r="FL58" s="6" t="s">
        <v>224</v>
      </c>
      <c r="FM58" s="6" t="s">
        <v>224</v>
      </c>
      <c r="FN58" s="6" t="s">
        <v>224</v>
      </c>
      <c r="FO58" s="6" t="s">
        <v>224</v>
      </c>
      <c r="FP58" s="6" t="s">
        <v>224</v>
      </c>
      <c r="FQ58" s="6" t="s">
        <v>224</v>
      </c>
      <c r="FR58" s="6" t="s">
        <v>224</v>
      </c>
      <c r="FS58" s="6" t="s">
        <v>224</v>
      </c>
      <c r="FT58" s="6" t="s">
        <v>224</v>
      </c>
      <c r="FU58" s="6" t="s">
        <v>224</v>
      </c>
      <c r="FV58" s="6" t="s">
        <v>224</v>
      </c>
      <c r="FW58" s="6" t="s">
        <v>224</v>
      </c>
      <c r="FX58" s="6" t="s">
        <v>224</v>
      </c>
      <c r="FY58" s="6" t="s">
        <v>224</v>
      </c>
      <c r="FZ58" s="6" t="s">
        <v>224</v>
      </c>
      <c r="GA58" s="6" t="s">
        <v>224</v>
      </c>
      <c r="GB58" s="6" t="s">
        <v>224</v>
      </c>
      <c r="GC58" s="6" t="s">
        <v>224</v>
      </c>
      <c r="GD58" s="6" t="s">
        <v>224</v>
      </c>
      <c r="GE58" s="6" t="s">
        <v>224</v>
      </c>
      <c r="GF58" s="13" t="s">
        <v>224</v>
      </c>
      <c r="GG58" s="15">
        <f t="shared" si="0"/>
        <v>1443</v>
      </c>
      <c r="GI58" s="8"/>
      <c r="GK58" s="8"/>
    </row>
    <row r="59" spans="1:193" x14ac:dyDescent="0.25">
      <c r="A59" s="4" t="s">
        <v>112</v>
      </c>
      <c r="B59" s="4" t="s">
        <v>113</v>
      </c>
      <c r="C59" s="6" t="s">
        <v>224</v>
      </c>
      <c r="D59" s="6" t="s">
        <v>224</v>
      </c>
      <c r="E59" s="3">
        <v>67</v>
      </c>
      <c r="F59" s="3">
        <v>47</v>
      </c>
      <c r="G59" s="6" t="s">
        <v>224</v>
      </c>
      <c r="H59" s="6" t="s">
        <v>224</v>
      </c>
      <c r="I59" s="6" t="s">
        <v>224</v>
      </c>
      <c r="J59" s="6" t="s">
        <v>224</v>
      </c>
      <c r="K59" s="6" t="s">
        <v>224</v>
      </c>
      <c r="L59" s="6" t="s">
        <v>224</v>
      </c>
      <c r="M59" s="6" t="s">
        <v>224</v>
      </c>
      <c r="N59" s="6" t="s">
        <v>224</v>
      </c>
      <c r="O59" s="6" t="s">
        <v>224</v>
      </c>
      <c r="P59" s="6" t="s">
        <v>224</v>
      </c>
      <c r="Q59" s="6" t="s">
        <v>224</v>
      </c>
      <c r="R59" s="3">
        <v>144</v>
      </c>
      <c r="S59" s="6" t="s">
        <v>224</v>
      </c>
      <c r="T59" s="6" t="s">
        <v>224</v>
      </c>
      <c r="U59" s="3">
        <v>92</v>
      </c>
      <c r="V59" s="6" t="s">
        <v>224</v>
      </c>
      <c r="W59" s="6" t="s">
        <v>224</v>
      </c>
      <c r="X59" s="6" t="s">
        <v>224</v>
      </c>
      <c r="Y59" s="6" t="s">
        <v>224</v>
      </c>
      <c r="Z59" s="3">
        <v>105</v>
      </c>
      <c r="AA59" s="6" t="s">
        <v>224</v>
      </c>
      <c r="AB59" s="3">
        <v>110</v>
      </c>
      <c r="AC59" s="3">
        <v>33</v>
      </c>
      <c r="AD59" s="6" t="s">
        <v>224</v>
      </c>
      <c r="AE59" s="6" t="s">
        <v>224</v>
      </c>
      <c r="AF59" s="6" t="s">
        <v>224</v>
      </c>
      <c r="AG59" s="6" t="s">
        <v>224</v>
      </c>
      <c r="AH59" s="6" t="s">
        <v>224</v>
      </c>
      <c r="AI59" s="6" t="s">
        <v>224</v>
      </c>
      <c r="AJ59" s="6" t="s">
        <v>224</v>
      </c>
      <c r="AK59" s="3">
        <v>211</v>
      </c>
      <c r="AL59" s="3">
        <v>92</v>
      </c>
      <c r="AM59" s="6" t="s">
        <v>224</v>
      </c>
      <c r="AN59" s="3">
        <v>217</v>
      </c>
      <c r="AO59" s="6" t="s">
        <v>224</v>
      </c>
      <c r="AP59" s="6" t="s">
        <v>224</v>
      </c>
      <c r="AQ59" s="6" t="s">
        <v>224</v>
      </c>
      <c r="AR59" s="6" t="s">
        <v>224</v>
      </c>
      <c r="AS59" s="6" t="s">
        <v>224</v>
      </c>
      <c r="AT59" s="6" t="s">
        <v>224</v>
      </c>
      <c r="AU59" s="6" t="s">
        <v>224</v>
      </c>
      <c r="AV59" s="6" t="s">
        <v>224</v>
      </c>
      <c r="AW59" s="6" t="s">
        <v>224</v>
      </c>
      <c r="AX59" s="6" t="s">
        <v>224</v>
      </c>
      <c r="AY59" s="6" t="s">
        <v>224</v>
      </c>
      <c r="AZ59" s="6" t="s">
        <v>224</v>
      </c>
      <c r="BA59" s="6" t="s">
        <v>224</v>
      </c>
      <c r="BB59" s="6" t="s">
        <v>224</v>
      </c>
      <c r="BC59" s="6" t="s">
        <v>224</v>
      </c>
      <c r="BD59" s="6" t="s">
        <v>224</v>
      </c>
      <c r="BE59" s="6" t="s">
        <v>224</v>
      </c>
      <c r="BF59" s="6" t="s">
        <v>224</v>
      </c>
      <c r="BG59" s="3">
        <v>96</v>
      </c>
      <c r="BH59" s="6" t="s">
        <v>224</v>
      </c>
      <c r="BI59" s="6" t="s">
        <v>224</v>
      </c>
      <c r="BJ59" s="6" t="s">
        <v>224</v>
      </c>
      <c r="BK59" s="6" t="s">
        <v>224</v>
      </c>
      <c r="BL59" s="6" t="s">
        <v>224</v>
      </c>
      <c r="BM59" s="6" t="s">
        <v>224</v>
      </c>
      <c r="BN59" s="6" t="s">
        <v>224</v>
      </c>
      <c r="BO59" s="6" t="s">
        <v>224</v>
      </c>
      <c r="BP59" s="6" t="s">
        <v>224</v>
      </c>
      <c r="BQ59" s="6" t="s">
        <v>224</v>
      </c>
      <c r="BR59" s="6" t="s">
        <v>224</v>
      </c>
      <c r="BS59" s="6" t="s">
        <v>224</v>
      </c>
      <c r="BT59" s="6" t="s">
        <v>224</v>
      </c>
      <c r="BU59" s="6" t="s">
        <v>224</v>
      </c>
      <c r="BV59" s="6" t="s">
        <v>224</v>
      </c>
      <c r="BW59" s="6" t="s">
        <v>224</v>
      </c>
      <c r="BX59" s="6" t="s">
        <v>224</v>
      </c>
      <c r="BY59" s="6" t="s">
        <v>224</v>
      </c>
      <c r="BZ59" s="6" t="s">
        <v>224</v>
      </c>
      <c r="CA59" s="6" t="s">
        <v>224</v>
      </c>
      <c r="CB59" s="6" t="s">
        <v>224</v>
      </c>
      <c r="CC59" s="3">
        <v>125</v>
      </c>
      <c r="CD59" s="6" t="s">
        <v>224</v>
      </c>
      <c r="CE59" s="6" t="s">
        <v>224</v>
      </c>
      <c r="CF59" s="6" t="s">
        <v>224</v>
      </c>
      <c r="CG59" s="3">
        <v>112</v>
      </c>
      <c r="CH59" s="6" t="s">
        <v>224</v>
      </c>
      <c r="CI59" s="6" t="s">
        <v>224</v>
      </c>
      <c r="CJ59" s="6" t="s">
        <v>224</v>
      </c>
      <c r="CK59" s="6" t="s">
        <v>224</v>
      </c>
      <c r="CL59" s="6" t="s">
        <v>224</v>
      </c>
      <c r="CM59" s="6" t="s">
        <v>224</v>
      </c>
      <c r="CN59" s="6" t="s">
        <v>224</v>
      </c>
      <c r="CO59" s="6" t="s">
        <v>224</v>
      </c>
      <c r="CP59" s="6" t="s">
        <v>224</v>
      </c>
      <c r="CQ59" s="6" t="s">
        <v>224</v>
      </c>
      <c r="CR59" s="6" t="s">
        <v>224</v>
      </c>
      <c r="CS59" s="6" t="s">
        <v>224</v>
      </c>
      <c r="CT59" s="6" t="s">
        <v>224</v>
      </c>
      <c r="CU59" s="6" t="s">
        <v>224</v>
      </c>
      <c r="CV59" s="6" t="s">
        <v>224</v>
      </c>
      <c r="CW59" s="6" t="s">
        <v>224</v>
      </c>
      <c r="CX59" s="6" t="s">
        <v>224</v>
      </c>
      <c r="CY59" s="6" t="s">
        <v>224</v>
      </c>
      <c r="CZ59" s="6" t="s">
        <v>224</v>
      </c>
      <c r="DA59" s="6" t="s">
        <v>224</v>
      </c>
      <c r="DB59" s="6" t="s">
        <v>224</v>
      </c>
      <c r="DC59" s="6" t="s">
        <v>224</v>
      </c>
      <c r="DD59" s="6" t="s">
        <v>224</v>
      </c>
      <c r="DE59" s="6" t="s">
        <v>224</v>
      </c>
      <c r="DF59" s="6" t="s">
        <v>224</v>
      </c>
      <c r="DG59" s="6" t="s">
        <v>224</v>
      </c>
      <c r="DH59" s="6" t="s">
        <v>224</v>
      </c>
      <c r="DI59" s="6" t="s">
        <v>224</v>
      </c>
      <c r="DJ59" s="6" t="s">
        <v>224</v>
      </c>
      <c r="DK59" s="3">
        <v>124</v>
      </c>
      <c r="DL59" s="6" t="s">
        <v>224</v>
      </c>
      <c r="DM59" s="6" t="s">
        <v>224</v>
      </c>
      <c r="DN59" s="6" t="s">
        <v>224</v>
      </c>
      <c r="DO59" s="6" t="s">
        <v>224</v>
      </c>
      <c r="DP59" s="6" t="s">
        <v>224</v>
      </c>
      <c r="DQ59" s="6" t="s">
        <v>224</v>
      </c>
      <c r="DR59" s="6" t="s">
        <v>224</v>
      </c>
      <c r="DS59" s="6" t="s">
        <v>224</v>
      </c>
      <c r="DT59" s="6" t="s">
        <v>224</v>
      </c>
      <c r="DU59" s="6" t="s">
        <v>224</v>
      </c>
      <c r="DV59" s="6" t="s">
        <v>224</v>
      </c>
      <c r="DW59" s="6" t="s">
        <v>224</v>
      </c>
      <c r="DX59" s="6" t="s">
        <v>224</v>
      </c>
      <c r="DY59" s="6" t="s">
        <v>224</v>
      </c>
      <c r="DZ59" s="6" t="s">
        <v>224</v>
      </c>
      <c r="EA59" s="3">
        <v>166</v>
      </c>
      <c r="EB59" s="6" t="s">
        <v>224</v>
      </c>
      <c r="EC59" s="3">
        <v>53</v>
      </c>
      <c r="ED59" s="6" t="s">
        <v>224</v>
      </c>
      <c r="EE59" s="6" t="s">
        <v>224</v>
      </c>
      <c r="EF59" s="6" t="s">
        <v>224</v>
      </c>
      <c r="EG59" s="3">
        <v>105</v>
      </c>
      <c r="EH59" s="6" t="s">
        <v>224</v>
      </c>
      <c r="EI59" s="6" t="s">
        <v>224</v>
      </c>
      <c r="EJ59" s="6" t="s">
        <v>224</v>
      </c>
      <c r="EK59" s="6" t="s">
        <v>224</v>
      </c>
      <c r="EL59" s="6" t="s">
        <v>224</v>
      </c>
      <c r="EM59" s="6" t="s">
        <v>224</v>
      </c>
      <c r="EN59" s="6" t="s">
        <v>224</v>
      </c>
      <c r="EO59" s="6" t="s">
        <v>224</v>
      </c>
      <c r="EP59" s="6" t="s">
        <v>224</v>
      </c>
      <c r="EQ59" s="6" t="s">
        <v>224</v>
      </c>
      <c r="ER59" s="6" t="s">
        <v>224</v>
      </c>
      <c r="ES59" s="6" t="s">
        <v>224</v>
      </c>
      <c r="ET59" s="6" t="s">
        <v>224</v>
      </c>
      <c r="EU59" s="6" t="s">
        <v>224</v>
      </c>
      <c r="EV59" s="6" t="s">
        <v>224</v>
      </c>
      <c r="EW59" s="3">
        <v>80</v>
      </c>
      <c r="EX59" s="3">
        <v>77</v>
      </c>
      <c r="EY59" s="6" t="s">
        <v>224</v>
      </c>
      <c r="EZ59" s="6" t="s">
        <v>224</v>
      </c>
      <c r="FA59" s="6" t="s">
        <v>224</v>
      </c>
      <c r="FB59" s="6" t="s">
        <v>224</v>
      </c>
      <c r="FC59" s="6" t="s">
        <v>224</v>
      </c>
      <c r="FD59" s="6" t="s">
        <v>224</v>
      </c>
      <c r="FE59" s="6" t="s">
        <v>224</v>
      </c>
      <c r="FF59" s="6" t="s">
        <v>224</v>
      </c>
      <c r="FG59" s="6" t="s">
        <v>224</v>
      </c>
      <c r="FH59" s="6" t="s">
        <v>224</v>
      </c>
      <c r="FI59" s="6" t="s">
        <v>224</v>
      </c>
      <c r="FJ59" s="6" t="s">
        <v>224</v>
      </c>
      <c r="FK59" s="6" t="s">
        <v>224</v>
      </c>
      <c r="FL59" s="6" t="s">
        <v>224</v>
      </c>
      <c r="FM59" s="3">
        <v>9</v>
      </c>
      <c r="FN59" s="6" t="s">
        <v>224</v>
      </c>
      <c r="FO59" s="6" t="s">
        <v>224</v>
      </c>
      <c r="FP59" s="6" t="s">
        <v>224</v>
      </c>
      <c r="FQ59" s="6" t="s">
        <v>224</v>
      </c>
      <c r="FR59" s="6" t="s">
        <v>224</v>
      </c>
      <c r="FS59" s="6" t="s">
        <v>224</v>
      </c>
      <c r="FT59" s="6" t="s">
        <v>224</v>
      </c>
      <c r="FU59" s="6" t="s">
        <v>224</v>
      </c>
      <c r="FV59" s="6" t="s">
        <v>224</v>
      </c>
      <c r="FW59" s="6" t="s">
        <v>224</v>
      </c>
      <c r="FX59" s="6" t="s">
        <v>224</v>
      </c>
      <c r="FY59" s="6" t="s">
        <v>224</v>
      </c>
      <c r="FZ59" s="6" t="s">
        <v>224</v>
      </c>
      <c r="GA59" s="6" t="s">
        <v>224</v>
      </c>
      <c r="GB59" s="6" t="s">
        <v>224</v>
      </c>
      <c r="GC59" s="6" t="s">
        <v>224</v>
      </c>
      <c r="GD59" s="6" t="s">
        <v>224</v>
      </c>
      <c r="GE59" s="6" t="s">
        <v>224</v>
      </c>
      <c r="GF59" s="13" t="s">
        <v>224</v>
      </c>
      <c r="GG59" s="15">
        <f t="shared" si="0"/>
        <v>2065</v>
      </c>
      <c r="GI59" s="8"/>
      <c r="GK59" s="8"/>
    </row>
    <row r="60" spans="1:193" x14ac:dyDescent="0.25">
      <c r="A60" s="4" t="s">
        <v>114</v>
      </c>
      <c r="B60" s="4" t="s">
        <v>115</v>
      </c>
      <c r="C60" s="6" t="s">
        <v>224</v>
      </c>
      <c r="D60" s="6" t="s">
        <v>224</v>
      </c>
      <c r="E60" s="6" t="s">
        <v>224</v>
      </c>
      <c r="F60" s="6" t="s">
        <v>224</v>
      </c>
      <c r="G60" s="6" t="s">
        <v>224</v>
      </c>
      <c r="H60" s="6" t="s">
        <v>224</v>
      </c>
      <c r="I60" s="6" t="s">
        <v>224</v>
      </c>
      <c r="J60" s="6" t="s">
        <v>224</v>
      </c>
      <c r="K60" s="6" t="s">
        <v>224</v>
      </c>
      <c r="L60" s="6" t="s">
        <v>224</v>
      </c>
      <c r="M60" s="6" t="s">
        <v>224</v>
      </c>
      <c r="N60" s="6" t="s">
        <v>224</v>
      </c>
      <c r="O60" s="6" t="s">
        <v>224</v>
      </c>
      <c r="P60" s="6" t="s">
        <v>224</v>
      </c>
      <c r="Q60" s="6" t="s">
        <v>224</v>
      </c>
      <c r="R60" s="6" t="s">
        <v>224</v>
      </c>
      <c r="S60" s="6" t="s">
        <v>224</v>
      </c>
      <c r="T60" s="6" t="s">
        <v>224</v>
      </c>
      <c r="U60" s="6" t="s">
        <v>224</v>
      </c>
      <c r="V60" s="6" t="s">
        <v>224</v>
      </c>
      <c r="W60" s="6" t="s">
        <v>224</v>
      </c>
      <c r="X60" s="6" t="s">
        <v>224</v>
      </c>
      <c r="Y60" s="3">
        <v>90</v>
      </c>
      <c r="Z60" s="3">
        <v>149</v>
      </c>
      <c r="AA60" s="6" t="s">
        <v>224</v>
      </c>
      <c r="AB60" s="3">
        <v>111</v>
      </c>
      <c r="AC60" s="6" t="s">
        <v>224</v>
      </c>
      <c r="AD60" s="6" t="s">
        <v>224</v>
      </c>
      <c r="AE60" s="6" t="s">
        <v>224</v>
      </c>
      <c r="AF60" s="6" t="s">
        <v>224</v>
      </c>
      <c r="AG60" s="6" t="s">
        <v>224</v>
      </c>
      <c r="AH60" s="6" t="s">
        <v>224</v>
      </c>
      <c r="AI60" s="6" t="s">
        <v>224</v>
      </c>
      <c r="AJ60" s="6" t="s">
        <v>224</v>
      </c>
      <c r="AK60" s="3">
        <v>124</v>
      </c>
      <c r="AL60" s="6" t="s">
        <v>224</v>
      </c>
      <c r="AM60" s="6" t="s">
        <v>224</v>
      </c>
      <c r="AN60" s="6" t="s">
        <v>224</v>
      </c>
      <c r="AO60" s="6" t="s">
        <v>224</v>
      </c>
      <c r="AP60" s="6" t="s">
        <v>224</v>
      </c>
      <c r="AQ60" s="6" t="s">
        <v>224</v>
      </c>
      <c r="AR60" s="6" t="s">
        <v>224</v>
      </c>
      <c r="AS60" s="6" t="s">
        <v>224</v>
      </c>
      <c r="AT60" s="6" t="s">
        <v>224</v>
      </c>
      <c r="AU60" s="6" t="s">
        <v>224</v>
      </c>
      <c r="AV60" s="6" t="s">
        <v>224</v>
      </c>
      <c r="AW60" s="6" t="s">
        <v>224</v>
      </c>
      <c r="AX60" s="6" t="s">
        <v>224</v>
      </c>
      <c r="AY60" s="6" t="s">
        <v>224</v>
      </c>
      <c r="AZ60" s="6" t="s">
        <v>224</v>
      </c>
      <c r="BA60" s="6" t="s">
        <v>224</v>
      </c>
      <c r="BB60" s="6" t="s">
        <v>224</v>
      </c>
      <c r="BC60" s="6" t="s">
        <v>224</v>
      </c>
      <c r="BD60" s="6" t="s">
        <v>224</v>
      </c>
      <c r="BE60" s="6" t="s">
        <v>224</v>
      </c>
      <c r="BF60" s="6" t="s">
        <v>224</v>
      </c>
      <c r="BG60" s="6" t="s">
        <v>224</v>
      </c>
      <c r="BH60" s="6" t="s">
        <v>224</v>
      </c>
      <c r="BI60" s="6" t="s">
        <v>224</v>
      </c>
      <c r="BJ60" s="6" t="s">
        <v>224</v>
      </c>
      <c r="BK60" s="6" t="s">
        <v>224</v>
      </c>
      <c r="BL60" s="6" t="s">
        <v>224</v>
      </c>
      <c r="BM60" s="6" t="s">
        <v>224</v>
      </c>
      <c r="BN60" s="6" t="s">
        <v>224</v>
      </c>
      <c r="BO60" s="6" t="s">
        <v>224</v>
      </c>
      <c r="BP60" s="6" t="s">
        <v>224</v>
      </c>
      <c r="BQ60" s="6" t="s">
        <v>224</v>
      </c>
      <c r="BR60" s="3">
        <v>164</v>
      </c>
      <c r="BS60" s="6" t="s">
        <v>224</v>
      </c>
      <c r="BT60" s="6" t="s">
        <v>224</v>
      </c>
      <c r="BU60" s="6" t="s">
        <v>224</v>
      </c>
      <c r="BV60" s="6" t="s">
        <v>224</v>
      </c>
      <c r="BW60" s="6" t="s">
        <v>224</v>
      </c>
      <c r="BX60" s="6" t="s">
        <v>224</v>
      </c>
      <c r="BY60" s="6" t="s">
        <v>224</v>
      </c>
      <c r="BZ60" s="6" t="s">
        <v>224</v>
      </c>
      <c r="CA60" s="6" t="s">
        <v>224</v>
      </c>
      <c r="CB60" s="6" t="s">
        <v>224</v>
      </c>
      <c r="CC60" s="3">
        <v>260</v>
      </c>
      <c r="CD60" s="6" t="s">
        <v>224</v>
      </c>
      <c r="CE60" s="6" t="s">
        <v>224</v>
      </c>
      <c r="CF60" s="6" t="s">
        <v>224</v>
      </c>
      <c r="CG60" s="3">
        <v>267</v>
      </c>
      <c r="CH60" s="6" t="s">
        <v>224</v>
      </c>
      <c r="CI60" s="6" t="s">
        <v>224</v>
      </c>
      <c r="CJ60" s="6" t="s">
        <v>224</v>
      </c>
      <c r="CK60" s="6" t="s">
        <v>224</v>
      </c>
      <c r="CL60" s="6" t="s">
        <v>224</v>
      </c>
      <c r="CM60" s="6" t="s">
        <v>224</v>
      </c>
      <c r="CN60" s="6" t="s">
        <v>224</v>
      </c>
      <c r="CO60" s="6" t="s">
        <v>224</v>
      </c>
      <c r="CP60" s="6" t="s">
        <v>224</v>
      </c>
      <c r="CQ60" s="6" t="s">
        <v>224</v>
      </c>
      <c r="CR60" s="6" t="s">
        <v>224</v>
      </c>
      <c r="CS60" s="6" t="s">
        <v>224</v>
      </c>
      <c r="CT60" s="6" t="s">
        <v>224</v>
      </c>
      <c r="CU60" s="6" t="s">
        <v>224</v>
      </c>
      <c r="CV60" s="6" t="s">
        <v>224</v>
      </c>
      <c r="CW60" s="6" t="s">
        <v>224</v>
      </c>
      <c r="CX60" s="6" t="s">
        <v>224</v>
      </c>
      <c r="CY60" s="6" t="s">
        <v>224</v>
      </c>
      <c r="CZ60" s="6" t="s">
        <v>224</v>
      </c>
      <c r="DA60" s="6" t="s">
        <v>224</v>
      </c>
      <c r="DB60" s="6" t="s">
        <v>224</v>
      </c>
      <c r="DC60" s="6" t="s">
        <v>224</v>
      </c>
      <c r="DD60" s="6" t="s">
        <v>224</v>
      </c>
      <c r="DE60" s="6" t="s">
        <v>224</v>
      </c>
      <c r="DF60" s="6" t="s">
        <v>224</v>
      </c>
      <c r="DG60" s="6" t="s">
        <v>224</v>
      </c>
      <c r="DH60" s="6" t="s">
        <v>224</v>
      </c>
      <c r="DI60" s="6" t="s">
        <v>224</v>
      </c>
      <c r="DJ60" s="6" t="s">
        <v>224</v>
      </c>
      <c r="DK60" s="3">
        <v>201</v>
      </c>
      <c r="DL60" s="6" t="s">
        <v>224</v>
      </c>
      <c r="DM60" s="6" t="s">
        <v>224</v>
      </c>
      <c r="DN60" s="6" t="s">
        <v>224</v>
      </c>
      <c r="DO60" s="6" t="s">
        <v>224</v>
      </c>
      <c r="DP60" s="6" t="s">
        <v>224</v>
      </c>
      <c r="DQ60" s="6" t="s">
        <v>224</v>
      </c>
      <c r="DR60" s="6" t="s">
        <v>224</v>
      </c>
      <c r="DS60" s="6" t="s">
        <v>224</v>
      </c>
      <c r="DT60" s="6" t="s">
        <v>224</v>
      </c>
      <c r="DU60" s="6" t="s">
        <v>224</v>
      </c>
      <c r="DV60" s="6" t="s">
        <v>224</v>
      </c>
      <c r="DW60" s="6" t="s">
        <v>224</v>
      </c>
      <c r="DX60" s="6" t="s">
        <v>224</v>
      </c>
      <c r="DY60" s="6" t="s">
        <v>224</v>
      </c>
      <c r="DZ60" s="6" t="s">
        <v>224</v>
      </c>
      <c r="EA60" s="3">
        <v>143</v>
      </c>
      <c r="EB60" s="6" t="s">
        <v>224</v>
      </c>
      <c r="EC60" s="6" t="s">
        <v>224</v>
      </c>
      <c r="ED60" s="6" t="s">
        <v>224</v>
      </c>
      <c r="EE60" s="6" t="s">
        <v>224</v>
      </c>
      <c r="EF60" s="6" t="s">
        <v>224</v>
      </c>
      <c r="EG60" s="6" t="s">
        <v>224</v>
      </c>
      <c r="EH60" s="6" t="s">
        <v>224</v>
      </c>
      <c r="EI60" s="6" t="s">
        <v>224</v>
      </c>
      <c r="EJ60" s="6" t="s">
        <v>224</v>
      </c>
      <c r="EK60" s="6" t="s">
        <v>224</v>
      </c>
      <c r="EL60" s="6" t="s">
        <v>224</v>
      </c>
      <c r="EM60" s="6" t="s">
        <v>224</v>
      </c>
      <c r="EN60" s="6" t="s">
        <v>224</v>
      </c>
      <c r="EO60" s="6" t="s">
        <v>224</v>
      </c>
      <c r="EP60" s="6" t="s">
        <v>224</v>
      </c>
      <c r="EQ60" s="6" t="s">
        <v>224</v>
      </c>
      <c r="ER60" s="6" t="s">
        <v>224</v>
      </c>
      <c r="ES60" s="6" t="s">
        <v>224</v>
      </c>
      <c r="ET60" s="6" t="s">
        <v>224</v>
      </c>
      <c r="EU60" s="6" t="s">
        <v>224</v>
      </c>
      <c r="EV60" s="6" t="s">
        <v>224</v>
      </c>
      <c r="EW60" s="3">
        <v>85</v>
      </c>
      <c r="EX60" s="3">
        <v>87</v>
      </c>
      <c r="EY60" s="6" t="s">
        <v>224</v>
      </c>
      <c r="EZ60" s="6" t="s">
        <v>224</v>
      </c>
      <c r="FA60" s="6" t="s">
        <v>224</v>
      </c>
      <c r="FB60" s="6" t="s">
        <v>224</v>
      </c>
      <c r="FC60" s="6" t="s">
        <v>224</v>
      </c>
      <c r="FD60" s="6" t="s">
        <v>224</v>
      </c>
      <c r="FE60" s="6" t="s">
        <v>224</v>
      </c>
      <c r="FF60" s="6" t="s">
        <v>224</v>
      </c>
      <c r="FG60" s="6" t="s">
        <v>224</v>
      </c>
      <c r="FH60" s="6" t="s">
        <v>224</v>
      </c>
      <c r="FI60" s="6" t="s">
        <v>224</v>
      </c>
      <c r="FJ60" s="3">
        <v>92</v>
      </c>
      <c r="FK60" s="6" t="s">
        <v>224</v>
      </c>
      <c r="FL60" s="6" t="s">
        <v>224</v>
      </c>
      <c r="FM60" s="6" t="s">
        <v>224</v>
      </c>
      <c r="FN60" s="6" t="s">
        <v>224</v>
      </c>
      <c r="FO60" s="6" t="s">
        <v>224</v>
      </c>
      <c r="FP60" s="6" t="s">
        <v>224</v>
      </c>
      <c r="FQ60" s="6" t="s">
        <v>224</v>
      </c>
      <c r="FR60" s="6" t="s">
        <v>224</v>
      </c>
      <c r="FS60" s="6" t="s">
        <v>224</v>
      </c>
      <c r="FT60" s="6" t="s">
        <v>224</v>
      </c>
      <c r="FU60" s="6" t="s">
        <v>224</v>
      </c>
      <c r="FV60" s="6" t="s">
        <v>224</v>
      </c>
      <c r="FW60" s="6" t="s">
        <v>224</v>
      </c>
      <c r="FX60" s="6" t="s">
        <v>224</v>
      </c>
      <c r="FY60" s="6" t="s">
        <v>224</v>
      </c>
      <c r="FZ60" s="6" t="s">
        <v>224</v>
      </c>
      <c r="GA60" s="6" t="s">
        <v>224</v>
      </c>
      <c r="GB60" s="6" t="s">
        <v>224</v>
      </c>
      <c r="GC60" s="6" t="s">
        <v>224</v>
      </c>
      <c r="GD60" s="6" t="s">
        <v>224</v>
      </c>
      <c r="GE60" s="6" t="s">
        <v>224</v>
      </c>
      <c r="GF60" s="13" t="s">
        <v>224</v>
      </c>
      <c r="GG60" s="15">
        <f t="shared" si="0"/>
        <v>1773</v>
      </c>
      <c r="GI60" s="8"/>
      <c r="GK60" s="8"/>
    </row>
    <row r="61" spans="1:193" x14ac:dyDescent="0.25">
      <c r="A61" s="4" t="s">
        <v>116</v>
      </c>
      <c r="B61" s="4" t="s">
        <v>117</v>
      </c>
      <c r="C61" s="6" t="s">
        <v>224</v>
      </c>
      <c r="D61" s="6" t="s">
        <v>224</v>
      </c>
      <c r="E61" s="6" t="s">
        <v>224</v>
      </c>
      <c r="F61" s="3">
        <v>144</v>
      </c>
      <c r="G61" s="6" t="s">
        <v>224</v>
      </c>
      <c r="H61" s="6" t="s">
        <v>224</v>
      </c>
      <c r="I61" s="6" t="s">
        <v>224</v>
      </c>
      <c r="J61" s="6" t="s">
        <v>224</v>
      </c>
      <c r="K61" s="6" t="s">
        <v>224</v>
      </c>
      <c r="L61" s="6" t="s">
        <v>224</v>
      </c>
      <c r="M61" s="6" t="s">
        <v>224</v>
      </c>
      <c r="N61" s="6" t="s">
        <v>224</v>
      </c>
      <c r="O61" s="6" t="s">
        <v>224</v>
      </c>
      <c r="P61" s="6" t="s">
        <v>224</v>
      </c>
      <c r="Q61" s="6" t="s">
        <v>224</v>
      </c>
      <c r="R61" s="3">
        <v>136</v>
      </c>
      <c r="S61" s="6" t="s">
        <v>224</v>
      </c>
      <c r="T61" s="6" t="s">
        <v>224</v>
      </c>
      <c r="U61" s="6" t="s">
        <v>224</v>
      </c>
      <c r="V61" s="6" t="s">
        <v>224</v>
      </c>
      <c r="W61" s="6" t="s">
        <v>224</v>
      </c>
      <c r="X61" s="6" t="s">
        <v>224</v>
      </c>
      <c r="Y61" s="3">
        <v>263</v>
      </c>
      <c r="Z61" s="3">
        <v>362</v>
      </c>
      <c r="AA61" s="6" t="s">
        <v>224</v>
      </c>
      <c r="AB61" s="3">
        <v>186</v>
      </c>
      <c r="AC61" s="6" t="s">
        <v>224</v>
      </c>
      <c r="AD61" s="6" t="s">
        <v>224</v>
      </c>
      <c r="AE61" s="6" t="s">
        <v>224</v>
      </c>
      <c r="AF61" s="6" t="s">
        <v>224</v>
      </c>
      <c r="AG61" s="6" t="s">
        <v>224</v>
      </c>
      <c r="AH61" s="6" t="s">
        <v>224</v>
      </c>
      <c r="AI61" s="6" t="s">
        <v>224</v>
      </c>
      <c r="AJ61" s="6" t="s">
        <v>224</v>
      </c>
      <c r="AK61" s="6" t="s">
        <v>224</v>
      </c>
      <c r="AL61" s="6" t="s">
        <v>224</v>
      </c>
      <c r="AM61" s="3">
        <v>39</v>
      </c>
      <c r="AN61" s="3">
        <v>521</v>
      </c>
      <c r="AO61" s="6" t="s">
        <v>224</v>
      </c>
      <c r="AP61" s="6" t="s">
        <v>224</v>
      </c>
      <c r="AQ61" s="6" t="s">
        <v>224</v>
      </c>
      <c r="AR61" s="6" t="s">
        <v>224</v>
      </c>
      <c r="AS61" s="6" t="s">
        <v>224</v>
      </c>
      <c r="AT61" s="6" t="s">
        <v>224</v>
      </c>
      <c r="AU61" s="6" t="s">
        <v>224</v>
      </c>
      <c r="AV61" s="6" t="s">
        <v>224</v>
      </c>
      <c r="AW61" s="6" t="s">
        <v>224</v>
      </c>
      <c r="AX61" s="6" t="s">
        <v>224</v>
      </c>
      <c r="AY61" s="6" t="s">
        <v>224</v>
      </c>
      <c r="AZ61" s="6" t="s">
        <v>224</v>
      </c>
      <c r="BA61" s="6" t="s">
        <v>224</v>
      </c>
      <c r="BB61" s="6" t="s">
        <v>224</v>
      </c>
      <c r="BC61" s="6" t="s">
        <v>224</v>
      </c>
      <c r="BD61" s="6" t="s">
        <v>224</v>
      </c>
      <c r="BE61" s="6" t="s">
        <v>224</v>
      </c>
      <c r="BF61" s="6" t="s">
        <v>224</v>
      </c>
      <c r="BG61" s="6" t="s">
        <v>224</v>
      </c>
      <c r="BH61" s="6" t="s">
        <v>224</v>
      </c>
      <c r="BI61" s="6" t="s">
        <v>224</v>
      </c>
      <c r="BJ61" s="3">
        <v>51</v>
      </c>
      <c r="BK61" s="6" t="s">
        <v>224</v>
      </c>
      <c r="BL61" s="6" t="s">
        <v>224</v>
      </c>
      <c r="BM61" s="6" t="s">
        <v>224</v>
      </c>
      <c r="BN61" s="6" t="s">
        <v>224</v>
      </c>
      <c r="BO61" s="6" t="s">
        <v>224</v>
      </c>
      <c r="BP61" s="6" t="s">
        <v>224</v>
      </c>
      <c r="BQ61" s="6" t="s">
        <v>224</v>
      </c>
      <c r="BR61" s="6" t="s">
        <v>224</v>
      </c>
      <c r="BS61" s="6" t="s">
        <v>224</v>
      </c>
      <c r="BT61" s="6" t="s">
        <v>224</v>
      </c>
      <c r="BU61" s="6" t="s">
        <v>224</v>
      </c>
      <c r="BV61" s="6" t="s">
        <v>224</v>
      </c>
      <c r="BW61" s="6" t="s">
        <v>224</v>
      </c>
      <c r="BX61" s="6" t="s">
        <v>224</v>
      </c>
      <c r="BY61" s="6" t="s">
        <v>224</v>
      </c>
      <c r="BZ61" s="6" t="s">
        <v>224</v>
      </c>
      <c r="CA61" s="6" t="s">
        <v>224</v>
      </c>
      <c r="CB61" s="6" t="s">
        <v>224</v>
      </c>
      <c r="CC61" s="6" t="s">
        <v>224</v>
      </c>
      <c r="CD61" s="6" t="s">
        <v>224</v>
      </c>
      <c r="CE61" s="6" t="s">
        <v>224</v>
      </c>
      <c r="CF61" s="6" t="s">
        <v>224</v>
      </c>
      <c r="CG61" s="3">
        <v>194</v>
      </c>
      <c r="CH61" s="6" t="s">
        <v>224</v>
      </c>
      <c r="CI61" s="6" t="s">
        <v>224</v>
      </c>
      <c r="CJ61" s="6" t="s">
        <v>224</v>
      </c>
      <c r="CK61" s="6" t="s">
        <v>224</v>
      </c>
      <c r="CL61" s="6" t="s">
        <v>224</v>
      </c>
      <c r="CM61" s="6" t="s">
        <v>224</v>
      </c>
      <c r="CN61" s="6" t="s">
        <v>224</v>
      </c>
      <c r="CO61" s="6" t="s">
        <v>224</v>
      </c>
      <c r="CP61" s="6" t="s">
        <v>224</v>
      </c>
      <c r="CQ61" s="6" t="s">
        <v>224</v>
      </c>
      <c r="CR61" s="6" t="s">
        <v>224</v>
      </c>
      <c r="CS61" s="6" t="s">
        <v>224</v>
      </c>
      <c r="CT61" s="6" t="s">
        <v>224</v>
      </c>
      <c r="CU61" s="6" t="s">
        <v>224</v>
      </c>
      <c r="CV61" s="6" t="s">
        <v>224</v>
      </c>
      <c r="CW61" s="6" t="s">
        <v>224</v>
      </c>
      <c r="CX61" s="6" t="s">
        <v>224</v>
      </c>
      <c r="CY61" s="6" t="s">
        <v>224</v>
      </c>
      <c r="CZ61" s="6" t="s">
        <v>224</v>
      </c>
      <c r="DA61" s="6" t="s">
        <v>224</v>
      </c>
      <c r="DB61" s="6" t="s">
        <v>224</v>
      </c>
      <c r="DC61" s="6" t="s">
        <v>224</v>
      </c>
      <c r="DD61" s="6" t="s">
        <v>224</v>
      </c>
      <c r="DE61" s="6" t="s">
        <v>224</v>
      </c>
      <c r="DF61" s="6" t="s">
        <v>224</v>
      </c>
      <c r="DG61" s="6" t="s">
        <v>224</v>
      </c>
      <c r="DH61" s="6" t="s">
        <v>224</v>
      </c>
      <c r="DI61" s="6" t="s">
        <v>224</v>
      </c>
      <c r="DJ61" s="6" t="s">
        <v>224</v>
      </c>
      <c r="DK61" s="3">
        <v>147</v>
      </c>
      <c r="DL61" s="6" t="s">
        <v>224</v>
      </c>
      <c r="DM61" s="6" t="s">
        <v>224</v>
      </c>
      <c r="DN61" s="6" t="s">
        <v>224</v>
      </c>
      <c r="DO61" s="6" t="s">
        <v>224</v>
      </c>
      <c r="DP61" s="6" t="s">
        <v>224</v>
      </c>
      <c r="DQ61" s="6" t="s">
        <v>224</v>
      </c>
      <c r="DR61" s="6" t="s">
        <v>224</v>
      </c>
      <c r="DS61" s="6" t="s">
        <v>224</v>
      </c>
      <c r="DT61" s="6" t="s">
        <v>224</v>
      </c>
      <c r="DU61" s="6" t="s">
        <v>224</v>
      </c>
      <c r="DV61" s="6" t="s">
        <v>224</v>
      </c>
      <c r="DW61" s="6" t="s">
        <v>224</v>
      </c>
      <c r="DX61" s="6" t="s">
        <v>224</v>
      </c>
      <c r="DY61" s="6" t="s">
        <v>224</v>
      </c>
      <c r="DZ61" s="6" t="s">
        <v>224</v>
      </c>
      <c r="EA61" s="6" t="s">
        <v>224</v>
      </c>
      <c r="EB61" s="6" t="s">
        <v>224</v>
      </c>
      <c r="EC61" s="3">
        <v>66</v>
      </c>
      <c r="ED61" s="6" t="s">
        <v>224</v>
      </c>
      <c r="EE61" s="6" t="s">
        <v>224</v>
      </c>
      <c r="EF61" s="6" t="s">
        <v>224</v>
      </c>
      <c r="EG61" s="6" t="s">
        <v>224</v>
      </c>
      <c r="EH61" s="6" t="s">
        <v>224</v>
      </c>
      <c r="EI61" s="6" t="s">
        <v>224</v>
      </c>
      <c r="EJ61" s="6" t="s">
        <v>224</v>
      </c>
      <c r="EK61" s="6" t="s">
        <v>224</v>
      </c>
      <c r="EL61" s="6" t="s">
        <v>224</v>
      </c>
      <c r="EM61" s="6" t="s">
        <v>224</v>
      </c>
      <c r="EN61" s="6" t="s">
        <v>224</v>
      </c>
      <c r="EO61" s="6" t="s">
        <v>224</v>
      </c>
      <c r="EP61" s="6" t="s">
        <v>224</v>
      </c>
      <c r="EQ61" s="6" t="s">
        <v>224</v>
      </c>
      <c r="ER61" s="6" t="s">
        <v>224</v>
      </c>
      <c r="ES61" s="6" t="s">
        <v>224</v>
      </c>
      <c r="ET61" s="6" t="s">
        <v>224</v>
      </c>
      <c r="EU61" s="6" t="s">
        <v>224</v>
      </c>
      <c r="EV61" s="6" t="s">
        <v>224</v>
      </c>
      <c r="EW61" s="6" t="s">
        <v>224</v>
      </c>
      <c r="EX61" s="6" t="s">
        <v>224</v>
      </c>
      <c r="EY61" s="6" t="s">
        <v>224</v>
      </c>
      <c r="EZ61" s="6" t="s">
        <v>224</v>
      </c>
      <c r="FA61" s="6" t="s">
        <v>224</v>
      </c>
      <c r="FB61" s="6" t="s">
        <v>224</v>
      </c>
      <c r="FC61" s="6" t="s">
        <v>224</v>
      </c>
      <c r="FD61" s="6" t="s">
        <v>224</v>
      </c>
      <c r="FE61" s="6" t="s">
        <v>224</v>
      </c>
      <c r="FF61" s="6" t="s">
        <v>224</v>
      </c>
      <c r="FG61" s="6" t="s">
        <v>224</v>
      </c>
      <c r="FH61" s="6" t="s">
        <v>224</v>
      </c>
      <c r="FI61" s="6" t="s">
        <v>224</v>
      </c>
      <c r="FJ61" s="3">
        <v>244</v>
      </c>
      <c r="FK61" s="6" t="s">
        <v>224</v>
      </c>
      <c r="FL61" s="6" t="s">
        <v>224</v>
      </c>
      <c r="FM61" s="6" t="s">
        <v>224</v>
      </c>
      <c r="FN61" s="6" t="s">
        <v>224</v>
      </c>
      <c r="FO61" s="6" t="s">
        <v>224</v>
      </c>
      <c r="FP61" s="6" t="s">
        <v>224</v>
      </c>
      <c r="FQ61" s="6" t="s">
        <v>224</v>
      </c>
      <c r="FR61" s="6" t="s">
        <v>224</v>
      </c>
      <c r="FS61" s="6" t="s">
        <v>224</v>
      </c>
      <c r="FT61" s="6" t="s">
        <v>224</v>
      </c>
      <c r="FU61" s="6" t="s">
        <v>224</v>
      </c>
      <c r="FV61" s="6" t="s">
        <v>224</v>
      </c>
      <c r="FW61" s="6" t="s">
        <v>224</v>
      </c>
      <c r="FX61" s="6" t="s">
        <v>224</v>
      </c>
      <c r="FY61" s="6" t="s">
        <v>224</v>
      </c>
      <c r="FZ61" s="3">
        <v>146</v>
      </c>
      <c r="GA61" s="6" t="s">
        <v>224</v>
      </c>
      <c r="GB61" s="6" t="s">
        <v>224</v>
      </c>
      <c r="GC61" s="6" t="s">
        <v>224</v>
      </c>
      <c r="GD61" s="6" t="s">
        <v>224</v>
      </c>
      <c r="GE61" s="6" t="s">
        <v>224</v>
      </c>
      <c r="GF61" s="12">
        <v>348</v>
      </c>
      <c r="GG61" s="15">
        <f t="shared" si="0"/>
        <v>2847</v>
      </c>
      <c r="GI61" s="8"/>
      <c r="GK61" s="8"/>
    </row>
    <row r="62" spans="1:193" x14ac:dyDescent="0.25">
      <c r="A62" s="4" t="s">
        <v>118</v>
      </c>
      <c r="B62" s="4" t="s">
        <v>119</v>
      </c>
      <c r="C62" s="6" t="s">
        <v>224</v>
      </c>
      <c r="D62" s="6" t="s">
        <v>224</v>
      </c>
      <c r="E62" s="6" t="s">
        <v>224</v>
      </c>
      <c r="F62" s="6" t="s">
        <v>224</v>
      </c>
      <c r="G62" s="6" t="s">
        <v>224</v>
      </c>
      <c r="H62" s="6" t="s">
        <v>224</v>
      </c>
      <c r="I62" s="6" t="s">
        <v>224</v>
      </c>
      <c r="J62" s="6" t="s">
        <v>224</v>
      </c>
      <c r="K62" s="6" t="s">
        <v>224</v>
      </c>
      <c r="L62" s="6" t="s">
        <v>224</v>
      </c>
      <c r="M62" s="6" t="s">
        <v>224</v>
      </c>
      <c r="N62" s="3">
        <v>187</v>
      </c>
      <c r="O62" s="6" t="s">
        <v>224</v>
      </c>
      <c r="P62" s="6" t="s">
        <v>224</v>
      </c>
      <c r="Q62" s="6" t="s">
        <v>224</v>
      </c>
      <c r="R62" s="6" t="s">
        <v>224</v>
      </c>
      <c r="S62" s="6" t="s">
        <v>224</v>
      </c>
      <c r="T62" s="6" t="s">
        <v>224</v>
      </c>
      <c r="U62" s="6" t="s">
        <v>224</v>
      </c>
      <c r="V62" s="6" t="s">
        <v>224</v>
      </c>
      <c r="W62" s="6" t="s">
        <v>224</v>
      </c>
      <c r="X62" s="6" t="s">
        <v>224</v>
      </c>
      <c r="Y62" s="6" t="s">
        <v>224</v>
      </c>
      <c r="Z62" s="6" t="s">
        <v>224</v>
      </c>
      <c r="AA62" s="6" t="s">
        <v>224</v>
      </c>
      <c r="AB62" s="6" t="s">
        <v>224</v>
      </c>
      <c r="AC62" s="3">
        <v>479</v>
      </c>
      <c r="AD62" s="6" t="s">
        <v>224</v>
      </c>
      <c r="AE62" s="6" t="s">
        <v>224</v>
      </c>
      <c r="AF62" s="6" t="s">
        <v>224</v>
      </c>
      <c r="AG62" s="6" t="s">
        <v>224</v>
      </c>
      <c r="AH62" s="6" t="s">
        <v>224</v>
      </c>
      <c r="AI62" s="6" t="s">
        <v>224</v>
      </c>
      <c r="AJ62" s="6" t="s">
        <v>224</v>
      </c>
      <c r="AK62" s="6" t="s">
        <v>224</v>
      </c>
      <c r="AL62" s="6" t="s">
        <v>224</v>
      </c>
      <c r="AM62" s="6" t="s">
        <v>224</v>
      </c>
      <c r="AN62" s="6" t="s">
        <v>224</v>
      </c>
      <c r="AO62" s="6" t="s">
        <v>224</v>
      </c>
      <c r="AP62" s="6" t="s">
        <v>224</v>
      </c>
      <c r="AQ62" s="6" t="s">
        <v>224</v>
      </c>
      <c r="AR62" s="6" t="s">
        <v>224</v>
      </c>
      <c r="AS62" s="6" t="s">
        <v>224</v>
      </c>
      <c r="AT62" s="6" t="s">
        <v>224</v>
      </c>
      <c r="AU62" s="6" t="s">
        <v>224</v>
      </c>
      <c r="AV62" s="6" t="s">
        <v>224</v>
      </c>
      <c r="AW62" s="6" t="s">
        <v>224</v>
      </c>
      <c r="AX62" s="6" t="s">
        <v>224</v>
      </c>
      <c r="AY62" s="6" t="s">
        <v>224</v>
      </c>
      <c r="AZ62" s="6" t="s">
        <v>224</v>
      </c>
      <c r="BA62" s="6" t="s">
        <v>224</v>
      </c>
      <c r="BB62" s="6" t="s">
        <v>224</v>
      </c>
      <c r="BC62" s="6" t="s">
        <v>224</v>
      </c>
      <c r="BD62" s="6" t="s">
        <v>224</v>
      </c>
      <c r="BE62" s="6" t="s">
        <v>224</v>
      </c>
      <c r="BF62" s="6" t="s">
        <v>224</v>
      </c>
      <c r="BG62" s="3">
        <v>219</v>
      </c>
      <c r="BH62" s="6" t="s">
        <v>224</v>
      </c>
      <c r="BI62" s="6" t="s">
        <v>224</v>
      </c>
      <c r="BJ62" s="6" t="s">
        <v>224</v>
      </c>
      <c r="BK62" s="6" t="s">
        <v>224</v>
      </c>
      <c r="BL62" s="6" t="s">
        <v>224</v>
      </c>
      <c r="BM62" s="6" t="s">
        <v>224</v>
      </c>
      <c r="BN62" s="6" t="s">
        <v>224</v>
      </c>
      <c r="BO62" s="6" t="s">
        <v>224</v>
      </c>
      <c r="BP62" s="6" t="s">
        <v>224</v>
      </c>
      <c r="BQ62" s="6" t="s">
        <v>224</v>
      </c>
      <c r="BR62" s="6" t="s">
        <v>224</v>
      </c>
      <c r="BS62" s="6" t="s">
        <v>224</v>
      </c>
      <c r="BT62" s="3">
        <v>82</v>
      </c>
      <c r="BU62" s="6" t="s">
        <v>224</v>
      </c>
      <c r="BV62" s="3">
        <v>513</v>
      </c>
      <c r="BW62" s="6" t="s">
        <v>224</v>
      </c>
      <c r="BX62" s="6" t="s">
        <v>224</v>
      </c>
      <c r="BY62" s="6" t="s">
        <v>224</v>
      </c>
      <c r="BZ62" s="6" t="s">
        <v>224</v>
      </c>
      <c r="CA62" s="6" t="s">
        <v>224</v>
      </c>
      <c r="CB62" s="6" t="s">
        <v>224</v>
      </c>
      <c r="CC62" s="6" t="s">
        <v>224</v>
      </c>
      <c r="CD62" s="6" t="s">
        <v>224</v>
      </c>
      <c r="CE62" s="6" t="s">
        <v>224</v>
      </c>
      <c r="CF62" s="6" t="s">
        <v>224</v>
      </c>
      <c r="CG62" s="3">
        <v>228</v>
      </c>
      <c r="CH62" s="6" t="s">
        <v>224</v>
      </c>
      <c r="CI62" s="6" t="s">
        <v>224</v>
      </c>
      <c r="CJ62" s="6" t="s">
        <v>224</v>
      </c>
      <c r="CK62" s="6" t="s">
        <v>224</v>
      </c>
      <c r="CL62" s="6" t="s">
        <v>224</v>
      </c>
      <c r="CM62" s="6" t="s">
        <v>224</v>
      </c>
      <c r="CN62" s="6" t="s">
        <v>224</v>
      </c>
      <c r="CO62" s="6" t="s">
        <v>224</v>
      </c>
      <c r="CP62" s="6" t="s">
        <v>224</v>
      </c>
      <c r="CQ62" s="6" t="s">
        <v>224</v>
      </c>
      <c r="CR62" s="6" t="s">
        <v>224</v>
      </c>
      <c r="CS62" s="6" t="s">
        <v>224</v>
      </c>
      <c r="CT62" s="6" t="s">
        <v>224</v>
      </c>
      <c r="CU62" s="6" t="s">
        <v>224</v>
      </c>
      <c r="CV62" s="6" t="s">
        <v>224</v>
      </c>
      <c r="CW62" s="6" t="s">
        <v>224</v>
      </c>
      <c r="CX62" s="6" t="s">
        <v>224</v>
      </c>
      <c r="CY62" s="6" t="s">
        <v>224</v>
      </c>
      <c r="CZ62" s="6" t="s">
        <v>224</v>
      </c>
      <c r="DA62" s="6" t="s">
        <v>224</v>
      </c>
      <c r="DB62" s="6" t="s">
        <v>224</v>
      </c>
      <c r="DC62" s="6" t="s">
        <v>224</v>
      </c>
      <c r="DD62" s="6" t="s">
        <v>224</v>
      </c>
      <c r="DE62" s="6" t="s">
        <v>224</v>
      </c>
      <c r="DF62" s="6" t="s">
        <v>224</v>
      </c>
      <c r="DG62" s="6" t="s">
        <v>224</v>
      </c>
      <c r="DH62" s="6" t="s">
        <v>224</v>
      </c>
      <c r="DI62" s="6" t="s">
        <v>224</v>
      </c>
      <c r="DJ62" s="6" t="s">
        <v>224</v>
      </c>
      <c r="DK62" s="3">
        <v>116</v>
      </c>
      <c r="DL62" s="6" t="s">
        <v>224</v>
      </c>
      <c r="DM62" s="6" t="s">
        <v>224</v>
      </c>
      <c r="DN62" s="6" t="s">
        <v>224</v>
      </c>
      <c r="DO62" s="6" t="s">
        <v>224</v>
      </c>
      <c r="DP62" s="6" t="s">
        <v>224</v>
      </c>
      <c r="DQ62" s="6" t="s">
        <v>224</v>
      </c>
      <c r="DR62" s="6" t="s">
        <v>224</v>
      </c>
      <c r="DS62" s="3">
        <v>474</v>
      </c>
      <c r="DT62" s="6" t="s">
        <v>224</v>
      </c>
      <c r="DU62" s="6" t="s">
        <v>224</v>
      </c>
      <c r="DV62" s="6" t="s">
        <v>224</v>
      </c>
      <c r="DW62" s="6" t="s">
        <v>224</v>
      </c>
      <c r="DX62" s="6" t="s">
        <v>224</v>
      </c>
      <c r="DY62" s="6" t="s">
        <v>224</v>
      </c>
      <c r="DZ62" s="6" t="s">
        <v>224</v>
      </c>
      <c r="EA62" s="6" t="s">
        <v>224</v>
      </c>
      <c r="EB62" s="6" t="s">
        <v>224</v>
      </c>
      <c r="EC62" s="6" t="s">
        <v>224</v>
      </c>
      <c r="ED62" s="6" t="s">
        <v>224</v>
      </c>
      <c r="EE62" s="6" t="s">
        <v>224</v>
      </c>
      <c r="EF62" s="6" t="s">
        <v>224</v>
      </c>
      <c r="EG62" s="6" t="s">
        <v>224</v>
      </c>
      <c r="EH62" s="6" t="s">
        <v>224</v>
      </c>
      <c r="EI62" s="6" t="s">
        <v>224</v>
      </c>
      <c r="EJ62" s="6" t="s">
        <v>224</v>
      </c>
      <c r="EK62" s="6" t="s">
        <v>224</v>
      </c>
      <c r="EL62" s="3">
        <v>126</v>
      </c>
      <c r="EM62" s="6" t="s">
        <v>224</v>
      </c>
      <c r="EN62" s="6" t="s">
        <v>224</v>
      </c>
      <c r="EO62" s="6" t="s">
        <v>224</v>
      </c>
      <c r="EP62" s="6" t="s">
        <v>224</v>
      </c>
      <c r="EQ62" s="6" t="s">
        <v>224</v>
      </c>
      <c r="ER62" s="6" t="s">
        <v>224</v>
      </c>
      <c r="ES62" s="6" t="s">
        <v>224</v>
      </c>
      <c r="ET62" s="6" t="s">
        <v>224</v>
      </c>
      <c r="EU62" s="6" t="s">
        <v>224</v>
      </c>
      <c r="EV62" s="6" t="s">
        <v>224</v>
      </c>
      <c r="EW62" s="3">
        <v>89</v>
      </c>
      <c r="EX62" s="6" t="s">
        <v>224</v>
      </c>
      <c r="EY62" s="6" t="s">
        <v>224</v>
      </c>
      <c r="EZ62" s="6" t="s">
        <v>224</v>
      </c>
      <c r="FA62" s="6" t="s">
        <v>224</v>
      </c>
      <c r="FB62" s="6" t="s">
        <v>224</v>
      </c>
      <c r="FC62" s="6" t="s">
        <v>224</v>
      </c>
      <c r="FD62" s="6" t="s">
        <v>224</v>
      </c>
      <c r="FE62" s="6" t="s">
        <v>224</v>
      </c>
      <c r="FF62" s="6" t="s">
        <v>224</v>
      </c>
      <c r="FG62" s="6" t="s">
        <v>224</v>
      </c>
      <c r="FH62" s="6" t="s">
        <v>224</v>
      </c>
      <c r="FI62" s="6" t="s">
        <v>224</v>
      </c>
      <c r="FJ62" s="6" t="s">
        <v>224</v>
      </c>
      <c r="FK62" s="6" t="s">
        <v>224</v>
      </c>
      <c r="FL62" s="6" t="s">
        <v>224</v>
      </c>
      <c r="FM62" s="6" t="s">
        <v>224</v>
      </c>
      <c r="FN62" s="6" t="s">
        <v>224</v>
      </c>
      <c r="FO62" s="6" t="s">
        <v>224</v>
      </c>
      <c r="FP62" s="6" t="s">
        <v>224</v>
      </c>
      <c r="FQ62" s="6" t="s">
        <v>224</v>
      </c>
      <c r="FR62" s="6" t="s">
        <v>224</v>
      </c>
      <c r="FS62" s="6" t="s">
        <v>224</v>
      </c>
      <c r="FT62" s="6" t="s">
        <v>224</v>
      </c>
      <c r="FU62" s="6" t="s">
        <v>224</v>
      </c>
      <c r="FV62" s="6" t="s">
        <v>224</v>
      </c>
      <c r="FW62" s="3">
        <v>45</v>
      </c>
      <c r="FX62" s="6" t="s">
        <v>224</v>
      </c>
      <c r="FY62" s="6" t="s">
        <v>224</v>
      </c>
      <c r="FZ62" s="6" t="s">
        <v>224</v>
      </c>
      <c r="GA62" s="6" t="s">
        <v>224</v>
      </c>
      <c r="GB62" s="6" t="s">
        <v>224</v>
      </c>
      <c r="GC62" s="6" t="s">
        <v>224</v>
      </c>
      <c r="GD62" s="6" t="s">
        <v>224</v>
      </c>
      <c r="GE62" s="6" t="s">
        <v>224</v>
      </c>
      <c r="GF62" s="13" t="s">
        <v>224</v>
      </c>
      <c r="GG62" s="15">
        <f t="shared" si="0"/>
        <v>2558</v>
      </c>
      <c r="GI62" s="8"/>
      <c r="GK62" s="8"/>
    </row>
    <row r="63" spans="1:193" x14ac:dyDescent="0.25">
      <c r="A63" s="4" t="s">
        <v>120</v>
      </c>
      <c r="B63" s="4" t="s">
        <v>121</v>
      </c>
      <c r="C63" s="6" t="s">
        <v>224</v>
      </c>
      <c r="D63" s="6" t="s">
        <v>224</v>
      </c>
      <c r="E63" s="6" t="s">
        <v>224</v>
      </c>
      <c r="F63" s="6" t="s">
        <v>224</v>
      </c>
      <c r="G63" s="6" t="s">
        <v>224</v>
      </c>
      <c r="H63" s="6" t="s">
        <v>224</v>
      </c>
      <c r="I63" s="6" t="s">
        <v>224</v>
      </c>
      <c r="J63" s="6" t="s">
        <v>224</v>
      </c>
      <c r="K63" s="6" t="s">
        <v>224</v>
      </c>
      <c r="L63" s="6" t="s">
        <v>224</v>
      </c>
      <c r="M63" s="6" t="s">
        <v>224</v>
      </c>
      <c r="N63" s="6" t="s">
        <v>224</v>
      </c>
      <c r="O63" s="6" t="s">
        <v>224</v>
      </c>
      <c r="P63" s="6" t="s">
        <v>224</v>
      </c>
      <c r="Q63" s="6" t="s">
        <v>224</v>
      </c>
      <c r="R63" s="6" t="s">
        <v>224</v>
      </c>
      <c r="S63" s="6" t="s">
        <v>224</v>
      </c>
      <c r="T63" s="6" t="s">
        <v>224</v>
      </c>
      <c r="U63" s="6" t="s">
        <v>224</v>
      </c>
      <c r="V63" s="6" t="s">
        <v>224</v>
      </c>
      <c r="W63" s="6" t="s">
        <v>224</v>
      </c>
      <c r="X63" s="6" t="s">
        <v>224</v>
      </c>
      <c r="Y63" s="6" t="s">
        <v>224</v>
      </c>
      <c r="Z63" s="6" t="s">
        <v>224</v>
      </c>
      <c r="AA63" s="6" t="s">
        <v>224</v>
      </c>
      <c r="AB63" s="3">
        <v>44</v>
      </c>
      <c r="AC63" s="3">
        <v>93</v>
      </c>
      <c r="AD63" s="6" t="s">
        <v>224</v>
      </c>
      <c r="AE63" s="6" t="s">
        <v>224</v>
      </c>
      <c r="AF63" s="6" t="s">
        <v>224</v>
      </c>
      <c r="AG63" s="6" t="s">
        <v>224</v>
      </c>
      <c r="AH63" s="6" t="s">
        <v>224</v>
      </c>
      <c r="AI63" s="6" t="s">
        <v>224</v>
      </c>
      <c r="AJ63" s="6" t="s">
        <v>224</v>
      </c>
      <c r="AK63" s="3">
        <v>120</v>
      </c>
      <c r="AL63" s="6" t="s">
        <v>224</v>
      </c>
      <c r="AM63" s="6" t="s">
        <v>224</v>
      </c>
      <c r="AN63" s="6" t="s">
        <v>224</v>
      </c>
      <c r="AO63" s="3">
        <v>107</v>
      </c>
      <c r="AP63" s="6" t="s">
        <v>224</v>
      </c>
      <c r="AQ63" s="6" t="s">
        <v>224</v>
      </c>
      <c r="AR63" s="6" t="s">
        <v>224</v>
      </c>
      <c r="AS63" s="6" t="s">
        <v>224</v>
      </c>
      <c r="AT63" s="6" t="s">
        <v>224</v>
      </c>
      <c r="AU63" s="6" t="s">
        <v>224</v>
      </c>
      <c r="AV63" s="6" t="s">
        <v>224</v>
      </c>
      <c r="AW63" s="6" t="s">
        <v>224</v>
      </c>
      <c r="AX63" s="6" t="s">
        <v>224</v>
      </c>
      <c r="AY63" s="6" t="s">
        <v>224</v>
      </c>
      <c r="AZ63" s="6" t="s">
        <v>224</v>
      </c>
      <c r="BA63" s="6" t="s">
        <v>224</v>
      </c>
      <c r="BB63" s="6" t="s">
        <v>224</v>
      </c>
      <c r="BC63" s="6" t="s">
        <v>224</v>
      </c>
      <c r="BD63" s="6" t="s">
        <v>224</v>
      </c>
      <c r="BE63" s="6" t="s">
        <v>224</v>
      </c>
      <c r="BF63" s="6" t="s">
        <v>224</v>
      </c>
      <c r="BG63" s="6" t="s">
        <v>224</v>
      </c>
      <c r="BH63" s="6" t="s">
        <v>224</v>
      </c>
      <c r="BI63" s="6" t="s">
        <v>224</v>
      </c>
      <c r="BJ63" s="6" t="s">
        <v>224</v>
      </c>
      <c r="BK63" s="6" t="s">
        <v>224</v>
      </c>
      <c r="BL63" s="6" t="s">
        <v>224</v>
      </c>
      <c r="BM63" s="6" t="s">
        <v>224</v>
      </c>
      <c r="BN63" s="6" t="s">
        <v>224</v>
      </c>
      <c r="BO63" s="6" t="s">
        <v>224</v>
      </c>
      <c r="BP63" s="6" t="s">
        <v>224</v>
      </c>
      <c r="BQ63" s="6" t="s">
        <v>224</v>
      </c>
      <c r="BR63" s="6" t="s">
        <v>224</v>
      </c>
      <c r="BS63" s="6" t="s">
        <v>224</v>
      </c>
      <c r="BT63" s="6" t="s">
        <v>224</v>
      </c>
      <c r="BU63" s="6" t="s">
        <v>224</v>
      </c>
      <c r="BV63" s="6" t="s">
        <v>224</v>
      </c>
      <c r="BW63" s="6" t="s">
        <v>224</v>
      </c>
      <c r="BX63" s="6" t="s">
        <v>224</v>
      </c>
      <c r="BY63" s="6" t="s">
        <v>224</v>
      </c>
      <c r="BZ63" s="6" t="s">
        <v>224</v>
      </c>
      <c r="CA63" s="6" t="s">
        <v>224</v>
      </c>
      <c r="CB63" s="6" t="s">
        <v>224</v>
      </c>
      <c r="CC63" s="6" t="s">
        <v>224</v>
      </c>
      <c r="CD63" s="6" t="s">
        <v>224</v>
      </c>
      <c r="CE63" s="6" t="s">
        <v>224</v>
      </c>
      <c r="CF63" s="6" t="s">
        <v>224</v>
      </c>
      <c r="CG63" s="6" t="s">
        <v>224</v>
      </c>
      <c r="CH63" s="6" t="s">
        <v>224</v>
      </c>
      <c r="CI63" s="6" t="s">
        <v>224</v>
      </c>
      <c r="CJ63" s="6" t="s">
        <v>224</v>
      </c>
      <c r="CK63" s="6" t="s">
        <v>224</v>
      </c>
      <c r="CL63" s="3">
        <v>53</v>
      </c>
      <c r="CM63" s="6" t="s">
        <v>224</v>
      </c>
      <c r="CN63" s="6" t="s">
        <v>224</v>
      </c>
      <c r="CO63" s="6" t="s">
        <v>224</v>
      </c>
      <c r="CP63" s="6" t="s">
        <v>224</v>
      </c>
      <c r="CQ63" s="6" t="s">
        <v>224</v>
      </c>
      <c r="CR63" s="6" t="s">
        <v>224</v>
      </c>
      <c r="CS63" s="6" t="s">
        <v>224</v>
      </c>
      <c r="CT63" s="6" t="s">
        <v>224</v>
      </c>
      <c r="CU63" s="6" t="s">
        <v>224</v>
      </c>
      <c r="CV63" s="6" t="s">
        <v>224</v>
      </c>
      <c r="CW63" s="6" t="s">
        <v>224</v>
      </c>
      <c r="CX63" s="6" t="s">
        <v>224</v>
      </c>
      <c r="CY63" s="6" t="s">
        <v>224</v>
      </c>
      <c r="CZ63" s="6" t="s">
        <v>224</v>
      </c>
      <c r="DA63" s="6" t="s">
        <v>224</v>
      </c>
      <c r="DB63" s="6" t="s">
        <v>224</v>
      </c>
      <c r="DC63" s="6" t="s">
        <v>224</v>
      </c>
      <c r="DD63" s="6" t="s">
        <v>224</v>
      </c>
      <c r="DE63" s="6" t="s">
        <v>224</v>
      </c>
      <c r="DF63" s="6" t="s">
        <v>224</v>
      </c>
      <c r="DG63" s="6" t="s">
        <v>224</v>
      </c>
      <c r="DH63" s="6" t="s">
        <v>224</v>
      </c>
      <c r="DI63" s="6" t="s">
        <v>224</v>
      </c>
      <c r="DJ63" s="6" t="s">
        <v>224</v>
      </c>
      <c r="DK63" s="6" t="s">
        <v>224</v>
      </c>
      <c r="DL63" s="6" t="s">
        <v>224</v>
      </c>
      <c r="DM63" s="6" t="s">
        <v>224</v>
      </c>
      <c r="DN63" s="6" t="s">
        <v>224</v>
      </c>
      <c r="DO63" s="6" t="s">
        <v>224</v>
      </c>
      <c r="DP63" s="6" t="s">
        <v>224</v>
      </c>
      <c r="DQ63" s="6" t="s">
        <v>224</v>
      </c>
      <c r="DR63" s="6" t="s">
        <v>224</v>
      </c>
      <c r="DS63" s="6" t="s">
        <v>224</v>
      </c>
      <c r="DT63" s="6" t="s">
        <v>224</v>
      </c>
      <c r="DU63" s="6" t="s">
        <v>224</v>
      </c>
      <c r="DV63" s="6" t="s">
        <v>224</v>
      </c>
      <c r="DW63" s="6" t="s">
        <v>224</v>
      </c>
      <c r="DX63" s="6" t="s">
        <v>224</v>
      </c>
      <c r="DY63" s="6" t="s">
        <v>224</v>
      </c>
      <c r="DZ63" s="6" t="s">
        <v>224</v>
      </c>
      <c r="EA63" s="6" t="s">
        <v>224</v>
      </c>
      <c r="EB63" s="6" t="s">
        <v>224</v>
      </c>
      <c r="EC63" s="6" t="s">
        <v>224</v>
      </c>
      <c r="ED63" s="6" t="s">
        <v>224</v>
      </c>
      <c r="EE63" s="6" t="s">
        <v>224</v>
      </c>
      <c r="EF63" s="6" t="s">
        <v>224</v>
      </c>
      <c r="EG63" s="6" t="s">
        <v>224</v>
      </c>
      <c r="EH63" s="6" t="s">
        <v>224</v>
      </c>
      <c r="EI63" s="6" t="s">
        <v>224</v>
      </c>
      <c r="EJ63" s="6" t="s">
        <v>224</v>
      </c>
      <c r="EK63" s="6" t="s">
        <v>224</v>
      </c>
      <c r="EL63" s="6" t="s">
        <v>224</v>
      </c>
      <c r="EM63" s="6" t="s">
        <v>224</v>
      </c>
      <c r="EN63" s="6" t="s">
        <v>224</v>
      </c>
      <c r="EO63" s="6" t="s">
        <v>224</v>
      </c>
      <c r="EP63" s="6" t="s">
        <v>224</v>
      </c>
      <c r="EQ63" s="6" t="s">
        <v>224</v>
      </c>
      <c r="ER63" s="6" t="s">
        <v>224</v>
      </c>
      <c r="ES63" s="6" t="s">
        <v>224</v>
      </c>
      <c r="ET63" s="6" t="s">
        <v>224</v>
      </c>
      <c r="EU63" s="6" t="s">
        <v>224</v>
      </c>
      <c r="EV63" s="6" t="s">
        <v>224</v>
      </c>
      <c r="EW63" s="3">
        <v>14</v>
      </c>
      <c r="EX63" s="6" t="s">
        <v>224</v>
      </c>
      <c r="EY63" s="6" t="s">
        <v>224</v>
      </c>
      <c r="EZ63" s="6" t="s">
        <v>224</v>
      </c>
      <c r="FA63" s="6" t="s">
        <v>224</v>
      </c>
      <c r="FB63" s="6" t="s">
        <v>224</v>
      </c>
      <c r="FC63" s="6" t="s">
        <v>224</v>
      </c>
      <c r="FD63" s="6" t="s">
        <v>224</v>
      </c>
      <c r="FE63" s="6" t="s">
        <v>224</v>
      </c>
      <c r="FF63" s="6" t="s">
        <v>224</v>
      </c>
      <c r="FG63" s="6" t="s">
        <v>224</v>
      </c>
      <c r="FH63" s="6" t="s">
        <v>224</v>
      </c>
      <c r="FI63" s="6" t="s">
        <v>224</v>
      </c>
      <c r="FJ63" s="6" t="s">
        <v>224</v>
      </c>
      <c r="FK63" s="6" t="s">
        <v>224</v>
      </c>
      <c r="FL63" s="6" t="s">
        <v>224</v>
      </c>
      <c r="FM63" s="6" t="s">
        <v>224</v>
      </c>
      <c r="FN63" s="6" t="s">
        <v>224</v>
      </c>
      <c r="FO63" s="6" t="s">
        <v>224</v>
      </c>
      <c r="FP63" s="6" t="s">
        <v>224</v>
      </c>
      <c r="FQ63" s="6" t="s">
        <v>224</v>
      </c>
      <c r="FR63" s="6" t="s">
        <v>224</v>
      </c>
      <c r="FS63" s="6" t="s">
        <v>224</v>
      </c>
      <c r="FT63" s="6" t="s">
        <v>224</v>
      </c>
      <c r="FU63" s="6" t="s">
        <v>224</v>
      </c>
      <c r="FV63" s="6" t="s">
        <v>224</v>
      </c>
      <c r="FW63" s="6" t="s">
        <v>224</v>
      </c>
      <c r="FX63" s="3">
        <v>119</v>
      </c>
      <c r="FY63" s="6" t="s">
        <v>224</v>
      </c>
      <c r="FZ63" s="6" t="s">
        <v>224</v>
      </c>
      <c r="GA63" s="6" t="s">
        <v>224</v>
      </c>
      <c r="GB63" s="6" t="s">
        <v>224</v>
      </c>
      <c r="GC63" s="6" t="s">
        <v>224</v>
      </c>
      <c r="GD63" s="6" t="s">
        <v>224</v>
      </c>
      <c r="GE63" s="6" t="s">
        <v>224</v>
      </c>
      <c r="GF63" s="13" t="s">
        <v>224</v>
      </c>
      <c r="GG63" s="15">
        <f t="shared" si="0"/>
        <v>550</v>
      </c>
      <c r="GI63" s="8"/>
      <c r="GK63" s="8"/>
    </row>
    <row r="64" spans="1:193" x14ac:dyDescent="0.25">
      <c r="A64" s="4" t="s">
        <v>122</v>
      </c>
      <c r="B64" s="4" t="s">
        <v>123</v>
      </c>
      <c r="C64" s="6" t="s">
        <v>224</v>
      </c>
      <c r="D64" s="6" t="s">
        <v>224</v>
      </c>
      <c r="E64" s="6" t="s">
        <v>224</v>
      </c>
      <c r="F64" s="3">
        <v>120</v>
      </c>
      <c r="G64" s="6" t="s">
        <v>224</v>
      </c>
      <c r="H64" s="6" t="s">
        <v>224</v>
      </c>
      <c r="I64" s="6" t="s">
        <v>224</v>
      </c>
      <c r="J64" s="6" t="s">
        <v>224</v>
      </c>
      <c r="K64" s="6" t="s">
        <v>224</v>
      </c>
      <c r="L64" s="6" t="s">
        <v>224</v>
      </c>
      <c r="M64" s="6" t="s">
        <v>224</v>
      </c>
      <c r="N64" s="6" t="s">
        <v>224</v>
      </c>
      <c r="O64" s="6" t="s">
        <v>224</v>
      </c>
      <c r="P64" s="6" t="s">
        <v>224</v>
      </c>
      <c r="Q64" s="6" t="s">
        <v>224</v>
      </c>
      <c r="R64" s="6" t="s">
        <v>224</v>
      </c>
      <c r="S64" s="6" t="s">
        <v>224</v>
      </c>
      <c r="T64" s="6" t="s">
        <v>224</v>
      </c>
      <c r="U64" s="3">
        <v>259</v>
      </c>
      <c r="V64" s="6" t="s">
        <v>224</v>
      </c>
      <c r="W64" s="6" t="s">
        <v>224</v>
      </c>
      <c r="X64" s="6" t="s">
        <v>224</v>
      </c>
      <c r="Y64" s="6" t="s">
        <v>224</v>
      </c>
      <c r="Z64" s="6" t="s">
        <v>224</v>
      </c>
      <c r="AA64" s="6" t="s">
        <v>224</v>
      </c>
      <c r="AB64" s="6" t="s">
        <v>224</v>
      </c>
      <c r="AC64" s="6" t="s">
        <v>224</v>
      </c>
      <c r="AD64" s="6" t="s">
        <v>224</v>
      </c>
      <c r="AE64" s="6" t="s">
        <v>224</v>
      </c>
      <c r="AF64" s="6" t="s">
        <v>224</v>
      </c>
      <c r="AG64" s="6" t="s">
        <v>224</v>
      </c>
      <c r="AH64" s="6" t="s">
        <v>224</v>
      </c>
      <c r="AI64" s="6" t="s">
        <v>224</v>
      </c>
      <c r="AJ64" s="6" t="s">
        <v>224</v>
      </c>
      <c r="AK64" s="6" t="s">
        <v>224</v>
      </c>
      <c r="AL64" s="6" t="s">
        <v>224</v>
      </c>
      <c r="AM64" s="6" t="s">
        <v>224</v>
      </c>
      <c r="AN64" s="6" t="s">
        <v>224</v>
      </c>
      <c r="AO64" s="6" t="s">
        <v>224</v>
      </c>
      <c r="AP64" s="6" t="s">
        <v>224</v>
      </c>
      <c r="AQ64" s="6" t="s">
        <v>224</v>
      </c>
      <c r="AR64" s="6" t="s">
        <v>224</v>
      </c>
      <c r="AS64" s="6" t="s">
        <v>224</v>
      </c>
      <c r="AT64" s="6" t="s">
        <v>224</v>
      </c>
      <c r="AU64" s="6" t="s">
        <v>224</v>
      </c>
      <c r="AV64" s="6" t="s">
        <v>224</v>
      </c>
      <c r="AW64" s="6" t="s">
        <v>224</v>
      </c>
      <c r="AX64" s="6" t="s">
        <v>224</v>
      </c>
      <c r="AY64" s="6" t="s">
        <v>224</v>
      </c>
      <c r="AZ64" s="6" t="s">
        <v>224</v>
      </c>
      <c r="BA64" s="6" t="s">
        <v>224</v>
      </c>
      <c r="BB64" s="6" t="s">
        <v>224</v>
      </c>
      <c r="BC64" s="6" t="s">
        <v>224</v>
      </c>
      <c r="BD64" s="6" t="s">
        <v>224</v>
      </c>
      <c r="BE64" s="6" t="s">
        <v>224</v>
      </c>
      <c r="BF64" s="6" t="s">
        <v>224</v>
      </c>
      <c r="BG64" s="6" t="s">
        <v>224</v>
      </c>
      <c r="BH64" s="6" t="s">
        <v>224</v>
      </c>
      <c r="BI64" s="6" t="s">
        <v>224</v>
      </c>
      <c r="BJ64" s="6" t="s">
        <v>224</v>
      </c>
      <c r="BK64" s="6" t="s">
        <v>224</v>
      </c>
      <c r="BL64" s="6" t="s">
        <v>224</v>
      </c>
      <c r="BM64" s="6" t="s">
        <v>224</v>
      </c>
      <c r="BN64" s="6" t="s">
        <v>224</v>
      </c>
      <c r="BO64" s="6" t="s">
        <v>224</v>
      </c>
      <c r="BP64" s="6" t="s">
        <v>224</v>
      </c>
      <c r="BQ64" s="6" t="s">
        <v>224</v>
      </c>
      <c r="BR64" s="6" t="s">
        <v>224</v>
      </c>
      <c r="BS64" s="6" t="s">
        <v>224</v>
      </c>
      <c r="BT64" s="6" t="s">
        <v>224</v>
      </c>
      <c r="BU64" s="6" t="s">
        <v>224</v>
      </c>
      <c r="BV64" s="6" t="s">
        <v>224</v>
      </c>
      <c r="BW64" s="6" t="s">
        <v>224</v>
      </c>
      <c r="BX64" s="6" t="s">
        <v>224</v>
      </c>
      <c r="BY64" s="6" t="s">
        <v>224</v>
      </c>
      <c r="BZ64" s="6" t="s">
        <v>224</v>
      </c>
      <c r="CA64" s="6" t="s">
        <v>224</v>
      </c>
      <c r="CB64" s="6" t="s">
        <v>224</v>
      </c>
      <c r="CC64" s="6" t="s">
        <v>224</v>
      </c>
      <c r="CD64" s="6" t="s">
        <v>224</v>
      </c>
      <c r="CE64" s="6" t="s">
        <v>224</v>
      </c>
      <c r="CF64" s="6" t="s">
        <v>224</v>
      </c>
      <c r="CG64" s="3">
        <v>195</v>
      </c>
      <c r="CH64" s="6" t="s">
        <v>224</v>
      </c>
      <c r="CI64" s="6" t="s">
        <v>224</v>
      </c>
      <c r="CJ64" s="6" t="s">
        <v>224</v>
      </c>
      <c r="CK64" s="6" t="s">
        <v>224</v>
      </c>
      <c r="CL64" s="6" t="s">
        <v>224</v>
      </c>
      <c r="CM64" s="6" t="s">
        <v>224</v>
      </c>
      <c r="CN64" s="6" t="s">
        <v>224</v>
      </c>
      <c r="CO64" s="6" t="s">
        <v>224</v>
      </c>
      <c r="CP64" s="6" t="s">
        <v>224</v>
      </c>
      <c r="CQ64" s="6" t="s">
        <v>224</v>
      </c>
      <c r="CR64" s="6" t="s">
        <v>224</v>
      </c>
      <c r="CS64" s="6" t="s">
        <v>224</v>
      </c>
      <c r="CT64" s="6" t="s">
        <v>224</v>
      </c>
      <c r="CU64" s="6" t="s">
        <v>224</v>
      </c>
      <c r="CV64" s="6" t="s">
        <v>224</v>
      </c>
      <c r="CW64" s="6" t="s">
        <v>224</v>
      </c>
      <c r="CX64" s="6" t="s">
        <v>224</v>
      </c>
      <c r="CY64" s="6" t="s">
        <v>224</v>
      </c>
      <c r="CZ64" s="6" t="s">
        <v>224</v>
      </c>
      <c r="DA64" s="6" t="s">
        <v>224</v>
      </c>
      <c r="DB64" s="6" t="s">
        <v>224</v>
      </c>
      <c r="DC64" s="6" t="s">
        <v>224</v>
      </c>
      <c r="DD64" s="6" t="s">
        <v>224</v>
      </c>
      <c r="DE64" s="6" t="s">
        <v>224</v>
      </c>
      <c r="DF64" s="6" t="s">
        <v>224</v>
      </c>
      <c r="DG64" s="6" t="s">
        <v>224</v>
      </c>
      <c r="DH64" s="6" t="s">
        <v>224</v>
      </c>
      <c r="DI64" s="6" t="s">
        <v>224</v>
      </c>
      <c r="DJ64" s="6" t="s">
        <v>224</v>
      </c>
      <c r="DK64" s="6" t="s">
        <v>224</v>
      </c>
      <c r="DL64" s="6" t="s">
        <v>224</v>
      </c>
      <c r="DM64" s="6" t="s">
        <v>224</v>
      </c>
      <c r="DN64" s="6" t="s">
        <v>224</v>
      </c>
      <c r="DO64" s="6" t="s">
        <v>224</v>
      </c>
      <c r="DP64" s="6" t="s">
        <v>224</v>
      </c>
      <c r="DQ64" s="6" t="s">
        <v>224</v>
      </c>
      <c r="DR64" s="6" t="s">
        <v>224</v>
      </c>
      <c r="DS64" s="6" t="s">
        <v>224</v>
      </c>
      <c r="DT64" s="6" t="s">
        <v>224</v>
      </c>
      <c r="DU64" s="6" t="s">
        <v>224</v>
      </c>
      <c r="DV64" s="6" t="s">
        <v>224</v>
      </c>
      <c r="DW64" s="6" t="s">
        <v>224</v>
      </c>
      <c r="DX64" s="6" t="s">
        <v>224</v>
      </c>
      <c r="DY64" s="6" t="s">
        <v>224</v>
      </c>
      <c r="DZ64" s="6" t="s">
        <v>224</v>
      </c>
      <c r="EA64" s="3">
        <v>40</v>
      </c>
      <c r="EB64" s="6" t="s">
        <v>224</v>
      </c>
      <c r="EC64" s="6" t="s">
        <v>224</v>
      </c>
      <c r="ED64" s="6" t="s">
        <v>224</v>
      </c>
      <c r="EE64" s="6" t="s">
        <v>224</v>
      </c>
      <c r="EF64" s="6" t="s">
        <v>224</v>
      </c>
      <c r="EG64" s="3">
        <v>33</v>
      </c>
      <c r="EH64" s="6" t="s">
        <v>224</v>
      </c>
      <c r="EI64" s="6" t="s">
        <v>224</v>
      </c>
      <c r="EJ64" s="6" t="s">
        <v>224</v>
      </c>
      <c r="EK64" s="6" t="s">
        <v>224</v>
      </c>
      <c r="EL64" s="6" t="s">
        <v>224</v>
      </c>
      <c r="EM64" s="6" t="s">
        <v>224</v>
      </c>
      <c r="EN64" s="6" t="s">
        <v>224</v>
      </c>
      <c r="EO64" s="6" t="s">
        <v>224</v>
      </c>
      <c r="EP64" s="6" t="s">
        <v>224</v>
      </c>
      <c r="EQ64" s="6" t="s">
        <v>224</v>
      </c>
      <c r="ER64" s="6" t="s">
        <v>224</v>
      </c>
      <c r="ES64" s="6" t="s">
        <v>224</v>
      </c>
      <c r="ET64" s="6" t="s">
        <v>224</v>
      </c>
      <c r="EU64" s="6" t="s">
        <v>224</v>
      </c>
      <c r="EV64" s="6" t="s">
        <v>224</v>
      </c>
      <c r="EW64" s="6" t="s">
        <v>224</v>
      </c>
      <c r="EX64" s="6" t="s">
        <v>224</v>
      </c>
      <c r="EY64" s="6" t="s">
        <v>224</v>
      </c>
      <c r="EZ64" s="6" t="s">
        <v>224</v>
      </c>
      <c r="FA64" s="6" t="s">
        <v>224</v>
      </c>
      <c r="FB64" s="6" t="s">
        <v>224</v>
      </c>
      <c r="FC64" s="6" t="s">
        <v>224</v>
      </c>
      <c r="FD64" s="6" t="s">
        <v>224</v>
      </c>
      <c r="FE64" s="6" t="s">
        <v>224</v>
      </c>
      <c r="FF64" s="6" t="s">
        <v>224</v>
      </c>
      <c r="FG64" s="6" t="s">
        <v>224</v>
      </c>
      <c r="FH64" s="6" t="s">
        <v>224</v>
      </c>
      <c r="FI64" s="6" t="s">
        <v>224</v>
      </c>
      <c r="FJ64" s="6" t="s">
        <v>224</v>
      </c>
      <c r="FK64" s="6" t="s">
        <v>224</v>
      </c>
      <c r="FL64" s="6" t="s">
        <v>224</v>
      </c>
      <c r="FM64" s="3">
        <v>36</v>
      </c>
      <c r="FN64" s="6" t="s">
        <v>224</v>
      </c>
      <c r="FO64" s="6" t="s">
        <v>224</v>
      </c>
      <c r="FP64" s="6" t="s">
        <v>224</v>
      </c>
      <c r="FQ64" s="6" t="s">
        <v>224</v>
      </c>
      <c r="FR64" s="6" t="s">
        <v>224</v>
      </c>
      <c r="FS64" s="6" t="s">
        <v>224</v>
      </c>
      <c r="FT64" s="6" t="s">
        <v>224</v>
      </c>
      <c r="FU64" s="6" t="s">
        <v>224</v>
      </c>
      <c r="FV64" s="6" t="s">
        <v>224</v>
      </c>
      <c r="FW64" s="6" t="s">
        <v>224</v>
      </c>
      <c r="FX64" s="6" t="s">
        <v>224</v>
      </c>
      <c r="FY64" s="6" t="s">
        <v>224</v>
      </c>
      <c r="FZ64" s="6" t="s">
        <v>224</v>
      </c>
      <c r="GA64" s="6" t="s">
        <v>224</v>
      </c>
      <c r="GB64" s="6" t="s">
        <v>224</v>
      </c>
      <c r="GC64" s="6" t="s">
        <v>224</v>
      </c>
      <c r="GD64" s="6" t="s">
        <v>224</v>
      </c>
      <c r="GE64" s="6" t="s">
        <v>224</v>
      </c>
      <c r="GF64" s="13" t="s">
        <v>224</v>
      </c>
      <c r="GG64" s="15">
        <f t="shared" si="0"/>
        <v>683</v>
      </c>
      <c r="GI64" s="8"/>
      <c r="GK64" s="8"/>
    </row>
    <row r="65" spans="1:193" x14ac:dyDescent="0.25">
      <c r="A65" s="4" t="s">
        <v>124</v>
      </c>
      <c r="B65" s="4" t="s">
        <v>125</v>
      </c>
      <c r="C65" s="6" t="s">
        <v>224</v>
      </c>
      <c r="D65" s="6" t="s">
        <v>224</v>
      </c>
      <c r="E65" s="6" t="s">
        <v>224</v>
      </c>
      <c r="F65" s="6" t="s">
        <v>224</v>
      </c>
      <c r="G65" s="6" t="s">
        <v>224</v>
      </c>
      <c r="H65" s="6" t="s">
        <v>224</v>
      </c>
      <c r="I65" s="6" t="s">
        <v>224</v>
      </c>
      <c r="J65" s="6" t="s">
        <v>224</v>
      </c>
      <c r="K65" s="6" t="s">
        <v>224</v>
      </c>
      <c r="L65" s="6" t="s">
        <v>224</v>
      </c>
      <c r="M65" s="6" t="s">
        <v>224</v>
      </c>
      <c r="N65" s="6" t="s">
        <v>224</v>
      </c>
      <c r="O65" s="6" t="s">
        <v>224</v>
      </c>
      <c r="P65" s="6" t="s">
        <v>224</v>
      </c>
      <c r="Q65" s="6" t="s">
        <v>224</v>
      </c>
      <c r="R65" s="6" t="s">
        <v>224</v>
      </c>
      <c r="S65" s="6" t="s">
        <v>224</v>
      </c>
      <c r="T65" s="6" t="s">
        <v>224</v>
      </c>
      <c r="U65" s="6" t="s">
        <v>224</v>
      </c>
      <c r="V65" s="6" t="s">
        <v>224</v>
      </c>
      <c r="W65" s="6" t="s">
        <v>224</v>
      </c>
      <c r="X65" s="6" t="s">
        <v>224</v>
      </c>
      <c r="Y65" s="6" t="s">
        <v>224</v>
      </c>
      <c r="Z65" s="3">
        <v>99</v>
      </c>
      <c r="AA65" s="6" t="s">
        <v>224</v>
      </c>
      <c r="AB65" s="6" t="s">
        <v>224</v>
      </c>
      <c r="AC65" s="6" t="s">
        <v>224</v>
      </c>
      <c r="AD65" s="6" t="s">
        <v>224</v>
      </c>
      <c r="AE65" s="6" t="s">
        <v>224</v>
      </c>
      <c r="AF65" s="6" t="s">
        <v>224</v>
      </c>
      <c r="AG65" s="6" t="s">
        <v>224</v>
      </c>
      <c r="AH65" s="6" t="s">
        <v>224</v>
      </c>
      <c r="AI65" s="6" t="s">
        <v>224</v>
      </c>
      <c r="AJ65" s="6" t="s">
        <v>224</v>
      </c>
      <c r="AK65" s="6" t="s">
        <v>224</v>
      </c>
      <c r="AL65" s="6" t="s">
        <v>224</v>
      </c>
      <c r="AM65" s="6" t="s">
        <v>224</v>
      </c>
      <c r="AN65" s="6" t="s">
        <v>224</v>
      </c>
      <c r="AO65" s="6" t="s">
        <v>224</v>
      </c>
      <c r="AP65" s="6" t="s">
        <v>224</v>
      </c>
      <c r="AQ65" s="6" t="s">
        <v>224</v>
      </c>
      <c r="AR65" s="6" t="s">
        <v>224</v>
      </c>
      <c r="AS65" s="6" t="s">
        <v>224</v>
      </c>
      <c r="AT65" s="6" t="s">
        <v>224</v>
      </c>
      <c r="AU65" s="6" t="s">
        <v>224</v>
      </c>
      <c r="AV65" s="3">
        <v>178</v>
      </c>
      <c r="AW65" s="6" t="s">
        <v>224</v>
      </c>
      <c r="AX65" s="6" t="s">
        <v>224</v>
      </c>
      <c r="AY65" s="6" t="s">
        <v>224</v>
      </c>
      <c r="AZ65" s="6" t="s">
        <v>224</v>
      </c>
      <c r="BA65" s="6" t="s">
        <v>224</v>
      </c>
      <c r="BB65" s="6" t="s">
        <v>224</v>
      </c>
      <c r="BC65" s="6" t="s">
        <v>224</v>
      </c>
      <c r="BD65" s="6" t="s">
        <v>224</v>
      </c>
      <c r="BE65" s="6" t="s">
        <v>224</v>
      </c>
      <c r="BF65" s="6" t="s">
        <v>224</v>
      </c>
      <c r="BG65" s="6" t="s">
        <v>224</v>
      </c>
      <c r="BH65" s="6" t="s">
        <v>224</v>
      </c>
      <c r="BI65" s="6" t="s">
        <v>224</v>
      </c>
      <c r="BJ65" s="3">
        <v>83</v>
      </c>
      <c r="BK65" s="6" t="s">
        <v>224</v>
      </c>
      <c r="BL65" s="6" t="s">
        <v>224</v>
      </c>
      <c r="BM65" s="6" t="s">
        <v>224</v>
      </c>
      <c r="BN65" s="6" t="s">
        <v>224</v>
      </c>
      <c r="BO65" s="6" t="s">
        <v>224</v>
      </c>
      <c r="BP65" s="6" t="s">
        <v>224</v>
      </c>
      <c r="BQ65" s="6" t="s">
        <v>224</v>
      </c>
      <c r="BR65" s="6" t="s">
        <v>224</v>
      </c>
      <c r="BS65" s="6" t="s">
        <v>224</v>
      </c>
      <c r="BT65" s="6" t="s">
        <v>224</v>
      </c>
      <c r="BU65" s="3">
        <v>51</v>
      </c>
      <c r="BV65" s="6" t="s">
        <v>224</v>
      </c>
      <c r="BW65" s="6" t="s">
        <v>224</v>
      </c>
      <c r="BX65" s="6" t="s">
        <v>224</v>
      </c>
      <c r="BY65" s="6" t="s">
        <v>224</v>
      </c>
      <c r="BZ65" s="6" t="s">
        <v>224</v>
      </c>
      <c r="CA65" s="6" t="s">
        <v>224</v>
      </c>
      <c r="CB65" s="6" t="s">
        <v>224</v>
      </c>
      <c r="CC65" s="6" t="s">
        <v>224</v>
      </c>
      <c r="CD65" s="6" t="s">
        <v>224</v>
      </c>
      <c r="CE65" s="6" t="s">
        <v>224</v>
      </c>
      <c r="CF65" s="6" t="s">
        <v>224</v>
      </c>
      <c r="CG65" s="6" t="s">
        <v>224</v>
      </c>
      <c r="CH65" s="6" t="s">
        <v>224</v>
      </c>
      <c r="CI65" s="6" t="s">
        <v>224</v>
      </c>
      <c r="CJ65" s="6" t="s">
        <v>224</v>
      </c>
      <c r="CK65" s="6" t="s">
        <v>224</v>
      </c>
      <c r="CL65" s="3">
        <v>24</v>
      </c>
      <c r="CM65" s="6" t="s">
        <v>224</v>
      </c>
      <c r="CN65" s="6" t="s">
        <v>224</v>
      </c>
      <c r="CO65" s="6" t="s">
        <v>224</v>
      </c>
      <c r="CP65" s="6" t="s">
        <v>224</v>
      </c>
      <c r="CQ65" s="6" t="s">
        <v>224</v>
      </c>
      <c r="CR65" s="6" t="s">
        <v>224</v>
      </c>
      <c r="CS65" s="6" t="s">
        <v>224</v>
      </c>
      <c r="CT65" s="6" t="s">
        <v>224</v>
      </c>
      <c r="CU65" s="6" t="s">
        <v>224</v>
      </c>
      <c r="CV65" s="6" t="s">
        <v>224</v>
      </c>
      <c r="CW65" s="6" t="s">
        <v>224</v>
      </c>
      <c r="CX65" s="6" t="s">
        <v>224</v>
      </c>
      <c r="CY65" s="6" t="s">
        <v>224</v>
      </c>
      <c r="CZ65" s="6" t="s">
        <v>224</v>
      </c>
      <c r="DA65" s="6" t="s">
        <v>224</v>
      </c>
      <c r="DB65" s="6" t="s">
        <v>224</v>
      </c>
      <c r="DC65" s="6" t="s">
        <v>224</v>
      </c>
      <c r="DD65" s="6" t="s">
        <v>224</v>
      </c>
      <c r="DE65" s="6" t="s">
        <v>224</v>
      </c>
      <c r="DF65" s="6" t="s">
        <v>224</v>
      </c>
      <c r="DG65" s="6" t="s">
        <v>224</v>
      </c>
      <c r="DH65" s="6" t="s">
        <v>224</v>
      </c>
      <c r="DI65" s="6" t="s">
        <v>224</v>
      </c>
      <c r="DJ65" s="6" t="s">
        <v>224</v>
      </c>
      <c r="DK65" s="6" t="s">
        <v>224</v>
      </c>
      <c r="DL65" s="6" t="s">
        <v>224</v>
      </c>
      <c r="DM65" s="6" t="s">
        <v>224</v>
      </c>
      <c r="DN65" s="6" t="s">
        <v>224</v>
      </c>
      <c r="DO65" s="6" t="s">
        <v>224</v>
      </c>
      <c r="DP65" s="6" t="s">
        <v>224</v>
      </c>
      <c r="DQ65" s="6" t="s">
        <v>224</v>
      </c>
      <c r="DR65" s="6" t="s">
        <v>224</v>
      </c>
      <c r="DS65" s="6" t="s">
        <v>224</v>
      </c>
      <c r="DT65" s="6" t="s">
        <v>224</v>
      </c>
      <c r="DU65" s="6" t="s">
        <v>224</v>
      </c>
      <c r="DV65" s="6" t="s">
        <v>224</v>
      </c>
      <c r="DW65" s="6" t="s">
        <v>224</v>
      </c>
      <c r="DX65" s="6" t="s">
        <v>224</v>
      </c>
      <c r="DY65" s="6" t="s">
        <v>224</v>
      </c>
      <c r="DZ65" s="6" t="s">
        <v>224</v>
      </c>
      <c r="EA65" s="6" t="s">
        <v>224</v>
      </c>
      <c r="EB65" s="6" t="s">
        <v>224</v>
      </c>
      <c r="EC65" s="6" t="s">
        <v>224</v>
      </c>
      <c r="ED65" s="6" t="s">
        <v>224</v>
      </c>
      <c r="EE65" s="6" t="s">
        <v>224</v>
      </c>
      <c r="EF65" s="6" t="s">
        <v>224</v>
      </c>
      <c r="EG65" s="3">
        <v>50</v>
      </c>
      <c r="EH65" s="6" t="s">
        <v>224</v>
      </c>
      <c r="EI65" s="6" t="s">
        <v>224</v>
      </c>
      <c r="EJ65" s="6" t="s">
        <v>224</v>
      </c>
      <c r="EK65" s="6" t="s">
        <v>224</v>
      </c>
      <c r="EL65" s="6" t="s">
        <v>224</v>
      </c>
      <c r="EM65" s="6" t="s">
        <v>224</v>
      </c>
      <c r="EN65" s="6" t="s">
        <v>224</v>
      </c>
      <c r="EO65" s="6" t="s">
        <v>224</v>
      </c>
      <c r="EP65" s="6" t="s">
        <v>224</v>
      </c>
      <c r="EQ65" s="6" t="s">
        <v>224</v>
      </c>
      <c r="ER65" s="6" t="s">
        <v>224</v>
      </c>
      <c r="ES65" s="6" t="s">
        <v>224</v>
      </c>
      <c r="ET65" s="6" t="s">
        <v>224</v>
      </c>
      <c r="EU65" s="6" t="s">
        <v>224</v>
      </c>
      <c r="EV65" s="6" t="s">
        <v>224</v>
      </c>
      <c r="EW65" s="3">
        <v>87</v>
      </c>
      <c r="EX65" s="3">
        <v>39</v>
      </c>
      <c r="EY65" s="6" t="s">
        <v>224</v>
      </c>
      <c r="EZ65" s="6" t="s">
        <v>224</v>
      </c>
      <c r="FA65" s="6" t="s">
        <v>224</v>
      </c>
      <c r="FB65" s="6" t="s">
        <v>224</v>
      </c>
      <c r="FC65" s="6" t="s">
        <v>224</v>
      </c>
      <c r="FD65" s="6" t="s">
        <v>224</v>
      </c>
      <c r="FE65" s="6" t="s">
        <v>224</v>
      </c>
      <c r="FF65" s="6" t="s">
        <v>224</v>
      </c>
      <c r="FG65" s="6" t="s">
        <v>224</v>
      </c>
      <c r="FH65" s="6" t="s">
        <v>224</v>
      </c>
      <c r="FI65" s="6" t="s">
        <v>224</v>
      </c>
      <c r="FJ65" s="6" t="s">
        <v>224</v>
      </c>
      <c r="FK65" s="6" t="s">
        <v>224</v>
      </c>
      <c r="FL65" s="6" t="s">
        <v>224</v>
      </c>
      <c r="FM65" s="6" t="s">
        <v>224</v>
      </c>
      <c r="FN65" s="6" t="s">
        <v>224</v>
      </c>
      <c r="FO65" s="6" t="s">
        <v>224</v>
      </c>
      <c r="FP65" s="6" t="s">
        <v>224</v>
      </c>
      <c r="FQ65" s="6" t="s">
        <v>224</v>
      </c>
      <c r="FR65" s="6" t="s">
        <v>224</v>
      </c>
      <c r="FS65" s="6" t="s">
        <v>224</v>
      </c>
      <c r="FT65" s="6" t="s">
        <v>224</v>
      </c>
      <c r="FU65" s="6" t="s">
        <v>224</v>
      </c>
      <c r="FV65" s="6" t="s">
        <v>224</v>
      </c>
      <c r="FW65" s="6" t="s">
        <v>224</v>
      </c>
      <c r="FX65" s="6" t="s">
        <v>224</v>
      </c>
      <c r="FY65" s="6" t="s">
        <v>224</v>
      </c>
      <c r="FZ65" s="6" t="s">
        <v>224</v>
      </c>
      <c r="GA65" s="6" t="s">
        <v>224</v>
      </c>
      <c r="GB65" s="6" t="s">
        <v>224</v>
      </c>
      <c r="GC65" s="6" t="s">
        <v>224</v>
      </c>
      <c r="GD65" s="6" t="s">
        <v>224</v>
      </c>
      <c r="GE65" s="6" t="s">
        <v>224</v>
      </c>
      <c r="GF65" s="13" t="s">
        <v>224</v>
      </c>
      <c r="GG65" s="15">
        <f t="shared" si="0"/>
        <v>611</v>
      </c>
      <c r="GI65" s="8"/>
      <c r="GK65" s="8"/>
    </row>
    <row r="66" spans="1:193" x14ac:dyDescent="0.25">
      <c r="A66" s="4" t="s">
        <v>126</v>
      </c>
      <c r="B66" s="4" t="s">
        <v>127</v>
      </c>
      <c r="C66" s="6" t="s">
        <v>224</v>
      </c>
      <c r="D66" s="6" t="s">
        <v>224</v>
      </c>
      <c r="E66" s="6" t="s">
        <v>224</v>
      </c>
      <c r="F66" s="6" t="s">
        <v>224</v>
      </c>
      <c r="G66" s="6" t="s">
        <v>224</v>
      </c>
      <c r="H66" s="6" t="s">
        <v>224</v>
      </c>
      <c r="I66" s="6" t="s">
        <v>224</v>
      </c>
      <c r="J66" s="6" t="s">
        <v>224</v>
      </c>
      <c r="K66" s="6" t="s">
        <v>224</v>
      </c>
      <c r="L66" s="6" t="s">
        <v>224</v>
      </c>
      <c r="M66" s="6" t="s">
        <v>224</v>
      </c>
      <c r="N66" s="6" t="s">
        <v>224</v>
      </c>
      <c r="O66" s="3">
        <v>179</v>
      </c>
      <c r="P66" s="6" t="s">
        <v>224</v>
      </c>
      <c r="Q66" s="6" t="s">
        <v>224</v>
      </c>
      <c r="R66" s="3">
        <v>11</v>
      </c>
      <c r="S66" s="6" t="s">
        <v>224</v>
      </c>
      <c r="T66" s="6" t="s">
        <v>224</v>
      </c>
      <c r="U66" s="6" t="s">
        <v>224</v>
      </c>
      <c r="V66" s="6" t="s">
        <v>224</v>
      </c>
      <c r="W66" s="6" t="s">
        <v>224</v>
      </c>
      <c r="X66" s="6" t="s">
        <v>224</v>
      </c>
      <c r="Y66" s="6" t="s">
        <v>224</v>
      </c>
      <c r="Z66" s="6" t="s">
        <v>224</v>
      </c>
      <c r="AA66" s="6" t="s">
        <v>224</v>
      </c>
      <c r="AB66" s="6" t="s">
        <v>224</v>
      </c>
      <c r="AC66" s="6" t="s">
        <v>224</v>
      </c>
      <c r="AD66" s="6" t="s">
        <v>224</v>
      </c>
      <c r="AE66" s="6" t="s">
        <v>224</v>
      </c>
      <c r="AF66" s="6" t="s">
        <v>224</v>
      </c>
      <c r="AG66" s="6" t="s">
        <v>224</v>
      </c>
      <c r="AH66" s="6" t="s">
        <v>224</v>
      </c>
      <c r="AI66" s="6" t="s">
        <v>224</v>
      </c>
      <c r="AJ66" s="6" t="s">
        <v>224</v>
      </c>
      <c r="AK66" s="6" t="s">
        <v>224</v>
      </c>
      <c r="AL66" s="6" t="s">
        <v>224</v>
      </c>
      <c r="AM66" s="6" t="s">
        <v>224</v>
      </c>
      <c r="AN66" s="6" t="s">
        <v>224</v>
      </c>
      <c r="AO66" s="3">
        <v>265</v>
      </c>
      <c r="AP66" s="6" t="s">
        <v>224</v>
      </c>
      <c r="AQ66" s="6" t="s">
        <v>224</v>
      </c>
      <c r="AR66" s="6" t="s">
        <v>224</v>
      </c>
      <c r="AS66" s="6" t="s">
        <v>224</v>
      </c>
      <c r="AT66" s="6" t="s">
        <v>224</v>
      </c>
      <c r="AU66" s="6" t="s">
        <v>224</v>
      </c>
      <c r="AV66" s="6" t="s">
        <v>224</v>
      </c>
      <c r="AW66" s="6" t="s">
        <v>224</v>
      </c>
      <c r="AX66" s="6" t="s">
        <v>224</v>
      </c>
      <c r="AY66" s="6" t="s">
        <v>224</v>
      </c>
      <c r="AZ66" s="6" t="s">
        <v>224</v>
      </c>
      <c r="BA66" s="6" t="s">
        <v>224</v>
      </c>
      <c r="BB66" s="6" t="s">
        <v>224</v>
      </c>
      <c r="BC66" s="6" t="s">
        <v>224</v>
      </c>
      <c r="BD66" s="6" t="s">
        <v>224</v>
      </c>
      <c r="BE66" s="6" t="s">
        <v>224</v>
      </c>
      <c r="BF66" s="6" t="s">
        <v>224</v>
      </c>
      <c r="BG66" s="3">
        <v>55</v>
      </c>
      <c r="BH66" s="6" t="s">
        <v>224</v>
      </c>
      <c r="BI66" s="6" t="s">
        <v>224</v>
      </c>
      <c r="BJ66" s="3">
        <v>114</v>
      </c>
      <c r="BK66" s="6" t="s">
        <v>224</v>
      </c>
      <c r="BL66" s="6" t="s">
        <v>224</v>
      </c>
      <c r="BM66" s="6" t="s">
        <v>224</v>
      </c>
      <c r="BN66" s="6" t="s">
        <v>224</v>
      </c>
      <c r="BO66" s="6" t="s">
        <v>224</v>
      </c>
      <c r="BP66" s="6" t="s">
        <v>224</v>
      </c>
      <c r="BQ66" s="6" t="s">
        <v>224</v>
      </c>
      <c r="BR66" s="6" t="s">
        <v>224</v>
      </c>
      <c r="BS66" s="6" t="s">
        <v>224</v>
      </c>
      <c r="BT66" s="6" t="s">
        <v>224</v>
      </c>
      <c r="BU66" s="3">
        <v>40</v>
      </c>
      <c r="BV66" s="6" t="s">
        <v>224</v>
      </c>
      <c r="BW66" s="6" t="s">
        <v>224</v>
      </c>
      <c r="BX66" s="6" t="s">
        <v>224</v>
      </c>
      <c r="BY66" s="6" t="s">
        <v>224</v>
      </c>
      <c r="BZ66" s="6" t="s">
        <v>224</v>
      </c>
      <c r="CA66" s="6" t="s">
        <v>224</v>
      </c>
      <c r="CB66" s="6" t="s">
        <v>224</v>
      </c>
      <c r="CC66" s="6" t="s">
        <v>224</v>
      </c>
      <c r="CD66" s="6" t="s">
        <v>224</v>
      </c>
      <c r="CE66" s="6" t="s">
        <v>224</v>
      </c>
      <c r="CF66" s="6" t="s">
        <v>224</v>
      </c>
      <c r="CG66" s="6" t="s">
        <v>224</v>
      </c>
      <c r="CH66" s="6" t="s">
        <v>224</v>
      </c>
      <c r="CI66" s="6" t="s">
        <v>224</v>
      </c>
      <c r="CJ66" s="6" t="s">
        <v>224</v>
      </c>
      <c r="CK66" s="6" t="s">
        <v>224</v>
      </c>
      <c r="CL66" s="6" t="s">
        <v>224</v>
      </c>
      <c r="CM66" s="6" t="s">
        <v>224</v>
      </c>
      <c r="CN66" s="6" t="s">
        <v>224</v>
      </c>
      <c r="CO66" s="6" t="s">
        <v>224</v>
      </c>
      <c r="CP66" s="6" t="s">
        <v>224</v>
      </c>
      <c r="CQ66" s="6" t="s">
        <v>224</v>
      </c>
      <c r="CR66" s="6" t="s">
        <v>224</v>
      </c>
      <c r="CS66" s="6" t="s">
        <v>224</v>
      </c>
      <c r="CT66" s="6" t="s">
        <v>224</v>
      </c>
      <c r="CU66" s="6" t="s">
        <v>224</v>
      </c>
      <c r="CV66" s="6" t="s">
        <v>224</v>
      </c>
      <c r="CW66" s="6" t="s">
        <v>224</v>
      </c>
      <c r="CX66" s="6" t="s">
        <v>224</v>
      </c>
      <c r="CY66" s="6" t="s">
        <v>224</v>
      </c>
      <c r="CZ66" s="6" t="s">
        <v>224</v>
      </c>
      <c r="DA66" s="6" t="s">
        <v>224</v>
      </c>
      <c r="DB66" s="6" t="s">
        <v>224</v>
      </c>
      <c r="DC66" s="6" t="s">
        <v>224</v>
      </c>
      <c r="DD66" s="6" t="s">
        <v>224</v>
      </c>
      <c r="DE66" s="6" t="s">
        <v>224</v>
      </c>
      <c r="DF66" s="6" t="s">
        <v>224</v>
      </c>
      <c r="DG66" s="6" t="s">
        <v>224</v>
      </c>
      <c r="DH66" s="6" t="s">
        <v>224</v>
      </c>
      <c r="DI66" s="6" t="s">
        <v>224</v>
      </c>
      <c r="DJ66" s="6" t="s">
        <v>224</v>
      </c>
      <c r="DK66" s="6" t="s">
        <v>224</v>
      </c>
      <c r="DL66" s="6" t="s">
        <v>224</v>
      </c>
      <c r="DM66" s="6" t="s">
        <v>224</v>
      </c>
      <c r="DN66" s="6" t="s">
        <v>224</v>
      </c>
      <c r="DO66" s="6" t="s">
        <v>224</v>
      </c>
      <c r="DP66" s="6" t="s">
        <v>224</v>
      </c>
      <c r="DQ66" s="6" t="s">
        <v>224</v>
      </c>
      <c r="DR66" s="6" t="s">
        <v>224</v>
      </c>
      <c r="DS66" s="3">
        <v>47</v>
      </c>
      <c r="DT66" s="6" t="s">
        <v>224</v>
      </c>
      <c r="DU66" s="6" t="s">
        <v>224</v>
      </c>
      <c r="DV66" s="6" t="s">
        <v>224</v>
      </c>
      <c r="DW66" s="6" t="s">
        <v>224</v>
      </c>
      <c r="DX66" s="6" t="s">
        <v>224</v>
      </c>
      <c r="DY66" s="6" t="s">
        <v>224</v>
      </c>
      <c r="DZ66" s="6" t="s">
        <v>224</v>
      </c>
      <c r="EA66" s="6" t="s">
        <v>224</v>
      </c>
      <c r="EB66" s="6" t="s">
        <v>224</v>
      </c>
      <c r="EC66" s="6" t="s">
        <v>224</v>
      </c>
      <c r="ED66" s="6" t="s">
        <v>224</v>
      </c>
      <c r="EE66" s="6" t="s">
        <v>224</v>
      </c>
      <c r="EF66" s="6" t="s">
        <v>224</v>
      </c>
      <c r="EG66" s="3">
        <v>46</v>
      </c>
      <c r="EH66" s="6" t="s">
        <v>224</v>
      </c>
      <c r="EI66" s="6" t="s">
        <v>224</v>
      </c>
      <c r="EJ66" s="6" t="s">
        <v>224</v>
      </c>
      <c r="EK66" s="6" t="s">
        <v>224</v>
      </c>
      <c r="EL66" s="6" t="s">
        <v>224</v>
      </c>
      <c r="EM66" s="6" t="s">
        <v>224</v>
      </c>
      <c r="EN66" s="6" t="s">
        <v>224</v>
      </c>
      <c r="EO66" s="6" t="s">
        <v>224</v>
      </c>
      <c r="EP66" s="3">
        <v>21</v>
      </c>
      <c r="EQ66" s="6" t="s">
        <v>224</v>
      </c>
      <c r="ER66" s="6" t="s">
        <v>224</v>
      </c>
      <c r="ES66" s="6" t="s">
        <v>224</v>
      </c>
      <c r="ET66" s="6" t="s">
        <v>224</v>
      </c>
      <c r="EU66" s="6" t="s">
        <v>224</v>
      </c>
      <c r="EV66" s="6" t="s">
        <v>224</v>
      </c>
      <c r="EW66" s="6" t="s">
        <v>224</v>
      </c>
      <c r="EX66" s="6" t="s">
        <v>224</v>
      </c>
      <c r="EY66" s="6" t="s">
        <v>224</v>
      </c>
      <c r="EZ66" s="6" t="s">
        <v>224</v>
      </c>
      <c r="FA66" s="6" t="s">
        <v>224</v>
      </c>
      <c r="FB66" s="6" t="s">
        <v>224</v>
      </c>
      <c r="FC66" s="6" t="s">
        <v>224</v>
      </c>
      <c r="FD66" s="6" t="s">
        <v>224</v>
      </c>
      <c r="FE66" s="6" t="s">
        <v>224</v>
      </c>
      <c r="FF66" s="6" t="s">
        <v>224</v>
      </c>
      <c r="FG66" s="6" t="s">
        <v>224</v>
      </c>
      <c r="FH66" s="6" t="s">
        <v>224</v>
      </c>
      <c r="FI66" s="6" t="s">
        <v>224</v>
      </c>
      <c r="FJ66" s="6" t="s">
        <v>224</v>
      </c>
      <c r="FK66" s="6" t="s">
        <v>224</v>
      </c>
      <c r="FL66" s="6" t="s">
        <v>224</v>
      </c>
      <c r="FM66" s="6" t="s">
        <v>224</v>
      </c>
      <c r="FN66" s="6" t="s">
        <v>224</v>
      </c>
      <c r="FO66" s="6" t="s">
        <v>224</v>
      </c>
      <c r="FP66" s="6" t="s">
        <v>224</v>
      </c>
      <c r="FQ66" s="6" t="s">
        <v>224</v>
      </c>
      <c r="FR66" s="6" t="s">
        <v>224</v>
      </c>
      <c r="FS66" s="6" t="s">
        <v>224</v>
      </c>
      <c r="FT66" s="6" t="s">
        <v>224</v>
      </c>
      <c r="FU66" s="6" t="s">
        <v>224</v>
      </c>
      <c r="FV66" s="6" t="s">
        <v>224</v>
      </c>
      <c r="FW66" s="6" t="s">
        <v>224</v>
      </c>
      <c r="FX66" s="6" t="s">
        <v>224</v>
      </c>
      <c r="FY66" s="6" t="s">
        <v>224</v>
      </c>
      <c r="FZ66" s="6" t="s">
        <v>224</v>
      </c>
      <c r="GA66" s="6" t="s">
        <v>224</v>
      </c>
      <c r="GB66" s="6" t="s">
        <v>224</v>
      </c>
      <c r="GC66" s="6" t="s">
        <v>224</v>
      </c>
      <c r="GD66" s="6" t="s">
        <v>224</v>
      </c>
      <c r="GE66" s="6" t="s">
        <v>224</v>
      </c>
      <c r="GF66" s="13" t="s">
        <v>224</v>
      </c>
      <c r="GG66" s="15">
        <f t="shared" si="0"/>
        <v>778</v>
      </c>
      <c r="GI66" s="8"/>
      <c r="GK66" s="8"/>
    </row>
    <row r="67" spans="1:193" x14ac:dyDescent="0.25">
      <c r="A67" s="4" t="s">
        <v>128</v>
      </c>
      <c r="B67" s="4" t="s">
        <v>129</v>
      </c>
      <c r="C67" s="6" t="s">
        <v>224</v>
      </c>
      <c r="D67" s="6" t="s">
        <v>224</v>
      </c>
      <c r="E67" s="6" t="s">
        <v>224</v>
      </c>
      <c r="F67" s="6" t="s">
        <v>224</v>
      </c>
      <c r="G67" s="6" t="s">
        <v>224</v>
      </c>
      <c r="H67" s="6" t="s">
        <v>224</v>
      </c>
      <c r="I67" s="6" t="s">
        <v>224</v>
      </c>
      <c r="J67" s="6" t="s">
        <v>224</v>
      </c>
      <c r="K67" s="6" t="s">
        <v>224</v>
      </c>
      <c r="L67" s="6" t="s">
        <v>224</v>
      </c>
      <c r="M67" s="6" t="s">
        <v>224</v>
      </c>
      <c r="N67" s="6" t="s">
        <v>224</v>
      </c>
      <c r="O67" s="6" t="s">
        <v>224</v>
      </c>
      <c r="P67" s="6" t="s">
        <v>224</v>
      </c>
      <c r="Q67" s="6" t="s">
        <v>224</v>
      </c>
      <c r="R67" s="6" t="s">
        <v>224</v>
      </c>
      <c r="S67" s="6" t="s">
        <v>224</v>
      </c>
      <c r="T67" s="6" t="s">
        <v>224</v>
      </c>
      <c r="U67" s="6" t="s">
        <v>224</v>
      </c>
      <c r="V67" s="6" t="s">
        <v>224</v>
      </c>
      <c r="W67" s="6" t="s">
        <v>224</v>
      </c>
      <c r="X67" s="6" t="s">
        <v>224</v>
      </c>
      <c r="Y67" s="6" t="s">
        <v>224</v>
      </c>
      <c r="Z67" s="6" t="s">
        <v>224</v>
      </c>
      <c r="AA67" s="6" t="s">
        <v>224</v>
      </c>
      <c r="AB67" s="3">
        <v>54</v>
      </c>
      <c r="AC67" s="6" t="s">
        <v>224</v>
      </c>
      <c r="AD67" s="6" t="s">
        <v>224</v>
      </c>
      <c r="AE67" s="6" t="s">
        <v>224</v>
      </c>
      <c r="AF67" s="6" t="s">
        <v>224</v>
      </c>
      <c r="AG67" s="6" t="s">
        <v>224</v>
      </c>
      <c r="AH67" s="6" t="s">
        <v>224</v>
      </c>
      <c r="AI67" s="6" t="s">
        <v>224</v>
      </c>
      <c r="AJ67" s="6" t="s">
        <v>224</v>
      </c>
      <c r="AK67" s="6" t="s">
        <v>224</v>
      </c>
      <c r="AL67" s="6" t="s">
        <v>224</v>
      </c>
      <c r="AM67" s="6" t="s">
        <v>224</v>
      </c>
      <c r="AN67" s="6" t="s">
        <v>224</v>
      </c>
      <c r="AO67" s="6" t="s">
        <v>224</v>
      </c>
      <c r="AP67" s="6" t="s">
        <v>224</v>
      </c>
      <c r="AQ67" s="6" t="s">
        <v>224</v>
      </c>
      <c r="AR67" s="6" t="s">
        <v>224</v>
      </c>
      <c r="AS67" s="6" t="s">
        <v>224</v>
      </c>
      <c r="AT67" s="6" t="s">
        <v>224</v>
      </c>
      <c r="AU67" s="6" t="s">
        <v>224</v>
      </c>
      <c r="AV67" s="6" t="s">
        <v>224</v>
      </c>
      <c r="AW67" s="6" t="s">
        <v>224</v>
      </c>
      <c r="AX67" s="6" t="s">
        <v>224</v>
      </c>
      <c r="AY67" s="6" t="s">
        <v>224</v>
      </c>
      <c r="AZ67" s="6" t="s">
        <v>224</v>
      </c>
      <c r="BA67" s="6" t="s">
        <v>224</v>
      </c>
      <c r="BB67" s="6" t="s">
        <v>224</v>
      </c>
      <c r="BC67" s="6" t="s">
        <v>224</v>
      </c>
      <c r="BD67" s="6" t="s">
        <v>224</v>
      </c>
      <c r="BE67" s="6" t="s">
        <v>224</v>
      </c>
      <c r="BF67" s="6" t="s">
        <v>224</v>
      </c>
      <c r="BG67" s="6" t="s">
        <v>224</v>
      </c>
      <c r="BH67" s="6" t="s">
        <v>224</v>
      </c>
      <c r="BI67" s="6" t="s">
        <v>224</v>
      </c>
      <c r="BJ67" s="6" t="s">
        <v>224</v>
      </c>
      <c r="BK67" s="6" t="s">
        <v>224</v>
      </c>
      <c r="BL67" s="6" t="s">
        <v>224</v>
      </c>
      <c r="BM67" s="6" t="s">
        <v>224</v>
      </c>
      <c r="BN67" s="6" t="s">
        <v>224</v>
      </c>
      <c r="BO67" s="6" t="s">
        <v>224</v>
      </c>
      <c r="BP67" s="6" t="s">
        <v>224</v>
      </c>
      <c r="BQ67" s="6" t="s">
        <v>224</v>
      </c>
      <c r="BR67" s="6" t="s">
        <v>224</v>
      </c>
      <c r="BS67" s="6" t="s">
        <v>224</v>
      </c>
      <c r="BT67" s="6" t="s">
        <v>224</v>
      </c>
      <c r="BU67" s="6" t="s">
        <v>224</v>
      </c>
      <c r="BV67" s="3">
        <v>137</v>
      </c>
      <c r="BW67" s="6" t="s">
        <v>224</v>
      </c>
      <c r="BX67" s="6" t="s">
        <v>224</v>
      </c>
      <c r="BY67" s="6" t="s">
        <v>224</v>
      </c>
      <c r="BZ67" s="6" t="s">
        <v>224</v>
      </c>
      <c r="CA67" s="6" t="s">
        <v>224</v>
      </c>
      <c r="CB67" s="6" t="s">
        <v>224</v>
      </c>
      <c r="CC67" s="3">
        <v>74</v>
      </c>
      <c r="CD67" s="6" t="s">
        <v>224</v>
      </c>
      <c r="CE67" s="6" t="s">
        <v>224</v>
      </c>
      <c r="CF67" s="6" t="s">
        <v>224</v>
      </c>
      <c r="CG67" s="6" t="s">
        <v>224</v>
      </c>
      <c r="CH67" s="6" t="s">
        <v>224</v>
      </c>
      <c r="CI67" s="6" t="s">
        <v>224</v>
      </c>
      <c r="CJ67" s="6" t="s">
        <v>224</v>
      </c>
      <c r="CK67" s="6" t="s">
        <v>224</v>
      </c>
      <c r="CL67" s="3">
        <v>81</v>
      </c>
      <c r="CM67" s="6" t="s">
        <v>224</v>
      </c>
      <c r="CN67" s="6" t="s">
        <v>224</v>
      </c>
      <c r="CO67" s="6" t="s">
        <v>224</v>
      </c>
      <c r="CP67" s="6" t="s">
        <v>224</v>
      </c>
      <c r="CQ67" s="6" t="s">
        <v>224</v>
      </c>
      <c r="CR67" s="6" t="s">
        <v>224</v>
      </c>
      <c r="CS67" s="6" t="s">
        <v>224</v>
      </c>
      <c r="CT67" s="6" t="s">
        <v>224</v>
      </c>
      <c r="CU67" s="6" t="s">
        <v>224</v>
      </c>
      <c r="CV67" s="6" t="s">
        <v>224</v>
      </c>
      <c r="CW67" s="6" t="s">
        <v>224</v>
      </c>
      <c r="CX67" s="6" t="s">
        <v>224</v>
      </c>
      <c r="CY67" s="6" t="s">
        <v>224</v>
      </c>
      <c r="CZ67" s="6" t="s">
        <v>224</v>
      </c>
      <c r="DA67" s="6" t="s">
        <v>224</v>
      </c>
      <c r="DB67" s="6" t="s">
        <v>224</v>
      </c>
      <c r="DC67" s="6" t="s">
        <v>224</v>
      </c>
      <c r="DD67" s="6" t="s">
        <v>224</v>
      </c>
      <c r="DE67" s="6" t="s">
        <v>224</v>
      </c>
      <c r="DF67" s="6" t="s">
        <v>224</v>
      </c>
      <c r="DG67" s="6" t="s">
        <v>224</v>
      </c>
      <c r="DH67" s="6" t="s">
        <v>224</v>
      </c>
      <c r="DI67" s="6" t="s">
        <v>224</v>
      </c>
      <c r="DJ67" s="6" t="s">
        <v>224</v>
      </c>
      <c r="DK67" s="3">
        <v>40</v>
      </c>
      <c r="DL67" s="6" t="s">
        <v>224</v>
      </c>
      <c r="DM67" s="6" t="s">
        <v>224</v>
      </c>
      <c r="DN67" s="6" t="s">
        <v>224</v>
      </c>
      <c r="DO67" s="6" t="s">
        <v>224</v>
      </c>
      <c r="DP67" s="6" t="s">
        <v>224</v>
      </c>
      <c r="DQ67" s="6" t="s">
        <v>224</v>
      </c>
      <c r="DR67" s="6" t="s">
        <v>224</v>
      </c>
      <c r="DS67" s="3">
        <v>78</v>
      </c>
      <c r="DT67" s="6" t="s">
        <v>224</v>
      </c>
      <c r="DU67" s="6" t="s">
        <v>224</v>
      </c>
      <c r="DV67" s="6" t="s">
        <v>224</v>
      </c>
      <c r="DW67" s="6" t="s">
        <v>224</v>
      </c>
      <c r="DX67" s="6" t="s">
        <v>224</v>
      </c>
      <c r="DY67" s="6" t="s">
        <v>224</v>
      </c>
      <c r="DZ67" s="6" t="s">
        <v>224</v>
      </c>
      <c r="EA67" s="6" t="s">
        <v>224</v>
      </c>
      <c r="EB67" s="6" t="s">
        <v>224</v>
      </c>
      <c r="EC67" s="6" t="s">
        <v>224</v>
      </c>
      <c r="ED67" s="6" t="s">
        <v>224</v>
      </c>
      <c r="EE67" s="6" t="s">
        <v>224</v>
      </c>
      <c r="EF67" s="6" t="s">
        <v>224</v>
      </c>
      <c r="EG67" s="3">
        <v>58</v>
      </c>
      <c r="EH67" s="6" t="s">
        <v>224</v>
      </c>
      <c r="EI67" s="6" t="s">
        <v>224</v>
      </c>
      <c r="EJ67" s="6" t="s">
        <v>224</v>
      </c>
      <c r="EK67" s="6" t="s">
        <v>224</v>
      </c>
      <c r="EL67" s="6" t="s">
        <v>224</v>
      </c>
      <c r="EM67" s="6" t="s">
        <v>224</v>
      </c>
      <c r="EN67" s="6" t="s">
        <v>224</v>
      </c>
      <c r="EO67" s="6" t="s">
        <v>224</v>
      </c>
      <c r="EP67" s="6" t="s">
        <v>224</v>
      </c>
      <c r="EQ67" s="6" t="s">
        <v>224</v>
      </c>
      <c r="ER67" s="6" t="s">
        <v>224</v>
      </c>
      <c r="ES67" s="6" t="s">
        <v>224</v>
      </c>
      <c r="ET67" s="6" t="s">
        <v>224</v>
      </c>
      <c r="EU67" s="6" t="s">
        <v>224</v>
      </c>
      <c r="EV67" s="6" t="s">
        <v>224</v>
      </c>
      <c r="EW67" s="6" t="s">
        <v>224</v>
      </c>
      <c r="EX67" s="6" t="s">
        <v>224</v>
      </c>
      <c r="EY67" s="6" t="s">
        <v>224</v>
      </c>
      <c r="EZ67" s="6" t="s">
        <v>224</v>
      </c>
      <c r="FA67" s="6" t="s">
        <v>224</v>
      </c>
      <c r="FB67" s="6" t="s">
        <v>224</v>
      </c>
      <c r="FC67" s="6" t="s">
        <v>224</v>
      </c>
      <c r="FD67" s="6" t="s">
        <v>224</v>
      </c>
      <c r="FE67" s="6" t="s">
        <v>224</v>
      </c>
      <c r="FF67" s="6" t="s">
        <v>224</v>
      </c>
      <c r="FG67" s="6" t="s">
        <v>224</v>
      </c>
      <c r="FH67" s="6" t="s">
        <v>224</v>
      </c>
      <c r="FI67" s="6" t="s">
        <v>224</v>
      </c>
      <c r="FJ67" s="6" t="s">
        <v>224</v>
      </c>
      <c r="FK67" s="6" t="s">
        <v>224</v>
      </c>
      <c r="FL67" s="6" t="s">
        <v>224</v>
      </c>
      <c r="FM67" s="3">
        <v>53</v>
      </c>
      <c r="FN67" s="6" t="s">
        <v>224</v>
      </c>
      <c r="FO67" s="6" t="s">
        <v>224</v>
      </c>
      <c r="FP67" s="6" t="s">
        <v>224</v>
      </c>
      <c r="FQ67" s="6" t="s">
        <v>224</v>
      </c>
      <c r="FR67" s="6" t="s">
        <v>224</v>
      </c>
      <c r="FS67" s="6" t="s">
        <v>224</v>
      </c>
      <c r="FT67" s="6" t="s">
        <v>224</v>
      </c>
      <c r="FU67" s="6" t="s">
        <v>224</v>
      </c>
      <c r="FV67" s="6" t="s">
        <v>224</v>
      </c>
      <c r="FW67" s="6" t="s">
        <v>224</v>
      </c>
      <c r="FX67" s="6" t="s">
        <v>224</v>
      </c>
      <c r="FY67" s="6" t="s">
        <v>224</v>
      </c>
      <c r="FZ67" s="6" t="s">
        <v>224</v>
      </c>
      <c r="GA67" s="6" t="s">
        <v>224</v>
      </c>
      <c r="GB67" s="6" t="s">
        <v>224</v>
      </c>
      <c r="GC67" s="6" t="s">
        <v>224</v>
      </c>
      <c r="GD67" s="6" t="s">
        <v>224</v>
      </c>
      <c r="GE67" s="6" t="s">
        <v>224</v>
      </c>
      <c r="GF67" s="13" t="s">
        <v>224</v>
      </c>
      <c r="GG67" s="15">
        <f t="shared" si="0"/>
        <v>575</v>
      </c>
      <c r="GI67" s="8"/>
      <c r="GK67" s="8"/>
    </row>
    <row r="68" spans="1:193" x14ac:dyDescent="0.25">
      <c r="A68" s="4" t="s">
        <v>130</v>
      </c>
      <c r="B68" s="4" t="s">
        <v>131</v>
      </c>
      <c r="C68" s="6" t="s">
        <v>224</v>
      </c>
      <c r="D68" s="6" t="s">
        <v>224</v>
      </c>
      <c r="E68" s="6" t="s">
        <v>224</v>
      </c>
      <c r="F68" s="6" t="s">
        <v>224</v>
      </c>
      <c r="G68" s="6" t="s">
        <v>224</v>
      </c>
      <c r="H68" s="6" t="s">
        <v>224</v>
      </c>
      <c r="I68" s="6" t="s">
        <v>224</v>
      </c>
      <c r="J68" s="6" t="s">
        <v>224</v>
      </c>
      <c r="K68" s="6" t="s">
        <v>224</v>
      </c>
      <c r="L68" s="6" t="s">
        <v>224</v>
      </c>
      <c r="M68" s="6" t="s">
        <v>224</v>
      </c>
      <c r="N68" s="6" t="s">
        <v>224</v>
      </c>
      <c r="O68" s="6" t="s">
        <v>224</v>
      </c>
      <c r="P68" s="6" t="s">
        <v>224</v>
      </c>
      <c r="Q68" s="6" t="s">
        <v>224</v>
      </c>
      <c r="R68" s="6" t="s">
        <v>224</v>
      </c>
      <c r="S68" s="6" t="s">
        <v>224</v>
      </c>
      <c r="T68" s="6" t="s">
        <v>224</v>
      </c>
      <c r="U68" s="6" t="s">
        <v>224</v>
      </c>
      <c r="V68" s="6" t="s">
        <v>224</v>
      </c>
      <c r="W68" s="6" t="s">
        <v>224</v>
      </c>
      <c r="X68" s="6" t="s">
        <v>224</v>
      </c>
      <c r="Y68" s="3">
        <v>88</v>
      </c>
      <c r="Z68" s="3">
        <v>432</v>
      </c>
      <c r="AA68" s="6" t="s">
        <v>224</v>
      </c>
      <c r="AB68" s="3">
        <v>496</v>
      </c>
      <c r="AC68" s="6" t="s">
        <v>224</v>
      </c>
      <c r="AD68" s="6" t="s">
        <v>224</v>
      </c>
      <c r="AE68" s="6" t="s">
        <v>224</v>
      </c>
      <c r="AF68" s="6" t="s">
        <v>224</v>
      </c>
      <c r="AG68" s="6" t="s">
        <v>224</v>
      </c>
      <c r="AH68" s="6" t="s">
        <v>224</v>
      </c>
      <c r="AI68" s="6" t="s">
        <v>224</v>
      </c>
      <c r="AJ68" s="6" t="s">
        <v>224</v>
      </c>
      <c r="AK68" s="3">
        <v>408</v>
      </c>
      <c r="AL68" s="6" t="s">
        <v>224</v>
      </c>
      <c r="AM68" s="6" t="s">
        <v>224</v>
      </c>
      <c r="AN68" s="3">
        <v>415</v>
      </c>
      <c r="AO68" s="6" t="s">
        <v>224</v>
      </c>
      <c r="AP68" s="6" t="s">
        <v>224</v>
      </c>
      <c r="AQ68" s="6" t="s">
        <v>224</v>
      </c>
      <c r="AR68" s="6" t="s">
        <v>224</v>
      </c>
      <c r="AS68" s="6" t="s">
        <v>224</v>
      </c>
      <c r="AT68" s="6" t="s">
        <v>224</v>
      </c>
      <c r="AU68" s="6" t="s">
        <v>224</v>
      </c>
      <c r="AV68" s="6" t="s">
        <v>224</v>
      </c>
      <c r="AW68" s="6" t="s">
        <v>224</v>
      </c>
      <c r="AX68" s="6" t="s">
        <v>224</v>
      </c>
      <c r="AY68" s="6" t="s">
        <v>224</v>
      </c>
      <c r="AZ68" s="6" t="s">
        <v>224</v>
      </c>
      <c r="BA68" s="3">
        <v>77</v>
      </c>
      <c r="BB68" s="6" t="s">
        <v>224</v>
      </c>
      <c r="BC68" s="6" t="s">
        <v>224</v>
      </c>
      <c r="BD68" s="6" t="s">
        <v>224</v>
      </c>
      <c r="BE68" s="6" t="s">
        <v>224</v>
      </c>
      <c r="BF68" s="6" t="s">
        <v>224</v>
      </c>
      <c r="BG68" s="3">
        <v>319</v>
      </c>
      <c r="BH68" s="3">
        <v>63</v>
      </c>
      <c r="BI68" s="6" t="s">
        <v>224</v>
      </c>
      <c r="BJ68" s="3">
        <v>254</v>
      </c>
      <c r="BK68" s="6" t="s">
        <v>224</v>
      </c>
      <c r="BL68" s="6" t="s">
        <v>224</v>
      </c>
      <c r="BM68" s="3">
        <v>623</v>
      </c>
      <c r="BN68" s="6" t="s">
        <v>224</v>
      </c>
      <c r="BO68" s="6" t="s">
        <v>224</v>
      </c>
      <c r="BP68" s="6" t="s">
        <v>224</v>
      </c>
      <c r="BQ68" s="6" t="s">
        <v>224</v>
      </c>
      <c r="BR68" s="6" t="s">
        <v>224</v>
      </c>
      <c r="BS68" s="6" t="s">
        <v>224</v>
      </c>
      <c r="BT68" s="3">
        <v>145</v>
      </c>
      <c r="BU68" s="6" t="s">
        <v>224</v>
      </c>
      <c r="BV68" s="6" t="s">
        <v>224</v>
      </c>
      <c r="BW68" s="6" t="s">
        <v>224</v>
      </c>
      <c r="BX68" s="6" t="s">
        <v>224</v>
      </c>
      <c r="BY68" s="6" t="s">
        <v>224</v>
      </c>
      <c r="BZ68" s="6" t="s">
        <v>224</v>
      </c>
      <c r="CA68" s="6" t="s">
        <v>224</v>
      </c>
      <c r="CB68" s="6" t="s">
        <v>224</v>
      </c>
      <c r="CC68" s="3">
        <v>513</v>
      </c>
      <c r="CD68" s="6" t="s">
        <v>224</v>
      </c>
      <c r="CE68" s="6" t="s">
        <v>224</v>
      </c>
      <c r="CF68" s="6" t="s">
        <v>224</v>
      </c>
      <c r="CG68" s="3">
        <v>429</v>
      </c>
      <c r="CH68" s="3">
        <v>211</v>
      </c>
      <c r="CI68" s="6" t="s">
        <v>224</v>
      </c>
      <c r="CJ68" s="6" t="s">
        <v>224</v>
      </c>
      <c r="CK68" s="6" t="s">
        <v>224</v>
      </c>
      <c r="CL68" s="6" t="s">
        <v>224</v>
      </c>
      <c r="CM68" s="6" t="s">
        <v>224</v>
      </c>
      <c r="CN68" s="3">
        <v>129</v>
      </c>
      <c r="CO68" s="6" t="s">
        <v>224</v>
      </c>
      <c r="CP68" s="6" t="s">
        <v>224</v>
      </c>
      <c r="CQ68" s="6" t="s">
        <v>224</v>
      </c>
      <c r="CR68" s="6" t="s">
        <v>224</v>
      </c>
      <c r="CS68" s="6" t="s">
        <v>224</v>
      </c>
      <c r="CT68" s="6" t="s">
        <v>224</v>
      </c>
      <c r="CU68" s="6" t="s">
        <v>224</v>
      </c>
      <c r="CV68" s="6" t="s">
        <v>224</v>
      </c>
      <c r="CW68" s="6" t="s">
        <v>224</v>
      </c>
      <c r="CX68" s="6" t="s">
        <v>224</v>
      </c>
      <c r="CY68" s="6" t="s">
        <v>224</v>
      </c>
      <c r="CZ68" s="6" t="s">
        <v>224</v>
      </c>
      <c r="DA68" s="6" t="s">
        <v>224</v>
      </c>
      <c r="DB68" s="6" t="s">
        <v>224</v>
      </c>
      <c r="DC68" s="6" t="s">
        <v>224</v>
      </c>
      <c r="DD68" s="6" t="s">
        <v>224</v>
      </c>
      <c r="DE68" s="6" t="s">
        <v>224</v>
      </c>
      <c r="DF68" s="6" t="s">
        <v>224</v>
      </c>
      <c r="DG68" s="6" t="s">
        <v>224</v>
      </c>
      <c r="DH68" s="6" t="s">
        <v>224</v>
      </c>
      <c r="DI68" s="6" t="s">
        <v>224</v>
      </c>
      <c r="DJ68" s="6" t="s">
        <v>224</v>
      </c>
      <c r="DK68" s="3">
        <v>194</v>
      </c>
      <c r="DL68" s="6" t="s">
        <v>224</v>
      </c>
      <c r="DM68" s="6" t="s">
        <v>224</v>
      </c>
      <c r="DN68" s="6" t="s">
        <v>224</v>
      </c>
      <c r="DO68" s="6" t="s">
        <v>224</v>
      </c>
      <c r="DP68" s="6" t="s">
        <v>224</v>
      </c>
      <c r="DQ68" s="6" t="s">
        <v>224</v>
      </c>
      <c r="DR68" s="6" t="s">
        <v>224</v>
      </c>
      <c r="DS68" s="6" t="s">
        <v>224</v>
      </c>
      <c r="DT68" s="6" t="s">
        <v>224</v>
      </c>
      <c r="DU68" s="6" t="s">
        <v>224</v>
      </c>
      <c r="DV68" s="6" t="s">
        <v>224</v>
      </c>
      <c r="DW68" s="6" t="s">
        <v>224</v>
      </c>
      <c r="DX68" s="6" t="s">
        <v>224</v>
      </c>
      <c r="DY68" s="6" t="s">
        <v>224</v>
      </c>
      <c r="DZ68" s="6" t="s">
        <v>224</v>
      </c>
      <c r="EA68" s="3">
        <v>384</v>
      </c>
      <c r="EB68" s="6" t="s">
        <v>224</v>
      </c>
      <c r="EC68" s="6" t="s">
        <v>224</v>
      </c>
      <c r="ED68" s="6" t="s">
        <v>224</v>
      </c>
      <c r="EE68" s="6" t="s">
        <v>224</v>
      </c>
      <c r="EF68" s="6" t="s">
        <v>224</v>
      </c>
      <c r="EG68" s="6" t="s">
        <v>224</v>
      </c>
      <c r="EH68" s="6" t="s">
        <v>224</v>
      </c>
      <c r="EI68" s="6" t="s">
        <v>224</v>
      </c>
      <c r="EJ68" s="6" t="s">
        <v>224</v>
      </c>
      <c r="EK68" s="6" t="s">
        <v>224</v>
      </c>
      <c r="EL68" s="6" t="s">
        <v>224</v>
      </c>
      <c r="EM68" s="6" t="s">
        <v>224</v>
      </c>
      <c r="EN68" s="6" t="s">
        <v>224</v>
      </c>
      <c r="EO68" s="6" t="s">
        <v>224</v>
      </c>
      <c r="EP68" s="3">
        <v>208</v>
      </c>
      <c r="EQ68" s="3">
        <v>275</v>
      </c>
      <c r="ER68" s="6" t="s">
        <v>224</v>
      </c>
      <c r="ES68" s="6" t="s">
        <v>224</v>
      </c>
      <c r="ET68" s="6" t="s">
        <v>224</v>
      </c>
      <c r="EU68" s="6" t="s">
        <v>224</v>
      </c>
      <c r="EV68" s="6" t="s">
        <v>224</v>
      </c>
      <c r="EW68" s="3">
        <v>68</v>
      </c>
      <c r="EX68" s="6" t="s">
        <v>224</v>
      </c>
      <c r="EY68" s="6" t="s">
        <v>224</v>
      </c>
      <c r="EZ68" s="6" t="s">
        <v>224</v>
      </c>
      <c r="FA68" s="6" t="s">
        <v>224</v>
      </c>
      <c r="FB68" s="6" t="s">
        <v>224</v>
      </c>
      <c r="FC68" s="6" t="s">
        <v>224</v>
      </c>
      <c r="FD68" s="6" t="s">
        <v>224</v>
      </c>
      <c r="FE68" s="6" t="s">
        <v>224</v>
      </c>
      <c r="FF68" s="6" t="s">
        <v>224</v>
      </c>
      <c r="FG68" s="6" t="s">
        <v>224</v>
      </c>
      <c r="FH68" s="6" t="s">
        <v>224</v>
      </c>
      <c r="FI68" s="6" t="s">
        <v>224</v>
      </c>
      <c r="FJ68" s="3">
        <v>252</v>
      </c>
      <c r="FK68" s="6" t="s">
        <v>224</v>
      </c>
      <c r="FL68" s="6" t="s">
        <v>224</v>
      </c>
      <c r="FM68" s="6" t="s">
        <v>224</v>
      </c>
      <c r="FN68" s="6" t="s">
        <v>224</v>
      </c>
      <c r="FO68" s="6" t="s">
        <v>224</v>
      </c>
      <c r="FP68" s="3">
        <v>194</v>
      </c>
      <c r="FQ68" s="6" t="s">
        <v>224</v>
      </c>
      <c r="FR68" s="6" t="s">
        <v>224</v>
      </c>
      <c r="FS68" s="6" t="s">
        <v>224</v>
      </c>
      <c r="FT68" s="6" t="s">
        <v>224</v>
      </c>
      <c r="FU68" s="6" t="s">
        <v>224</v>
      </c>
      <c r="FV68" s="6" t="s">
        <v>224</v>
      </c>
      <c r="FW68" s="3">
        <v>50</v>
      </c>
      <c r="FX68" s="6" t="s">
        <v>224</v>
      </c>
      <c r="FY68" s="6" t="s">
        <v>224</v>
      </c>
      <c r="FZ68" s="6" t="s">
        <v>224</v>
      </c>
      <c r="GA68" s="3">
        <v>116</v>
      </c>
      <c r="GB68" s="6" t="s">
        <v>224</v>
      </c>
      <c r="GC68" s="6" t="s">
        <v>224</v>
      </c>
      <c r="GD68" s="6" t="s">
        <v>224</v>
      </c>
      <c r="GE68" s="3">
        <v>83</v>
      </c>
      <c r="GF68" s="13" t="s">
        <v>224</v>
      </c>
      <c r="GG68" s="15">
        <f t="shared" si="0"/>
        <v>6426</v>
      </c>
      <c r="GI68" s="8"/>
      <c r="GK68" s="8"/>
    </row>
    <row r="69" spans="1:193" x14ac:dyDescent="0.25">
      <c r="A69" s="4" t="s">
        <v>132</v>
      </c>
      <c r="B69" s="4" t="s">
        <v>133</v>
      </c>
      <c r="C69" s="6" t="s">
        <v>224</v>
      </c>
      <c r="D69" s="6" t="s">
        <v>224</v>
      </c>
      <c r="E69" s="6" t="s">
        <v>224</v>
      </c>
      <c r="F69" s="6" t="s">
        <v>224</v>
      </c>
      <c r="G69" s="6" t="s">
        <v>224</v>
      </c>
      <c r="H69" s="6" t="s">
        <v>224</v>
      </c>
      <c r="I69" s="6" t="s">
        <v>224</v>
      </c>
      <c r="J69" s="6" t="s">
        <v>224</v>
      </c>
      <c r="K69" s="6" t="s">
        <v>224</v>
      </c>
      <c r="L69" s="6" t="s">
        <v>224</v>
      </c>
      <c r="M69" s="6" t="s">
        <v>224</v>
      </c>
      <c r="N69" s="6" t="s">
        <v>224</v>
      </c>
      <c r="O69" s="6" t="s">
        <v>224</v>
      </c>
      <c r="P69" s="6" t="s">
        <v>224</v>
      </c>
      <c r="Q69" s="6" t="s">
        <v>224</v>
      </c>
      <c r="R69" s="6" t="s">
        <v>224</v>
      </c>
      <c r="S69" s="6" t="s">
        <v>224</v>
      </c>
      <c r="T69" s="6" t="s">
        <v>224</v>
      </c>
      <c r="U69" s="6" t="s">
        <v>224</v>
      </c>
      <c r="V69" s="6" t="s">
        <v>224</v>
      </c>
      <c r="W69" s="6" t="s">
        <v>224</v>
      </c>
      <c r="X69" s="6" t="s">
        <v>224</v>
      </c>
      <c r="Y69" s="6" t="s">
        <v>224</v>
      </c>
      <c r="Z69" s="6" t="s">
        <v>224</v>
      </c>
      <c r="AA69" s="6" t="s">
        <v>224</v>
      </c>
      <c r="AB69" s="3">
        <v>41</v>
      </c>
      <c r="AC69" s="6" t="s">
        <v>224</v>
      </c>
      <c r="AD69" s="6" t="s">
        <v>224</v>
      </c>
      <c r="AE69" s="6" t="s">
        <v>224</v>
      </c>
      <c r="AF69" s="6" t="s">
        <v>224</v>
      </c>
      <c r="AG69" s="6" t="s">
        <v>224</v>
      </c>
      <c r="AH69" s="6" t="s">
        <v>224</v>
      </c>
      <c r="AI69" s="6" t="s">
        <v>224</v>
      </c>
      <c r="AJ69" s="6" t="s">
        <v>224</v>
      </c>
      <c r="AK69" s="3">
        <v>32</v>
      </c>
      <c r="AL69" s="6" t="s">
        <v>224</v>
      </c>
      <c r="AM69" s="6" t="s">
        <v>224</v>
      </c>
      <c r="AN69" s="6" t="s">
        <v>224</v>
      </c>
      <c r="AO69" s="6" t="s">
        <v>224</v>
      </c>
      <c r="AP69" s="6" t="s">
        <v>224</v>
      </c>
      <c r="AQ69" s="6" t="s">
        <v>224</v>
      </c>
      <c r="AR69" s="6" t="s">
        <v>224</v>
      </c>
      <c r="AS69" s="6" t="s">
        <v>224</v>
      </c>
      <c r="AT69" s="6" t="s">
        <v>224</v>
      </c>
      <c r="AU69" s="6" t="s">
        <v>224</v>
      </c>
      <c r="AV69" s="6" t="s">
        <v>224</v>
      </c>
      <c r="AW69" s="6" t="s">
        <v>224</v>
      </c>
      <c r="AX69" s="6" t="s">
        <v>224</v>
      </c>
      <c r="AY69" s="6" t="s">
        <v>224</v>
      </c>
      <c r="AZ69" s="6" t="s">
        <v>224</v>
      </c>
      <c r="BA69" s="6" t="s">
        <v>224</v>
      </c>
      <c r="BB69" s="6" t="s">
        <v>224</v>
      </c>
      <c r="BC69" s="6" t="s">
        <v>224</v>
      </c>
      <c r="BD69" s="6" t="s">
        <v>224</v>
      </c>
      <c r="BE69" s="6" t="s">
        <v>224</v>
      </c>
      <c r="BF69" s="6" t="s">
        <v>224</v>
      </c>
      <c r="BG69" s="6" t="s">
        <v>224</v>
      </c>
      <c r="BH69" s="6" t="s">
        <v>224</v>
      </c>
      <c r="BI69" s="6" t="s">
        <v>224</v>
      </c>
      <c r="BJ69" s="6" t="s">
        <v>224</v>
      </c>
      <c r="BK69" s="6" t="s">
        <v>224</v>
      </c>
      <c r="BL69" s="6" t="s">
        <v>224</v>
      </c>
      <c r="BM69" s="3">
        <v>111</v>
      </c>
      <c r="BN69" s="6" t="s">
        <v>224</v>
      </c>
      <c r="BO69" s="3">
        <v>142</v>
      </c>
      <c r="BP69" s="6" t="s">
        <v>224</v>
      </c>
      <c r="BQ69" s="6" t="s">
        <v>224</v>
      </c>
      <c r="BR69" s="6" t="s">
        <v>224</v>
      </c>
      <c r="BS69" s="6" t="s">
        <v>224</v>
      </c>
      <c r="BT69" s="6" t="s">
        <v>224</v>
      </c>
      <c r="BU69" s="6" t="s">
        <v>224</v>
      </c>
      <c r="BV69" s="6" t="s">
        <v>224</v>
      </c>
      <c r="BW69" s="6" t="s">
        <v>224</v>
      </c>
      <c r="BX69" s="3">
        <v>77</v>
      </c>
      <c r="BY69" s="6" t="s">
        <v>224</v>
      </c>
      <c r="BZ69" s="6" t="s">
        <v>224</v>
      </c>
      <c r="CA69" s="6" t="s">
        <v>224</v>
      </c>
      <c r="CB69" s="6" t="s">
        <v>224</v>
      </c>
      <c r="CC69" s="6" t="s">
        <v>224</v>
      </c>
      <c r="CD69" s="6" t="s">
        <v>224</v>
      </c>
      <c r="CE69" s="6" t="s">
        <v>224</v>
      </c>
      <c r="CF69" s="6" t="s">
        <v>224</v>
      </c>
      <c r="CG69" s="3">
        <v>85</v>
      </c>
      <c r="CH69" s="6" t="s">
        <v>224</v>
      </c>
      <c r="CI69" s="6" t="s">
        <v>224</v>
      </c>
      <c r="CJ69" s="6" t="s">
        <v>224</v>
      </c>
      <c r="CK69" s="6" t="s">
        <v>224</v>
      </c>
      <c r="CL69" s="6" t="s">
        <v>224</v>
      </c>
      <c r="CM69" s="6" t="s">
        <v>224</v>
      </c>
      <c r="CN69" s="6" t="s">
        <v>224</v>
      </c>
      <c r="CO69" s="6" t="s">
        <v>224</v>
      </c>
      <c r="CP69" s="6" t="s">
        <v>224</v>
      </c>
      <c r="CQ69" s="6" t="s">
        <v>224</v>
      </c>
      <c r="CR69" s="6" t="s">
        <v>224</v>
      </c>
      <c r="CS69" s="6" t="s">
        <v>224</v>
      </c>
      <c r="CT69" s="6" t="s">
        <v>224</v>
      </c>
      <c r="CU69" s="6" t="s">
        <v>224</v>
      </c>
      <c r="CV69" s="6" t="s">
        <v>224</v>
      </c>
      <c r="CW69" s="6" t="s">
        <v>224</v>
      </c>
      <c r="CX69" s="6" t="s">
        <v>224</v>
      </c>
      <c r="CY69" s="6" t="s">
        <v>224</v>
      </c>
      <c r="CZ69" s="6" t="s">
        <v>224</v>
      </c>
      <c r="DA69" s="6" t="s">
        <v>224</v>
      </c>
      <c r="DB69" s="6" t="s">
        <v>224</v>
      </c>
      <c r="DC69" s="6" t="s">
        <v>224</v>
      </c>
      <c r="DD69" s="6" t="s">
        <v>224</v>
      </c>
      <c r="DE69" s="6" t="s">
        <v>224</v>
      </c>
      <c r="DF69" s="6" t="s">
        <v>224</v>
      </c>
      <c r="DG69" s="6" t="s">
        <v>224</v>
      </c>
      <c r="DH69" s="6" t="s">
        <v>224</v>
      </c>
      <c r="DI69" s="6" t="s">
        <v>224</v>
      </c>
      <c r="DJ69" s="6" t="s">
        <v>224</v>
      </c>
      <c r="DK69" s="6" t="s">
        <v>224</v>
      </c>
      <c r="DL69" s="6" t="s">
        <v>224</v>
      </c>
      <c r="DM69" s="6" t="s">
        <v>224</v>
      </c>
      <c r="DN69" s="6" t="s">
        <v>224</v>
      </c>
      <c r="DO69" s="6" t="s">
        <v>224</v>
      </c>
      <c r="DP69" s="6" t="s">
        <v>224</v>
      </c>
      <c r="DQ69" s="6" t="s">
        <v>224</v>
      </c>
      <c r="DR69" s="6" t="s">
        <v>224</v>
      </c>
      <c r="DS69" s="6" t="s">
        <v>224</v>
      </c>
      <c r="DT69" s="6" t="s">
        <v>224</v>
      </c>
      <c r="DU69" s="6" t="s">
        <v>224</v>
      </c>
      <c r="DV69" s="6" t="s">
        <v>224</v>
      </c>
      <c r="DW69" s="6" t="s">
        <v>224</v>
      </c>
      <c r="DX69" s="6" t="s">
        <v>224</v>
      </c>
      <c r="DY69" s="6" t="s">
        <v>224</v>
      </c>
      <c r="DZ69" s="6" t="s">
        <v>224</v>
      </c>
      <c r="EA69" s="3">
        <v>35</v>
      </c>
      <c r="EB69" s="6" t="s">
        <v>224</v>
      </c>
      <c r="EC69" s="6" t="s">
        <v>224</v>
      </c>
      <c r="ED69" s="6" t="s">
        <v>224</v>
      </c>
      <c r="EE69" s="6" t="s">
        <v>224</v>
      </c>
      <c r="EF69" s="6" t="s">
        <v>224</v>
      </c>
      <c r="EG69" s="6" t="s">
        <v>224</v>
      </c>
      <c r="EH69" s="6" t="s">
        <v>224</v>
      </c>
      <c r="EI69" s="6" t="s">
        <v>224</v>
      </c>
      <c r="EJ69" s="6" t="s">
        <v>224</v>
      </c>
      <c r="EK69" s="6" t="s">
        <v>224</v>
      </c>
      <c r="EL69" s="6" t="s">
        <v>224</v>
      </c>
      <c r="EM69" s="6" t="s">
        <v>224</v>
      </c>
      <c r="EN69" s="6" t="s">
        <v>224</v>
      </c>
      <c r="EO69" s="6" t="s">
        <v>224</v>
      </c>
      <c r="EP69" s="6" t="s">
        <v>224</v>
      </c>
      <c r="EQ69" s="3">
        <v>23</v>
      </c>
      <c r="ER69" s="6" t="s">
        <v>224</v>
      </c>
      <c r="ES69" s="6" t="s">
        <v>224</v>
      </c>
      <c r="ET69" s="6" t="s">
        <v>224</v>
      </c>
      <c r="EU69" s="6" t="s">
        <v>224</v>
      </c>
      <c r="EV69" s="6" t="s">
        <v>224</v>
      </c>
      <c r="EW69" s="6" t="s">
        <v>224</v>
      </c>
      <c r="EX69" s="6" t="s">
        <v>224</v>
      </c>
      <c r="EY69" s="6" t="s">
        <v>224</v>
      </c>
      <c r="EZ69" s="6" t="s">
        <v>224</v>
      </c>
      <c r="FA69" s="6" t="s">
        <v>224</v>
      </c>
      <c r="FB69" s="6" t="s">
        <v>224</v>
      </c>
      <c r="FC69" s="6" t="s">
        <v>224</v>
      </c>
      <c r="FD69" s="6" t="s">
        <v>224</v>
      </c>
      <c r="FE69" s="6" t="s">
        <v>224</v>
      </c>
      <c r="FF69" s="6" t="s">
        <v>224</v>
      </c>
      <c r="FG69" s="6" t="s">
        <v>224</v>
      </c>
      <c r="FH69" s="6" t="s">
        <v>224</v>
      </c>
      <c r="FI69" s="6" t="s">
        <v>224</v>
      </c>
      <c r="FJ69" s="6" t="s">
        <v>224</v>
      </c>
      <c r="FK69" s="6" t="s">
        <v>224</v>
      </c>
      <c r="FL69" s="6" t="s">
        <v>224</v>
      </c>
      <c r="FM69" s="6" t="s">
        <v>224</v>
      </c>
      <c r="FN69" s="6" t="s">
        <v>224</v>
      </c>
      <c r="FO69" s="6" t="s">
        <v>224</v>
      </c>
      <c r="FP69" s="6" t="s">
        <v>224</v>
      </c>
      <c r="FQ69" s="6" t="s">
        <v>224</v>
      </c>
      <c r="FR69" s="6" t="s">
        <v>224</v>
      </c>
      <c r="FS69" s="6" t="s">
        <v>224</v>
      </c>
      <c r="FT69" s="6" t="s">
        <v>224</v>
      </c>
      <c r="FU69" s="6" t="s">
        <v>224</v>
      </c>
      <c r="FV69" s="6" t="s">
        <v>224</v>
      </c>
      <c r="FW69" s="6" t="s">
        <v>224</v>
      </c>
      <c r="FX69" s="6" t="s">
        <v>224</v>
      </c>
      <c r="FY69" s="6" t="s">
        <v>224</v>
      </c>
      <c r="FZ69" s="6" t="s">
        <v>224</v>
      </c>
      <c r="GA69" s="6" t="s">
        <v>224</v>
      </c>
      <c r="GB69" s="6" t="s">
        <v>224</v>
      </c>
      <c r="GC69" s="6" t="s">
        <v>224</v>
      </c>
      <c r="GD69" s="6" t="s">
        <v>224</v>
      </c>
      <c r="GE69" s="6" t="s">
        <v>224</v>
      </c>
      <c r="GF69" s="13" t="s">
        <v>224</v>
      </c>
      <c r="GG69" s="15">
        <f t="shared" ref="GG69:GG114" si="1">SUM(C69:GF69)</f>
        <v>546</v>
      </c>
      <c r="GI69" s="8"/>
      <c r="GK69" s="8"/>
    </row>
    <row r="70" spans="1:193" x14ac:dyDescent="0.25">
      <c r="A70" s="4" t="s">
        <v>134</v>
      </c>
      <c r="B70" s="4" t="s">
        <v>135</v>
      </c>
      <c r="C70" s="6" t="s">
        <v>224</v>
      </c>
      <c r="D70" s="6" t="s">
        <v>224</v>
      </c>
      <c r="E70" s="6" t="s">
        <v>224</v>
      </c>
      <c r="F70" s="6" t="s">
        <v>224</v>
      </c>
      <c r="G70" s="3">
        <v>195</v>
      </c>
      <c r="H70" s="6" t="s">
        <v>224</v>
      </c>
      <c r="I70" s="6" t="s">
        <v>224</v>
      </c>
      <c r="J70" s="6" t="s">
        <v>224</v>
      </c>
      <c r="K70" s="6" t="s">
        <v>224</v>
      </c>
      <c r="L70" s="6" t="s">
        <v>224</v>
      </c>
      <c r="M70" s="6" t="s">
        <v>224</v>
      </c>
      <c r="N70" s="6" t="s">
        <v>224</v>
      </c>
      <c r="O70" s="6" t="s">
        <v>224</v>
      </c>
      <c r="P70" s="6" t="s">
        <v>224</v>
      </c>
      <c r="Q70" s="6" t="s">
        <v>224</v>
      </c>
      <c r="R70" s="6" t="s">
        <v>224</v>
      </c>
      <c r="S70" s="6" t="s">
        <v>224</v>
      </c>
      <c r="T70" s="6" t="s">
        <v>224</v>
      </c>
      <c r="U70" s="6" t="s">
        <v>224</v>
      </c>
      <c r="V70" s="6" t="s">
        <v>224</v>
      </c>
      <c r="W70" s="6" t="s">
        <v>224</v>
      </c>
      <c r="X70" s="6" t="s">
        <v>224</v>
      </c>
      <c r="Y70" s="6" t="s">
        <v>224</v>
      </c>
      <c r="Z70" s="3">
        <v>542</v>
      </c>
      <c r="AA70" s="6" t="s">
        <v>224</v>
      </c>
      <c r="AB70" s="3">
        <v>306</v>
      </c>
      <c r="AC70" s="3">
        <v>263</v>
      </c>
      <c r="AD70" s="6" t="s">
        <v>224</v>
      </c>
      <c r="AE70" s="6" t="s">
        <v>224</v>
      </c>
      <c r="AF70" s="6" t="s">
        <v>224</v>
      </c>
      <c r="AG70" s="6" t="s">
        <v>224</v>
      </c>
      <c r="AH70" s="6" t="s">
        <v>224</v>
      </c>
      <c r="AI70" s="6" t="s">
        <v>224</v>
      </c>
      <c r="AJ70" s="6" t="s">
        <v>224</v>
      </c>
      <c r="AK70" s="3">
        <v>572</v>
      </c>
      <c r="AL70" s="6" t="s">
        <v>224</v>
      </c>
      <c r="AM70" s="6" t="s">
        <v>224</v>
      </c>
      <c r="AN70" s="3">
        <v>503</v>
      </c>
      <c r="AO70" s="6" t="s">
        <v>224</v>
      </c>
      <c r="AP70" s="6" t="s">
        <v>224</v>
      </c>
      <c r="AQ70" s="6" t="s">
        <v>224</v>
      </c>
      <c r="AR70" s="6" t="s">
        <v>224</v>
      </c>
      <c r="AS70" s="6" t="s">
        <v>224</v>
      </c>
      <c r="AT70" s="6" t="s">
        <v>224</v>
      </c>
      <c r="AU70" s="6" t="s">
        <v>224</v>
      </c>
      <c r="AV70" s="6" t="s">
        <v>224</v>
      </c>
      <c r="AW70" s="6" t="s">
        <v>224</v>
      </c>
      <c r="AX70" s="6" t="s">
        <v>224</v>
      </c>
      <c r="AY70" s="6" t="s">
        <v>224</v>
      </c>
      <c r="AZ70" s="6" t="s">
        <v>224</v>
      </c>
      <c r="BA70" s="6" t="s">
        <v>224</v>
      </c>
      <c r="BB70" s="6" t="s">
        <v>224</v>
      </c>
      <c r="BC70" s="6" t="s">
        <v>224</v>
      </c>
      <c r="BD70" s="6" t="s">
        <v>224</v>
      </c>
      <c r="BE70" s="6" t="s">
        <v>224</v>
      </c>
      <c r="BF70" s="6" t="s">
        <v>224</v>
      </c>
      <c r="BG70" s="3">
        <v>480</v>
      </c>
      <c r="BH70" s="3">
        <v>141</v>
      </c>
      <c r="BI70" s="6" t="s">
        <v>224</v>
      </c>
      <c r="BJ70" s="3">
        <v>74</v>
      </c>
      <c r="BK70" s="6" t="s">
        <v>224</v>
      </c>
      <c r="BL70" s="6" t="s">
        <v>224</v>
      </c>
      <c r="BM70" s="6" t="s">
        <v>224</v>
      </c>
      <c r="BN70" s="6" t="s">
        <v>224</v>
      </c>
      <c r="BO70" s="6" t="s">
        <v>224</v>
      </c>
      <c r="BP70" s="6" t="s">
        <v>224</v>
      </c>
      <c r="BQ70" s="6" t="s">
        <v>224</v>
      </c>
      <c r="BR70" s="6" t="s">
        <v>224</v>
      </c>
      <c r="BS70" s="6" t="s">
        <v>224</v>
      </c>
      <c r="BT70" s="3">
        <v>83</v>
      </c>
      <c r="BU70" s="6" t="s">
        <v>224</v>
      </c>
      <c r="BV70" s="6" t="s">
        <v>224</v>
      </c>
      <c r="BW70" s="6" t="s">
        <v>224</v>
      </c>
      <c r="BX70" s="6" t="s">
        <v>224</v>
      </c>
      <c r="BY70" s="6" t="s">
        <v>224</v>
      </c>
      <c r="BZ70" s="6" t="s">
        <v>224</v>
      </c>
      <c r="CA70" s="6" t="s">
        <v>224</v>
      </c>
      <c r="CB70" s="6" t="s">
        <v>224</v>
      </c>
      <c r="CC70" s="6" t="s">
        <v>224</v>
      </c>
      <c r="CD70" s="6" t="s">
        <v>224</v>
      </c>
      <c r="CE70" s="6" t="s">
        <v>224</v>
      </c>
      <c r="CF70" s="3">
        <v>104</v>
      </c>
      <c r="CG70" s="3">
        <v>434</v>
      </c>
      <c r="CH70" s="3">
        <v>215</v>
      </c>
      <c r="CI70" s="6" t="s">
        <v>224</v>
      </c>
      <c r="CJ70" s="6" t="s">
        <v>224</v>
      </c>
      <c r="CK70" s="6" t="s">
        <v>224</v>
      </c>
      <c r="CL70" s="6" t="s">
        <v>224</v>
      </c>
      <c r="CM70" s="6" t="s">
        <v>224</v>
      </c>
      <c r="CN70" s="6" t="s">
        <v>224</v>
      </c>
      <c r="CO70" s="3">
        <v>0</v>
      </c>
      <c r="CP70" s="6" t="s">
        <v>224</v>
      </c>
      <c r="CQ70" s="6" t="s">
        <v>224</v>
      </c>
      <c r="CR70" s="6" t="s">
        <v>224</v>
      </c>
      <c r="CS70" s="6" t="s">
        <v>224</v>
      </c>
      <c r="CT70" s="6" t="s">
        <v>224</v>
      </c>
      <c r="CU70" s="6" t="s">
        <v>224</v>
      </c>
      <c r="CV70" s="6" t="s">
        <v>224</v>
      </c>
      <c r="CW70" s="6" t="s">
        <v>224</v>
      </c>
      <c r="CX70" s="6" t="s">
        <v>224</v>
      </c>
      <c r="CY70" s="6" t="s">
        <v>224</v>
      </c>
      <c r="CZ70" s="6" t="s">
        <v>224</v>
      </c>
      <c r="DA70" s="6" t="s">
        <v>224</v>
      </c>
      <c r="DB70" s="6" t="s">
        <v>224</v>
      </c>
      <c r="DC70" s="6" t="s">
        <v>224</v>
      </c>
      <c r="DD70" s="6" t="s">
        <v>224</v>
      </c>
      <c r="DE70" s="6" t="s">
        <v>224</v>
      </c>
      <c r="DF70" s="6" t="s">
        <v>224</v>
      </c>
      <c r="DG70" s="6" t="s">
        <v>224</v>
      </c>
      <c r="DH70" s="6" t="s">
        <v>224</v>
      </c>
      <c r="DI70" s="6" t="s">
        <v>224</v>
      </c>
      <c r="DJ70" s="6" t="s">
        <v>224</v>
      </c>
      <c r="DK70" s="6" t="s">
        <v>224</v>
      </c>
      <c r="DL70" s="6" t="s">
        <v>224</v>
      </c>
      <c r="DM70" s="6" t="s">
        <v>224</v>
      </c>
      <c r="DN70" s="6" t="s">
        <v>224</v>
      </c>
      <c r="DO70" s="6" t="s">
        <v>224</v>
      </c>
      <c r="DP70" s="6" t="s">
        <v>224</v>
      </c>
      <c r="DQ70" s="6" t="s">
        <v>224</v>
      </c>
      <c r="DR70" s="3">
        <v>486</v>
      </c>
      <c r="DS70" s="6" t="s">
        <v>224</v>
      </c>
      <c r="DT70" s="3">
        <v>176</v>
      </c>
      <c r="DU70" s="6" t="s">
        <v>224</v>
      </c>
      <c r="DV70" s="6" t="s">
        <v>224</v>
      </c>
      <c r="DW70" s="6" t="s">
        <v>224</v>
      </c>
      <c r="DX70" s="6" t="s">
        <v>224</v>
      </c>
      <c r="DY70" s="6" t="s">
        <v>224</v>
      </c>
      <c r="DZ70" s="6" t="s">
        <v>224</v>
      </c>
      <c r="EA70" s="6" t="s">
        <v>224</v>
      </c>
      <c r="EB70" s="6" t="s">
        <v>224</v>
      </c>
      <c r="EC70" s="6" t="s">
        <v>224</v>
      </c>
      <c r="ED70" s="6" t="s">
        <v>224</v>
      </c>
      <c r="EE70" s="6" t="s">
        <v>224</v>
      </c>
      <c r="EF70" s="3">
        <v>359</v>
      </c>
      <c r="EG70" s="6" t="s">
        <v>224</v>
      </c>
      <c r="EH70" s="6" t="s">
        <v>224</v>
      </c>
      <c r="EI70" s="6" t="s">
        <v>224</v>
      </c>
      <c r="EJ70" s="6" t="s">
        <v>224</v>
      </c>
      <c r="EK70" s="6" t="s">
        <v>224</v>
      </c>
      <c r="EL70" s="6" t="s">
        <v>224</v>
      </c>
      <c r="EM70" s="6" t="s">
        <v>224</v>
      </c>
      <c r="EN70" s="6" t="s">
        <v>224</v>
      </c>
      <c r="EO70" s="6" t="s">
        <v>224</v>
      </c>
      <c r="EP70" s="6" t="s">
        <v>224</v>
      </c>
      <c r="EQ70" s="6" t="s">
        <v>224</v>
      </c>
      <c r="ER70" s="6" t="s">
        <v>224</v>
      </c>
      <c r="ES70" s="6" t="s">
        <v>224</v>
      </c>
      <c r="ET70" s="6" t="s">
        <v>224</v>
      </c>
      <c r="EU70" s="6" t="s">
        <v>224</v>
      </c>
      <c r="EV70" s="6" t="s">
        <v>224</v>
      </c>
      <c r="EW70" s="3">
        <v>303</v>
      </c>
      <c r="EX70" s="6" t="s">
        <v>224</v>
      </c>
      <c r="EY70" s="6" t="s">
        <v>224</v>
      </c>
      <c r="EZ70" s="6" t="s">
        <v>224</v>
      </c>
      <c r="FA70" s="6" t="s">
        <v>224</v>
      </c>
      <c r="FB70" s="6" t="s">
        <v>224</v>
      </c>
      <c r="FC70" s="6" t="s">
        <v>224</v>
      </c>
      <c r="FD70" s="6" t="s">
        <v>224</v>
      </c>
      <c r="FE70" s="6" t="s">
        <v>224</v>
      </c>
      <c r="FF70" s="6" t="s">
        <v>224</v>
      </c>
      <c r="FG70" s="6" t="s">
        <v>224</v>
      </c>
      <c r="FH70" s="6" t="s">
        <v>224</v>
      </c>
      <c r="FI70" s="6" t="s">
        <v>224</v>
      </c>
      <c r="FJ70" s="3">
        <v>183</v>
      </c>
      <c r="FK70" s="6" t="s">
        <v>224</v>
      </c>
      <c r="FL70" s="6" t="s">
        <v>224</v>
      </c>
      <c r="FM70" s="6" t="s">
        <v>224</v>
      </c>
      <c r="FN70" s="6" t="s">
        <v>224</v>
      </c>
      <c r="FO70" s="6" t="s">
        <v>224</v>
      </c>
      <c r="FP70" s="6" t="s">
        <v>224</v>
      </c>
      <c r="FQ70" s="6" t="s">
        <v>224</v>
      </c>
      <c r="FR70" s="6" t="s">
        <v>224</v>
      </c>
      <c r="FS70" s="6" t="s">
        <v>224</v>
      </c>
      <c r="FT70" s="6" t="s">
        <v>224</v>
      </c>
      <c r="FU70" s="6" t="s">
        <v>224</v>
      </c>
      <c r="FV70" s="6" t="s">
        <v>224</v>
      </c>
      <c r="FW70" s="3">
        <v>37</v>
      </c>
      <c r="FX70" s="6" t="s">
        <v>224</v>
      </c>
      <c r="FY70" s="6" t="s">
        <v>224</v>
      </c>
      <c r="FZ70" s="6" t="s">
        <v>224</v>
      </c>
      <c r="GA70" s="3">
        <v>107</v>
      </c>
      <c r="GB70" s="6" t="s">
        <v>224</v>
      </c>
      <c r="GC70" s="6" t="s">
        <v>224</v>
      </c>
      <c r="GD70" s="6" t="s">
        <v>224</v>
      </c>
      <c r="GE70" s="6" t="s">
        <v>224</v>
      </c>
      <c r="GF70" s="13" t="s">
        <v>224</v>
      </c>
      <c r="GG70" s="15">
        <f t="shared" si="1"/>
        <v>5563</v>
      </c>
      <c r="GI70" s="8"/>
      <c r="GK70" s="8"/>
    </row>
    <row r="71" spans="1:193" x14ac:dyDescent="0.25">
      <c r="A71" s="4" t="s">
        <v>136</v>
      </c>
      <c r="B71" s="4" t="s">
        <v>137</v>
      </c>
      <c r="C71" s="6" t="s">
        <v>224</v>
      </c>
      <c r="D71" s="6" t="s">
        <v>224</v>
      </c>
      <c r="E71" s="6" t="s">
        <v>224</v>
      </c>
      <c r="F71" s="6" t="s">
        <v>224</v>
      </c>
      <c r="G71" s="6" t="s">
        <v>224</v>
      </c>
      <c r="H71" s="6" t="s">
        <v>224</v>
      </c>
      <c r="I71" s="6" t="s">
        <v>224</v>
      </c>
      <c r="J71" s="6" t="s">
        <v>224</v>
      </c>
      <c r="K71" s="6" t="s">
        <v>224</v>
      </c>
      <c r="L71" s="6" t="s">
        <v>224</v>
      </c>
      <c r="M71" s="6" t="s">
        <v>224</v>
      </c>
      <c r="N71" s="6" t="s">
        <v>224</v>
      </c>
      <c r="O71" s="6" t="s">
        <v>224</v>
      </c>
      <c r="P71" s="6" t="s">
        <v>224</v>
      </c>
      <c r="Q71" s="6" t="s">
        <v>224</v>
      </c>
      <c r="R71" s="6" t="s">
        <v>224</v>
      </c>
      <c r="S71" s="6" t="s">
        <v>224</v>
      </c>
      <c r="T71" s="6" t="s">
        <v>224</v>
      </c>
      <c r="U71" s="6" t="s">
        <v>224</v>
      </c>
      <c r="V71" s="6" t="s">
        <v>224</v>
      </c>
      <c r="W71" s="6" t="s">
        <v>224</v>
      </c>
      <c r="X71" s="6" t="s">
        <v>224</v>
      </c>
      <c r="Y71" s="3">
        <v>35</v>
      </c>
      <c r="Z71" s="6" t="s">
        <v>224</v>
      </c>
      <c r="AA71" s="6" t="s">
        <v>224</v>
      </c>
      <c r="AB71" s="3">
        <v>17</v>
      </c>
      <c r="AC71" s="6" t="s">
        <v>224</v>
      </c>
      <c r="AD71" s="6" t="s">
        <v>224</v>
      </c>
      <c r="AE71" s="6" t="s">
        <v>224</v>
      </c>
      <c r="AF71" s="6" t="s">
        <v>224</v>
      </c>
      <c r="AG71" s="6" t="s">
        <v>224</v>
      </c>
      <c r="AH71" s="6" t="s">
        <v>224</v>
      </c>
      <c r="AI71" s="6" t="s">
        <v>224</v>
      </c>
      <c r="AJ71" s="6" t="s">
        <v>224</v>
      </c>
      <c r="AK71" s="3">
        <v>58</v>
      </c>
      <c r="AL71" s="6" t="s">
        <v>224</v>
      </c>
      <c r="AM71" s="6" t="s">
        <v>224</v>
      </c>
      <c r="AN71" s="6" t="s">
        <v>224</v>
      </c>
      <c r="AO71" s="6" t="s">
        <v>224</v>
      </c>
      <c r="AP71" s="6" t="s">
        <v>224</v>
      </c>
      <c r="AQ71" s="6" t="s">
        <v>224</v>
      </c>
      <c r="AR71" s="6" t="s">
        <v>224</v>
      </c>
      <c r="AS71" s="6" t="s">
        <v>224</v>
      </c>
      <c r="AT71" s="6" t="s">
        <v>224</v>
      </c>
      <c r="AU71" s="6" t="s">
        <v>224</v>
      </c>
      <c r="AV71" s="6" t="s">
        <v>224</v>
      </c>
      <c r="AW71" s="6" t="s">
        <v>224</v>
      </c>
      <c r="AX71" s="6" t="s">
        <v>224</v>
      </c>
      <c r="AY71" s="6" t="s">
        <v>224</v>
      </c>
      <c r="AZ71" s="6" t="s">
        <v>224</v>
      </c>
      <c r="BA71" s="6" t="s">
        <v>224</v>
      </c>
      <c r="BB71" s="6" t="s">
        <v>224</v>
      </c>
      <c r="BC71" s="6" t="s">
        <v>224</v>
      </c>
      <c r="BD71" s="6" t="s">
        <v>224</v>
      </c>
      <c r="BE71" s="6" t="s">
        <v>224</v>
      </c>
      <c r="BF71" s="6" t="s">
        <v>224</v>
      </c>
      <c r="BG71" s="6" t="s">
        <v>224</v>
      </c>
      <c r="BH71" s="6" t="s">
        <v>224</v>
      </c>
      <c r="BI71" s="6" t="s">
        <v>224</v>
      </c>
      <c r="BJ71" s="6" t="s">
        <v>224</v>
      </c>
      <c r="BK71" s="6" t="s">
        <v>224</v>
      </c>
      <c r="BL71" s="6" t="s">
        <v>224</v>
      </c>
      <c r="BM71" s="6" t="s">
        <v>224</v>
      </c>
      <c r="BN71" s="6" t="s">
        <v>224</v>
      </c>
      <c r="BO71" s="3">
        <v>48</v>
      </c>
      <c r="BP71" s="6" t="s">
        <v>224</v>
      </c>
      <c r="BQ71" s="6" t="s">
        <v>224</v>
      </c>
      <c r="BR71" s="3">
        <v>26</v>
      </c>
      <c r="BS71" s="6" t="s">
        <v>224</v>
      </c>
      <c r="BT71" s="6" t="s">
        <v>224</v>
      </c>
      <c r="BU71" s="6" t="s">
        <v>224</v>
      </c>
      <c r="BV71" s="6" t="s">
        <v>224</v>
      </c>
      <c r="BW71" s="6" t="s">
        <v>224</v>
      </c>
      <c r="BX71" s="6" t="s">
        <v>224</v>
      </c>
      <c r="BY71" s="6" t="s">
        <v>224</v>
      </c>
      <c r="BZ71" s="6" t="s">
        <v>224</v>
      </c>
      <c r="CA71" s="6" t="s">
        <v>224</v>
      </c>
      <c r="CB71" s="6" t="s">
        <v>224</v>
      </c>
      <c r="CC71" s="6" t="s">
        <v>224</v>
      </c>
      <c r="CD71" s="6" t="s">
        <v>224</v>
      </c>
      <c r="CE71" s="6" t="s">
        <v>224</v>
      </c>
      <c r="CF71" s="6" t="s">
        <v>224</v>
      </c>
      <c r="CG71" s="3">
        <v>30</v>
      </c>
      <c r="CH71" s="6" t="s">
        <v>224</v>
      </c>
      <c r="CI71" s="6" t="s">
        <v>224</v>
      </c>
      <c r="CJ71" s="6" t="s">
        <v>224</v>
      </c>
      <c r="CK71" s="6" t="s">
        <v>224</v>
      </c>
      <c r="CL71" s="6" t="s">
        <v>224</v>
      </c>
      <c r="CM71" s="6" t="s">
        <v>224</v>
      </c>
      <c r="CN71" s="6" t="s">
        <v>224</v>
      </c>
      <c r="CO71" s="6" t="s">
        <v>224</v>
      </c>
      <c r="CP71" s="6" t="s">
        <v>224</v>
      </c>
      <c r="CQ71" s="6" t="s">
        <v>224</v>
      </c>
      <c r="CR71" s="6" t="s">
        <v>224</v>
      </c>
      <c r="CS71" s="6" t="s">
        <v>224</v>
      </c>
      <c r="CT71" s="6" t="s">
        <v>224</v>
      </c>
      <c r="CU71" s="6" t="s">
        <v>224</v>
      </c>
      <c r="CV71" s="6" t="s">
        <v>224</v>
      </c>
      <c r="CW71" s="6" t="s">
        <v>224</v>
      </c>
      <c r="CX71" s="6" t="s">
        <v>224</v>
      </c>
      <c r="CY71" s="6" t="s">
        <v>224</v>
      </c>
      <c r="CZ71" s="6" t="s">
        <v>224</v>
      </c>
      <c r="DA71" s="6" t="s">
        <v>224</v>
      </c>
      <c r="DB71" s="6" t="s">
        <v>224</v>
      </c>
      <c r="DC71" s="6" t="s">
        <v>224</v>
      </c>
      <c r="DD71" s="6" t="s">
        <v>224</v>
      </c>
      <c r="DE71" s="6" t="s">
        <v>224</v>
      </c>
      <c r="DF71" s="6" t="s">
        <v>224</v>
      </c>
      <c r="DG71" s="6" t="s">
        <v>224</v>
      </c>
      <c r="DH71" s="6" t="s">
        <v>224</v>
      </c>
      <c r="DI71" s="6" t="s">
        <v>224</v>
      </c>
      <c r="DJ71" s="6" t="s">
        <v>224</v>
      </c>
      <c r="DK71" s="6" t="s">
        <v>224</v>
      </c>
      <c r="DL71" s="6" t="s">
        <v>224</v>
      </c>
      <c r="DM71" s="6" t="s">
        <v>224</v>
      </c>
      <c r="DN71" s="6" t="s">
        <v>224</v>
      </c>
      <c r="DO71" s="6" t="s">
        <v>224</v>
      </c>
      <c r="DP71" s="6" t="s">
        <v>224</v>
      </c>
      <c r="DQ71" s="6" t="s">
        <v>224</v>
      </c>
      <c r="DR71" s="6" t="s">
        <v>224</v>
      </c>
      <c r="DS71" s="6" t="s">
        <v>224</v>
      </c>
      <c r="DT71" s="6" t="s">
        <v>224</v>
      </c>
      <c r="DU71" s="6" t="s">
        <v>224</v>
      </c>
      <c r="DV71" s="6" t="s">
        <v>224</v>
      </c>
      <c r="DW71" s="6" t="s">
        <v>224</v>
      </c>
      <c r="DX71" s="6" t="s">
        <v>224</v>
      </c>
      <c r="DY71" s="6" t="s">
        <v>224</v>
      </c>
      <c r="DZ71" s="6" t="s">
        <v>224</v>
      </c>
      <c r="EA71" s="6" t="s">
        <v>224</v>
      </c>
      <c r="EB71" s="6" t="s">
        <v>224</v>
      </c>
      <c r="EC71" s="6" t="s">
        <v>224</v>
      </c>
      <c r="ED71" s="6" t="s">
        <v>224</v>
      </c>
      <c r="EE71" s="6" t="s">
        <v>224</v>
      </c>
      <c r="EF71" s="6" t="s">
        <v>224</v>
      </c>
      <c r="EG71" s="6" t="s">
        <v>224</v>
      </c>
      <c r="EH71" s="6" t="s">
        <v>224</v>
      </c>
      <c r="EI71" s="6" t="s">
        <v>224</v>
      </c>
      <c r="EJ71" s="6" t="s">
        <v>224</v>
      </c>
      <c r="EK71" s="6" t="s">
        <v>224</v>
      </c>
      <c r="EL71" s="6" t="s">
        <v>224</v>
      </c>
      <c r="EM71" s="6" t="s">
        <v>224</v>
      </c>
      <c r="EN71" s="6" t="s">
        <v>224</v>
      </c>
      <c r="EO71" s="6" t="s">
        <v>224</v>
      </c>
      <c r="EP71" s="6" t="s">
        <v>224</v>
      </c>
      <c r="EQ71" s="6" t="s">
        <v>224</v>
      </c>
      <c r="ER71" s="6" t="s">
        <v>224</v>
      </c>
      <c r="ES71" s="6" t="s">
        <v>224</v>
      </c>
      <c r="ET71" s="6" t="s">
        <v>224</v>
      </c>
      <c r="EU71" s="6" t="s">
        <v>224</v>
      </c>
      <c r="EV71" s="6" t="s">
        <v>224</v>
      </c>
      <c r="EW71" s="6" t="s">
        <v>224</v>
      </c>
      <c r="EX71" s="6" t="s">
        <v>224</v>
      </c>
      <c r="EY71" s="6" t="s">
        <v>224</v>
      </c>
      <c r="EZ71" s="6" t="s">
        <v>224</v>
      </c>
      <c r="FA71" s="6" t="s">
        <v>224</v>
      </c>
      <c r="FB71" s="6" t="s">
        <v>224</v>
      </c>
      <c r="FC71" s="6" t="s">
        <v>224</v>
      </c>
      <c r="FD71" s="6" t="s">
        <v>224</v>
      </c>
      <c r="FE71" s="6" t="s">
        <v>224</v>
      </c>
      <c r="FF71" s="6" t="s">
        <v>224</v>
      </c>
      <c r="FG71" s="6" t="s">
        <v>224</v>
      </c>
      <c r="FH71" s="6" t="s">
        <v>224</v>
      </c>
      <c r="FI71" s="6" t="s">
        <v>224</v>
      </c>
      <c r="FJ71" s="6" t="s">
        <v>224</v>
      </c>
      <c r="FK71" s="6" t="s">
        <v>224</v>
      </c>
      <c r="FL71" s="6" t="s">
        <v>224</v>
      </c>
      <c r="FM71" s="6" t="s">
        <v>224</v>
      </c>
      <c r="FN71" s="6" t="s">
        <v>224</v>
      </c>
      <c r="FO71" s="6" t="s">
        <v>224</v>
      </c>
      <c r="FP71" s="6" t="s">
        <v>224</v>
      </c>
      <c r="FQ71" s="6" t="s">
        <v>224</v>
      </c>
      <c r="FR71" s="6" t="s">
        <v>224</v>
      </c>
      <c r="FS71" s="6" t="s">
        <v>224</v>
      </c>
      <c r="FT71" s="6" t="s">
        <v>224</v>
      </c>
      <c r="FU71" s="6" t="s">
        <v>224</v>
      </c>
      <c r="FV71" s="6" t="s">
        <v>224</v>
      </c>
      <c r="FW71" s="6" t="s">
        <v>224</v>
      </c>
      <c r="FX71" s="6" t="s">
        <v>224</v>
      </c>
      <c r="FY71" s="6" t="s">
        <v>224</v>
      </c>
      <c r="FZ71" s="6" t="s">
        <v>224</v>
      </c>
      <c r="GA71" s="6" t="s">
        <v>224</v>
      </c>
      <c r="GB71" s="6" t="s">
        <v>224</v>
      </c>
      <c r="GC71" s="6" t="s">
        <v>224</v>
      </c>
      <c r="GD71" s="6" t="s">
        <v>224</v>
      </c>
      <c r="GE71" s="6" t="s">
        <v>224</v>
      </c>
      <c r="GF71" s="13" t="s">
        <v>224</v>
      </c>
      <c r="GG71" s="15">
        <f t="shared" si="1"/>
        <v>214</v>
      </c>
      <c r="GI71" s="8"/>
      <c r="GK71" s="8"/>
    </row>
    <row r="72" spans="1:193" x14ac:dyDescent="0.25">
      <c r="A72" s="4" t="s">
        <v>138</v>
      </c>
      <c r="B72" s="4" t="s">
        <v>139</v>
      </c>
      <c r="C72" s="6" t="s">
        <v>224</v>
      </c>
      <c r="D72" s="6" t="s">
        <v>224</v>
      </c>
      <c r="E72" s="6" t="s">
        <v>224</v>
      </c>
      <c r="F72" s="6" t="s">
        <v>224</v>
      </c>
      <c r="G72" s="6" t="s">
        <v>224</v>
      </c>
      <c r="H72" s="6" t="s">
        <v>224</v>
      </c>
      <c r="I72" s="6" t="s">
        <v>224</v>
      </c>
      <c r="J72" s="6" t="s">
        <v>224</v>
      </c>
      <c r="K72" s="6" t="s">
        <v>224</v>
      </c>
      <c r="L72" s="6" t="s">
        <v>224</v>
      </c>
      <c r="M72" s="6" t="s">
        <v>224</v>
      </c>
      <c r="N72" s="6" t="s">
        <v>224</v>
      </c>
      <c r="O72" s="6" t="s">
        <v>224</v>
      </c>
      <c r="P72" s="6" t="s">
        <v>224</v>
      </c>
      <c r="Q72" s="6" t="s">
        <v>224</v>
      </c>
      <c r="R72" s="6" t="s">
        <v>224</v>
      </c>
      <c r="S72" s="6" t="s">
        <v>224</v>
      </c>
      <c r="T72" s="6" t="s">
        <v>224</v>
      </c>
      <c r="U72" s="6" t="s">
        <v>224</v>
      </c>
      <c r="V72" s="6" t="s">
        <v>224</v>
      </c>
      <c r="W72" s="6" t="s">
        <v>224</v>
      </c>
      <c r="X72" s="6" t="s">
        <v>224</v>
      </c>
      <c r="Y72" s="6" t="s">
        <v>224</v>
      </c>
      <c r="Z72" s="3">
        <v>391</v>
      </c>
      <c r="AA72" s="6" t="s">
        <v>224</v>
      </c>
      <c r="AB72" s="6" t="s">
        <v>224</v>
      </c>
      <c r="AC72" s="6" t="s">
        <v>224</v>
      </c>
      <c r="AD72" s="6" t="s">
        <v>224</v>
      </c>
      <c r="AE72" s="6" t="s">
        <v>224</v>
      </c>
      <c r="AF72" s="6" t="s">
        <v>224</v>
      </c>
      <c r="AG72" s="6" t="s">
        <v>224</v>
      </c>
      <c r="AH72" s="6" t="s">
        <v>224</v>
      </c>
      <c r="AI72" s="6" t="s">
        <v>224</v>
      </c>
      <c r="AJ72" s="6" t="s">
        <v>224</v>
      </c>
      <c r="AK72" s="3">
        <v>645</v>
      </c>
      <c r="AL72" s="6" t="s">
        <v>224</v>
      </c>
      <c r="AM72" s="3">
        <v>62</v>
      </c>
      <c r="AN72" s="6" t="s">
        <v>224</v>
      </c>
      <c r="AO72" s="6" t="s">
        <v>224</v>
      </c>
      <c r="AP72" s="6" t="s">
        <v>224</v>
      </c>
      <c r="AQ72" s="6" t="s">
        <v>224</v>
      </c>
      <c r="AR72" s="6" t="s">
        <v>224</v>
      </c>
      <c r="AS72" s="6" t="s">
        <v>224</v>
      </c>
      <c r="AT72" s="6" t="s">
        <v>224</v>
      </c>
      <c r="AU72" s="6" t="s">
        <v>224</v>
      </c>
      <c r="AV72" s="6" t="s">
        <v>224</v>
      </c>
      <c r="AW72" s="6" t="s">
        <v>224</v>
      </c>
      <c r="AX72" s="6" t="s">
        <v>224</v>
      </c>
      <c r="AY72" s="6" t="s">
        <v>224</v>
      </c>
      <c r="AZ72" s="6" t="s">
        <v>224</v>
      </c>
      <c r="BA72" s="6" t="s">
        <v>224</v>
      </c>
      <c r="BB72" s="6" t="s">
        <v>224</v>
      </c>
      <c r="BC72" s="6" t="s">
        <v>224</v>
      </c>
      <c r="BD72" s="6" t="s">
        <v>224</v>
      </c>
      <c r="BE72" s="6" t="s">
        <v>224</v>
      </c>
      <c r="BF72" s="6" t="s">
        <v>224</v>
      </c>
      <c r="BG72" s="3">
        <v>417</v>
      </c>
      <c r="BH72" s="6" t="s">
        <v>224</v>
      </c>
      <c r="BI72" s="6" t="s">
        <v>224</v>
      </c>
      <c r="BJ72" s="6" t="s">
        <v>224</v>
      </c>
      <c r="BK72" s="6" t="s">
        <v>224</v>
      </c>
      <c r="BL72" s="6" t="s">
        <v>224</v>
      </c>
      <c r="BM72" s="6" t="s">
        <v>224</v>
      </c>
      <c r="BN72" s="6" t="s">
        <v>224</v>
      </c>
      <c r="BO72" s="6" t="s">
        <v>224</v>
      </c>
      <c r="BP72" s="6" t="s">
        <v>224</v>
      </c>
      <c r="BQ72" s="6" t="s">
        <v>224</v>
      </c>
      <c r="BR72" s="3">
        <v>32</v>
      </c>
      <c r="BS72" s="6" t="s">
        <v>224</v>
      </c>
      <c r="BT72" s="6" t="s">
        <v>224</v>
      </c>
      <c r="BU72" s="6" t="s">
        <v>224</v>
      </c>
      <c r="BV72" s="6" t="s">
        <v>224</v>
      </c>
      <c r="BW72" s="6" t="s">
        <v>224</v>
      </c>
      <c r="BX72" s="6" t="s">
        <v>224</v>
      </c>
      <c r="BY72" s="6" t="s">
        <v>224</v>
      </c>
      <c r="BZ72" s="6" t="s">
        <v>224</v>
      </c>
      <c r="CA72" s="6" t="s">
        <v>224</v>
      </c>
      <c r="CB72" s="6" t="s">
        <v>224</v>
      </c>
      <c r="CC72" s="3">
        <v>81</v>
      </c>
      <c r="CD72" s="6" t="s">
        <v>224</v>
      </c>
      <c r="CE72" s="6" t="s">
        <v>224</v>
      </c>
      <c r="CF72" s="6" t="s">
        <v>224</v>
      </c>
      <c r="CG72" s="3">
        <v>511</v>
      </c>
      <c r="CH72" s="3">
        <v>57</v>
      </c>
      <c r="CI72" s="6" t="s">
        <v>224</v>
      </c>
      <c r="CJ72" s="6" t="s">
        <v>224</v>
      </c>
      <c r="CK72" s="6" t="s">
        <v>224</v>
      </c>
      <c r="CL72" s="6" t="s">
        <v>224</v>
      </c>
      <c r="CM72" s="6" t="s">
        <v>224</v>
      </c>
      <c r="CN72" s="6" t="s">
        <v>224</v>
      </c>
      <c r="CO72" s="6" t="s">
        <v>224</v>
      </c>
      <c r="CP72" s="6" t="s">
        <v>224</v>
      </c>
      <c r="CQ72" s="6" t="s">
        <v>224</v>
      </c>
      <c r="CR72" s="6" t="s">
        <v>224</v>
      </c>
      <c r="CS72" s="6" t="s">
        <v>224</v>
      </c>
      <c r="CT72" s="6" t="s">
        <v>224</v>
      </c>
      <c r="CU72" s="6" t="s">
        <v>224</v>
      </c>
      <c r="CV72" s="6" t="s">
        <v>224</v>
      </c>
      <c r="CW72" s="6" t="s">
        <v>224</v>
      </c>
      <c r="CX72" s="6" t="s">
        <v>224</v>
      </c>
      <c r="CY72" s="6" t="s">
        <v>224</v>
      </c>
      <c r="CZ72" s="6" t="s">
        <v>224</v>
      </c>
      <c r="DA72" s="6" t="s">
        <v>224</v>
      </c>
      <c r="DB72" s="6" t="s">
        <v>224</v>
      </c>
      <c r="DC72" s="6" t="s">
        <v>224</v>
      </c>
      <c r="DD72" s="6" t="s">
        <v>224</v>
      </c>
      <c r="DE72" s="6" t="s">
        <v>224</v>
      </c>
      <c r="DF72" s="6" t="s">
        <v>224</v>
      </c>
      <c r="DG72" s="6" t="s">
        <v>224</v>
      </c>
      <c r="DH72" s="6" t="s">
        <v>224</v>
      </c>
      <c r="DI72" s="6" t="s">
        <v>224</v>
      </c>
      <c r="DJ72" s="6" t="s">
        <v>224</v>
      </c>
      <c r="DK72" s="3">
        <v>157</v>
      </c>
      <c r="DL72" s="6" t="s">
        <v>224</v>
      </c>
      <c r="DM72" s="6" t="s">
        <v>224</v>
      </c>
      <c r="DN72" s="6" t="s">
        <v>224</v>
      </c>
      <c r="DO72" s="6" t="s">
        <v>224</v>
      </c>
      <c r="DP72" s="6" t="s">
        <v>224</v>
      </c>
      <c r="DQ72" s="6" t="s">
        <v>224</v>
      </c>
      <c r="DR72" s="6" t="s">
        <v>224</v>
      </c>
      <c r="DS72" s="6" t="s">
        <v>224</v>
      </c>
      <c r="DT72" s="6" t="s">
        <v>224</v>
      </c>
      <c r="DU72" s="6" t="s">
        <v>224</v>
      </c>
      <c r="DV72" s="6" t="s">
        <v>224</v>
      </c>
      <c r="DW72" s="6" t="s">
        <v>224</v>
      </c>
      <c r="DX72" s="6" t="s">
        <v>224</v>
      </c>
      <c r="DY72" s="6" t="s">
        <v>224</v>
      </c>
      <c r="DZ72" s="6" t="s">
        <v>224</v>
      </c>
      <c r="EA72" s="3">
        <v>167</v>
      </c>
      <c r="EB72" s="6" t="s">
        <v>224</v>
      </c>
      <c r="EC72" s="6" t="s">
        <v>224</v>
      </c>
      <c r="ED72" s="6" t="s">
        <v>224</v>
      </c>
      <c r="EE72" s="6" t="s">
        <v>224</v>
      </c>
      <c r="EF72" s="6" t="s">
        <v>224</v>
      </c>
      <c r="EG72" s="6" t="s">
        <v>224</v>
      </c>
      <c r="EH72" s="6" t="s">
        <v>224</v>
      </c>
      <c r="EI72" s="6" t="s">
        <v>224</v>
      </c>
      <c r="EJ72" s="6" t="s">
        <v>224</v>
      </c>
      <c r="EK72" s="6" t="s">
        <v>224</v>
      </c>
      <c r="EL72" s="6" t="s">
        <v>224</v>
      </c>
      <c r="EM72" s="6" t="s">
        <v>224</v>
      </c>
      <c r="EN72" s="6" t="s">
        <v>224</v>
      </c>
      <c r="EO72" s="6" t="s">
        <v>224</v>
      </c>
      <c r="EP72" s="6" t="s">
        <v>224</v>
      </c>
      <c r="EQ72" s="6" t="s">
        <v>224</v>
      </c>
      <c r="ER72" s="6" t="s">
        <v>224</v>
      </c>
      <c r="ES72" s="6" t="s">
        <v>224</v>
      </c>
      <c r="ET72" s="6" t="s">
        <v>224</v>
      </c>
      <c r="EU72" s="6" t="s">
        <v>224</v>
      </c>
      <c r="EV72" s="6" t="s">
        <v>224</v>
      </c>
      <c r="EW72" s="3">
        <v>194</v>
      </c>
      <c r="EX72" s="3">
        <v>96</v>
      </c>
      <c r="EY72" s="6" t="s">
        <v>224</v>
      </c>
      <c r="EZ72" s="6" t="s">
        <v>224</v>
      </c>
      <c r="FA72" s="6" t="s">
        <v>224</v>
      </c>
      <c r="FB72" s="6" t="s">
        <v>224</v>
      </c>
      <c r="FC72" s="6" t="s">
        <v>224</v>
      </c>
      <c r="FD72" s="6" t="s">
        <v>224</v>
      </c>
      <c r="FE72" s="6" t="s">
        <v>224</v>
      </c>
      <c r="FF72" s="6" t="s">
        <v>224</v>
      </c>
      <c r="FG72" s="6" t="s">
        <v>224</v>
      </c>
      <c r="FH72" s="6" t="s">
        <v>224</v>
      </c>
      <c r="FI72" s="6" t="s">
        <v>224</v>
      </c>
      <c r="FJ72" s="6" t="s">
        <v>224</v>
      </c>
      <c r="FK72" s="6" t="s">
        <v>224</v>
      </c>
      <c r="FL72" s="6" t="s">
        <v>224</v>
      </c>
      <c r="FM72" s="6" t="s">
        <v>224</v>
      </c>
      <c r="FN72" s="6" t="s">
        <v>224</v>
      </c>
      <c r="FO72" s="6" t="s">
        <v>224</v>
      </c>
      <c r="FP72" s="6" t="s">
        <v>224</v>
      </c>
      <c r="FQ72" s="6" t="s">
        <v>224</v>
      </c>
      <c r="FR72" s="6" t="s">
        <v>224</v>
      </c>
      <c r="FS72" s="6" t="s">
        <v>224</v>
      </c>
      <c r="FT72" s="6" t="s">
        <v>224</v>
      </c>
      <c r="FU72" s="6" t="s">
        <v>224</v>
      </c>
      <c r="FV72" s="6" t="s">
        <v>224</v>
      </c>
      <c r="FW72" s="6" t="s">
        <v>224</v>
      </c>
      <c r="FX72" s="6" t="s">
        <v>224</v>
      </c>
      <c r="FY72" s="6" t="s">
        <v>224</v>
      </c>
      <c r="FZ72" s="6" t="s">
        <v>224</v>
      </c>
      <c r="GA72" s="6" t="s">
        <v>224</v>
      </c>
      <c r="GB72" s="6" t="s">
        <v>224</v>
      </c>
      <c r="GC72" s="6" t="s">
        <v>224</v>
      </c>
      <c r="GD72" s="6" t="s">
        <v>224</v>
      </c>
      <c r="GE72" s="6" t="s">
        <v>224</v>
      </c>
      <c r="GF72" s="13" t="s">
        <v>224</v>
      </c>
      <c r="GG72" s="15">
        <f t="shared" si="1"/>
        <v>2810</v>
      </c>
      <c r="GI72" s="8"/>
      <c r="GK72" s="8"/>
    </row>
    <row r="73" spans="1:193" x14ac:dyDescent="0.25">
      <c r="A73" s="4" t="s">
        <v>140</v>
      </c>
      <c r="B73" s="4" t="s">
        <v>141</v>
      </c>
      <c r="C73" s="6" t="s">
        <v>224</v>
      </c>
      <c r="D73" s="6" t="s">
        <v>224</v>
      </c>
      <c r="E73" s="6" t="s">
        <v>224</v>
      </c>
      <c r="F73" s="6" t="s">
        <v>224</v>
      </c>
      <c r="G73" s="6" t="s">
        <v>224</v>
      </c>
      <c r="H73" s="6" t="s">
        <v>224</v>
      </c>
      <c r="I73" s="6" t="s">
        <v>224</v>
      </c>
      <c r="J73" s="6" t="s">
        <v>224</v>
      </c>
      <c r="K73" s="6" t="s">
        <v>224</v>
      </c>
      <c r="L73" s="6" t="s">
        <v>224</v>
      </c>
      <c r="M73" s="6" t="s">
        <v>224</v>
      </c>
      <c r="N73" s="6" t="s">
        <v>224</v>
      </c>
      <c r="O73" s="6" t="s">
        <v>224</v>
      </c>
      <c r="P73" s="6" t="s">
        <v>224</v>
      </c>
      <c r="Q73" s="6" t="s">
        <v>224</v>
      </c>
      <c r="R73" s="6" t="s">
        <v>224</v>
      </c>
      <c r="S73" s="6" t="s">
        <v>224</v>
      </c>
      <c r="T73" s="6" t="s">
        <v>224</v>
      </c>
      <c r="U73" s="6" t="s">
        <v>224</v>
      </c>
      <c r="V73" s="6" t="s">
        <v>224</v>
      </c>
      <c r="W73" s="6" t="s">
        <v>224</v>
      </c>
      <c r="X73" s="6" t="s">
        <v>224</v>
      </c>
      <c r="Y73" s="6" t="s">
        <v>224</v>
      </c>
      <c r="Z73" s="6" t="s">
        <v>224</v>
      </c>
      <c r="AA73" s="6" t="s">
        <v>224</v>
      </c>
      <c r="AB73" s="3">
        <v>85</v>
      </c>
      <c r="AC73" s="6" t="s">
        <v>224</v>
      </c>
      <c r="AD73" s="6" t="s">
        <v>224</v>
      </c>
      <c r="AE73" s="3">
        <v>63</v>
      </c>
      <c r="AF73" s="6" t="s">
        <v>224</v>
      </c>
      <c r="AG73" s="6" t="s">
        <v>224</v>
      </c>
      <c r="AH73" s="6" t="s">
        <v>224</v>
      </c>
      <c r="AI73" s="6" t="s">
        <v>224</v>
      </c>
      <c r="AJ73" s="6" t="s">
        <v>224</v>
      </c>
      <c r="AK73" s="6" t="s">
        <v>224</v>
      </c>
      <c r="AL73" s="6" t="s">
        <v>224</v>
      </c>
      <c r="AM73" s="6" t="s">
        <v>224</v>
      </c>
      <c r="AN73" s="6" t="s">
        <v>224</v>
      </c>
      <c r="AO73" s="6" t="s">
        <v>224</v>
      </c>
      <c r="AP73" s="6" t="s">
        <v>224</v>
      </c>
      <c r="AQ73" s="6" t="s">
        <v>224</v>
      </c>
      <c r="AR73" s="6" t="s">
        <v>224</v>
      </c>
      <c r="AS73" s="6" t="s">
        <v>224</v>
      </c>
      <c r="AT73" s="6" t="s">
        <v>224</v>
      </c>
      <c r="AU73" s="6" t="s">
        <v>224</v>
      </c>
      <c r="AV73" s="6" t="s">
        <v>224</v>
      </c>
      <c r="AW73" s="6" t="s">
        <v>224</v>
      </c>
      <c r="AX73" s="6" t="s">
        <v>224</v>
      </c>
      <c r="AY73" s="6" t="s">
        <v>224</v>
      </c>
      <c r="AZ73" s="6" t="s">
        <v>224</v>
      </c>
      <c r="BA73" s="3">
        <v>40</v>
      </c>
      <c r="BB73" s="6" t="s">
        <v>224</v>
      </c>
      <c r="BC73" s="6" t="s">
        <v>224</v>
      </c>
      <c r="BD73" s="6" t="s">
        <v>224</v>
      </c>
      <c r="BE73" s="6" t="s">
        <v>224</v>
      </c>
      <c r="BF73" s="6" t="s">
        <v>224</v>
      </c>
      <c r="BG73" s="6" t="s">
        <v>224</v>
      </c>
      <c r="BH73" s="6" t="s">
        <v>224</v>
      </c>
      <c r="BI73" s="6" t="s">
        <v>224</v>
      </c>
      <c r="BJ73" s="6" t="s">
        <v>224</v>
      </c>
      <c r="BK73" s="6" t="s">
        <v>224</v>
      </c>
      <c r="BL73" s="6" t="s">
        <v>224</v>
      </c>
      <c r="BM73" s="3">
        <v>185</v>
      </c>
      <c r="BN73" s="6" t="s">
        <v>224</v>
      </c>
      <c r="BO73" s="6" t="s">
        <v>224</v>
      </c>
      <c r="BP73" s="6" t="s">
        <v>224</v>
      </c>
      <c r="BQ73" s="6" t="s">
        <v>224</v>
      </c>
      <c r="BR73" s="6" t="s">
        <v>224</v>
      </c>
      <c r="BS73" s="6" t="s">
        <v>224</v>
      </c>
      <c r="BT73" s="6" t="s">
        <v>224</v>
      </c>
      <c r="BU73" s="6" t="s">
        <v>224</v>
      </c>
      <c r="BV73" s="6" t="s">
        <v>224</v>
      </c>
      <c r="BW73" s="6" t="s">
        <v>224</v>
      </c>
      <c r="BX73" s="6" t="s">
        <v>224</v>
      </c>
      <c r="BY73" s="6" t="s">
        <v>224</v>
      </c>
      <c r="BZ73" s="6" t="s">
        <v>224</v>
      </c>
      <c r="CA73" s="6" t="s">
        <v>224</v>
      </c>
      <c r="CB73" s="6" t="s">
        <v>224</v>
      </c>
      <c r="CC73" s="6" t="s">
        <v>224</v>
      </c>
      <c r="CD73" s="6" t="s">
        <v>224</v>
      </c>
      <c r="CE73" s="6" t="s">
        <v>224</v>
      </c>
      <c r="CF73" s="6" t="s">
        <v>224</v>
      </c>
      <c r="CG73" s="6" t="s">
        <v>224</v>
      </c>
      <c r="CH73" s="6" t="s">
        <v>224</v>
      </c>
      <c r="CI73" s="6" t="s">
        <v>224</v>
      </c>
      <c r="CJ73" s="6" t="s">
        <v>224</v>
      </c>
      <c r="CK73" s="6" t="s">
        <v>224</v>
      </c>
      <c r="CL73" s="6" t="s">
        <v>224</v>
      </c>
      <c r="CM73" s="6" t="s">
        <v>224</v>
      </c>
      <c r="CN73" s="6" t="s">
        <v>224</v>
      </c>
      <c r="CO73" s="6" t="s">
        <v>224</v>
      </c>
      <c r="CP73" s="6" t="s">
        <v>224</v>
      </c>
      <c r="CQ73" s="3">
        <v>23</v>
      </c>
      <c r="CR73" s="6" t="s">
        <v>224</v>
      </c>
      <c r="CS73" s="6" t="s">
        <v>224</v>
      </c>
      <c r="CT73" s="6" t="s">
        <v>224</v>
      </c>
      <c r="CU73" s="6" t="s">
        <v>224</v>
      </c>
      <c r="CV73" s="3">
        <v>35</v>
      </c>
      <c r="CW73" s="6" t="s">
        <v>224</v>
      </c>
      <c r="CX73" s="6" t="s">
        <v>224</v>
      </c>
      <c r="CY73" s="6" t="s">
        <v>224</v>
      </c>
      <c r="CZ73" s="6" t="s">
        <v>224</v>
      </c>
      <c r="DA73" s="6" t="s">
        <v>224</v>
      </c>
      <c r="DB73" s="6" t="s">
        <v>224</v>
      </c>
      <c r="DC73" s="6" t="s">
        <v>224</v>
      </c>
      <c r="DD73" s="6" t="s">
        <v>224</v>
      </c>
      <c r="DE73" s="3">
        <v>24</v>
      </c>
      <c r="DF73" s="3">
        <v>17</v>
      </c>
      <c r="DG73" s="6" t="s">
        <v>224</v>
      </c>
      <c r="DH73" s="6" t="s">
        <v>224</v>
      </c>
      <c r="DI73" s="6" t="s">
        <v>224</v>
      </c>
      <c r="DJ73" s="6" t="s">
        <v>224</v>
      </c>
      <c r="DK73" s="6" t="s">
        <v>224</v>
      </c>
      <c r="DL73" s="6" t="s">
        <v>224</v>
      </c>
      <c r="DM73" s="6" t="s">
        <v>224</v>
      </c>
      <c r="DN73" s="6" t="s">
        <v>224</v>
      </c>
      <c r="DO73" s="6" t="s">
        <v>224</v>
      </c>
      <c r="DP73" s="6" t="s">
        <v>224</v>
      </c>
      <c r="DQ73" s="6" t="s">
        <v>224</v>
      </c>
      <c r="DR73" s="6" t="s">
        <v>224</v>
      </c>
      <c r="DS73" s="6" t="s">
        <v>224</v>
      </c>
      <c r="DT73" s="6" t="s">
        <v>224</v>
      </c>
      <c r="DU73" s="6" t="s">
        <v>224</v>
      </c>
      <c r="DV73" s="6" t="s">
        <v>224</v>
      </c>
      <c r="DW73" s="6" t="s">
        <v>224</v>
      </c>
      <c r="DX73" s="6" t="s">
        <v>224</v>
      </c>
      <c r="DY73" s="6" t="s">
        <v>224</v>
      </c>
      <c r="DZ73" s="6" t="s">
        <v>224</v>
      </c>
      <c r="EA73" s="6" t="s">
        <v>224</v>
      </c>
      <c r="EB73" s="6" t="s">
        <v>224</v>
      </c>
      <c r="EC73" s="6" t="s">
        <v>224</v>
      </c>
      <c r="ED73" s="6" t="s">
        <v>224</v>
      </c>
      <c r="EE73" s="6" t="s">
        <v>224</v>
      </c>
      <c r="EF73" s="6" t="s">
        <v>224</v>
      </c>
      <c r="EG73" s="6" t="s">
        <v>224</v>
      </c>
      <c r="EH73" s="6" t="s">
        <v>224</v>
      </c>
      <c r="EI73" s="6" t="s">
        <v>224</v>
      </c>
      <c r="EJ73" s="6" t="s">
        <v>224</v>
      </c>
      <c r="EK73" s="6" t="s">
        <v>224</v>
      </c>
      <c r="EL73" s="6" t="s">
        <v>224</v>
      </c>
      <c r="EM73" s="6" t="s">
        <v>224</v>
      </c>
      <c r="EN73" s="6" t="s">
        <v>224</v>
      </c>
      <c r="EO73" s="6" t="s">
        <v>224</v>
      </c>
      <c r="EP73" s="6" t="s">
        <v>224</v>
      </c>
      <c r="EQ73" s="6" t="s">
        <v>224</v>
      </c>
      <c r="ER73" s="6" t="s">
        <v>224</v>
      </c>
      <c r="ES73" s="6" t="s">
        <v>224</v>
      </c>
      <c r="ET73" s="6" t="s">
        <v>224</v>
      </c>
      <c r="EU73" s="6" t="s">
        <v>224</v>
      </c>
      <c r="EV73" s="6" t="s">
        <v>224</v>
      </c>
      <c r="EW73" s="6" t="s">
        <v>224</v>
      </c>
      <c r="EX73" s="6" t="s">
        <v>224</v>
      </c>
      <c r="EY73" s="6" t="s">
        <v>224</v>
      </c>
      <c r="EZ73" s="6" t="s">
        <v>224</v>
      </c>
      <c r="FA73" s="6" t="s">
        <v>224</v>
      </c>
      <c r="FB73" s="6" t="s">
        <v>224</v>
      </c>
      <c r="FC73" s="6" t="s">
        <v>224</v>
      </c>
      <c r="FD73" s="6" t="s">
        <v>224</v>
      </c>
      <c r="FE73" s="6" t="s">
        <v>224</v>
      </c>
      <c r="FF73" s="6" t="s">
        <v>224</v>
      </c>
      <c r="FG73" s="6" t="s">
        <v>224</v>
      </c>
      <c r="FH73" s="6" t="s">
        <v>224</v>
      </c>
      <c r="FI73" s="6" t="s">
        <v>224</v>
      </c>
      <c r="FJ73" s="6" t="s">
        <v>224</v>
      </c>
      <c r="FK73" s="6" t="s">
        <v>224</v>
      </c>
      <c r="FL73" s="6" t="s">
        <v>224</v>
      </c>
      <c r="FM73" s="6" t="s">
        <v>224</v>
      </c>
      <c r="FN73" s="6" t="s">
        <v>224</v>
      </c>
      <c r="FO73" s="6" t="s">
        <v>224</v>
      </c>
      <c r="FP73" s="6" t="s">
        <v>224</v>
      </c>
      <c r="FQ73" s="6" t="s">
        <v>224</v>
      </c>
      <c r="FR73" s="6" t="s">
        <v>224</v>
      </c>
      <c r="FS73" s="6" t="s">
        <v>224</v>
      </c>
      <c r="FT73" s="6" t="s">
        <v>224</v>
      </c>
      <c r="FU73" s="6" t="s">
        <v>224</v>
      </c>
      <c r="FV73" s="6" t="s">
        <v>224</v>
      </c>
      <c r="FW73" s="6" t="s">
        <v>224</v>
      </c>
      <c r="FX73" s="6" t="s">
        <v>224</v>
      </c>
      <c r="FY73" s="6" t="s">
        <v>224</v>
      </c>
      <c r="FZ73" s="6" t="s">
        <v>224</v>
      </c>
      <c r="GA73" s="6" t="s">
        <v>224</v>
      </c>
      <c r="GB73" s="6" t="s">
        <v>224</v>
      </c>
      <c r="GC73" s="6" t="s">
        <v>224</v>
      </c>
      <c r="GD73" s="6" t="s">
        <v>224</v>
      </c>
      <c r="GE73" s="6" t="s">
        <v>224</v>
      </c>
      <c r="GF73" s="13" t="s">
        <v>224</v>
      </c>
      <c r="GG73" s="15">
        <f t="shared" si="1"/>
        <v>472</v>
      </c>
      <c r="GI73" s="8"/>
      <c r="GK73" s="8"/>
    </row>
    <row r="74" spans="1:193" x14ac:dyDescent="0.25">
      <c r="A74" s="4" t="s">
        <v>142</v>
      </c>
      <c r="B74" s="4" t="s">
        <v>143</v>
      </c>
      <c r="C74" s="6" t="s">
        <v>224</v>
      </c>
      <c r="D74" s="6" t="s">
        <v>224</v>
      </c>
      <c r="E74" s="6" t="s">
        <v>224</v>
      </c>
      <c r="F74" s="6" t="s">
        <v>224</v>
      </c>
      <c r="G74" s="6" t="s">
        <v>224</v>
      </c>
      <c r="H74" s="6" t="s">
        <v>224</v>
      </c>
      <c r="I74" s="6" t="s">
        <v>224</v>
      </c>
      <c r="J74" s="6" t="s">
        <v>224</v>
      </c>
      <c r="K74" s="6" t="s">
        <v>224</v>
      </c>
      <c r="L74" s="6" t="s">
        <v>224</v>
      </c>
      <c r="M74" s="6" t="s">
        <v>224</v>
      </c>
      <c r="N74" s="6" t="s">
        <v>224</v>
      </c>
      <c r="O74" s="6" t="s">
        <v>224</v>
      </c>
      <c r="P74" s="6" t="s">
        <v>224</v>
      </c>
      <c r="Q74" s="6" t="s">
        <v>224</v>
      </c>
      <c r="R74" s="3">
        <v>126</v>
      </c>
      <c r="S74" s="6" t="s">
        <v>224</v>
      </c>
      <c r="T74" s="6" t="s">
        <v>224</v>
      </c>
      <c r="U74" s="6" t="s">
        <v>224</v>
      </c>
      <c r="V74" s="6" t="s">
        <v>224</v>
      </c>
      <c r="W74" s="6" t="s">
        <v>224</v>
      </c>
      <c r="X74" s="6" t="s">
        <v>224</v>
      </c>
      <c r="Y74" s="6" t="s">
        <v>224</v>
      </c>
      <c r="Z74" s="3">
        <v>107</v>
      </c>
      <c r="AA74" s="6" t="s">
        <v>224</v>
      </c>
      <c r="AB74" s="3">
        <v>629</v>
      </c>
      <c r="AC74" s="6" t="s">
        <v>224</v>
      </c>
      <c r="AD74" s="6" t="s">
        <v>224</v>
      </c>
      <c r="AE74" s="6" t="s">
        <v>224</v>
      </c>
      <c r="AF74" s="6" t="s">
        <v>224</v>
      </c>
      <c r="AG74" s="6" t="s">
        <v>224</v>
      </c>
      <c r="AH74" s="6" t="s">
        <v>224</v>
      </c>
      <c r="AI74" s="6" t="s">
        <v>224</v>
      </c>
      <c r="AJ74" s="6" t="s">
        <v>224</v>
      </c>
      <c r="AK74" s="6" t="s">
        <v>224</v>
      </c>
      <c r="AL74" s="6" t="s">
        <v>224</v>
      </c>
      <c r="AM74" s="6" t="s">
        <v>224</v>
      </c>
      <c r="AN74" s="6" t="s">
        <v>224</v>
      </c>
      <c r="AO74" s="6" t="s">
        <v>224</v>
      </c>
      <c r="AP74" s="6" t="s">
        <v>224</v>
      </c>
      <c r="AQ74" s="6" t="s">
        <v>224</v>
      </c>
      <c r="AR74" s="6" t="s">
        <v>224</v>
      </c>
      <c r="AS74" s="6" t="s">
        <v>224</v>
      </c>
      <c r="AT74" s="6" t="s">
        <v>224</v>
      </c>
      <c r="AU74" s="6" t="s">
        <v>224</v>
      </c>
      <c r="AV74" s="6" t="s">
        <v>224</v>
      </c>
      <c r="AW74" s="6" t="s">
        <v>224</v>
      </c>
      <c r="AX74" s="6" t="s">
        <v>224</v>
      </c>
      <c r="AY74" s="6" t="s">
        <v>224</v>
      </c>
      <c r="AZ74" s="3">
        <v>81</v>
      </c>
      <c r="BA74" s="6" t="s">
        <v>224</v>
      </c>
      <c r="BB74" s="6" t="s">
        <v>224</v>
      </c>
      <c r="BC74" s="6" t="s">
        <v>224</v>
      </c>
      <c r="BD74" s="6" t="s">
        <v>224</v>
      </c>
      <c r="BE74" s="6" t="s">
        <v>224</v>
      </c>
      <c r="BF74" s="6" t="s">
        <v>224</v>
      </c>
      <c r="BG74" s="6" t="s">
        <v>224</v>
      </c>
      <c r="BH74" s="6" t="s">
        <v>224</v>
      </c>
      <c r="BI74" s="3">
        <v>148</v>
      </c>
      <c r="BJ74" s="6" t="s">
        <v>224</v>
      </c>
      <c r="BK74" s="6" t="s">
        <v>224</v>
      </c>
      <c r="BL74" s="6" t="s">
        <v>224</v>
      </c>
      <c r="BM74" s="6" t="s">
        <v>224</v>
      </c>
      <c r="BN74" s="6" t="s">
        <v>224</v>
      </c>
      <c r="BO74" s="6" t="s">
        <v>224</v>
      </c>
      <c r="BP74" s="6" t="s">
        <v>224</v>
      </c>
      <c r="BQ74" s="6" t="s">
        <v>224</v>
      </c>
      <c r="BR74" s="6" t="s">
        <v>224</v>
      </c>
      <c r="BS74" s="6" t="s">
        <v>224</v>
      </c>
      <c r="BT74" s="6" t="s">
        <v>224</v>
      </c>
      <c r="BU74" s="6" t="s">
        <v>224</v>
      </c>
      <c r="BV74" s="6" t="s">
        <v>224</v>
      </c>
      <c r="BW74" s="6" t="s">
        <v>224</v>
      </c>
      <c r="BX74" s="3">
        <v>252</v>
      </c>
      <c r="BY74" s="6" t="s">
        <v>224</v>
      </c>
      <c r="BZ74" s="6" t="s">
        <v>224</v>
      </c>
      <c r="CA74" s="6" t="s">
        <v>224</v>
      </c>
      <c r="CB74" s="6" t="s">
        <v>224</v>
      </c>
      <c r="CC74" s="6" t="s">
        <v>224</v>
      </c>
      <c r="CD74" s="6" t="s">
        <v>224</v>
      </c>
      <c r="CE74" s="6" t="s">
        <v>224</v>
      </c>
      <c r="CF74" s="6" t="s">
        <v>224</v>
      </c>
      <c r="CG74" s="3">
        <v>182</v>
      </c>
      <c r="CH74" s="6" t="s">
        <v>224</v>
      </c>
      <c r="CI74" s="6" t="s">
        <v>224</v>
      </c>
      <c r="CJ74" s="6" t="s">
        <v>224</v>
      </c>
      <c r="CK74" s="6" t="s">
        <v>224</v>
      </c>
      <c r="CL74" s="6" t="s">
        <v>224</v>
      </c>
      <c r="CM74" s="6" t="s">
        <v>224</v>
      </c>
      <c r="CN74" s="6" t="s">
        <v>224</v>
      </c>
      <c r="CO74" s="6" t="s">
        <v>224</v>
      </c>
      <c r="CP74" s="6" t="s">
        <v>224</v>
      </c>
      <c r="CQ74" s="6" t="s">
        <v>224</v>
      </c>
      <c r="CR74" s="6" t="s">
        <v>224</v>
      </c>
      <c r="CS74" s="6" t="s">
        <v>224</v>
      </c>
      <c r="CT74" s="6" t="s">
        <v>224</v>
      </c>
      <c r="CU74" s="6" t="s">
        <v>224</v>
      </c>
      <c r="CV74" s="6" t="s">
        <v>224</v>
      </c>
      <c r="CW74" s="6" t="s">
        <v>224</v>
      </c>
      <c r="CX74" s="6" t="s">
        <v>224</v>
      </c>
      <c r="CY74" s="6" t="s">
        <v>224</v>
      </c>
      <c r="CZ74" s="6" t="s">
        <v>224</v>
      </c>
      <c r="DA74" s="6" t="s">
        <v>224</v>
      </c>
      <c r="DB74" s="6" t="s">
        <v>224</v>
      </c>
      <c r="DC74" s="6" t="s">
        <v>224</v>
      </c>
      <c r="DD74" s="6" t="s">
        <v>224</v>
      </c>
      <c r="DE74" s="6" t="s">
        <v>224</v>
      </c>
      <c r="DF74" s="6" t="s">
        <v>224</v>
      </c>
      <c r="DG74" s="6" t="s">
        <v>224</v>
      </c>
      <c r="DH74" s="6" t="s">
        <v>224</v>
      </c>
      <c r="DI74" s="6" t="s">
        <v>224</v>
      </c>
      <c r="DJ74" s="6" t="s">
        <v>224</v>
      </c>
      <c r="DK74" s="6" t="s">
        <v>224</v>
      </c>
      <c r="DL74" s="6" t="s">
        <v>224</v>
      </c>
      <c r="DM74" s="6" t="s">
        <v>224</v>
      </c>
      <c r="DN74" s="6" t="s">
        <v>224</v>
      </c>
      <c r="DO74" s="6" t="s">
        <v>224</v>
      </c>
      <c r="DP74" s="6" t="s">
        <v>224</v>
      </c>
      <c r="DQ74" s="6" t="s">
        <v>224</v>
      </c>
      <c r="DR74" s="6" t="s">
        <v>224</v>
      </c>
      <c r="DS74" s="6" t="s">
        <v>224</v>
      </c>
      <c r="DT74" s="6" t="s">
        <v>224</v>
      </c>
      <c r="DU74" s="6" t="s">
        <v>224</v>
      </c>
      <c r="DV74" s="6" t="s">
        <v>224</v>
      </c>
      <c r="DW74" s="3">
        <v>50</v>
      </c>
      <c r="DX74" s="6" t="s">
        <v>224</v>
      </c>
      <c r="DY74" s="6" t="s">
        <v>224</v>
      </c>
      <c r="DZ74" s="6" t="s">
        <v>224</v>
      </c>
      <c r="EA74" s="6" t="s">
        <v>224</v>
      </c>
      <c r="EB74" s="6" t="s">
        <v>224</v>
      </c>
      <c r="EC74" s="3">
        <v>59</v>
      </c>
      <c r="ED74" s="3">
        <v>116</v>
      </c>
      <c r="EE74" s="6" t="s">
        <v>224</v>
      </c>
      <c r="EF74" s="6" t="s">
        <v>224</v>
      </c>
      <c r="EG74" s="6" t="s">
        <v>224</v>
      </c>
      <c r="EH74" s="6" t="s">
        <v>224</v>
      </c>
      <c r="EI74" s="6" t="s">
        <v>224</v>
      </c>
      <c r="EJ74" s="6" t="s">
        <v>224</v>
      </c>
      <c r="EK74" s="6" t="s">
        <v>224</v>
      </c>
      <c r="EL74" s="3">
        <v>28</v>
      </c>
      <c r="EM74" s="6" t="s">
        <v>224</v>
      </c>
      <c r="EN74" s="6" t="s">
        <v>224</v>
      </c>
      <c r="EO74" s="6" t="s">
        <v>224</v>
      </c>
      <c r="EP74" s="6" t="s">
        <v>224</v>
      </c>
      <c r="EQ74" s="6" t="s">
        <v>224</v>
      </c>
      <c r="ER74" s="6" t="s">
        <v>224</v>
      </c>
      <c r="ES74" s="6" t="s">
        <v>224</v>
      </c>
      <c r="ET74" s="6" t="s">
        <v>224</v>
      </c>
      <c r="EU74" s="3">
        <v>47</v>
      </c>
      <c r="EV74" s="6" t="s">
        <v>224</v>
      </c>
      <c r="EW74" s="6" t="s">
        <v>224</v>
      </c>
      <c r="EX74" s="6" t="s">
        <v>224</v>
      </c>
      <c r="EY74" s="6" t="s">
        <v>224</v>
      </c>
      <c r="EZ74" s="6" t="s">
        <v>224</v>
      </c>
      <c r="FA74" s="6" t="s">
        <v>224</v>
      </c>
      <c r="FB74" s="6" t="s">
        <v>224</v>
      </c>
      <c r="FC74" s="6" t="s">
        <v>224</v>
      </c>
      <c r="FD74" s="6" t="s">
        <v>224</v>
      </c>
      <c r="FE74" s="6" t="s">
        <v>224</v>
      </c>
      <c r="FF74" s="6" t="s">
        <v>224</v>
      </c>
      <c r="FG74" s="6" t="s">
        <v>224</v>
      </c>
      <c r="FH74" s="6" t="s">
        <v>224</v>
      </c>
      <c r="FI74" s="6" t="s">
        <v>224</v>
      </c>
      <c r="FJ74" s="3">
        <v>202</v>
      </c>
      <c r="FK74" s="6" t="s">
        <v>224</v>
      </c>
      <c r="FL74" s="6" t="s">
        <v>224</v>
      </c>
      <c r="FM74" s="6" t="s">
        <v>224</v>
      </c>
      <c r="FN74" s="6" t="s">
        <v>224</v>
      </c>
      <c r="FO74" s="6" t="s">
        <v>224</v>
      </c>
      <c r="FP74" s="6" t="s">
        <v>224</v>
      </c>
      <c r="FQ74" s="6" t="s">
        <v>224</v>
      </c>
      <c r="FR74" s="6" t="s">
        <v>224</v>
      </c>
      <c r="FS74" s="6" t="s">
        <v>224</v>
      </c>
      <c r="FT74" s="6" t="s">
        <v>224</v>
      </c>
      <c r="FU74" s="6" t="s">
        <v>224</v>
      </c>
      <c r="FV74" s="6" t="s">
        <v>224</v>
      </c>
      <c r="FW74" s="6" t="s">
        <v>224</v>
      </c>
      <c r="FX74" s="6" t="s">
        <v>224</v>
      </c>
      <c r="FY74" s="6" t="s">
        <v>224</v>
      </c>
      <c r="FZ74" s="3">
        <v>68</v>
      </c>
      <c r="GA74" s="6" t="s">
        <v>224</v>
      </c>
      <c r="GB74" s="6" t="s">
        <v>224</v>
      </c>
      <c r="GC74" s="6" t="s">
        <v>224</v>
      </c>
      <c r="GD74" s="6" t="s">
        <v>224</v>
      </c>
      <c r="GE74" s="6" t="s">
        <v>224</v>
      </c>
      <c r="GF74" s="13" t="s">
        <v>224</v>
      </c>
      <c r="GG74" s="15">
        <f t="shared" si="1"/>
        <v>2095</v>
      </c>
      <c r="GI74" s="8"/>
      <c r="GK74" s="8"/>
    </row>
    <row r="75" spans="1:193" x14ac:dyDescent="0.25">
      <c r="A75" s="4" t="s">
        <v>144</v>
      </c>
      <c r="B75" s="4" t="s">
        <v>145</v>
      </c>
      <c r="C75" s="6" t="s">
        <v>224</v>
      </c>
      <c r="D75" s="6" t="s">
        <v>224</v>
      </c>
      <c r="E75" s="6" t="s">
        <v>224</v>
      </c>
      <c r="F75" s="6" t="s">
        <v>224</v>
      </c>
      <c r="G75" s="6" t="s">
        <v>224</v>
      </c>
      <c r="H75" s="6" t="s">
        <v>224</v>
      </c>
      <c r="I75" s="6" t="s">
        <v>224</v>
      </c>
      <c r="J75" s="6" t="s">
        <v>224</v>
      </c>
      <c r="K75" s="6" t="s">
        <v>224</v>
      </c>
      <c r="L75" s="6" t="s">
        <v>224</v>
      </c>
      <c r="M75" s="6" t="s">
        <v>224</v>
      </c>
      <c r="N75" s="6" t="s">
        <v>224</v>
      </c>
      <c r="O75" s="6" t="s">
        <v>224</v>
      </c>
      <c r="P75" s="6" t="s">
        <v>224</v>
      </c>
      <c r="Q75" s="6" t="s">
        <v>224</v>
      </c>
      <c r="R75" s="3">
        <v>82</v>
      </c>
      <c r="S75" s="6" t="s">
        <v>224</v>
      </c>
      <c r="T75" s="6" t="s">
        <v>224</v>
      </c>
      <c r="U75" s="6" t="s">
        <v>224</v>
      </c>
      <c r="V75" s="6" t="s">
        <v>224</v>
      </c>
      <c r="W75" s="6" t="s">
        <v>224</v>
      </c>
      <c r="X75" s="6" t="s">
        <v>224</v>
      </c>
      <c r="Y75" s="6" t="s">
        <v>224</v>
      </c>
      <c r="Z75" s="3">
        <v>23</v>
      </c>
      <c r="AA75" s="6" t="s">
        <v>224</v>
      </c>
      <c r="AB75" s="3">
        <v>69</v>
      </c>
      <c r="AC75" s="6" t="s">
        <v>224</v>
      </c>
      <c r="AD75" s="6" t="s">
        <v>224</v>
      </c>
      <c r="AE75" s="3">
        <v>256</v>
      </c>
      <c r="AF75" s="6" t="s">
        <v>224</v>
      </c>
      <c r="AG75" s="6" t="s">
        <v>224</v>
      </c>
      <c r="AH75" s="6" t="s">
        <v>224</v>
      </c>
      <c r="AI75" s="6" t="s">
        <v>224</v>
      </c>
      <c r="AJ75" s="6" t="s">
        <v>224</v>
      </c>
      <c r="AK75" s="6" t="s">
        <v>224</v>
      </c>
      <c r="AL75" s="6" t="s">
        <v>224</v>
      </c>
      <c r="AM75" s="6" t="s">
        <v>224</v>
      </c>
      <c r="AN75" s="6" t="s">
        <v>224</v>
      </c>
      <c r="AO75" s="6" t="s">
        <v>224</v>
      </c>
      <c r="AP75" s="6" t="s">
        <v>224</v>
      </c>
      <c r="AQ75" s="6" t="s">
        <v>224</v>
      </c>
      <c r="AR75" s="6" t="s">
        <v>224</v>
      </c>
      <c r="AS75" s="6" t="s">
        <v>224</v>
      </c>
      <c r="AT75" s="6" t="s">
        <v>224</v>
      </c>
      <c r="AU75" s="6" t="s">
        <v>224</v>
      </c>
      <c r="AV75" s="6" t="s">
        <v>224</v>
      </c>
      <c r="AW75" s="6" t="s">
        <v>224</v>
      </c>
      <c r="AX75" s="6" t="s">
        <v>224</v>
      </c>
      <c r="AY75" s="6" t="s">
        <v>224</v>
      </c>
      <c r="AZ75" s="6" t="s">
        <v>224</v>
      </c>
      <c r="BA75" s="6" t="s">
        <v>224</v>
      </c>
      <c r="BB75" s="6" t="s">
        <v>224</v>
      </c>
      <c r="BC75" s="6" t="s">
        <v>224</v>
      </c>
      <c r="BD75" s="6" t="s">
        <v>224</v>
      </c>
      <c r="BE75" s="6" t="s">
        <v>224</v>
      </c>
      <c r="BF75" s="6" t="s">
        <v>224</v>
      </c>
      <c r="BG75" s="3">
        <v>46</v>
      </c>
      <c r="BH75" s="6" t="s">
        <v>224</v>
      </c>
      <c r="BI75" s="6" t="s">
        <v>224</v>
      </c>
      <c r="BJ75" s="6" t="s">
        <v>224</v>
      </c>
      <c r="BK75" s="6" t="s">
        <v>224</v>
      </c>
      <c r="BL75" s="6" t="s">
        <v>224</v>
      </c>
      <c r="BM75" s="6" t="s">
        <v>224</v>
      </c>
      <c r="BN75" s="6" t="s">
        <v>224</v>
      </c>
      <c r="BO75" s="6" t="s">
        <v>224</v>
      </c>
      <c r="BP75" s="6" t="s">
        <v>224</v>
      </c>
      <c r="BQ75" s="6" t="s">
        <v>224</v>
      </c>
      <c r="BR75" s="6" t="s">
        <v>224</v>
      </c>
      <c r="BS75" s="6" t="s">
        <v>224</v>
      </c>
      <c r="BT75" s="6" t="s">
        <v>224</v>
      </c>
      <c r="BU75" s="6" t="s">
        <v>224</v>
      </c>
      <c r="BV75" s="6" t="s">
        <v>224</v>
      </c>
      <c r="BW75" s="6" t="s">
        <v>224</v>
      </c>
      <c r="BX75" s="6" t="s">
        <v>224</v>
      </c>
      <c r="BY75" s="6" t="s">
        <v>224</v>
      </c>
      <c r="BZ75" s="6" t="s">
        <v>224</v>
      </c>
      <c r="CA75" s="6" t="s">
        <v>224</v>
      </c>
      <c r="CB75" s="6" t="s">
        <v>224</v>
      </c>
      <c r="CC75" s="6" t="s">
        <v>224</v>
      </c>
      <c r="CD75" s="6" t="s">
        <v>224</v>
      </c>
      <c r="CE75" s="6" t="s">
        <v>224</v>
      </c>
      <c r="CF75" s="6" t="s">
        <v>224</v>
      </c>
      <c r="CG75" s="3">
        <v>107</v>
      </c>
      <c r="CH75" s="6" t="s">
        <v>224</v>
      </c>
      <c r="CI75" s="6" t="s">
        <v>224</v>
      </c>
      <c r="CJ75" s="6" t="s">
        <v>224</v>
      </c>
      <c r="CK75" s="6" t="s">
        <v>224</v>
      </c>
      <c r="CL75" s="6" t="s">
        <v>224</v>
      </c>
      <c r="CM75" s="6" t="s">
        <v>224</v>
      </c>
      <c r="CN75" s="6" t="s">
        <v>224</v>
      </c>
      <c r="CO75" s="6" t="s">
        <v>224</v>
      </c>
      <c r="CP75" s="6" t="s">
        <v>224</v>
      </c>
      <c r="CQ75" s="6" t="s">
        <v>224</v>
      </c>
      <c r="CR75" s="6" t="s">
        <v>224</v>
      </c>
      <c r="CS75" s="3">
        <v>16</v>
      </c>
      <c r="CT75" s="6" t="s">
        <v>224</v>
      </c>
      <c r="CU75" s="6" t="s">
        <v>224</v>
      </c>
      <c r="CV75" s="6" t="s">
        <v>224</v>
      </c>
      <c r="CW75" s="6" t="s">
        <v>224</v>
      </c>
      <c r="CX75" s="6" t="s">
        <v>224</v>
      </c>
      <c r="CY75" s="6" t="s">
        <v>224</v>
      </c>
      <c r="CZ75" s="6" t="s">
        <v>224</v>
      </c>
      <c r="DA75" s="6" t="s">
        <v>224</v>
      </c>
      <c r="DB75" s="6" t="s">
        <v>224</v>
      </c>
      <c r="DC75" s="6" t="s">
        <v>224</v>
      </c>
      <c r="DD75" s="6" t="s">
        <v>224</v>
      </c>
      <c r="DE75" s="6" t="s">
        <v>224</v>
      </c>
      <c r="DF75" s="3">
        <v>16</v>
      </c>
      <c r="DG75" s="3">
        <v>6</v>
      </c>
      <c r="DH75" s="6" t="s">
        <v>224</v>
      </c>
      <c r="DI75" s="6" t="s">
        <v>224</v>
      </c>
      <c r="DJ75" s="6" t="s">
        <v>224</v>
      </c>
      <c r="DK75" s="6" t="s">
        <v>224</v>
      </c>
      <c r="DL75" s="6" t="s">
        <v>224</v>
      </c>
      <c r="DM75" s="6" t="s">
        <v>224</v>
      </c>
      <c r="DN75" s="6" t="s">
        <v>224</v>
      </c>
      <c r="DO75" s="6" t="s">
        <v>224</v>
      </c>
      <c r="DP75" s="6" t="s">
        <v>224</v>
      </c>
      <c r="DQ75" s="6" t="s">
        <v>224</v>
      </c>
      <c r="DR75" s="6" t="s">
        <v>224</v>
      </c>
      <c r="DS75" s="6" t="s">
        <v>224</v>
      </c>
      <c r="DT75" s="6" t="s">
        <v>224</v>
      </c>
      <c r="DU75" s="6" t="s">
        <v>224</v>
      </c>
      <c r="DV75" s="6" t="s">
        <v>224</v>
      </c>
      <c r="DW75" s="6" t="s">
        <v>224</v>
      </c>
      <c r="DX75" s="6" t="s">
        <v>224</v>
      </c>
      <c r="DY75" s="6" t="s">
        <v>224</v>
      </c>
      <c r="DZ75" s="6" t="s">
        <v>224</v>
      </c>
      <c r="EA75" s="6" t="s">
        <v>224</v>
      </c>
      <c r="EB75" s="6" t="s">
        <v>224</v>
      </c>
      <c r="EC75" s="6" t="s">
        <v>224</v>
      </c>
      <c r="ED75" s="6" t="s">
        <v>224</v>
      </c>
      <c r="EE75" s="6" t="s">
        <v>224</v>
      </c>
      <c r="EF75" s="6" t="s">
        <v>224</v>
      </c>
      <c r="EG75" s="6" t="s">
        <v>224</v>
      </c>
      <c r="EH75" s="6" t="s">
        <v>224</v>
      </c>
      <c r="EI75" s="6" t="s">
        <v>224</v>
      </c>
      <c r="EJ75" s="6" t="s">
        <v>224</v>
      </c>
      <c r="EK75" s="6" t="s">
        <v>224</v>
      </c>
      <c r="EL75" s="6" t="s">
        <v>224</v>
      </c>
      <c r="EM75" s="6" t="s">
        <v>224</v>
      </c>
      <c r="EN75" s="6" t="s">
        <v>224</v>
      </c>
      <c r="EO75" s="6" t="s">
        <v>224</v>
      </c>
      <c r="EP75" s="6" t="s">
        <v>224</v>
      </c>
      <c r="EQ75" s="6" t="s">
        <v>224</v>
      </c>
      <c r="ER75" s="6" t="s">
        <v>224</v>
      </c>
      <c r="ES75" s="6" t="s">
        <v>224</v>
      </c>
      <c r="ET75" s="6" t="s">
        <v>224</v>
      </c>
      <c r="EU75" s="6" t="s">
        <v>224</v>
      </c>
      <c r="EV75" s="6" t="s">
        <v>224</v>
      </c>
      <c r="EW75" s="6" t="s">
        <v>224</v>
      </c>
      <c r="EX75" s="6" t="s">
        <v>224</v>
      </c>
      <c r="EY75" s="6" t="s">
        <v>224</v>
      </c>
      <c r="EZ75" s="6" t="s">
        <v>224</v>
      </c>
      <c r="FA75" s="6" t="s">
        <v>224</v>
      </c>
      <c r="FB75" s="6" t="s">
        <v>224</v>
      </c>
      <c r="FC75" s="6" t="s">
        <v>224</v>
      </c>
      <c r="FD75" s="6" t="s">
        <v>224</v>
      </c>
      <c r="FE75" s="6" t="s">
        <v>224</v>
      </c>
      <c r="FF75" s="6" t="s">
        <v>224</v>
      </c>
      <c r="FG75" s="6" t="s">
        <v>224</v>
      </c>
      <c r="FH75" s="6" t="s">
        <v>224</v>
      </c>
      <c r="FI75" s="6" t="s">
        <v>224</v>
      </c>
      <c r="FJ75" s="6" t="s">
        <v>224</v>
      </c>
      <c r="FK75" s="6" t="s">
        <v>224</v>
      </c>
      <c r="FL75" s="6" t="s">
        <v>224</v>
      </c>
      <c r="FM75" s="6" t="s">
        <v>224</v>
      </c>
      <c r="FN75" s="6" t="s">
        <v>224</v>
      </c>
      <c r="FO75" s="6" t="s">
        <v>224</v>
      </c>
      <c r="FP75" s="6" t="s">
        <v>224</v>
      </c>
      <c r="FQ75" s="6" t="s">
        <v>224</v>
      </c>
      <c r="FR75" s="6" t="s">
        <v>224</v>
      </c>
      <c r="FS75" s="6" t="s">
        <v>224</v>
      </c>
      <c r="FT75" s="6" t="s">
        <v>224</v>
      </c>
      <c r="FU75" s="6" t="s">
        <v>224</v>
      </c>
      <c r="FV75" s="6" t="s">
        <v>224</v>
      </c>
      <c r="FW75" s="6" t="s">
        <v>224</v>
      </c>
      <c r="FX75" s="6" t="s">
        <v>224</v>
      </c>
      <c r="FY75" s="6" t="s">
        <v>224</v>
      </c>
      <c r="FZ75" s="6" t="s">
        <v>224</v>
      </c>
      <c r="GA75" s="6" t="s">
        <v>224</v>
      </c>
      <c r="GB75" s="6" t="s">
        <v>224</v>
      </c>
      <c r="GC75" s="6" t="s">
        <v>224</v>
      </c>
      <c r="GD75" s="6" t="s">
        <v>224</v>
      </c>
      <c r="GE75" s="6" t="s">
        <v>224</v>
      </c>
      <c r="GF75" s="13" t="s">
        <v>224</v>
      </c>
      <c r="GG75" s="15">
        <f t="shared" si="1"/>
        <v>621</v>
      </c>
      <c r="GI75" s="8"/>
      <c r="GK75" s="8"/>
    </row>
    <row r="76" spans="1:193" x14ac:dyDescent="0.25">
      <c r="A76" s="4" t="s">
        <v>146</v>
      </c>
      <c r="B76" s="4" t="s">
        <v>147</v>
      </c>
      <c r="C76" s="6" t="s">
        <v>224</v>
      </c>
      <c r="D76" s="6" t="s">
        <v>224</v>
      </c>
      <c r="E76" s="6" t="s">
        <v>224</v>
      </c>
      <c r="F76" s="6" t="s">
        <v>224</v>
      </c>
      <c r="G76" s="6" t="s">
        <v>224</v>
      </c>
      <c r="H76" s="6" t="s">
        <v>224</v>
      </c>
      <c r="I76" s="6" t="s">
        <v>224</v>
      </c>
      <c r="J76" s="6" t="s">
        <v>224</v>
      </c>
      <c r="K76" s="6" t="s">
        <v>224</v>
      </c>
      <c r="L76" s="6" t="s">
        <v>224</v>
      </c>
      <c r="M76" s="6" t="s">
        <v>224</v>
      </c>
      <c r="N76" s="3">
        <v>63</v>
      </c>
      <c r="O76" s="6" t="s">
        <v>224</v>
      </c>
      <c r="P76" s="6" t="s">
        <v>224</v>
      </c>
      <c r="Q76" s="6" t="s">
        <v>224</v>
      </c>
      <c r="R76" s="6" t="s">
        <v>224</v>
      </c>
      <c r="S76" s="6" t="s">
        <v>224</v>
      </c>
      <c r="T76" s="6" t="s">
        <v>224</v>
      </c>
      <c r="U76" s="6" t="s">
        <v>224</v>
      </c>
      <c r="V76" s="6" t="s">
        <v>224</v>
      </c>
      <c r="W76" s="6" t="s">
        <v>224</v>
      </c>
      <c r="X76" s="6" t="s">
        <v>224</v>
      </c>
      <c r="Y76" s="6" t="s">
        <v>224</v>
      </c>
      <c r="Z76" s="6" t="s">
        <v>224</v>
      </c>
      <c r="AA76" s="6" t="s">
        <v>224</v>
      </c>
      <c r="AB76" s="3">
        <v>83</v>
      </c>
      <c r="AC76" s="6" t="s">
        <v>224</v>
      </c>
      <c r="AD76" s="6" t="s">
        <v>224</v>
      </c>
      <c r="AE76" s="6" t="s">
        <v>224</v>
      </c>
      <c r="AF76" s="6" t="s">
        <v>224</v>
      </c>
      <c r="AG76" s="6" t="s">
        <v>224</v>
      </c>
      <c r="AH76" s="6" t="s">
        <v>224</v>
      </c>
      <c r="AI76" s="6" t="s">
        <v>224</v>
      </c>
      <c r="AJ76" s="6" t="s">
        <v>224</v>
      </c>
      <c r="AK76" s="6" t="s">
        <v>224</v>
      </c>
      <c r="AL76" s="6" t="s">
        <v>224</v>
      </c>
      <c r="AM76" s="6" t="s">
        <v>224</v>
      </c>
      <c r="AN76" s="3">
        <v>142</v>
      </c>
      <c r="AO76" s="6" t="s">
        <v>224</v>
      </c>
      <c r="AP76" s="6" t="s">
        <v>224</v>
      </c>
      <c r="AQ76" s="6" t="s">
        <v>224</v>
      </c>
      <c r="AR76" s="6" t="s">
        <v>224</v>
      </c>
      <c r="AS76" s="6" t="s">
        <v>224</v>
      </c>
      <c r="AT76" s="6" t="s">
        <v>224</v>
      </c>
      <c r="AU76" s="6" t="s">
        <v>224</v>
      </c>
      <c r="AV76" s="6" t="s">
        <v>224</v>
      </c>
      <c r="AW76" s="6" t="s">
        <v>224</v>
      </c>
      <c r="AX76" s="6" t="s">
        <v>224</v>
      </c>
      <c r="AY76" s="6" t="s">
        <v>224</v>
      </c>
      <c r="AZ76" s="6" t="s">
        <v>224</v>
      </c>
      <c r="BA76" s="6" t="s">
        <v>224</v>
      </c>
      <c r="BB76" s="6" t="s">
        <v>224</v>
      </c>
      <c r="BC76" s="6" t="s">
        <v>224</v>
      </c>
      <c r="BD76" s="6" t="s">
        <v>224</v>
      </c>
      <c r="BE76" s="6" t="s">
        <v>224</v>
      </c>
      <c r="BF76" s="6" t="s">
        <v>224</v>
      </c>
      <c r="BG76" s="6" t="s">
        <v>224</v>
      </c>
      <c r="BH76" s="6" t="s">
        <v>224</v>
      </c>
      <c r="BI76" s="6" t="s">
        <v>224</v>
      </c>
      <c r="BJ76" s="6" t="s">
        <v>224</v>
      </c>
      <c r="BK76" s="6" t="s">
        <v>224</v>
      </c>
      <c r="BL76" s="6" t="s">
        <v>224</v>
      </c>
      <c r="BM76" s="3">
        <v>172</v>
      </c>
      <c r="BN76" s="6" t="s">
        <v>224</v>
      </c>
      <c r="BO76" s="6" t="s">
        <v>224</v>
      </c>
      <c r="BP76" s="6" t="s">
        <v>224</v>
      </c>
      <c r="BQ76" s="6" t="s">
        <v>224</v>
      </c>
      <c r="BR76" s="6" t="s">
        <v>224</v>
      </c>
      <c r="BS76" s="6" t="s">
        <v>224</v>
      </c>
      <c r="BT76" s="6" t="s">
        <v>224</v>
      </c>
      <c r="BU76" s="6" t="s">
        <v>224</v>
      </c>
      <c r="BV76" s="6" t="s">
        <v>224</v>
      </c>
      <c r="BW76" s="6" t="s">
        <v>224</v>
      </c>
      <c r="BX76" s="6" t="s">
        <v>224</v>
      </c>
      <c r="BY76" s="6" t="s">
        <v>224</v>
      </c>
      <c r="BZ76" s="6" t="s">
        <v>224</v>
      </c>
      <c r="CA76" s="6" t="s">
        <v>224</v>
      </c>
      <c r="CB76" s="6" t="s">
        <v>224</v>
      </c>
      <c r="CC76" s="6" t="s">
        <v>224</v>
      </c>
      <c r="CD76" s="6" t="s">
        <v>224</v>
      </c>
      <c r="CE76" s="6" t="s">
        <v>224</v>
      </c>
      <c r="CF76" s="6" t="s">
        <v>224</v>
      </c>
      <c r="CG76" s="6" t="s">
        <v>224</v>
      </c>
      <c r="CH76" s="6" t="s">
        <v>224</v>
      </c>
      <c r="CI76" s="3">
        <v>143</v>
      </c>
      <c r="CJ76" s="3">
        <v>52</v>
      </c>
      <c r="CK76" s="6" t="s">
        <v>224</v>
      </c>
      <c r="CL76" s="6" t="s">
        <v>224</v>
      </c>
      <c r="CM76" s="6" t="s">
        <v>224</v>
      </c>
      <c r="CN76" s="6" t="s">
        <v>224</v>
      </c>
      <c r="CO76" s="6" t="s">
        <v>224</v>
      </c>
      <c r="CP76" s="6" t="s">
        <v>224</v>
      </c>
      <c r="CQ76" s="6" t="s">
        <v>224</v>
      </c>
      <c r="CR76" s="6" t="s">
        <v>224</v>
      </c>
      <c r="CS76" s="6" t="s">
        <v>224</v>
      </c>
      <c r="CT76" s="6" t="s">
        <v>224</v>
      </c>
      <c r="CU76" s="6" t="s">
        <v>224</v>
      </c>
      <c r="CV76" s="6" t="s">
        <v>224</v>
      </c>
      <c r="CW76" s="6" t="s">
        <v>224</v>
      </c>
      <c r="CX76" s="6" t="s">
        <v>224</v>
      </c>
      <c r="CY76" s="6" t="s">
        <v>224</v>
      </c>
      <c r="CZ76" s="6" t="s">
        <v>224</v>
      </c>
      <c r="DA76" s="6" t="s">
        <v>224</v>
      </c>
      <c r="DB76" s="6" t="s">
        <v>224</v>
      </c>
      <c r="DC76" s="6" t="s">
        <v>224</v>
      </c>
      <c r="DD76" s="6" t="s">
        <v>224</v>
      </c>
      <c r="DE76" s="6" t="s">
        <v>224</v>
      </c>
      <c r="DF76" s="6" t="s">
        <v>224</v>
      </c>
      <c r="DG76" s="6" t="s">
        <v>224</v>
      </c>
      <c r="DH76" s="6" t="s">
        <v>224</v>
      </c>
      <c r="DI76" s="6" t="s">
        <v>224</v>
      </c>
      <c r="DJ76" s="6" t="s">
        <v>224</v>
      </c>
      <c r="DK76" s="6" t="s">
        <v>224</v>
      </c>
      <c r="DL76" s="6" t="s">
        <v>224</v>
      </c>
      <c r="DM76" s="6" t="s">
        <v>224</v>
      </c>
      <c r="DN76" s="6" t="s">
        <v>224</v>
      </c>
      <c r="DO76" s="6" t="s">
        <v>224</v>
      </c>
      <c r="DP76" s="6" t="s">
        <v>224</v>
      </c>
      <c r="DQ76" s="6" t="s">
        <v>224</v>
      </c>
      <c r="DR76" s="6" t="s">
        <v>224</v>
      </c>
      <c r="DS76" s="6" t="s">
        <v>224</v>
      </c>
      <c r="DT76" s="6" t="s">
        <v>224</v>
      </c>
      <c r="DU76" s="6" t="s">
        <v>224</v>
      </c>
      <c r="DV76" s="6" t="s">
        <v>224</v>
      </c>
      <c r="DW76" s="6" t="s">
        <v>224</v>
      </c>
      <c r="DX76" s="6" t="s">
        <v>224</v>
      </c>
      <c r="DY76" s="6" t="s">
        <v>224</v>
      </c>
      <c r="DZ76" s="6" t="s">
        <v>224</v>
      </c>
      <c r="EA76" s="3">
        <v>59</v>
      </c>
      <c r="EB76" s="6" t="s">
        <v>224</v>
      </c>
      <c r="EC76" s="6" t="s">
        <v>224</v>
      </c>
      <c r="ED76" s="6" t="s">
        <v>224</v>
      </c>
      <c r="EE76" s="6" t="s">
        <v>224</v>
      </c>
      <c r="EF76" s="6" t="s">
        <v>224</v>
      </c>
      <c r="EG76" s="6" t="s">
        <v>224</v>
      </c>
      <c r="EH76" s="6" t="s">
        <v>224</v>
      </c>
      <c r="EI76" s="6" t="s">
        <v>224</v>
      </c>
      <c r="EJ76" s="6" t="s">
        <v>224</v>
      </c>
      <c r="EK76" s="6" t="s">
        <v>224</v>
      </c>
      <c r="EL76" s="6" t="s">
        <v>224</v>
      </c>
      <c r="EM76" s="6" t="s">
        <v>224</v>
      </c>
      <c r="EN76" s="6" t="s">
        <v>224</v>
      </c>
      <c r="EO76" s="6" t="s">
        <v>224</v>
      </c>
      <c r="EP76" s="6" t="s">
        <v>224</v>
      </c>
      <c r="EQ76" s="3">
        <v>57</v>
      </c>
      <c r="ER76" s="6" t="s">
        <v>224</v>
      </c>
      <c r="ES76" s="6" t="s">
        <v>224</v>
      </c>
      <c r="ET76" s="6" t="s">
        <v>224</v>
      </c>
      <c r="EU76" s="6" t="s">
        <v>224</v>
      </c>
      <c r="EV76" s="6" t="s">
        <v>224</v>
      </c>
      <c r="EW76" s="3">
        <v>0</v>
      </c>
      <c r="EX76" s="6" t="s">
        <v>224</v>
      </c>
      <c r="EY76" s="6" t="s">
        <v>224</v>
      </c>
      <c r="EZ76" s="6" t="s">
        <v>224</v>
      </c>
      <c r="FA76" s="6" t="s">
        <v>224</v>
      </c>
      <c r="FB76" s="6" t="s">
        <v>224</v>
      </c>
      <c r="FC76" s="6" t="s">
        <v>224</v>
      </c>
      <c r="FD76" s="6" t="s">
        <v>224</v>
      </c>
      <c r="FE76" s="6" t="s">
        <v>224</v>
      </c>
      <c r="FF76" s="6" t="s">
        <v>224</v>
      </c>
      <c r="FG76" s="6" t="s">
        <v>224</v>
      </c>
      <c r="FH76" s="6" t="s">
        <v>224</v>
      </c>
      <c r="FI76" s="6" t="s">
        <v>224</v>
      </c>
      <c r="FJ76" s="3">
        <v>35</v>
      </c>
      <c r="FK76" s="3">
        <v>81</v>
      </c>
      <c r="FL76" s="6" t="s">
        <v>224</v>
      </c>
      <c r="FM76" s="6" t="s">
        <v>224</v>
      </c>
      <c r="FN76" s="6" t="s">
        <v>224</v>
      </c>
      <c r="FO76" s="6" t="s">
        <v>224</v>
      </c>
      <c r="FP76" s="6" t="s">
        <v>224</v>
      </c>
      <c r="FQ76" s="6" t="s">
        <v>224</v>
      </c>
      <c r="FR76" s="6" t="s">
        <v>224</v>
      </c>
      <c r="FS76" s="6" t="s">
        <v>224</v>
      </c>
      <c r="FT76" s="6" t="s">
        <v>224</v>
      </c>
      <c r="FU76" s="6" t="s">
        <v>224</v>
      </c>
      <c r="FV76" s="6" t="s">
        <v>224</v>
      </c>
      <c r="FW76" s="6" t="s">
        <v>224</v>
      </c>
      <c r="FX76" s="6" t="s">
        <v>224</v>
      </c>
      <c r="FY76" s="6" t="s">
        <v>224</v>
      </c>
      <c r="FZ76" s="6" t="s">
        <v>224</v>
      </c>
      <c r="GA76" s="6" t="s">
        <v>224</v>
      </c>
      <c r="GB76" s="6" t="s">
        <v>224</v>
      </c>
      <c r="GC76" s="6" t="s">
        <v>224</v>
      </c>
      <c r="GD76" s="6" t="s">
        <v>224</v>
      </c>
      <c r="GE76" s="6" t="s">
        <v>224</v>
      </c>
      <c r="GF76" s="13" t="s">
        <v>224</v>
      </c>
      <c r="GG76" s="15">
        <f t="shared" si="1"/>
        <v>887</v>
      </c>
      <c r="GI76" s="8"/>
      <c r="GK76" s="8"/>
    </row>
    <row r="77" spans="1:193" x14ac:dyDescent="0.25">
      <c r="A77" s="4" t="s">
        <v>148</v>
      </c>
      <c r="B77" s="4" t="s">
        <v>149</v>
      </c>
      <c r="C77" s="6" t="s">
        <v>224</v>
      </c>
      <c r="D77" s="6" t="s">
        <v>224</v>
      </c>
      <c r="E77" s="6" t="s">
        <v>224</v>
      </c>
      <c r="F77" s="6" t="s">
        <v>224</v>
      </c>
      <c r="G77" s="6" t="s">
        <v>224</v>
      </c>
      <c r="H77" s="6" t="s">
        <v>224</v>
      </c>
      <c r="I77" s="6" t="s">
        <v>224</v>
      </c>
      <c r="J77" s="6" t="s">
        <v>224</v>
      </c>
      <c r="K77" s="6" t="s">
        <v>224</v>
      </c>
      <c r="L77" s="6" t="s">
        <v>224</v>
      </c>
      <c r="M77" s="6" t="s">
        <v>224</v>
      </c>
      <c r="N77" s="6" t="s">
        <v>224</v>
      </c>
      <c r="O77" s="6" t="s">
        <v>224</v>
      </c>
      <c r="P77" s="6" t="s">
        <v>224</v>
      </c>
      <c r="Q77" s="6" t="s">
        <v>224</v>
      </c>
      <c r="R77" s="6" t="s">
        <v>224</v>
      </c>
      <c r="S77" s="6" t="s">
        <v>224</v>
      </c>
      <c r="T77" s="6" t="s">
        <v>224</v>
      </c>
      <c r="U77" s="6" t="s">
        <v>224</v>
      </c>
      <c r="V77" s="6" t="s">
        <v>224</v>
      </c>
      <c r="W77" s="6" t="s">
        <v>224</v>
      </c>
      <c r="X77" s="6" t="s">
        <v>224</v>
      </c>
      <c r="Y77" s="6" t="s">
        <v>224</v>
      </c>
      <c r="Z77" s="6" t="s">
        <v>224</v>
      </c>
      <c r="AA77" s="6" t="s">
        <v>224</v>
      </c>
      <c r="AB77" s="3">
        <v>93</v>
      </c>
      <c r="AC77" s="6" t="s">
        <v>224</v>
      </c>
      <c r="AD77" s="6" t="s">
        <v>224</v>
      </c>
      <c r="AE77" s="6" t="s">
        <v>224</v>
      </c>
      <c r="AF77" s="6" t="s">
        <v>224</v>
      </c>
      <c r="AG77" s="6" t="s">
        <v>224</v>
      </c>
      <c r="AH77" s="6" t="s">
        <v>224</v>
      </c>
      <c r="AI77" s="6" t="s">
        <v>224</v>
      </c>
      <c r="AJ77" s="6" t="s">
        <v>224</v>
      </c>
      <c r="AK77" s="6" t="s">
        <v>224</v>
      </c>
      <c r="AL77" s="6" t="s">
        <v>224</v>
      </c>
      <c r="AM77" s="6" t="s">
        <v>224</v>
      </c>
      <c r="AN77" s="6" t="s">
        <v>224</v>
      </c>
      <c r="AO77" s="6" t="s">
        <v>224</v>
      </c>
      <c r="AP77" s="6" t="s">
        <v>224</v>
      </c>
      <c r="AQ77" s="6" t="s">
        <v>224</v>
      </c>
      <c r="AR77" s="6" t="s">
        <v>224</v>
      </c>
      <c r="AS77" s="6" t="s">
        <v>224</v>
      </c>
      <c r="AT77" s="6" t="s">
        <v>224</v>
      </c>
      <c r="AU77" s="6" t="s">
        <v>224</v>
      </c>
      <c r="AV77" s="6" t="s">
        <v>224</v>
      </c>
      <c r="AW77" s="6" t="s">
        <v>224</v>
      </c>
      <c r="AX77" s="6" t="s">
        <v>224</v>
      </c>
      <c r="AY77" s="6" t="s">
        <v>224</v>
      </c>
      <c r="AZ77" s="6" t="s">
        <v>224</v>
      </c>
      <c r="BA77" s="6" t="s">
        <v>224</v>
      </c>
      <c r="BB77" s="6" t="s">
        <v>224</v>
      </c>
      <c r="BC77" s="6" t="s">
        <v>224</v>
      </c>
      <c r="BD77" s="6" t="s">
        <v>224</v>
      </c>
      <c r="BE77" s="6" t="s">
        <v>224</v>
      </c>
      <c r="BF77" s="6" t="s">
        <v>224</v>
      </c>
      <c r="BG77" s="6" t="s">
        <v>224</v>
      </c>
      <c r="BH77" s="6" t="s">
        <v>224</v>
      </c>
      <c r="BI77" s="6" t="s">
        <v>224</v>
      </c>
      <c r="BJ77" s="6" t="s">
        <v>224</v>
      </c>
      <c r="BK77" s="6" t="s">
        <v>224</v>
      </c>
      <c r="BL77" s="6" t="s">
        <v>224</v>
      </c>
      <c r="BM77" s="6" t="s">
        <v>224</v>
      </c>
      <c r="BN77" s="6" t="s">
        <v>224</v>
      </c>
      <c r="BO77" s="6" t="s">
        <v>224</v>
      </c>
      <c r="BP77" s="6" t="s">
        <v>224</v>
      </c>
      <c r="BQ77" s="6" t="s">
        <v>224</v>
      </c>
      <c r="BR77" s="6" t="s">
        <v>224</v>
      </c>
      <c r="BS77" s="6" t="s">
        <v>224</v>
      </c>
      <c r="BT77" s="6" t="s">
        <v>224</v>
      </c>
      <c r="BU77" s="6" t="s">
        <v>224</v>
      </c>
      <c r="BV77" s="6" t="s">
        <v>224</v>
      </c>
      <c r="BW77" s="6" t="s">
        <v>224</v>
      </c>
      <c r="BX77" s="6" t="s">
        <v>224</v>
      </c>
      <c r="BY77" s="6" t="s">
        <v>224</v>
      </c>
      <c r="BZ77" s="6" t="s">
        <v>224</v>
      </c>
      <c r="CA77" s="6" t="s">
        <v>224</v>
      </c>
      <c r="CB77" s="6" t="s">
        <v>224</v>
      </c>
      <c r="CC77" s="6" t="s">
        <v>224</v>
      </c>
      <c r="CD77" s="6" t="s">
        <v>224</v>
      </c>
      <c r="CE77" s="6" t="s">
        <v>224</v>
      </c>
      <c r="CF77" s="6" t="s">
        <v>224</v>
      </c>
      <c r="CG77" s="6" t="s">
        <v>224</v>
      </c>
      <c r="CH77" s="3">
        <v>66</v>
      </c>
      <c r="CI77" s="6" t="s">
        <v>224</v>
      </c>
      <c r="CJ77" s="6" t="s">
        <v>224</v>
      </c>
      <c r="CK77" s="6" t="s">
        <v>224</v>
      </c>
      <c r="CL77" s="3">
        <v>76</v>
      </c>
      <c r="CM77" s="6" t="s">
        <v>224</v>
      </c>
      <c r="CN77" s="6" t="s">
        <v>224</v>
      </c>
      <c r="CO77" s="6" t="s">
        <v>224</v>
      </c>
      <c r="CP77" s="6" t="s">
        <v>224</v>
      </c>
      <c r="CQ77" s="6" t="s">
        <v>224</v>
      </c>
      <c r="CR77" s="6" t="s">
        <v>224</v>
      </c>
      <c r="CS77" s="6" t="s">
        <v>224</v>
      </c>
      <c r="CT77" s="6" t="s">
        <v>224</v>
      </c>
      <c r="CU77" s="6" t="s">
        <v>224</v>
      </c>
      <c r="CV77" s="6" t="s">
        <v>224</v>
      </c>
      <c r="CW77" s="6" t="s">
        <v>224</v>
      </c>
      <c r="CX77" s="6" t="s">
        <v>224</v>
      </c>
      <c r="CY77" s="6" t="s">
        <v>224</v>
      </c>
      <c r="CZ77" s="6" t="s">
        <v>224</v>
      </c>
      <c r="DA77" s="6" t="s">
        <v>224</v>
      </c>
      <c r="DB77" s="6" t="s">
        <v>224</v>
      </c>
      <c r="DC77" s="6" t="s">
        <v>224</v>
      </c>
      <c r="DD77" s="6" t="s">
        <v>224</v>
      </c>
      <c r="DE77" s="6" t="s">
        <v>224</v>
      </c>
      <c r="DF77" s="6" t="s">
        <v>224</v>
      </c>
      <c r="DG77" s="6" t="s">
        <v>224</v>
      </c>
      <c r="DH77" s="6" t="s">
        <v>224</v>
      </c>
      <c r="DI77" s="6" t="s">
        <v>224</v>
      </c>
      <c r="DJ77" s="6" t="s">
        <v>224</v>
      </c>
      <c r="DK77" s="6" t="s">
        <v>224</v>
      </c>
      <c r="DL77" s="6" t="s">
        <v>224</v>
      </c>
      <c r="DM77" s="6" t="s">
        <v>224</v>
      </c>
      <c r="DN77" s="6" t="s">
        <v>224</v>
      </c>
      <c r="DO77" s="6" t="s">
        <v>224</v>
      </c>
      <c r="DP77" s="6" t="s">
        <v>224</v>
      </c>
      <c r="DQ77" s="6" t="s">
        <v>224</v>
      </c>
      <c r="DR77" s="6" t="s">
        <v>224</v>
      </c>
      <c r="DS77" s="6" t="s">
        <v>224</v>
      </c>
      <c r="DT77" s="6" t="s">
        <v>224</v>
      </c>
      <c r="DU77" s="6" t="s">
        <v>224</v>
      </c>
      <c r="DV77" s="6" t="s">
        <v>224</v>
      </c>
      <c r="DW77" s="6" t="s">
        <v>224</v>
      </c>
      <c r="DX77" s="6" t="s">
        <v>224</v>
      </c>
      <c r="DY77" s="6" t="s">
        <v>224</v>
      </c>
      <c r="DZ77" s="6" t="s">
        <v>224</v>
      </c>
      <c r="EA77" s="6" t="s">
        <v>224</v>
      </c>
      <c r="EB77" s="6" t="s">
        <v>224</v>
      </c>
      <c r="EC77" s="6" t="s">
        <v>224</v>
      </c>
      <c r="ED77" s="6" t="s">
        <v>224</v>
      </c>
      <c r="EE77" s="6" t="s">
        <v>224</v>
      </c>
      <c r="EF77" s="6" t="s">
        <v>224</v>
      </c>
      <c r="EG77" s="6" t="s">
        <v>224</v>
      </c>
      <c r="EH77" s="6" t="s">
        <v>224</v>
      </c>
      <c r="EI77" s="6" t="s">
        <v>224</v>
      </c>
      <c r="EJ77" s="6" t="s">
        <v>224</v>
      </c>
      <c r="EK77" s="6" t="s">
        <v>224</v>
      </c>
      <c r="EL77" s="6" t="s">
        <v>224</v>
      </c>
      <c r="EM77" s="6" t="s">
        <v>224</v>
      </c>
      <c r="EN77" s="6" t="s">
        <v>224</v>
      </c>
      <c r="EO77" s="6" t="s">
        <v>224</v>
      </c>
      <c r="EP77" s="6" t="s">
        <v>224</v>
      </c>
      <c r="EQ77" s="6" t="s">
        <v>224</v>
      </c>
      <c r="ER77" s="6" t="s">
        <v>224</v>
      </c>
      <c r="ES77" s="6" t="s">
        <v>224</v>
      </c>
      <c r="ET77" s="6" t="s">
        <v>224</v>
      </c>
      <c r="EU77" s="6" t="s">
        <v>224</v>
      </c>
      <c r="EV77" s="6" t="s">
        <v>224</v>
      </c>
      <c r="EW77" s="6" t="s">
        <v>224</v>
      </c>
      <c r="EX77" s="6" t="s">
        <v>224</v>
      </c>
      <c r="EY77" s="6" t="s">
        <v>224</v>
      </c>
      <c r="EZ77" s="6" t="s">
        <v>224</v>
      </c>
      <c r="FA77" s="6" t="s">
        <v>224</v>
      </c>
      <c r="FB77" s="6" t="s">
        <v>224</v>
      </c>
      <c r="FC77" s="6" t="s">
        <v>224</v>
      </c>
      <c r="FD77" s="6" t="s">
        <v>224</v>
      </c>
      <c r="FE77" s="6" t="s">
        <v>224</v>
      </c>
      <c r="FF77" s="6" t="s">
        <v>224</v>
      </c>
      <c r="FG77" s="6" t="s">
        <v>224</v>
      </c>
      <c r="FH77" s="6" t="s">
        <v>224</v>
      </c>
      <c r="FI77" s="6" t="s">
        <v>224</v>
      </c>
      <c r="FJ77" s="3">
        <v>13</v>
      </c>
      <c r="FK77" s="6" t="s">
        <v>224</v>
      </c>
      <c r="FL77" s="6" t="s">
        <v>224</v>
      </c>
      <c r="FM77" s="3">
        <v>28</v>
      </c>
      <c r="FN77" s="6" t="s">
        <v>224</v>
      </c>
      <c r="FO77" s="6" t="s">
        <v>224</v>
      </c>
      <c r="FP77" s="6" t="s">
        <v>224</v>
      </c>
      <c r="FQ77" s="6" t="s">
        <v>224</v>
      </c>
      <c r="FR77" s="3">
        <v>17</v>
      </c>
      <c r="FS77" s="6" t="s">
        <v>224</v>
      </c>
      <c r="FT77" s="6" t="s">
        <v>224</v>
      </c>
      <c r="FU77" s="6" t="s">
        <v>224</v>
      </c>
      <c r="FV77" s="6" t="s">
        <v>224</v>
      </c>
      <c r="FW77" s="6" t="s">
        <v>224</v>
      </c>
      <c r="FX77" s="6" t="s">
        <v>224</v>
      </c>
      <c r="FY77" s="6" t="s">
        <v>224</v>
      </c>
      <c r="FZ77" s="6" t="s">
        <v>224</v>
      </c>
      <c r="GA77" s="6" t="s">
        <v>224</v>
      </c>
      <c r="GB77" s="6" t="s">
        <v>224</v>
      </c>
      <c r="GC77" s="6" t="s">
        <v>224</v>
      </c>
      <c r="GD77" s="6" t="s">
        <v>224</v>
      </c>
      <c r="GE77" s="6" t="s">
        <v>224</v>
      </c>
      <c r="GF77" s="13" t="s">
        <v>224</v>
      </c>
      <c r="GG77" s="15">
        <f t="shared" si="1"/>
        <v>293</v>
      </c>
      <c r="GI77" s="8"/>
      <c r="GK77" s="8"/>
    </row>
    <row r="78" spans="1:193" x14ac:dyDescent="0.25">
      <c r="A78" s="4" t="s">
        <v>150</v>
      </c>
      <c r="B78" s="4" t="s">
        <v>151</v>
      </c>
      <c r="C78" s="6" t="s">
        <v>224</v>
      </c>
      <c r="D78" s="6" t="s">
        <v>224</v>
      </c>
      <c r="E78" s="6" t="s">
        <v>224</v>
      </c>
      <c r="F78" s="6" t="s">
        <v>224</v>
      </c>
      <c r="G78" s="6" t="s">
        <v>224</v>
      </c>
      <c r="H78" s="6" t="s">
        <v>224</v>
      </c>
      <c r="I78" s="6" t="s">
        <v>224</v>
      </c>
      <c r="J78" s="6" t="s">
        <v>224</v>
      </c>
      <c r="K78" s="6" t="s">
        <v>224</v>
      </c>
      <c r="L78" s="6" t="s">
        <v>224</v>
      </c>
      <c r="M78" s="6" t="s">
        <v>224</v>
      </c>
      <c r="N78" s="6" t="s">
        <v>224</v>
      </c>
      <c r="O78" s="6" t="s">
        <v>224</v>
      </c>
      <c r="P78" s="6" t="s">
        <v>224</v>
      </c>
      <c r="Q78" s="6" t="s">
        <v>224</v>
      </c>
      <c r="R78" s="6" t="s">
        <v>224</v>
      </c>
      <c r="S78" s="6" t="s">
        <v>224</v>
      </c>
      <c r="T78" s="6" t="s">
        <v>224</v>
      </c>
      <c r="U78" s="6" t="s">
        <v>224</v>
      </c>
      <c r="V78" s="6" t="s">
        <v>224</v>
      </c>
      <c r="W78" s="6" t="s">
        <v>224</v>
      </c>
      <c r="X78" s="6" t="s">
        <v>224</v>
      </c>
      <c r="Y78" s="6" t="s">
        <v>224</v>
      </c>
      <c r="Z78" s="6" t="s">
        <v>224</v>
      </c>
      <c r="AA78" s="6" t="s">
        <v>224</v>
      </c>
      <c r="AB78" s="6" t="s">
        <v>224</v>
      </c>
      <c r="AC78" s="6" t="s">
        <v>224</v>
      </c>
      <c r="AD78" s="3">
        <v>62</v>
      </c>
      <c r="AE78" s="6" t="s">
        <v>224</v>
      </c>
      <c r="AF78" s="6" t="s">
        <v>224</v>
      </c>
      <c r="AG78" s="6" t="s">
        <v>224</v>
      </c>
      <c r="AH78" s="6" t="s">
        <v>224</v>
      </c>
      <c r="AI78" s="6" t="s">
        <v>224</v>
      </c>
      <c r="AJ78" s="6" t="s">
        <v>224</v>
      </c>
      <c r="AK78" s="6" t="s">
        <v>224</v>
      </c>
      <c r="AL78" s="3">
        <v>217</v>
      </c>
      <c r="AM78" s="3">
        <v>26</v>
      </c>
      <c r="AN78" s="3">
        <v>201</v>
      </c>
      <c r="AO78" s="6" t="s">
        <v>224</v>
      </c>
      <c r="AP78" s="6" t="s">
        <v>224</v>
      </c>
      <c r="AQ78" s="6" t="s">
        <v>224</v>
      </c>
      <c r="AR78" s="6" t="s">
        <v>224</v>
      </c>
      <c r="AS78" s="6" t="s">
        <v>224</v>
      </c>
      <c r="AT78" s="6" t="s">
        <v>224</v>
      </c>
      <c r="AU78" s="6" t="s">
        <v>224</v>
      </c>
      <c r="AV78" s="6" t="s">
        <v>224</v>
      </c>
      <c r="AW78" s="6" t="s">
        <v>224</v>
      </c>
      <c r="AX78" s="6" t="s">
        <v>224</v>
      </c>
      <c r="AY78" s="6" t="s">
        <v>224</v>
      </c>
      <c r="AZ78" s="6" t="s">
        <v>224</v>
      </c>
      <c r="BA78" s="6" t="s">
        <v>224</v>
      </c>
      <c r="BB78" s="6" t="s">
        <v>224</v>
      </c>
      <c r="BC78" s="6" t="s">
        <v>224</v>
      </c>
      <c r="BD78" s="6" t="s">
        <v>224</v>
      </c>
      <c r="BE78" s="6" t="s">
        <v>224</v>
      </c>
      <c r="BF78" s="6" t="s">
        <v>224</v>
      </c>
      <c r="BG78" s="3">
        <v>309</v>
      </c>
      <c r="BH78" s="6" t="s">
        <v>224</v>
      </c>
      <c r="BI78" s="6" t="s">
        <v>224</v>
      </c>
      <c r="BJ78" s="6" t="s">
        <v>224</v>
      </c>
      <c r="BK78" s="6" t="s">
        <v>224</v>
      </c>
      <c r="BL78" s="6" t="s">
        <v>224</v>
      </c>
      <c r="BM78" s="6" t="s">
        <v>224</v>
      </c>
      <c r="BN78" s="6" t="s">
        <v>224</v>
      </c>
      <c r="BO78" s="6" t="s">
        <v>224</v>
      </c>
      <c r="BP78" s="6" t="s">
        <v>224</v>
      </c>
      <c r="BQ78" s="6" t="s">
        <v>224</v>
      </c>
      <c r="BR78" s="6" t="s">
        <v>224</v>
      </c>
      <c r="BS78" s="6" t="s">
        <v>224</v>
      </c>
      <c r="BT78" s="6" t="s">
        <v>224</v>
      </c>
      <c r="BU78" s="6" t="s">
        <v>224</v>
      </c>
      <c r="BV78" s="6" t="s">
        <v>224</v>
      </c>
      <c r="BW78" s="6" t="s">
        <v>224</v>
      </c>
      <c r="BX78" s="6" t="s">
        <v>224</v>
      </c>
      <c r="BY78" s="6" t="s">
        <v>224</v>
      </c>
      <c r="BZ78" s="6" t="s">
        <v>224</v>
      </c>
      <c r="CA78" s="6" t="s">
        <v>224</v>
      </c>
      <c r="CB78" s="6" t="s">
        <v>224</v>
      </c>
      <c r="CC78" s="6" t="s">
        <v>224</v>
      </c>
      <c r="CD78" s="6" t="s">
        <v>224</v>
      </c>
      <c r="CE78" s="6" t="s">
        <v>224</v>
      </c>
      <c r="CF78" s="6" t="s">
        <v>224</v>
      </c>
      <c r="CG78" s="6" t="s">
        <v>224</v>
      </c>
      <c r="CH78" s="3">
        <v>73</v>
      </c>
      <c r="CI78" s="6" t="s">
        <v>224</v>
      </c>
      <c r="CJ78" s="6" t="s">
        <v>224</v>
      </c>
      <c r="CK78" s="6" t="s">
        <v>224</v>
      </c>
      <c r="CL78" s="6" t="s">
        <v>224</v>
      </c>
      <c r="CM78" s="6" t="s">
        <v>224</v>
      </c>
      <c r="CN78" s="6" t="s">
        <v>224</v>
      </c>
      <c r="CO78" s="6" t="s">
        <v>224</v>
      </c>
      <c r="CP78" s="6" t="s">
        <v>224</v>
      </c>
      <c r="CQ78" s="6" t="s">
        <v>224</v>
      </c>
      <c r="CR78" s="6" t="s">
        <v>224</v>
      </c>
      <c r="CS78" s="6" t="s">
        <v>224</v>
      </c>
      <c r="CT78" s="6" t="s">
        <v>224</v>
      </c>
      <c r="CU78" s="6" t="s">
        <v>224</v>
      </c>
      <c r="CV78" s="6" t="s">
        <v>224</v>
      </c>
      <c r="CW78" s="6" t="s">
        <v>224</v>
      </c>
      <c r="CX78" s="6" t="s">
        <v>224</v>
      </c>
      <c r="CY78" s="6" t="s">
        <v>224</v>
      </c>
      <c r="CZ78" s="6" t="s">
        <v>224</v>
      </c>
      <c r="DA78" s="6" t="s">
        <v>224</v>
      </c>
      <c r="DB78" s="6" t="s">
        <v>224</v>
      </c>
      <c r="DC78" s="6" t="s">
        <v>224</v>
      </c>
      <c r="DD78" s="6" t="s">
        <v>224</v>
      </c>
      <c r="DE78" s="6" t="s">
        <v>224</v>
      </c>
      <c r="DF78" s="6" t="s">
        <v>224</v>
      </c>
      <c r="DG78" s="6" t="s">
        <v>224</v>
      </c>
      <c r="DH78" s="6" t="s">
        <v>224</v>
      </c>
      <c r="DI78" s="6" t="s">
        <v>224</v>
      </c>
      <c r="DJ78" s="6" t="s">
        <v>224</v>
      </c>
      <c r="DK78" s="3">
        <v>100</v>
      </c>
      <c r="DL78" s="6" t="s">
        <v>224</v>
      </c>
      <c r="DM78" s="6" t="s">
        <v>224</v>
      </c>
      <c r="DN78" s="6" t="s">
        <v>224</v>
      </c>
      <c r="DO78" s="6" t="s">
        <v>224</v>
      </c>
      <c r="DP78" s="6" t="s">
        <v>224</v>
      </c>
      <c r="DQ78" s="6" t="s">
        <v>224</v>
      </c>
      <c r="DR78" s="6" t="s">
        <v>224</v>
      </c>
      <c r="DS78" s="6" t="s">
        <v>224</v>
      </c>
      <c r="DT78" s="6" t="s">
        <v>224</v>
      </c>
      <c r="DU78" s="6" t="s">
        <v>224</v>
      </c>
      <c r="DV78" s="6" t="s">
        <v>224</v>
      </c>
      <c r="DW78" s="6" t="s">
        <v>224</v>
      </c>
      <c r="DX78" s="6" t="s">
        <v>224</v>
      </c>
      <c r="DY78" s="6" t="s">
        <v>224</v>
      </c>
      <c r="DZ78" s="6" t="s">
        <v>224</v>
      </c>
      <c r="EA78" s="3">
        <v>113</v>
      </c>
      <c r="EB78" s="6" t="s">
        <v>224</v>
      </c>
      <c r="EC78" s="6" t="s">
        <v>224</v>
      </c>
      <c r="ED78" s="6" t="s">
        <v>224</v>
      </c>
      <c r="EE78" s="6" t="s">
        <v>224</v>
      </c>
      <c r="EF78" s="6" t="s">
        <v>224</v>
      </c>
      <c r="EG78" s="6" t="s">
        <v>224</v>
      </c>
      <c r="EH78" s="6" t="s">
        <v>224</v>
      </c>
      <c r="EI78" s="6" t="s">
        <v>224</v>
      </c>
      <c r="EJ78" s="6" t="s">
        <v>224</v>
      </c>
      <c r="EK78" s="6" t="s">
        <v>224</v>
      </c>
      <c r="EL78" s="6" t="s">
        <v>224</v>
      </c>
      <c r="EM78" s="6" t="s">
        <v>224</v>
      </c>
      <c r="EN78" s="6" t="s">
        <v>224</v>
      </c>
      <c r="EO78" s="6" t="s">
        <v>224</v>
      </c>
      <c r="EP78" s="6" t="s">
        <v>224</v>
      </c>
      <c r="EQ78" s="6" t="s">
        <v>224</v>
      </c>
      <c r="ER78" s="6" t="s">
        <v>224</v>
      </c>
      <c r="ES78" s="6" t="s">
        <v>224</v>
      </c>
      <c r="ET78" s="6" t="s">
        <v>224</v>
      </c>
      <c r="EU78" s="6" t="s">
        <v>224</v>
      </c>
      <c r="EV78" s="6" t="s">
        <v>224</v>
      </c>
      <c r="EW78" s="6" t="s">
        <v>224</v>
      </c>
      <c r="EX78" s="3">
        <v>127</v>
      </c>
      <c r="EY78" s="6" t="s">
        <v>224</v>
      </c>
      <c r="EZ78" s="6" t="s">
        <v>224</v>
      </c>
      <c r="FA78" s="6" t="s">
        <v>224</v>
      </c>
      <c r="FB78" s="6" t="s">
        <v>224</v>
      </c>
      <c r="FC78" s="6" t="s">
        <v>224</v>
      </c>
      <c r="FD78" s="6" t="s">
        <v>224</v>
      </c>
      <c r="FE78" s="6" t="s">
        <v>224</v>
      </c>
      <c r="FF78" s="6" t="s">
        <v>224</v>
      </c>
      <c r="FG78" s="6" t="s">
        <v>224</v>
      </c>
      <c r="FH78" s="6" t="s">
        <v>224</v>
      </c>
      <c r="FI78" s="6" t="s">
        <v>224</v>
      </c>
      <c r="FJ78" s="6" t="s">
        <v>224</v>
      </c>
      <c r="FK78" s="6" t="s">
        <v>224</v>
      </c>
      <c r="FL78" s="6" t="s">
        <v>224</v>
      </c>
      <c r="FM78" s="6" t="s">
        <v>224</v>
      </c>
      <c r="FN78" s="6" t="s">
        <v>224</v>
      </c>
      <c r="FO78" s="6" t="s">
        <v>224</v>
      </c>
      <c r="FP78" s="6" t="s">
        <v>224</v>
      </c>
      <c r="FQ78" s="6" t="s">
        <v>224</v>
      </c>
      <c r="FR78" s="3">
        <v>58</v>
      </c>
      <c r="FS78" s="6" t="s">
        <v>224</v>
      </c>
      <c r="FT78" s="6" t="s">
        <v>224</v>
      </c>
      <c r="FU78" s="6" t="s">
        <v>224</v>
      </c>
      <c r="FV78" s="6" t="s">
        <v>224</v>
      </c>
      <c r="FW78" s="3">
        <v>23</v>
      </c>
      <c r="FX78" s="6" t="s">
        <v>224</v>
      </c>
      <c r="FY78" s="6" t="s">
        <v>224</v>
      </c>
      <c r="FZ78" s="6" t="s">
        <v>224</v>
      </c>
      <c r="GA78" s="6" t="s">
        <v>224</v>
      </c>
      <c r="GB78" s="6" t="s">
        <v>224</v>
      </c>
      <c r="GC78" s="6" t="s">
        <v>224</v>
      </c>
      <c r="GD78" s="6" t="s">
        <v>224</v>
      </c>
      <c r="GE78" s="6" t="s">
        <v>224</v>
      </c>
      <c r="GF78" s="13" t="s">
        <v>224</v>
      </c>
      <c r="GG78" s="15">
        <f t="shared" si="1"/>
        <v>1309</v>
      </c>
      <c r="GI78" s="8"/>
      <c r="GK78" s="8"/>
    </row>
    <row r="79" spans="1:193" x14ac:dyDescent="0.25">
      <c r="A79" s="4" t="s">
        <v>152</v>
      </c>
      <c r="B79" s="4" t="s">
        <v>153</v>
      </c>
      <c r="C79" s="6" t="s">
        <v>224</v>
      </c>
      <c r="D79" s="6" t="s">
        <v>224</v>
      </c>
      <c r="E79" s="6" t="s">
        <v>224</v>
      </c>
      <c r="F79" s="6" t="s">
        <v>224</v>
      </c>
      <c r="G79" s="6" t="s">
        <v>224</v>
      </c>
      <c r="H79" s="6" t="s">
        <v>224</v>
      </c>
      <c r="I79" s="6" t="s">
        <v>224</v>
      </c>
      <c r="J79" s="6" t="s">
        <v>224</v>
      </c>
      <c r="K79" s="6" t="s">
        <v>224</v>
      </c>
      <c r="L79" s="6" t="s">
        <v>224</v>
      </c>
      <c r="M79" s="6" t="s">
        <v>224</v>
      </c>
      <c r="N79" s="6" t="s">
        <v>224</v>
      </c>
      <c r="O79" s="6" t="s">
        <v>224</v>
      </c>
      <c r="P79" s="6" t="s">
        <v>224</v>
      </c>
      <c r="Q79" s="6" t="s">
        <v>224</v>
      </c>
      <c r="R79" s="6" t="s">
        <v>224</v>
      </c>
      <c r="S79" s="6" t="s">
        <v>224</v>
      </c>
      <c r="T79" s="6" t="s">
        <v>224</v>
      </c>
      <c r="U79" s="6" t="s">
        <v>224</v>
      </c>
      <c r="V79" s="6" t="s">
        <v>224</v>
      </c>
      <c r="W79" s="6" t="s">
        <v>224</v>
      </c>
      <c r="X79" s="6" t="s">
        <v>224</v>
      </c>
      <c r="Y79" s="6" t="s">
        <v>224</v>
      </c>
      <c r="Z79" s="6" t="s">
        <v>224</v>
      </c>
      <c r="AA79" s="6" t="s">
        <v>224</v>
      </c>
      <c r="AB79" s="6" t="s">
        <v>224</v>
      </c>
      <c r="AC79" s="6" t="s">
        <v>224</v>
      </c>
      <c r="AD79" s="6" t="s">
        <v>224</v>
      </c>
      <c r="AE79" s="6" t="s">
        <v>224</v>
      </c>
      <c r="AF79" s="6" t="s">
        <v>224</v>
      </c>
      <c r="AG79" s="6" t="s">
        <v>224</v>
      </c>
      <c r="AH79" s="6" t="s">
        <v>224</v>
      </c>
      <c r="AI79" s="6" t="s">
        <v>224</v>
      </c>
      <c r="AJ79" s="6" t="s">
        <v>224</v>
      </c>
      <c r="AK79" s="3">
        <v>117</v>
      </c>
      <c r="AL79" s="6" t="s">
        <v>224</v>
      </c>
      <c r="AM79" s="6" t="s">
        <v>224</v>
      </c>
      <c r="AN79" s="6" t="s">
        <v>224</v>
      </c>
      <c r="AO79" s="3">
        <v>148</v>
      </c>
      <c r="AP79" s="6" t="s">
        <v>224</v>
      </c>
      <c r="AQ79" s="6" t="s">
        <v>224</v>
      </c>
      <c r="AR79" s="6" t="s">
        <v>224</v>
      </c>
      <c r="AS79" s="6" t="s">
        <v>224</v>
      </c>
      <c r="AT79" s="6" t="s">
        <v>224</v>
      </c>
      <c r="AU79" s="6" t="s">
        <v>224</v>
      </c>
      <c r="AV79" s="6" t="s">
        <v>224</v>
      </c>
      <c r="AW79" s="6" t="s">
        <v>224</v>
      </c>
      <c r="AX79" s="6" t="s">
        <v>224</v>
      </c>
      <c r="AY79" s="6" t="s">
        <v>224</v>
      </c>
      <c r="AZ79" s="6" t="s">
        <v>224</v>
      </c>
      <c r="BA79" s="6" t="s">
        <v>224</v>
      </c>
      <c r="BB79" s="6" t="s">
        <v>224</v>
      </c>
      <c r="BC79" s="6" t="s">
        <v>224</v>
      </c>
      <c r="BD79" s="6" t="s">
        <v>224</v>
      </c>
      <c r="BE79" s="6" t="s">
        <v>224</v>
      </c>
      <c r="BF79" s="6" t="s">
        <v>224</v>
      </c>
      <c r="BG79" s="6" t="s">
        <v>224</v>
      </c>
      <c r="BH79" s="6" t="s">
        <v>224</v>
      </c>
      <c r="BI79" s="6" t="s">
        <v>224</v>
      </c>
      <c r="BJ79" s="6" t="s">
        <v>224</v>
      </c>
      <c r="BK79" s="6" t="s">
        <v>224</v>
      </c>
      <c r="BL79" s="6" t="s">
        <v>224</v>
      </c>
      <c r="BM79" s="6" t="s">
        <v>224</v>
      </c>
      <c r="BN79" s="6" t="s">
        <v>224</v>
      </c>
      <c r="BO79" s="6" t="s">
        <v>224</v>
      </c>
      <c r="BP79" s="6" t="s">
        <v>224</v>
      </c>
      <c r="BQ79" s="6" t="s">
        <v>224</v>
      </c>
      <c r="BR79" s="6" t="s">
        <v>224</v>
      </c>
      <c r="BS79" s="6" t="s">
        <v>224</v>
      </c>
      <c r="BT79" s="3">
        <v>46</v>
      </c>
      <c r="BU79" s="6" t="s">
        <v>224</v>
      </c>
      <c r="BV79" s="6" t="s">
        <v>224</v>
      </c>
      <c r="BW79" s="6" t="s">
        <v>224</v>
      </c>
      <c r="BX79" s="6" t="s">
        <v>224</v>
      </c>
      <c r="BY79" s="6" t="s">
        <v>224</v>
      </c>
      <c r="BZ79" s="6" t="s">
        <v>224</v>
      </c>
      <c r="CA79" s="6" t="s">
        <v>224</v>
      </c>
      <c r="CB79" s="6" t="s">
        <v>224</v>
      </c>
      <c r="CC79" s="6" t="s">
        <v>224</v>
      </c>
      <c r="CD79" s="6" t="s">
        <v>224</v>
      </c>
      <c r="CE79" s="6" t="s">
        <v>224</v>
      </c>
      <c r="CF79" s="6" t="s">
        <v>224</v>
      </c>
      <c r="CG79" s="6" t="s">
        <v>224</v>
      </c>
      <c r="CH79" s="6" t="s">
        <v>224</v>
      </c>
      <c r="CI79" s="6" t="s">
        <v>224</v>
      </c>
      <c r="CJ79" s="6" t="s">
        <v>224</v>
      </c>
      <c r="CK79" s="6" t="s">
        <v>224</v>
      </c>
      <c r="CL79" s="6" t="s">
        <v>224</v>
      </c>
      <c r="CM79" s="6" t="s">
        <v>224</v>
      </c>
      <c r="CN79" s="6" t="s">
        <v>224</v>
      </c>
      <c r="CO79" s="6" t="s">
        <v>224</v>
      </c>
      <c r="CP79" s="6" t="s">
        <v>224</v>
      </c>
      <c r="CQ79" s="6" t="s">
        <v>224</v>
      </c>
      <c r="CR79" s="6" t="s">
        <v>224</v>
      </c>
      <c r="CS79" s="6" t="s">
        <v>224</v>
      </c>
      <c r="CT79" s="6" t="s">
        <v>224</v>
      </c>
      <c r="CU79" s="6" t="s">
        <v>224</v>
      </c>
      <c r="CV79" s="6" t="s">
        <v>224</v>
      </c>
      <c r="CW79" s="6" t="s">
        <v>224</v>
      </c>
      <c r="CX79" s="6" t="s">
        <v>224</v>
      </c>
      <c r="CY79" s="6" t="s">
        <v>224</v>
      </c>
      <c r="CZ79" s="6" t="s">
        <v>224</v>
      </c>
      <c r="DA79" s="6" t="s">
        <v>224</v>
      </c>
      <c r="DB79" s="6" t="s">
        <v>224</v>
      </c>
      <c r="DC79" s="6" t="s">
        <v>224</v>
      </c>
      <c r="DD79" s="6" t="s">
        <v>224</v>
      </c>
      <c r="DE79" s="6" t="s">
        <v>224</v>
      </c>
      <c r="DF79" s="6" t="s">
        <v>224</v>
      </c>
      <c r="DG79" s="6" t="s">
        <v>224</v>
      </c>
      <c r="DH79" s="6" t="s">
        <v>224</v>
      </c>
      <c r="DI79" s="6" t="s">
        <v>224</v>
      </c>
      <c r="DJ79" s="6" t="s">
        <v>224</v>
      </c>
      <c r="DK79" s="6" t="s">
        <v>224</v>
      </c>
      <c r="DL79" s="6" t="s">
        <v>224</v>
      </c>
      <c r="DM79" s="6" t="s">
        <v>224</v>
      </c>
      <c r="DN79" s="6" t="s">
        <v>224</v>
      </c>
      <c r="DO79" s="6" t="s">
        <v>224</v>
      </c>
      <c r="DP79" s="6" t="s">
        <v>224</v>
      </c>
      <c r="DQ79" s="6" t="s">
        <v>224</v>
      </c>
      <c r="DR79" s="6" t="s">
        <v>224</v>
      </c>
      <c r="DS79" s="6" t="s">
        <v>224</v>
      </c>
      <c r="DT79" s="6" t="s">
        <v>224</v>
      </c>
      <c r="DU79" s="6" t="s">
        <v>224</v>
      </c>
      <c r="DV79" s="6" t="s">
        <v>224</v>
      </c>
      <c r="DW79" s="6" t="s">
        <v>224</v>
      </c>
      <c r="DX79" s="6" t="s">
        <v>224</v>
      </c>
      <c r="DY79" s="6" t="s">
        <v>224</v>
      </c>
      <c r="DZ79" s="6" t="s">
        <v>224</v>
      </c>
      <c r="EA79" s="6" t="s">
        <v>224</v>
      </c>
      <c r="EB79" s="6" t="s">
        <v>224</v>
      </c>
      <c r="EC79" s="6" t="s">
        <v>224</v>
      </c>
      <c r="ED79" s="6" t="s">
        <v>224</v>
      </c>
      <c r="EE79" s="6" t="s">
        <v>224</v>
      </c>
      <c r="EF79" s="6" t="s">
        <v>224</v>
      </c>
      <c r="EG79" s="6" t="s">
        <v>224</v>
      </c>
      <c r="EH79" s="6" t="s">
        <v>224</v>
      </c>
      <c r="EI79" s="6" t="s">
        <v>224</v>
      </c>
      <c r="EJ79" s="6" t="s">
        <v>224</v>
      </c>
      <c r="EK79" s="6" t="s">
        <v>224</v>
      </c>
      <c r="EL79" s="6" t="s">
        <v>224</v>
      </c>
      <c r="EM79" s="6" t="s">
        <v>224</v>
      </c>
      <c r="EN79" s="6" t="s">
        <v>224</v>
      </c>
      <c r="EO79" s="6" t="s">
        <v>224</v>
      </c>
      <c r="EP79" s="6" t="s">
        <v>224</v>
      </c>
      <c r="EQ79" s="6" t="s">
        <v>224</v>
      </c>
      <c r="ER79" s="6" t="s">
        <v>224</v>
      </c>
      <c r="ES79" s="6" t="s">
        <v>224</v>
      </c>
      <c r="ET79" s="6" t="s">
        <v>224</v>
      </c>
      <c r="EU79" s="6" t="s">
        <v>224</v>
      </c>
      <c r="EV79" s="6" t="s">
        <v>224</v>
      </c>
      <c r="EW79" s="6" t="s">
        <v>224</v>
      </c>
      <c r="EX79" s="6" t="s">
        <v>224</v>
      </c>
      <c r="EY79" s="6" t="s">
        <v>224</v>
      </c>
      <c r="EZ79" s="6" t="s">
        <v>224</v>
      </c>
      <c r="FA79" s="6" t="s">
        <v>224</v>
      </c>
      <c r="FB79" s="6" t="s">
        <v>224</v>
      </c>
      <c r="FC79" s="6" t="s">
        <v>224</v>
      </c>
      <c r="FD79" s="6" t="s">
        <v>224</v>
      </c>
      <c r="FE79" s="6" t="s">
        <v>224</v>
      </c>
      <c r="FF79" s="6" t="s">
        <v>224</v>
      </c>
      <c r="FG79" s="6" t="s">
        <v>224</v>
      </c>
      <c r="FH79" s="6" t="s">
        <v>224</v>
      </c>
      <c r="FI79" s="6" t="s">
        <v>224</v>
      </c>
      <c r="FJ79" s="6" t="s">
        <v>224</v>
      </c>
      <c r="FK79" s="6" t="s">
        <v>224</v>
      </c>
      <c r="FL79" s="6" t="s">
        <v>224</v>
      </c>
      <c r="FM79" s="6" t="s">
        <v>224</v>
      </c>
      <c r="FN79" s="6" t="s">
        <v>224</v>
      </c>
      <c r="FO79" s="6" t="s">
        <v>224</v>
      </c>
      <c r="FP79" s="6" t="s">
        <v>224</v>
      </c>
      <c r="FQ79" s="6" t="s">
        <v>224</v>
      </c>
      <c r="FR79" s="6" t="s">
        <v>224</v>
      </c>
      <c r="FS79" s="6" t="s">
        <v>224</v>
      </c>
      <c r="FT79" s="6" t="s">
        <v>224</v>
      </c>
      <c r="FU79" s="6" t="s">
        <v>224</v>
      </c>
      <c r="FV79" s="6" t="s">
        <v>224</v>
      </c>
      <c r="FW79" s="6" t="s">
        <v>224</v>
      </c>
      <c r="FX79" s="6" t="s">
        <v>224</v>
      </c>
      <c r="FY79" s="6" t="s">
        <v>224</v>
      </c>
      <c r="FZ79" s="6" t="s">
        <v>224</v>
      </c>
      <c r="GA79" s="6" t="s">
        <v>224</v>
      </c>
      <c r="GB79" s="6" t="s">
        <v>224</v>
      </c>
      <c r="GC79" s="6" t="s">
        <v>224</v>
      </c>
      <c r="GD79" s="6" t="s">
        <v>224</v>
      </c>
      <c r="GE79" s="6" t="s">
        <v>224</v>
      </c>
      <c r="GF79" s="13" t="s">
        <v>224</v>
      </c>
      <c r="GG79" s="15">
        <f t="shared" si="1"/>
        <v>311</v>
      </c>
      <c r="GI79" s="8"/>
      <c r="GK79" s="8"/>
    </row>
    <row r="80" spans="1:193" x14ac:dyDescent="0.25">
      <c r="A80" s="4" t="s">
        <v>154</v>
      </c>
      <c r="B80" s="4" t="s">
        <v>155</v>
      </c>
      <c r="C80" s="6" t="s">
        <v>224</v>
      </c>
      <c r="D80" s="6" t="s">
        <v>224</v>
      </c>
      <c r="E80" s="6" t="s">
        <v>224</v>
      </c>
      <c r="F80" s="6" t="s">
        <v>224</v>
      </c>
      <c r="G80" s="6" t="s">
        <v>224</v>
      </c>
      <c r="H80" s="3">
        <v>56</v>
      </c>
      <c r="I80" s="6" t="s">
        <v>224</v>
      </c>
      <c r="J80" s="6" t="s">
        <v>224</v>
      </c>
      <c r="K80" s="3">
        <v>110</v>
      </c>
      <c r="L80" s="6" t="s">
        <v>224</v>
      </c>
      <c r="M80" s="6" t="s">
        <v>224</v>
      </c>
      <c r="N80" s="6" t="s">
        <v>224</v>
      </c>
      <c r="O80" s="3">
        <v>153</v>
      </c>
      <c r="P80" s="6" t="s">
        <v>224</v>
      </c>
      <c r="Q80" s="6" t="s">
        <v>224</v>
      </c>
      <c r="R80" s="6" t="s">
        <v>224</v>
      </c>
      <c r="S80" s="6" t="s">
        <v>224</v>
      </c>
      <c r="T80" s="6" t="s">
        <v>224</v>
      </c>
      <c r="U80" s="6" t="s">
        <v>224</v>
      </c>
      <c r="V80" s="6" t="s">
        <v>224</v>
      </c>
      <c r="W80" s="6" t="s">
        <v>224</v>
      </c>
      <c r="X80" s="6" t="s">
        <v>224</v>
      </c>
      <c r="Y80" s="6" t="s">
        <v>224</v>
      </c>
      <c r="Z80" s="3">
        <v>114</v>
      </c>
      <c r="AA80" s="6" t="s">
        <v>224</v>
      </c>
      <c r="AB80" s="3">
        <v>169</v>
      </c>
      <c r="AC80" s="6" t="s">
        <v>224</v>
      </c>
      <c r="AD80" s="3">
        <v>184</v>
      </c>
      <c r="AE80" s="6" t="s">
        <v>224</v>
      </c>
      <c r="AF80" s="6" t="s">
        <v>224</v>
      </c>
      <c r="AG80" s="6" t="s">
        <v>224</v>
      </c>
      <c r="AH80" s="6" t="s">
        <v>224</v>
      </c>
      <c r="AI80" s="6" t="s">
        <v>224</v>
      </c>
      <c r="AJ80" s="6" t="s">
        <v>224</v>
      </c>
      <c r="AK80" s="3">
        <v>239</v>
      </c>
      <c r="AL80" s="6" t="s">
        <v>224</v>
      </c>
      <c r="AM80" s="3">
        <v>108</v>
      </c>
      <c r="AN80" s="6" t="s">
        <v>224</v>
      </c>
      <c r="AO80" s="6" t="s">
        <v>224</v>
      </c>
      <c r="AP80" s="6" t="s">
        <v>224</v>
      </c>
      <c r="AQ80" s="6" t="s">
        <v>224</v>
      </c>
      <c r="AR80" s="6" t="s">
        <v>224</v>
      </c>
      <c r="AS80" s="6" t="s">
        <v>224</v>
      </c>
      <c r="AT80" s="6" t="s">
        <v>224</v>
      </c>
      <c r="AU80" s="6" t="s">
        <v>224</v>
      </c>
      <c r="AV80" s="6" t="s">
        <v>224</v>
      </c>
      <c r="AW80" s="6" t="s">
        <v>224</v>
      </c>
      <c r="AX80" s="6" t="s">
        <v>224</v>
      </c>
      <c r="AY80" s="6" t="s">
        <v>224</v>
      </c>
      <c r="AZ80" s="6" t="s">
        <v>224</v>
      </c>
      <c r="BA80" s="6" t="s">
        <v>224</v>
      </c>
      <c r="BB80" s="6" t="s">
        <v>224</v>
      </c>
      <c r="BC80" s="6" t="s">
        <v>224</v>
      </c>
      <c r="BD80" s="6" t="s">
        <v>224</v>
      </c>
      <c r="BE80" s="6" t="s">
        <v>224</v>
      </c>
      <c r="BF80" s="6" t="s">
        <v>224</v>
      </c>
      <c r="BG80" s="3">
        <v>267</v>
      </c>
      <c r="BH80" s="6" t="s">
        <v>224</v>
      </c>
      <c r="BI80" s="6" t="s">
        <v>224</v>
      </c>
      <c r="BJ80" s="6" t="s">
        <v>224</v>
      </c>
      <c r="BK80" s="6" t="s">
        <v>224</v>
      </c>
      <c r="BL80" s="6" t="s">
        <v>224</v>
      </c>
      <c r="BM80" s="6" t="s">
        <v>224</v>
      </c>
      <c r="BN80" s="6" t="s">
        <v>224</v>
      </c>
      <c r="BO80" s="6" t="s">
        <v>224</v>
      </c>
      <c r="BP80" s="6" t="s">
        <v>224</v>
      </c>
      <c r="BQ80" s="6" t="s">
        <v>224</v>
      </c>
      <c r="BR80" s="6" t="s">
        <v>224</v>
      </c>
      <c r="BS80" s="6" t="s">
        <v>224</v>
      </c>
      <c r="BT80" s="6" t="s">
        <v>224</v>
      </c>
      <c r="BU80" s="6" t="s">
        <v>224</v>
      </c>
      <c r="BV80" s="6" t="s">
        <v>224</v>
      </c>
      <c r="BW80" s="6" t="s">
        <v>224</v>
      </c>
      <c r="BX80" s="6" t="s">
        <v>224</v>
      </c>
      <c r="BY80" s="6" t="s">
        <v>224</v>
      </c>
      <c r="BZ80" s="6" t="s">
        <v>224</v>
      </c>
      <c r="CA80" s="6" t="s">
        <v>224</v>
      </c>
      <c r="CB80" s="6" t="s">
        <v>224</v>
      </c>
      <c r="CC80" s="6" t="s">
        <v>224</v>
      </c>
      <c r="CD80" s="6" t="s">
        <v>224</v>
      </c>
      <c r="CE80" s="6" t="s">
        <v>224</v>
      </c>
      <c r="CF80" s="6" t="s">
        <v>224</v>
      </c>
      <c r="CG80" s="3">
        <v>442</v>
      </c>
      <c r="CH80" s="6" t="s">
        <v>224</v>
      </c>
      <c r="CI80" s="6" t="s">
        <v>224</v>
      </c>
      <c r="CJ80" s="6" t="s">
        <v>224</v>
      </c>
      <c r="CK80" s="6" t="s">
        <v>224</v>
      </c>
      <c r="CL80" s="6" t="s">
        <v>224</v>
      </c>
      <c r="CM80" s="6" t="s">
        <v>224</v>
      </c>
      <c r="CN80" s="6" t="s">
        <v>224</v>
      </c>
      <c r="CO80" s="6" t="s">
        <v>224</v>
      </c>
      <c r="CP80" s="6" t="s">
        <v>224</v>
      </c>
      <c r="CQ80" s="6" t="s">
        <v>224</v>
      </c>
      <c r="CR80" s="6" t="s">
        <v>224</v>
      </c>
      <c r="CS80" s="6" t="s">
        <v>224</v>
      </c>
      <c r="CT80" s="6" t="s">
        <v>224</v>
      </c>
      <c r="CU80" s="6" t="s">
        <v>224</v>
      </c>
      <c r="CV80" s="6" t="s">
        <v>224</v>
      </c>
      <c r="CW80" s="6" t="s">
        <v>224</v>
      </c>
      <c r="CX80" s="6" t="s">
        <v>224</v>
      </c>
      <c r="CY80" s="6" t="s">
        <v>224</v>
      </c>
      <c r="CZ80" s="6" t="s">
        <v>224</v>
      </c>
      <c r="DA80" s="6" t="s">
        <v>224</v>
      </c>
      <c r="DB80" s="6" t="s">
        <v>224</v>
      </c>
      <c r="DC80" s="6" t="s">
        <v>224</v>
      </c>
      <c r="DD80" s="6" t="s">
        <v>224</v>
      </c>
      <c r="DE80" s="6" t="s">
        <v>224</v>
      </c>
      <c r="DF80" s="6" t="s">
        <v>224</v>
      </c>
      <c r="DG80" s="6" t="s">
        <v>224</v>
      </c>
      <c r="DH80" s="6" t="s">
        <v>224</v>
      </c>
      <c r="DI80" s="6" t="s">
        <v>224</v>
      </c>
      <c r="DJ80" s="6" t="s">
        <v>224</v>
      </c>
      <c r="DK80" s="3">
        <v>160</v>
      </c>
      <c r="DL80" s="6" t="s">
        <v>224</v>
      </c>
      <c r="DM80" s="6" t="s">
        <v>224</v>
      </c>
      <c r="DN80" s="6" t="s">
        <v>224</v>
      </c>
      <c r="DO80" s="6" t="s">
        <v>224</v>
      </c>
      <c r="DP80" s="6" t="s">
        <v>224</v>
      </c>
      <c r="DQ80" s="6" t="s">
        <v>224</v>
      </c>
      <c r="DR80" s="6" t="s">
        <v>224</v>
      </c>
      <c r="DS80" s="6" t="s">
        <v>224</v>
      </c>
      <c r="DT80" s="6" t="s">
        <v>224</v>
      </c>
      <c r="DU80" s="3">
        <v>125</v>
      </c>
      <c r="DV80" s="6" t="s">
        <v>224</v>
      </c>
      <c r="DW80" s="6" t="s">
        <v>224</v>
      </c>
      <c r="DX80" s="6" t="s">
        <v>224</v>
      </c>
      <c r="DY80" s="6" t="s">
        <v>224</v>
      </c>
      <c r="DZ80" s="6" t="s">
        <v>224</v>
      </c>
      <c r="EA80" s="6" t="s">
        <v>224</v>
      </c>
      <c r="EB80" s="6" t="s">
        <v>224</v>
      </c>
      <c r="EC80" s="6" t="s">
        <v>224</v>
      </c>
      <c r="ED80" s="6" t="s">
        <v>224</v>
      </c>
      <c r="EE80" s="6" t="s">
        <v>224</v>
      </c>
      <c r="EF80" s="6" t="s">
        <v>224</v>
      </c>
      <c r="EG80" s="6" t="s">
        <v>224</v>
      </c>
      <c r="EH80" s="6" t="s">
        <v>224</v>
      </c>
      <c r="EI80" s="6" t="s">
        <v>224</v>
      </c>
      <c r="EJ80" s="6" t="s">
        <v>224</v>
      </c>
      <c r="EK80" s="6" t="s">
        <v>224</v>
      </c>
      <c r="EL80" s="6" t="s">
        <v>224</v>
      </c>
      <c r="EM80" s="6" t="s">
        <v>224</v>
      </c>
      <c r="EN80" s="6" t="s">
        <v>224</v>
      </c>
      <c r="EO80" s="6" t="s">
        <v>224</v>
      </c>
      <c r="EP80" s="6" t="s">
        <v>224</v>
      </c>
      <c r="EQ80" s="6" t="s">
        <v>224</v>
      </c>
      <c r="ER80" s="6" t="s">
        <v>224</v>
      </c>
      <c r="ES80" s="6" t="s">
        <v>224</v>
      </c>
      <c r="ET80" s="6" t="s">
        <v>224</v>
      </c>
      <c r="EU80" s="6" t="s">
        <v>224</v>
      </c>
      <c r="EV80" s="6" t="s">
        <v>224</v>
      </c>
      <c r="EW80" s="3">
        <v>118</v>
      </c>
      <c r="EX80" s="3">
        <v>179</v>
      </c>
      <c r="EY80" s="6" t="s">
        <v>224</v>
      </c>
      <c r="EZ80" s="6" t="s">
        <v>224</v>
      </c>
      <c r="FA80" s="6" t="s">
        <v>224</v>
      </c>
      <c r="FB80" s="6" t="s">
        <v>224</v>
      </c>
      <c r="FC80" s="6" t="s">
        <v>224</v>
      </c>
      <c r="FD80" s="6" t="s">
        <v>224</v>
      </c>
      <c r="FE80" s="6" t="s">
        <v>224</v>
      </c>
      <c r="FF80" s="6" t="s">
        <v>224</v>
      </c>
      <c r="FG80" s="6" t="s">
        <v>224</v>
      </c>
      <c r="FH80" s="6" t="s">
        <v>224</v>
      </c>
      <c r="FI80" s="6" t="s">
        <v>224</v>
      </c>
      <c r="FJ80" s="3">
        <v>99</v>
      </c>
      <c r="FK80" s="6" t="s">
        <v>224</v>
      </c>
      <c r="FL80" s="6" t="s">
        <v>224</v>
      </c>
      <c r="FM80" s="6" t="s">
        <v>224</v>
      </c>
      <c r="FN80" s="6" t="s">
        <v>224</v>
      </c>
      <c r="FO80" s="6" t="s">
        <v>224</v>
      </c>
      <c r="FP80" s="6" t="s">
        <v>224</v>
      </c>
      <c r="FQ80" s="6" t="s">
        <v>224</v>
      </c>
      <c r="FR80" s="6" t="s">
        <v>224</v>
      </c>
      <c r="FS80" s="6" t="s">
        <v>224</v>
      </c>
      <c r="FT80" s="6" t="s">
        <v>224</v>
      </c>
      <c r="FU80" s="6" t="s">
        <v>224</v>
      </c>
      <c r="FV80" s="6" t="s">
        <v>224</v>
      </c>
      <c r="FW80" s="3">
        <v>35</v>
      </c>
      <c r="FX80" s="6" t="s">
        <v>224</v>
      </c>
      <c r="FY80" s="6" t="s">
        <v>224</v>
      </c>
      <c r="FZ80" s="6" t="s">
        <v>224</v>
      </c>
      <c r="GA80" s="6" t="s">
        <v>224</v>
      </c>
      <c r="GB80" s="6" t="s">
        <v>224</v>
      </c>
      <c r="GC80" s="6" t="s">
        <v>224</v>
      </c>
      <c r="GD80" s="6" t="s">
        <v>224</v>
      </c>
      <c r="GE80" s="6" t="s">
        <v>224</v>
      </c>
      <c r="GF80" s="12">
        <v>273</v>
      </c>
      <c r="GG80" s="15">
        <f t="shared" si="1"/>
        <v>2831</v>
      </c>
      <c r="GI80" s="8"/>
      <c r="GK80" s="8"/>
    </row>
    <row r="81" spans="1:193" x14ac:dyDescent="0.25">
      <c r="A81" s="4" t="s">
        <v>156</v>
      </c>
      <c r="B81" s="4" t="s">
        <v>157</v>
      </c>
      <c r="C81" s="6" t="s">
        <v>224</v>
      </c>
      <c r="D81" s="6" t="s">
        <v>224</v>
      </c>
      <c r="E81" s="6" t="s">
        <v>224</v>
      </c>
      <c r="F81" s="6" t="s">
        <v>224</v>
      </c>
      <c r="G81" s="6" t="s">
        <v>224</v>
      </c>
      <c r="H81" s="6" t="s">
        <v>224</v>
      </c>
      <c r="I81" s="6" t="s">
        <v>224</v>
      </c>
      <c r="J81" s="6" t="s">
        <v>224</v>
      </c>
      <c r="K81" s="6" t="s">
        <v>224</v>
      </c>
      <c r="L81" s="6" t="s">
        <v>224</v>
      </c>
      <c r="M81" s="6" t="s">
        <v>224</v>
      </c>
      <c r="N81" s="6" t="s">
        <v>224</v>
      </c>
      <c r="O81" s="6" t="s">
        <v>224</v>
      </c>
      <c r="P81" s="6" t="s">
        <v>224</v>
      </c>
      <c r="Q81" s="6" t="s">
        <v>224</v>
      </c>
      <c r="R81" s="6" t="s">
        <v>224</v>
      </c>
      <c r="S81" s="6" t="s">
        <v>224</v>
      </c>
      <c r="T81" s="6" t="s">
        <v>224</v>
      </c>
      <c r="U81" s="6" t="s">
        <v>224</v>
      </c>
      <c r="V81" s="6" t="s">
        <v>224</v>
      </c>
      <c r="W81" s="6" t="s">
        <v>224</v>
      </c>
      <c r="X81" s="6" t="s">
        <v>224</v>
      </c>
      <c r="Y81" s="3">
        <v>92</v>
      </c>
      <c r="Z81" s="3">
        <v>298</v>
      </c>
      <c r="AA81" s="6" t="s">
        <v>224</v>
      </c>
      <c r="AB81" s="6" t="s">
        <v>224</v>
      </c>
      <c r="AC81" s="3">
        <v>238</v>
      </c>
      <c r="AD81" s="6" t="s">
        <v>224</v>
      </c>
      <c r="AE81" s="6" t="s">
        <v>224</v>
      </c>
      <c r="AF81" s="6" t="s">
        <v>224</v>
      </c>
      <c r="AG81" s="6" t="s">
        <v>224</v>
      </c>
      <c r="AH81" s="6" t="s">
        <v>224</v>
      </c>
      <c r="AI81" s="6" t="s">
        <v>224</v>
      </c>
      <c r="AJ81" s="6" t="s">
        <v>224</v>
      </c>
      <c r="AK81" s="3">
        <v>228</v>
      </c>
      <c r="AL81" s="6" t="s">
        <v>224</v>
      </c>
      <c r="AM81" s="6" t="s">
        <v>224</v>
      </c>
      <c r="AN81" s="6" t="s">
        <v>224</v>
      </c>
      <c r="AO81" s="6" t="s">
        <v>224</v>
      </c>
      <c r="AP81" s="6" t="s">
        <v>224</v>
      </c>
      <c r="AQ81" s="6" t="s">
        <v>224</v>
      </c>
      <c r="AR81" s="6" t="s">
        <v>224</v>
      </c>
      <c r="AS81" s="6" t="s">
        <v>224</v>
      </c>
      <c r="AT81" s="6" t="s">
        <v>224</v>
      </c>
      <c r="AU81" s="6" t="s">
        <v>224</v>
      </c>
      <c r="AV81" s="6" t="s">
        <v>224</v>
      </c>
      <c r="AW81" s="6" t="s">
        <v>224</v>
      </c>
      <c r="AX81" s="6" t="s">
        <v>224</v>
      </c>
      <c r="AY81" s="6" t="s">
        <v>224</v>
      </c>
      <c r="AZ81" s="6" t="s">
        <v>224</v>
      </c>
      <c r="BA81" s="6" t="s">
        <v>224</v>
      </c>
      <c r="BB81" s="6" t="s">
        <v>224</v>
      </c>
      <c r="BC81" s="6" t="s">
        <v>224</v>
      </c>
      <c r="BD81" s="6" t="s">
        <v>224</v>
      </c>
      <c r="BE81" s="6" t="s">
        <v>224</v>
      </c>
      <c r="BF81" s="6" t="s">
        <v>224</v>
      </c>
      <c r="BG81" s="3">
        <v>116</v>
      </c>
      <c r="BH81" s="3">
        <v>148</v>
      </c>
      <c r="BI81" s="3">
        <v>134</v>
      </c>
      <c r="BJ81" s="3">
        <v>80</v>
      </c>
      <c r="BK81" s="6" t="s">
        <v>224</v>
      </c>
      <c r="BL81" s="6" t="s">
        <v>224</v>
      </c>
      <c r="BM81" s="6" t="s">
        <v>224</v>
      </c>
      <c r="BN81" s="6" t="s">
        <v>224</v>
      </c>
      <c r="BO81" s="6" t="s">
        <v>224</v>
      </c>
      <c r="BP81" s="6" t="s">
        <v>224</v>
      </c>
      <c r="BQ81" s="6" t="s">
        <v>224</v>
      </c>
      <c r="BR81" s="6" t="s">
        <v>224</v>
      </c>
      <c r="BS81" s="6" t="s">
        <v>224</v>
      </c>
      <c r="BT81" s="6" t="s">
        <v>224</v>
      </c>
      <c r="BU81" s="6" t="s">
        <v>224</v>
      </c>
      <c r="BV81" s="6" t="s">
        <v>224</v>
      </c>
      <c r="BW81" s="6" t="s">
        <v>224</v>
      </c>
      <c r="BX81" s="6" t="s">
        <v>224</v>
      </c>
      <c r="BY81" s="6" t="s">
        <v>224</v>
      </c>
      <c r="BZ81" s="6" t="s">
        <v>224</v>
      </c>
      <c r="CA81" s="6" t="s">
        <v>224</v>
      </c>
      <c r="CB81" s="6" t="s">
        <v>224</v>
      </c>
      <c r="CC81" s="3">
        <v>116</v>
      </c>
      <c r="CD81" s="6" t="s">
        <v>224</v>
      </c>
      <c r="CE81" s="6" t="s">
        <v>224</v>
      </c>
      <c r="CF81" s="6" t="s">
        <v>224</v>
      </c>
      <c r="CG81" s="3">
        <v>213</v>
      </c>
      <c r="CH81" s="6" t="s">
        <v>224</v>
      </c>
      <c r="CI81" s="6" t="s">
        <v>224</v>
      </c>
      <c r="CJ81" s="6" t="s">
        <v>224</v>
      </c>
      <c r="CK81" s="6" t="s">
        <v>224</v>
      </c>
      <c r="CL81" s="6" t="s">
        <v>224</v>
      </c>
      <c r="CM81" s="6" t="s">
        <v>224</v>
      </c>
      <c r="CN81" s="6" t="s">
        <v>224</v>
      </c>
      <c r="CO81" s="6" t="s">
        <v>224</v>
      </c>
      <c r="CP81" s="6" t="s">
        <v>224</v>
      </c>
      <c r="CQ81" s="6" t="s">
        <v>224</v>
      </c>
      <c r="CR81" s="6" t="s">
        <v>224</v>
      </c>
      <c r="CS81" s="6" t="s">
        <v>224</v>
      </c>
      <c r="CT81" s="6" t="s">
        <v>224</v>
      </c>
      <c r="CU81" s="6" t="s">
        <v>224</v>
      </c>
      <c r="CV81" s="6" t="s">
        <v>224</v>
      </c>
      <c r="CW81" s="6" t="s">
        <v>224</v>
      </c>
      <c r="CX81" s="6" t="s">
        <v>224</v>
      </c>
      <c r="CY81" s="6" t="s">
        <v>224</v>
      </c>
      <c r="CZ81" s="6" t="s">
        <v>224</v>
      </c>
      <c r="DA81" s="6" t="s">
        <v>224</v>
      </c>
      <c r="DB81" s="6" t="s">
        <v>224</v>
      </c>
      <c r="DC81" s="6" t="s">
        <v>224</v>
      </c>
      <c r="DD81" s="6" t="s">
        <v>224</v>
      </c>
      <c r="DE81" s="6" t="s">
        <v>224</v>
      </c>
      <c r="DF81" s="6" t="s">
        <v>224</v>
      </c>
      <c r="DG81" s="6" t="s">
        <v>224</v>
      </c>
      <c r="DH81" s="6" t="s">
        <v>224</v>
      </c>
      <c r="DI81" s="6" t="s">
        <v>224</v>
      </c>
      <c r="DJ81" s="6" t="s">
        <v>224</v>
      </c>
      <c r="DK81" s="6" t="s">
        <v>224</v>
      </c>
      <c r="DL81" s="6" t="s">
        <v>224</v>
      </c>
      <c r="DM81" s="6" t="s">
        <v>224</v>
      </c>
      <c r="DN81" s="6" t="s">
        <v>224</v>
      </c>
      <c r="DO81" s="6" t="s">
        <v>224</v>
      </c>
      <c r="DP81" s="6" t="s">
        <v>224</v>
      </c>
      <c r="DQ81" s="6" t="s">
        <v>224</v>
      </c>
      <c r="DR81" s="6" t="s">
        <v>224</v>
      </c>
      <c r="DS81" s="6" t="s">
        <v>224</v>
      </c>
      <c r="DT81" s="6" t="s">
        <v>224</v>
      </c>
      <c r="DU81" s="6" t="s">
        <v>224</v>
      </c>
      <c r="DV81" s="6" t="s">
        <v>224</v>
      </c>
      <c r="DW81" s="6" t="s">
        <v>224</v>
      </c>
      <c r="DX81" s="6" t="s">
        <v>224</v>
      </c>
      <c r="DY81" s="6" t="s">
        <v>224</v>
      </c>
      <c r="DZ81" s="6" t="s">
        <v>224</v>
      </c>
      <c r="EA81" s="3">
        <v>155</v>
      </c>
      <c r="EB81" s="6" t="s">
        <v>224</v>
      </c>
      <c r="EC81" s="6" t="s">
        <v>224</v>
      </c>
      <c r="ED81" s="3">
        <v>20</v>
      </c>
      <c r="EE81" s="6" t="s">
        <v>224</v>
      </c>
      <c r="EF81" s="6" t="s">
        <v>224</v>
      </c>
      <c r="EG81" s="6" t="s">
        <v>224</v>
      </c>
      <c r="EH81" s="6" t="s">
        <v>224</v>
      </c>
      <c r="EI81" s="6" t="s">
        <v>224</v>
      </c>
      <c r="EJ81" s="6" t="s">
        <v>224</v>
      </c>
      <c r="EK81" s="6" t="s">
        <v>224</v>
      </c>
      <c r="EL81" s="6" t="s">
        <v>224</v>
      </c>
      <c r="EM81" s="6" t="s">
        <v>224</v>
      </c>
      <c r="EN81" s="6" t="s">
        <v>224</v>
      </c>
      <c r="EO81" s="6" t="s">
        <v>224</v>
      </c>
      <c r="EP81" s="6" t="s">
        <v>224</v>
      </c>
      <c r="EQ81" s="6" t="s">
        <v>224</v>
      </c>
      <c r="ER81" s="6" t="s">
        <v>224</v>
      </c>
      <c r="ES81" s="6" t="s">
        <v>224</v>
      </c>
      <c r="ET81" s="6" t="s">
        <v>224</v>
      </c>
      <c r="EU81" s="6" t="s">
        <v>224</v>
      </c>
      <c r="EV81" s="6" t="s">
        <v>224</v>
      </c>
      <c r="EW81" s="3">
        <v>53</v>
      </c>
      <c r="EX81" s="3">
        <v>122</v>
      </c>
      <c r="EY81" s="6" t="s">
        <v>224</v>
      </c>
      <c r="EZ81" s="6" t="s">
        <v>224</v>
      </c>
      <c r="FA81" s="6" t="s">
        <v>224</v>
      </c>
      <c r="FB81" s="6" t="s">
        <v>224</v>
      </c>
      <c r="FC81" s="6" t="s">
        <v>224</v>
      </c>
      <c r="FD81" s="6" t="s">
        <v>224</v>
      </c>
      <c r="FE81" s="6" t="s">
        <v>224</v>
      </c>
      <c r="FF81" s="6" t="s">
        <v>224</v>
      </c>
      <c r="FG81" s="6" t="s">
        <v>224</v>
      </c>
      <c r="FH81" s="6" t="s">
        <v>224</v>
      </c>
      <c r="FI81" s="6" t="s">
        <v>224</v>
      </c>
      <c r="FJ81" s="6" t="s">
        <v>224</v>
      </c>
      <c r="FK81" s="6" t="s">
        <v>224</v>
      </c>
      <c r="FL81" s="6" t="s">
        <v>224</v>
      </c>
      <c r="FM81" s="6" t="s">
        <v>224</v>
      </c>
      <c r="FN81" s="6" t="s">
        <v>224</v>
      </c>
      <c r="FO81" s="6" t="s">
        <v>224</v>
      </c>
      <c r="FP81" s="3">
        <v>62</v>
      </c>
      <c r="FQ81" s="6" t="s">
        <v>224</v>
      </c>
      <c r="FR81" s="6" t="s">
        <v>224</v>
      </c>
      <c r="FS81" s="6" t="s">
        <v>224</v>
      </c>
      <c r="FT81" s="6" t="s">
        <v>224</v>
      </c>
      <c r="FU81" s="6" t="s">
        <v>224</v>
      </c>
      <c r="FV81" s="6" t="s">
        <v>224</v>
      </c>
      <c r="FW81" s="6" t="s">
        <v>224</v>
      </c>
      <c r="FX81" s="6" t="s">
        <v>224</v>
      </c>
      <c r="FY81" s="6" t="s">
        <v>224</v>
      </c>
      <c r="FZ81" s="6" t="s">
        <v>224</v>
      </c>
      <c r="GA81" s="6" t="s">
        <v>224</v>
      </c>
      <c r="GB81" s="6" t="s">
        <v>224</v>
      </c>
      <c r="GC81" s="6" t="s">
        <v>224</v>
      </c>
      <c r="GD81" s="6" t="s">
        <v>224</v>
      </c>
      <c r="GE81" s="6" t="s">
        <v>224</v>
      </c>
      <c r="GF81" s="13" t="s">
        <v>224</v>
      </c>
      <c r="GG81" s="15">
        <f t="shared" si="1"/>
        <v>2075</v>
      </c>
      <c r="GI81" s="8"/>
      <c r="GK81" s="8"/>
    </row>
    <row r="82" spans="1:193" x14ac:dyDescent="0.25">
      <c r="A82" s="4" t="s">
        <v>158</v>
      </c>
      <c r="B82" s="4" t="s">
        <v>159</v>
      </c>
      <c r="C82" s="6" t="s">
        <v>224</v>
      </c>
      <c r="D82" s="6" t="s">
        <v>224</v>
      </c>
      <c r="E82" s="6" t="s">
        <v>224</v>
      </c>
      <c r="F82" s="6" t="s">
        <v>224</v>
      </c>
      <c r="G82" s="6" t="s">
        <v>224</v>
      </c>
      <c r="H82" s="6" t="s">
        <v>224</v>
      </c>
      <c r="I82" s="6" t="s">
        <v>224</v>
      </c>
      <c r="J82" s="6" t="s">
        <v>224</v>
      </c>
      <c r="K82" s="6" t="s">
        <v>224</v>
      </c>
      <c r="L82" s="6" t="s">
        <v>224</v>
      </c>
      <c r="M82" s="6" t="s">
        <v>224</v>
      </c>
      <c r="N82" s="6" t="s">
        <v>224</v>
      </c>
      <c r="O82" s="6" t="s">
        <v>224</v>
      </c>
      <c r="P82" s="6" t="s">
        <v>224</v>
      </c>
      <c r="Q82" s="6" t="s">
        <v>224</v>
      </c>
      <c r="R82" s="6" t="s">
        <v>224</v>
      </c>
      <c r="S82" s="6" t="s">
        <v>224</v>
      </c>
      <c r="T82" s="6" t="s">
        <v>224</v>
      </c>
      <c r="U82" s="6" t="s">
        <v>224</v>
      </c>
      <c r="V82" s="6" t="s">
        <v>224</v>
      </c>
      <c r="W82" s="6" t="s">
        <v>224</v>
      </c>
      <c r="X82" s="6" t="s">
        <v>224</v>
      </c>
      <c r="Y82" s="6" t="s">
        <v>224</v>
      </c>
      <c r="Z82" s="6" t="s">
        <v>224</v>
      </c>
      <c r="AA82" s="6" t="s">
        <v>224</v>
      </c>
      <c r="AB82" s="3">
        <v>65</v>
      </c>
      <c r="AC82" s="6" t="s">
        <v>224</v>
      </c>
      <c r="AD82" s="6" t="s">
        <v>224</v>
      </c>
      <c r="AE82" s="6" t="s">
        <v>224</v>
      </c>
      <c r="AF82" s="6" t="s">
        <v>224</v>
      </c>
      <c r="AG82" s="6" t="s">
        <v>224</v>
      </c>
      <c r="AH82" s="6" t="s">
        <v>224</v>
      </c>
      <c r="AI82" s="6" t="s">
        <v>224</v>
      </c>
      <c r="AJ82" s="6" t="s">
        <v>224</v>
      </c>
      <c r="AK82" s="3">
        <v>50</v>
      </c>
      <c r="AL82" s="6" t="s">
        <v>224</v>
      </c>
      <c r="AM82" s="6" t="s">
        <v>224</v>
      </c>
      <c r="AN82" s="6" t="s">
        <v>224</v>
      </c>
      <c r="AO82" s="3">
        <v>100</v>
      </c>
      <c r="AP82" s="6" t="s">
        <v>224</v>
      </c>
      <c r="AQ82" s="6" t="s">
        <v>224</v>
      </c>
      <c r="AR82" s="6" t="s">
        <v>224</v>
      </c>
      <c r="AS82" s="6" t="s">
        <v>224</v>
      </c>
      <c r="AT82" s="6" t="s">
        <v>224</v>
      </c>
      <c r="AU82" s="6" t="s">
        <v>224</v>
      </c>
      <c r="AV82" s="6" t="s">
        <v>224</v>
      </c>
      <c r="AW82" s="6" t="s">
        <v>224</v>
      </c>
      <c r="AX82" s="6" t="s">
        <v>224</v>
      </c>
      <c r="AY82" s="6" t="s">
        <v>224</v>
      </c>
      <c r="AZ82" s="6" t="s">
        <v>224</v>
      </c>
      <c r="BA82" s="3">
        <v>61</v>
      </c>
      <c r="BB82" s="6" t="s">
        <v>224</v>
      </c>
      <c r="BC82" s="6" t="s">
        <v>224</v>
      </c>
      <c r="BD82" s="6" t="s">
        <v>224</v>
      </c>
      <c r="BE82" s="6" t="s">
        <v>224</v>
      </c>
      <c r="BF82" s="6" t="s">
        <v>224</v>
      </c>
      <c r="BG82" s="3">
        <v>140</v>
      </c>
      <c r="BH82" s="6" t="s">
        <v>224</v>
      </c>
      <c r="BI82" s="6" t="s">
        <v>224</v>
      </c>
      <c r="BJ82" s="6" t="s">
        <v>224</v>
      </c>
      <c r="BK82" s="6" t="s">
        <v>224</v>
      </c>
      <c r="BL82" s="6" t="s">
        <v>224</v>
      </c>
      <c r="BM82" s="6" t="s">
        <v>224</v>
      </c>
      <c r="BN82" s="6" t="s">
        <v>224</v>
      </c>
      <c r="BO82" s="6" t="s">
        <v>224</v>
      </c>
      <c r="BP82" s="6" t="s">
        <v>224</v>
      </c>
      <c r="BQ82" s="6" t="s">
        <v>224</v>
      </c>
      <c r="BR82" s="6" t="s">
        <v>224</v>
      </c>
      <c r="BS82" s="6" t="s">
        <v>224</v>
      </c>
      <c r="BT82" s="6" t="s">
        <v>224</v>
      </c>
      <c r="BU82" s="6" t="s">
        <v>224</v>
      </c>
      <c r="BV82" s="6" t="s">
        <v>224</v>
      </c>
      <c r="BW82" s="6" t="s">
        <v>224</v>
      </c>
      <c r="BX82" s="6" t="s">
        <v>224</v>
      </c>
      <c r="BY82" s="6" t="s">
        <v>224</v>
      </c>
      <c r="BZ82" s="6" t="s">
        <v>224</v>
      </c>
      <c r="CA82" s="6" t="s">
        <v>224</v>
      </c>
      <c r="CB82" s="6" t="s">
        <v>224</v>
      </c>
      <c r="CC82" s="6" t="s">
        <v>224</v>
      </c>
      <c r="CD82" s="6" t="s">
        <v>224</v>
      </c>
      <c r="CE82" s="6" t="s">
        <v>224</v>
      </c>
      <c r="CF82" s="6" t="s">
        <v>224</v>
      </c>
      <c r="CG82" s="3">
        <v>98</v>
      </c>
      <c r="CH82" s="6" t="s">
        <v>224</v>
      </c>
      <c r="CI82" s="6" t="s">
        <v>224</v>
      </c>
      <c r="CJ82" s="6" t="s">
        <v>224</v>
      </c>
      <c r="CK82" s="6" t="s">
        <v>224</v>
      </c>
      <c r="CL82" s="6" t="s">
        <v>224</v>
      </c>
      <c r="CM82" s="6" t="s">
        <v>224</v>
      </c>
      <c r="CN82" s="6" t="s">
        <v>224</v>
      </c>
      <c r="CO82" s="6" t="s">
        <v>224</v>
      </c>
      <c r="CP82" s="6" t="s">
        <v>224</v>
      </c>
      <c r="CQ82" s="6" t="s">
        <v>224</v>
      </c>
      <c r="CR82" s="6" t="s">
        <v>224</v>
      </c>
      <c r="CS82" s="6" t="s">
        <v>224</v>
      </c>
      <c r="CT82" s="6" t="s">
        <v>224</v>
      </c>
      <c r="CU82" s="6" t="s">
        <v>224</v>
      </c>
      <c r="CV82" s="6" t="s">
        <v>224</v>
      </c>
      <c r="CW82" s="6" t="s">
        <v>224</v>
      </c>
      <c r="CX82" s="6" t="s">
        <v>224</v>
      </c>
      <c r="CY82" s="6" t="s">
        <v>224</v>
      </c>
      <c r="CZ82" s="6" t="s">
        <v>224</v>
      </c>
      <c r="DA82" s="6" t="s">
        <v>224</v>
      </c>
      <c r="DB82" s="6" t="s">
        <v>224</v>
      </c>
      <c r="DC82" s="6" t="s">
        <v>224</v>
      </c>
      <c r="DD82" s="6" t="s">
        <v>224</v>
      </c>
      <c r="DE82" s="6" t="s">
        <v>224</v>
      </c>
      <c r="DF82" s="6" t="s">
        <v>224</v>
      </c>
      <c r="DG82" s="6" t="s">
        <v>224</v>
      </c>
      <c r="DH82" s="6" t="s">
        <v>224</v>
      </c>
      <c r="DI82" s="6" t="s">
        <v>224</v>
      </c>
      <c r="DJ82" s="6" t="s">
        <v>224</v>
      </c>
      <c r="DK82" s="3">
        <v>68</v>
      </c>
      <c r="DL82" s="6" t="s">
        <v>224</v>
      </c>
      <c r="DM82" s="6" t="s">
        <v>224</v>
      </c>
      <c r="DN82" s="6" t="s">
        <v>224</v>
      </c>
      <c r="DO82" s="6" t="s">
        <v>224</v>
      </c>
      <c r="DP82" s="6" t="s">
        <v>224</v>
      </c>
      <c r="DQ82" s="6" t="s">
        <v>224</v>
      </c>
      <c r="DR82" s="6" t="s">
        <v>224</v>
      </c>
      <c r="DS82" s="6" t="s">
        <v>224</v>
      </c>
      <c r="DT82" s="6" t="s">
        <v>224</v>
      </c>
      <c r="DU82" s="6" t="s">
        <v>224</v>
      </c>
      <c r="DV82" s="6" t="s">
        <v>224</v>
      </c>
      <c r="DW82" s="6" t="s">
        <v>224</v>
      </c>
      <c r="DX82" s="6" t="s">
        <v>224</v>
      </c>
      <c r="DY82" s="6" t="s">
        <v>224</v>
      </c>
      <c r="DZ82" s="3">
        <v>64</v>
      </c>
      <c r="EA82" s="3">
        <v>30</v>
      </c>
      <c r="EB82" s="6" t="s">
        <v>224</v>
      </c>
      <c r="EC82" s="6" t="s">
        <v>224</v>
      </c>
      <c r="ED82" s="6" t="s">
        <v>224</v>
      </c>
      <c r="EE82" s="3">
        <v>16</v>
      </c>
      <c r="EF82" s="6" t="s">
        <v>224</v>
      </c>
      <c r="EG82" s="6" t="s">
        <v>224</v>
      </c>
      <c r="EH82" s="6" t="s">
        <v>224</v>
      </c>
      <c r="EI82" s="6" t="s">
        <v>224</v>
      </c>
      <c r="EJ82" s="6" t="s">
        <v>224</v>
      </c>
      <c r="EK82" s="6" t="s">
        <v>224</v>
      </c>
      <c r="EL82" s="6" t="s">
        <v>224</v>
      </c>
      <c r="EM82" s="6" t="s">
        <v>224</v>
      </c>
      <c r="EN82" s="6" t="s">
        <v>224</v>
      </c>
      <c r="EO82" s="6" t="s">
        <v>224</v>
      </c>
      <c r="EP82" s="6" t="s">
        <v>224</v>
      </c>
      <c r="EQ82" s="6" t="s">
        <v>224</v>
      </c>
      <c r="ER82" s="6" t="s">
        <v>224</v>
      </c>
      <c r="ES82" s="6" t="s">
        <v>224</v>
      </c>
      <c r="ET82" s="6" t="s">
        <v>224</v>
      </c>
      <c r="EU82" s="6" t="s">
        <v>224</v>
      </c>
      <c r="EV82" s="6" t="s">
        <v>224</v>
      </c>
      <c r="EW82" s="6" t="s">
        <v>224</v>
      </c>
      <c r="EX82" s="6" t="s">
        <v>224</v>
      </c>
      <c r="EY82" s="6" t="s">
        <v>224</v>
      </c>
      <c r="EZ82" s="6" t="s">
        <v>224</v>
      </c>
      <c r="FA82" s="6" t="s">
        <v>224</v>
      </c>
      <c r="FB82" s="6" t="s">
        <v>224</v>
      </c>
      <c r="FC82" s="6" t="s">
        <v>224</v>
      </c>
      <c r="FD82" s="6" t="s">
        <v>224</v>
      </c>
      <c r="FE82" s="6" t="s">
        <v>224</v>
      </c>
      <c r="FF82" s="6" t="s">
        <v>224</v>
      </c>
      <c r="FG82" s="6" t="s">
        <v>224</v>
      </c>
      <c r="FH82" s="6" t="s">
        <v>224</v>
      </c>
      <c r="FI82" s="6" t="s">
        <v>224</v>
      </c>
      <c r="FJ82" s="3">
        <v>21</v>
      </c>
      <c r="FK82" s="6" t="s">
        <v>224</v>
      </c>
      <c r="FL82" s="6" t="s">
        <v>224</v>
      </c>
      <c r="FM82" s="6" t="s">
        <v>224</v>
      </c>
      <c r="FN82" s="6" t="s">
        <v>224</v>
      </c>
      <c r="FO82" s="6" t="s">
        <v>224</v>
      </c>
      <c r="FP82" s="6" t="s">
        <v>224</v>
      </c>
      <c r="FQ82" s="6" t="s">
        <v>224</v>
      </c>
      <c r="FR82" s="6" t="s">
        <v>224</v>
      </c>
      <c r="FS82" s="6" t="s">
        <v>224</v>
      </c>
      <c r="FT82" s="6" t="s">
        <v>224</v>
      </c>
      <c r="FU82" s="6" t="s">
        <v>224</v>
      </c>
      <c r="FV82" s="6" t="s">
        <v>224</v>
      </c>
      <c r="FW82" s="6" t="s">
        <v>224</v>
      </c>
      <c r="FX82" s="6" t="s">
        <v>224</v>
      </c>
      <c r="FY82" s="6" t="s">
        <v>224</v>
      </c>
      <c r="FZ82" s="6" t="s">
        <v>224</v>
      </c>
      <c r="GA82" s="6" t="s">
        <v>224</v>
      </c>
      <c r="GB82" s="6" t="s">
        <v>224</v>
      </c>
      <c r="GC82" s="6" t="s">
        <v>224</v>
      </c>
      <c r="GD82" s="6" t="s">
        <v>224</v>
      </c>
      <c r="GE82" s="6" t="s">
        <v>224</v>
      </c>
      <c r="GF82" s="13" t="s">
        <v>224</v>
      </c>
      <c r="GG82" s="15">
        <f t="shared" si="1"/>
        <v>713</v>
      </c>
      <c r="GI82" s="8"/>
      <c r="GK82" s="8"/>
    </row>
    <row r="83" spans="1:193" x14ac:dyDescent="0.25">
      <c r="A83" s="4" t="s">
        <v>160</v>
      </c>
      <c r="B83" s="4" t="s">
        <v>161</v>
      </c>
      <c r="C83" s="6" t="s">
        <v>224</v>
      </c>
      <c r="D83" s="6" t="s">
        <v>224</v>
      </c>
      <c r="E83" s="6" t="s">
        <v>224</v>
      </c>
      <c r="F83" s="6" t="s">
        <v>224</v>
      </c>
      <c r="G83" s="6" t="s">
        <v>224</v>
      </c>
      <c r="H83" s="6" t="s">
        <v>224</v>
      </c>
      <c r="I83" s="6" t="s">
        <v>224</v>
      </c>
      <c r="J83" s="6" t="s">
        <v>224</v>
      </c>
      <c r="K83" s="6" t="s">
        <v>224</v>
      </c>
      <c r="L83" s="6" t="s">
        <v>224</v>
      </c>
      <c r="M83" s="6" t="s">
        <v>224</v>
      </c>
      <c r="N83" s="3">
        <v>41</v>
      </c>
      <c r="O83" s="6" t="s">
        <v>224</v>
      </c>
      <c r="P83" s="6" t="s">
        <v>224</v>
      </c>
      <c r="Q83" s="6" t="s">
        <v>224</v>
      </c>
      <c r="R83" s="6" t="s">
        <v>224</v>
      </c>
      <c r="S83" s="6" t="s">
        <v>224</v>
      </c>
      <c r="T83" s="6" t="s">
        <v>224</v>
      </c>
      <c r="U83" s="3">
        <v>31</v>
      </c>
      <c r="V83" s="6" t="s">
        <v>224</v>
      </c>
      <c r="W83" s="6" t="s">
        <v>224</v>
      </c>
      <c r="X83" s="6" t="s">
        <v>224</v>
      </c>
      <c r="Y83" s="6" t="s">
        <v>224</v>
      </c>
      <c r="Z83" s="6" t="s">
        <v>224</v>
      </c>
      <c r="AA83" s="6" t="s">
        <v>224</v>
      </c>
      <c r="AB83" s="6" t="s">
        <v>224</v>
      </c>
      <c r="AC83" s="6" t="s">
        <v>224</v>
      </c>
      <c r="AD83" s="6" t="s">
        <v>224</v>
      </c>
      <c r="AE83" s="6" t="s">
        <v>224</v>
      </c>
      <c r="AF83" s="6" t="s">
        <v>224</v>
      </c>
      <c r="AG83" s="6" t="s">
        <v>224</v>
      </c>
      <c r="AH83" s="6" t="s">
        <v>224</v>
      </c>
      <c r="AI83" s="6" t="s">
        <v>224</v>
      </c>
      <c r="AJ83" s="6" t="s">
        <v>224</v>
      </c>
      <c r="AK83" s="6" t="s">
        <v>224</v>
      </c>
      <c r="AL83" s="6" t="s">
        <v>224</v>
      </c>
      <c r="AM83" s="6" t="s">
        <v>224</v>
      </c>
      <c r="AN83" s="6" t="s">
        <v>224</v>
      </c>
      <c r="AO83" s="6" t="s">
        <v>224</v>
      </c>
      <c r="AP83" s="6" t="s">
        <v>224</v>
      </c>
      <c r="AQ83" s="6" t="s">
        <v>224</v>
      </c>
      <c r="AR83" s="6" t="s">
        <v>224</v>
      </c>
      <c r="AS83" s="6" t="s">
        <v>224</v>
      </c>
      <c r="AT83" s="6" t="s">
        <v>224</v>
      </c>
      <c r="AU83" s="6" t="s">
        <v>224</v>
      </c>
      <c r="AV83" s="6" t="s">
        <v>224</v>
      </c>
      <c r="AW83" s="6" t="s">
        <v>224</v>
      </c>
      <c r="AX83" s="6" t="s">
        <v>224</v>
      </c>
      <c r="AY83" s="6" t="s">
        <v>224</v>
      </c>
      <c r="AZ83" s="6" t="s">
        <v>224</v>
      </c>
      <c r="BA83" s="6" t="s">
        <v>224</v>
      </c>
      <c r="BB83" s="6" t="s">
        <v>224</v>
      </c>
      <c r="BC83" s="6" t="s">
        <v>224</v>
      </c>
      <c r="BD83" s="6" t="s">
        <v>224</v>
      </c>
      <c r="BE83" s="6" t="s">
        <v>224</v>
      </c>
      <c r="BF83" s="6" t="s">
        <v>224</v>
      </c>
      <c r="BG83" s="3">
        <v>65</v>
      </c>
      <c r="BH83" s="6" t="s">
        <v>224</v>
      </c>
      <c r="BI83" s="6" t="s">
        <v>224</v>
      </c>
      <c r="BJ83" s="6" t="s">
        <v>224</v>
      </c>
      <c r="BK83" s="6" t="s">
        <v>224</v>
      </c>
      <c r="BL83" s="6" t="s">
        <v>224</v>
      </c>
      <c r="BM83" s="3">
        <v>312</v>
      </c>
      <c r="BN83" s="6" t="s">
        <v>224</v>
      </c>
      <c r="BO83" s="6" t="s">
        <v>224</v>
      </c>
      <c r="BP83" s="6" t="s">
        <v>224</v>
      </c>
      <c r="BQ83" s="6" t="s">
        <v>224</v>
      </c>
      <c r="BR83" s="6" t="s">
        <v>224</v>
      </c>
      <c r="BS83" s="6" t="s">
        <v>224</v>
      </c>
      <c r="BT83" s="6" t="s">
        <v>224</v>
      </c>
      <c r="BU83" s="6" t="s">
        <v>224</v>
      </c>
      <c r="BV83" s="6" t="s">
        <v>224</v>
      </c>
      <c r="BW83" s="6" t="s">
        <v>224</v>
      </c>
      <c r="BX83" s="6" t="s">
        <v>224</v>
      </c>
      <c r="BY83" s="6" t="s">
        <v>224</v>
      </c>
      <c r="BZ83" s="6" t="s">
        <v>224</v>
      </c>
      <c r="CA83" s="6" t="s">
        <v>224</v>
      </c>
      <c r="CB83" s="6" t="s">
        <v>224</v>
      </c>
      <c r="CC83" s="6" t="s">
        <v>224</v>
      </c>
      <c r="CD83" s="6" t="s">
        <v>224</v>
      </c>
      <c r="CE83" s="6" t="s">
        <v>224</v>
      </c>
      <c r="CF83" s="6" t="s">
        <v>224</v>
      </c>
      <c r="CG83" s="6" t="s">
        <v>224</v>
      </c>
      <c r="CH83" s="6" t="s">
        <v>224</v>
      </c>
      <c r="CI83" s="3">
        <v>165</v>
      </c>
      <c r="CJ83" s="3">
        <v>44</v>
      </c>
      <c r="CK83" s="6" t="s">
        <v>224</v>
      </c>
      <c r="CL83" s="6" t="s">
        <v>224</v>
      </c>
      <c r="CM83" s="6" t="s">
        <v>224</v>
      </c>
      <c r="CN83" s="6" t="s">
        <v>224</v>
      </c>
      <c r="CO83" s="6" t="s">
        <v>224</v>
      </c>
      <c r="CP83" s="6" t="s">
        <v>224</v>
      </c>
      <c r="CQ83" s="6" t="s">
        <v>224</v>
      </c>
      <c r="CR83" s="6" t="s">
        <v>224</v>
      </c>
      <c r="CS83" s="6" t="s">
        <v>224</v>
      </c>
      <c r="CT83" s="6" t="s">
        <v>224</v>
      </c>
      <c r="CU83" s="6" t="s">
        <v>224</v>
      </c>
      <c r="CV83" s="6" t="s">
        <v>224</v>
      </c>
      <c r="CW83" s="6" t="s">
        <v>224</v>
      </c>
      <c r="CX83" s="6" t="s">
        <v>224</v>
      </c>
      <c r="CY83" s="6" t="s">
        <v>224</v>
      </c>
      <c r="CZ83" s="6" t="s">
        <v>224</v>
      </c>
      <c r="DA83" s="6" t="s">
        <v>224</v>
      </c>
      <c r="DB83" s="6" t="s">
        <v>224</v>
      </c>
      <c r="DC83" s="6" t="s">
        <v>224</v>
      </c>
      <c r="DD83" s="6" t="s">
        <v>224</v>
      </c>
      <c r="DE83" s="6" t="s">
        <v>224</v>
      </c>
      <c r="DF83" s="6" t="s">
        <v>224</v>
      </c>
      <c r="DG83" s="6" t="s">
        <v>224</v>
      </c>
      <c r="DH83" s="6" t="s">
        <v>224</v>
      </c>
      <c r="DI83" s="6" t="s">
        <v>224</v>
      </c>
      <c r="DJ83" s="6" t="s">
        <v>224</v>
      </c>
      <c r="DK83" s="6" t="s">
        <v>224</v>
      </c>
      <c r="DL83" s="6" t="s">
        <v>224</v>
      </c>
      <c r="DM83" s="6" t="s">
        <v>224</v>
      </c>
      <c r="DN83" s="6" t="s">
        <v>224</v>
      </c>
      <c r="DO83" s="6" t="s">
        <v>224</v>
      </c>
      <c r="DP83" s="6" t="s">
        <v>224</v>
      </c>
      <c r="DQ83" s="6" t="s">
        <v>224</v>
      </c>
      <c r="DR83" s="6" t="s">
        <v>224</v>
      </c>
      <c r="DS83" s="6" t="s">
        <v>224</v>
      </c>
      <c r="DT83" s="6" t="s">
        <v>224</v>
      </c>
      <c r="DU83" s="6" t="s">
        <v>224</v>
      </c>
      <c r="DV83" s="6" t="s">
        <v>224</v>
      </c>
      <c r="DW83" s="6" t="s">
        <v>224</v>
      </c>
      <c r="DX83" s="6" t="s">
        <v>224</v>
      </c>
      <c r="DY83" s="6" t="s">
        <v>224</v>
      </c>
      <c r="DZ83" s="6" t="s">
        <v>224</v>
      </c>
      <c r="EA83" s="6" t="s">
        <v>224</v>
      </c>
      <c r="EB83" s="6" t="s">
        <v>224</v>
      </c>
      <c r="EC83" s="6" t="s">
        <v>224</v>
      </c>
      <c r="ED83" s="6" t="s">
        <v>224</v>
      </c>
      <c r="EE83" s="6" t="s">
        <v>224</v>
      </c>
      <c r="EF83" s="6" t="s">
        <v>224</v>
      </c>
      <c r="EG83" s="6" t="s">
        <v>224</v>
      </c>
      <c r="EH83" s="6" t="s">
        <v>224</v>
      </c>
      <c r="EI83" s="6" t="s">
        <v>224</v>
      </c>
      <c r="EJ83" s="6" t="s">
        <v>224</v>
      </c>
      <c r="EK83" s="6" t="s">
        <v>224</v>
      </c>
      <c r="EL83" s="6" t="s">
        <v>224</v>
      </c>
      <c r="EM83" s="6" t="s">
        <v>224</v>
      </c>
      <c r="EN83" s="6" t="s">
        <v>224</v>
      </c>
      <c r="EO83" s="6" t="s">
        <v>224</v>
      </c>
      <c r="EP83" s="6" t="s">
        <v>224</v>
      </c>
      <c r="EQ83" s="3">
        <v>206</v>
      </c>
      <c r="ER83" s="6" t="s">
        <v>224</v>
      </c>
      <c r="ES83" s="6" t="s">
        <v>224</v>
      </c>
      <c r="ET83" s="6" t="s">
        <v>224</v>
      </c>
      <c r="EU83" s="6" t="s">
        <v>224</v>
      </c>
      <c r="EV83" s="6" t="s">
        <v>224</v>
      </c>
      <c r="EW83" s="6" t="s">
        <v>224</v>
      </c>
      <c r="EX83" s="6" t="s">
        <v>224</v>
      </c>
      <c r="EY83" s="6" t="s">
        <v>224</v>
      </c>
      <c r="EZ83" s="6" t="s">
        <v>224</v>
      </c>
      <c r="FA83" s="6" t="s">
        <v>224</v>
      </c>
      <c r="FB83" s="6" t="s">
        <v>224</v>
      </c>
      <c r="FC83" s="6" t="s">
        <v>224</v>
      </c>
      <c r="FD83" s="6" t="s">
        <v>224</v>
      </c>
      <c r="FE83" s="6" t="s">
        <v>224</v>
      </c>
      <c r="FF83" s="6" t="s">
        <v>224</v>
      </c>
      <c r="FG83" s="6" t="s">
        <v>224</v>
      </c>
      <c r="FH83" s="6" t="s">
        <v>224</v>
      </c>
      <c r="FI83" s="6" t="s">
        <v>224</v>
      </c>
      <c r="FJ83" s="6" t="s">
        <v>224</v>
      </c>
      <c r="FK83" s="3">
        <v>82</v>
      </c>
      <c r="FL83" s="6" t="s">
        <v>224</v>
      </c>
      <c r="FM83" s="6" t="s">
        <v>224</v>
      </c>
      <c r="FN83" s="6" t="s">
        <v>224</v>
      </c>
      <c r="FO83" s="6" t="s">
        <v>224</v>
      </c>
      <c r="FP83" s="6" t="s">
        <v>224</v>
      </c>
      <c r="FQ83" s="6" t="s">
        <v>224</v>
      </c>
      <c r="FR83" s="6" t="s">
        <v>224</v>
      </c>
      <c r="FS83" s="6" t="s">
        <v>224</v>
      </c>
      <c r="FT83" s="6" t="s">
        <v>224</v>
      </c>
      <c r="FU83" s="6" t="s">
        <v>224</v>
      </c>
      <c r="FV83" s="6" t="s">
        <v>224</v>
      </c>
      <c r="FW83" s="6" t="s">
        <v>224</v>
      </c>
      <c r="FX83" s="6" t="s">
        <v>224</v>
      </c>
      <c r="FY83" s="6" t="s">
        <v>224</v>
      </c>
      <c r="FZ83" s="6" t="s">
        <v>224</v>
      </c>
      <c r="GA83" s="6" t="s">
        <v>224</v>
      </c>
      <c r="GB83" s="6" t="s">
        <v>224</v>
      </c>
      <c r="GC83" s="6" t="s">
        <v>224</v>
      </c>
      <c r="GD83" s="6" t="s">
        <v>224</v>
      </c>
      <c r="GE83" s="6" t="s">
        <v>224</v>
      </c>
      <c r="GF83" s="13" t="s">
        <v>224</v>
      </c>
      <c r="GG83" s="15">
        <f t="shared" si="1"/>
        <v>946</v>
      </c>
      <c r="GI83" s="8"/>
      <c r="GK83" s="8"/>
    </row>
    <row r="84" spans="1:193" x14ac:dyDescent="0.25">
      <c r="A84" s="4" t="s">
        <v>162</v>
      </c>
      <c r="B84" s="4" t="s">
        <v>163</v>
      </c>
      <c r="C84" s="6" t="s">
        <v>224</v>
      </c>
      <c r="D84" s="6" t="s">
        <v>224</v>
      </c>
      <c r="E84" s="6" t="s">
        <v>224</v>
      </c>
      <c r="F84" s="6" t="s">
        <v>224</v>
      </c>
      <c r="G84" s="6" t="s">
        <v>224</v>
      </c>
      <c r="H84" s="6" t="s">
        <v>224</v>
      </c>
      <c r="I84" s="6" t="s">
        <v>224</v>
      </c>
      <c r="J84" s="6" t="s">
        <v>224</v>
      </c>
      <c r="K84" s="6" t="s">
        <v>224</v>
      </c>
      <c r="L84" s="6" t="s">
        <v>224</v>
      </c>
      <c r="M84" s="6" t="s">
        <v>224</v>
      </c>
      <c r="N84" s="6" t="s">
        <v>224</v>
      </c>
      <c r="O84" s="6" t="s">
        <v>224</v>
      </c>
      <c r="P84" s="6" t="s">
        <v>224</v>
      </c>
      <c r="Q84" s="6" t="s">
        <v>224</v>
      </c>
      <c r="R84" s="6" t="s">
        <v>224</v>
      </c>
      <c r="S84" s="6" t="s">
        <v>224</v>
      </c>
      <c r="T84" s="6" t="s">
        <v>224</v>
      </c>
      <c r="U84" s="6" t="s">
        <v>224</v>
      </c>
      <c r="V84" s="6" t="s">
        <v>224</v>
      </c>
      <c r="W84" s="6" t="s">
        <v>224</v>
      </c>
      <c r="X84" s="6" t="s">
        <v>224</v>
      </c>
      <c r="Y84" s="6" t="s">
        <v>224</v>
      </c>
      <c r="Z84" s="3">
        <v>216</v>
      </c>
      <c r="AA84" s="6" t="s">
        <v>224</v>
      </c>
      <c r="AB84" s="3">
        <v>338</v>
      </c>
      <c r="AC84" s="6" t="s">
        <v>224</v>
      </c>
      <c r="AD84" s="6" t="s">
        <v>224</v>
      </c>
      <c r="AE84" s="6" t="s">
        <v>224</v>
      </c>
      <c r="AF84" s="6" t="s">
        <v>224</v>
      </c>
      <c r="AG84" s="6" t="s">
        <v>224</v>
      </c>
      <c r="AH84" s="3">
        <v>76</v>
      </c>
      <c r="AI84" s="6" t="s">
        <v>224</v>
      </c>
      <c r="AJ84" s="6" t="s">
        <v>224</v>
      </c>
      <c r="AK84" s="3">
        <v>153</v>
      </c>
      <c r="AL84" s="6" t="s">
        <v>224</v>
      </c>
      <c r="AM84" s="6" t="s">
        <v>224</v>
      </c>
      <c r="AN84" s="6" t="s">
        <v>224</v>
      </c>
      <c r="AO84" s="6" t="s">
        <v>224</v>
      </c>
      <c r="AP84" s="6" t="s">
        <v>224</v>
      </c>
      <c r="AQ84" s="6" t="s">
        <v>224</v>
      </c>
      <c r="AR84" s="6" t="s">
        <v>224</v>
      </c>
      <c r="AS84" s="6" t="s">
        <v>224</v>
      </c>
      <c r="AT84" s="6" t="s">
        <v>224</v>
      </c>
      <c r="AU84" s="6" t="s">
        <v>224</v>
      </c>
      <c r="AV84" s="6" t="s">
        <v>224</v>
      </c>
      <c r="AW84" s="6" t="s">
        <v>224</v>
      </c>
      <c r="AX84" s="6" t="s">
        <v>224</v>
      </c>
      <c r="AY84" s="6" t="s">
        <v>224</v>
      </c>
      <c r="AZ84" s="6" t="s">
        <v>224</v>
      </c>
      <c r="BA84" s="6" t="s">
        <v>224</v>
      </c>
      <c r="BB84" s="6" t="s">
        <v>224</v>
      </c>
      <c r="BC84" s="6" t="s">
        <v>224</v>
      </c>
      <c r="BD84" s="6" t="s">
        <v>224</v>
      </c>
      <c r="BE84" s="6" t="s">
        <v>224</v>
      </c>
      <c r="BF84" s="6" t="s">
        <v>224</v>
      </c>
      <c r="BG84" s="3">
        <v>627</v>
      </c>
      <c r="BH84" s="6" t="s">
        <v>224</v>
      </c>
      <c r="BI84" s="6" t="s">
        <v>224</v>
      </c>
      <c r="BJ84" s="6" t="s">
        <v>224</v>
      </c>
      <c r="BK84" s="6" t="s">
        <v>224</v>
      </c>
      <c r="BL84" s="6" t="s">
        <v>224</v>
      </c>
      <c r="BM84" s="6" t="s">
        <v>224</v>
      </c>
      <c r="BN84" s="6" t="s">
        <v>224</v>
      </c>
      <c r="BO84" s="6" t="s">
        <v>224</v>
      </c>
      <c r="BP84" s="6" t="s">
        <v>224</v>
      </c>
      <c r="BQ84" s="3">
        <v>113</v>
      </c>
      <c r="BR84" s="6" t="s">
        <v>224</v>
      </c>
      <c r="BS84" s="6" t="s">
        <v>224</v>
      </c>
      <c r="BT84" s="6" t="s">
        <v>224</v>
      </c>
      <c r="BU84" s="6" t="s">
        <v>224</v>
      </c>
      <c r="BV84" s="6" t="s">
        <v>224</v>
      </c>
      <c r="BW84" s="6" t="s">
        <v>224</v>
      </c>
      <c r="BX84" s="6" t="s">
        <v>224</v>
      </c>
      <c r="BY84" s="6" t="s">
        <v>224</v>
      </c>
      <c r="BZ84" s="6" t="s">
        <v>224</v>
      </c>
      <c r="CA84" s="6" t="s">
        <v>224</v>
      </c>
      <c r="CB84" s="6" t="s">
        <v>224</v>
      </c>
      <c r="CC84" s="6" t="s">
        <v>224</v>
      </c>
      <c r="CD84" s="6" t="s">
        <v>224</v>
      </c>
      <c r="CE84" s="6" t="s">
        <v>224</v>
      </c>
      <c r="CF84" s="6" t="s">
        <v>224</v>
      </c>
      <c r="CG84" s="3">
        <v>406</v>
      </c>
      <c r="CH84" s="6" t="s">
        <v>224</v>
      </c>
      <c r="CI84" s="6" t="s">
        <v>224</v>
      </c>
      <c r="CJ84" s="6" t="s">
        <v>224</v>
      </c>
      <c r="CK84" s="6" t="s">
        <v>224</v>
      </c>
      <c r="CL84" s="6" t="s">
        <v>224</v>
      </c>
      <c r="CM84" s="6" t="s">
        <v>224</v>
      </c>
      <c r="CN84" s="6" t="s">
        <v>224</v>
      </c>
      <c r="CO84" s="6" t="s">
        <v>224</v>
      </c>
      <c r="CP84" s="6" t="s">
        <v>224</v>
      </c>
      <c r="CQ84" s="6" t="s">
        <v>224</v>
      </c>
      <c r="CR84" s="6" t="s">
        <v>224</v>
      </c>
      <c r="CS84" s="6" t="s">
        <v>224</v>
      </c>
      <c r="CT84" s="6" t="s">
        <v>224</v>
      </c>
      <c r="CU84" s="6" t="s">
        <v>224</v>
      </c>
      <c r="CV84" s="6" t="s">
        <v>224</v>
      </c>
      <c r="CW84" s="6" t="s">
        <v>224</v>
      </c>
      <c r="CX84" s="6" t="s">
        <v>224</v>
      </c>
      <c r="CY84" s="6" t="s">
        <v>224</v>
      </c>
      <c r="CZ84" s="6" t="s">
        <v>224</v>
      </c>
      <c r="DA84" s="6" t="s">
        <v>224</v>
      </c>
      <c r="DB84" s="6" t="s">
        <v>224</v>
      </c>
      <c r="DC84" s="6" t="s">
        <v>224</v>
      </c>
      <c r="DD84" s="6" t="s">
        <v>224</v>
      </c>
      <c r="DE84" s="6" t="s">
        <v>224</v>
      </c>
      <c r="DF84" s="6" t="s">
        <v>224</v>
      </c>
      <c r="DG84" s="6" t="s">
        <v>224</v>
      </c>
      <c r="DH84" s="6" t="s">
        <v>224</v>
      </c>
      <c r="DI84" s="6" t="s">
        <v>224</v>
      </c>
      <c r="DJ84" s="6" t="s">
        <v>224</v>
      </c>
      <c r="DK84" s="3">
        <v>184</v>
      </c>
      <c r="DL84" s="6" t="s">
        <v>224</v>
      </c>
      <c r="DM84" s="6" t="s">
        <v>224</v>
      </c>
      <c r="DN84" s="6" t="s">
        <v>224</v>
      </c>
      <c r="DO84" s="6" t="s">
        <v>224</v>
      </c>
      <c r="DP84" s="6" t="s">
        <v>224</v>
      </c>
      <c r="DQ84" s="6" t="s">
        <v>224</v>
      </c>
      <c r="DR84" s="6" t="s">
        <v>224</v>
      </c>
      <c r="DS84" s="6" t="s">
        <v>224</v>
      </c>
      <c r="DT84" s="6" t="s">
        <v>224</v>
      </c>
      <c r="DU84" s="6" t="s">
        <v>224</v>
      </c>
      <c r="DV84" s="6" t="s">
        <v>224</v>
      </c>
      <c r="DW84" s="6" t="s">
        <v>224</v>
      </c>
      <c r="DX84" s="6" t="s">
        <v>224</v>
      </c>
      <c r="DY84" s="6" t="s">
        <v>224</v>
      </c>
      <c r="DZ84" s="6" t="s">
        <v>224</v>
      </c>
      <c r="EA84" s="3">
        <v>125</v>
      </c>
      <c r="EB84" s="6" t="s">
        <v>224</v>
      </c>
      <c r="EC84" s="6" t="s">
        <v>224</v>
      </c>
      <c r="ED84" s="6" t="s">
        <v>224</v>
      </c>
      <c r="EE84" s="6" t="s">
        <v>224</v>
      </c>
      <c r="EF84" s="6" t="s">
        <v>224</v>
      </c>
      <c r="EG84" s="6" t="s">
        <v>224</v>
      </c>
      <c r="EH84" s="6" t="s">
        <v>224</v>
      </c>
      <c r="EI84" s="6" t="s">
        <v>224</v>
      </c>
      <c r="EJ84" s="6" t="s">
        <v>224</v>
      </c>
      <c r="EK84" s="6" t="s">
        <v>224</v>
      </c>
      <c r="EL84" s="6" t="s">
        <v>224</v>
      </c>
      <c r="EM84" s="6" t="s">
        <v>224</v>
      </c>
      <c r="EN84" s="6" t="s">
        <v>224</v>
      </c>
      <c r="EO84" s="6" t="s">
        <v>224</v>
      </c>
      <c r="EP84" s="6" t="s">
        <v>224</v>
      </c>
      <c r="EQ84" s="6" t="s">
        <v>224</v>
      </c>
      <c r="ER84" s="6" t="s">
        <v>224</v>
      </c>
      <c r="ES84" s="6" t="s">
        <v>224</v>
      </c>
      <c r="ET84" s="6" t="s">
        <v>224</v>
      </c>
      <c r="EU84" s="6" t="s">
        <v>224</v>
      </c>
      <c r="EV84" s="6" t="s">
        <v>224</v>
      </c>
      <c r="EW84" s="3">
        <v>84</v>
      </c>
      <c r="EX84" s="3">
        <v>105</v>
      </c>
      <c r="EY84" s="6" t="s">
        <v>224</v>
      </c>
      <c r="EZ84" s="6" t="s">
        <v>224</v>
      </c>
      <c r="FA84" s="6" t="s">
        <v>224</v>
      </c>
      <c r="FB84" s="6" t="s">
        <v>224</v>
      </c>
      <c r="FC84" s="6" t="s">
        <v>224</v>
      </c>
      <c r="FD84" s="6" t="s">
        <v>224</v>
      </c>
      <c r="FE84" s="6" t="s">
        <v>224</v>
      </c>
      <c r="FF84" s="6" t="s">
        <v>224</v>
      </c>
      <c r="FG84" s="6" t="s">
        <v>224</v>
      </c>
      <c r="FH84" s="6" t="s">
        <v>224</v>
      </c>
      <c r="FI84" s="6" t="s">
        <v>224</v>
      </c>
      <c r="FJ84" s="3">
        <v>162</v>
      </c>
      <c r="FK84" s="6" t="s">
        <v>224</v>
      </c>
      <c r="FL84" s="6" t="s">
        <v>224</v>
      </c>
      <c r="FM84" s="6" t="s">
        <v>224</v>
      </c>
      <c r="FN84" s="6" t="s">
        <v>224</v>
      </c>
      <c r="FO84" s="6" t="s">
        <v>224</v>
      </c>
      <c r="FP84" s="6" t="s">
        <v>224</v>
      </c>
      <c r="FQ84" s="6" t="s">
        <v>224</v>
      </c>
      <c r="FR84" s="6" t="s">
        <v>224</v>
      </c>
      <c r="FS84" s="6" t="s">
        <v>224</v>
      </c>
      <c r="FT84" s="6" t="s">
        <v>224</v>
      </c>
      <c r="FU84" s="6" t="s">
        <v>224</v>
      </c>
      <c r="FV84" s="6" t="s">
        <v>224</v>
      </c>
      <c r="FW84" s="6" t="s">
        <v>224</v>
      </c>
      <c r="FX84" s="6" t="s">
        <v>224</v>
      </c>
      <c r="FY84" s="6" t="s">
        <v>224</v>
      </c>
      <c r="FZ84" s="6" t="s">
        <v>224</v>
      </c>
      <c r="GA84" s="6" t="s">
        <v>224</v>
      </c>
      <c r="GB84" s="6" t="s">
        <v>224</v>
      </c>
      <c r="GC84" s="6" t="s">
        <v>224</v>
      </c>
      <c r="GD84" s="3">
        <v>47</v>
      </c>
      <c r="GE84" s="6" t="s">
        <v>224</v>
      </c>
      <c r="GF84" s="13" t="s">
        <v>224</v>
      </c>
      <c r="GG84" s="15">
        <f t="shared" si="1"/>
        <v>2636</v>
      </c>
      <c r="GI84" s="8"/>
      <c r="GK84" s="8"/>
    </row>
    <row r="85" spans="1:193" x14ac:dyDescent="0.25">
      <c r="A85" s="4" t="s">
        <v>164</v>
      </c>
      <c r="B85" s="4" t="s">
        <v>165</v>
      </c>
      <c r="C85" s="6" t="s">
        <v>224</v>
      </c>
      <c r="D85" s="6" t="s">
        <v>224</v>
      </c>
      <c r="E85" s="6" t="s">
        <v>224</v>
      </c>
      <c r="F85" s="3">
        <v>17</v>
      </c>
      <c r="G85" s="6" t="s">
        <v>224</v>
      </c>
      <c r="H85" s="6" t="s">
        <v>224</v>
      </c>
      <c r="I85" s="6" t="s">
        <v>224</v>
      </c>
      <c r="J85" s="6" t="s">
        <v>224</v>
      </c>
      <c r="K85" s="6" t="s">
        <v>224</v>
      </c>
      <c r="L85" s="6" t="s">
        <v>224</v>
      </c>
      <c r="M85" s="6" t="s">
        <v>224</v>
      </c>
      <c r="N85" s="6" t="s">
        <v>224</v>
      </c>
      <c r="O85" s="6" t="s">
        <v>224</v>
      </c>
      <c r="P85" s="6" t="s">
        <v>224</v>
      </c>
      <c r="Q85" s="6" t="s">
        <v>224</v>
      </c>
      <c r="R85" s="3">
        <v>203</v>
      </c>
      <c r="S85" s="3">
        <v>200</v>
      </c>
      <c r="T85" s="6" t="s">
        <v>224</v>
      </c>
      <c r="U85" s="3">
        <v>69</v>
      </c>
      <c r="V85" s="6" t="s">
        <v>224</v>
      </c>
      <c r="W85" s="6" t="s">
        <v>224</v>
      </c>
      <c r="X85" s="6" t="s">
        <v>224</v>
      </c>
      <c r="Y85" s="6" t="s">
        <v>224</v>
      </c>
      <c r="Z85" s="6" t="s">
        <v>224</v>
      </c>
      <c r="AA85" s="6" t="s">
        <v>224</v>
      </c>
      <c r="AB85" s="3">
        <v>380</v>
      </c>
      <c r="AC85" s="6" t="s">
        <v>224</v>
      </c>
      <c r="AD85" s="6" t="s">
        <v>224</v>
      </c>
      <c r="AE85" s="3">
        <v>27</v>
      </c>
      <c r="AF85" s="6" t="s">
        <v>224</v>
      </c>
      <c r="AG85" s="6" t="s">
        <v>224</v>
      </c>
      <c r="AH85" s="6" t="s">
        <v>224</v>
      </c>
      <c r="AI85" s="6" t="s">
        <v>224</v>
      </c>
      <c r="AJ85" s="6" t="s">
        <v>224</v>
      </c>
      <c r="AK85" s="6" t="s">
        <v>224</v>
      </c>
      <c r="AL85" s="6" t="s">
        <v>224</v>
      </c>
      <c r="AM85" s="6" t="s">
        <v>224</v>
      </c>
      <c r="AN85" s="3">
        <v>36</v>
      </c>
      <c r="AO85" s="6" t="s">
        <v>224</v>
      </c>
      <c r="AP85" s="6" t="s">
        <v>224</v>
      </c>
      <c r="AQ85" s="6" t="s">
        <v>224</v>
      </c>
      <c r="AR85" s="6" t="s">
        <v>224</v>
      </c>
      <c r="AS85" s="6" t="s">
        <v>224</v>
      </c>
      <c r="AT85" s="6" t="s">
        <v>224</v>
      </c>
      <c r="AU85" s="6" t="s">
        <v>224</v>
      </c>
      <c r="AV85" s="6" t="s">
        <v>224</v>
      </c>
      <c r="AW85" s="6" t="s">
        <v>224</v>
      </c>
      <c r="AX85" s="6" t="s">
        <v>224</v>
      </c>
      <c r="AY85" s="6" t="s">
        <v>224</v>
      </c>
      <c r="AZ85" s="6" t="s">
        <v>224</v>
      </c>
      <c r="BA85" s="3">
        <v>72</v>
      </c>
      <c r="BB85" s="6" t="s">
        <v>224</v>
      </c>
      <c r="BC85" s="6" t="s">
        <v>224</v>
      </c>
      <c r="BD85" s="6" t="s">
        <v>224</v>
      </c>
      <c r="BE85" s="6" t="s">
        <v>224</v>
      </c>
      <c r="BF85" s="6" t="s">
        <v>224</v>
      </c>
      <c r="BG85" s="6" t="s">
        <v>224</v>
      </c>
      <c r="BH85" s="6" t="s">
        <v>224</v>
      </c>
      <c r="BI85" s="6" t="s">
        <v>224</v>
      </c>
      <c r="BJ85" s="3">
        <v>23</v>
      </c>
      <c r="BK85" s="6" t="s">
        <v>224</v>
      </c>
      <c r="BL85" s="6" t="s">
        <v>224</v>
      </c>
      <c r="BM85" s="3">
        <v>170</v>
      </c>
      <c r="BN85" s="6" t="s">
        <v>224</v>
      </c>
      <c r="BO85" s="6" t="s">
        <v>224</v>
      </c>
      <c r="BP85" s="6" t="s">
        <v>224</v>
      </c>
      <c r="BQ85" s="6" t="s">
        <v>224</v>
      </c>
      <c r="BR85" s="6" t="s">
        <v>224</v>
      </c>
      <c r="BS85" s="6" t="s">
        <v>224</v>
      </c>
      <c r="BT85" s="6" t="s">
        <v>224</v>
      </c>
      <c r="BU85" s="3">
        <v>204</v>
      </c>
      <c r="BV85" s="6" t="s">
        <v>224</v>
      </c>
      <c r="BW85" s="6" t="s">
        <v>224</v>
      </c>
      <c r="BX85" s="6" t="s">
        <v>224</v>
      </c>
      <c r="BY85" s="3">
        <v>23</v>
      </c>
      <c r="BZ85" s="6" t="s">
        <v>224</v>
      </c>
      <c r="CA85" s="6" t="s">
        <v>224</v>
      </c>
      <c r="CB85" s="6" t="s">
        <v>224</v>
      </c>
      <c r="CC85" s="6" t="s">
        <v>224</v>
      </c>
      <c r="CD85" s="6" t="s">
        <v>224</v>
      </c>
      <c r="CE85" s="6" t="s">
        <v>224</v>
      </c>
      <c r="CF85" s="6" t="s">
        <v>224</v>
      </c>
      <c r="CG85" s="6" t="s">
        <v>224</v>
      </c>
      <c r="CH85" s="6" t="s">
        <v>224</v>
      </c>
      <c r="CI85" s="3">
        <v>271</v>
      </c>
      <c r="CJ85" s="6" t="s">
        <v>224</v>
      </c>
      <c r="CK85" s="6" t="s">
        <v>224</v>
      </c>
      <c r="CL85" s="6" t="s">
        <v>224</v>
      </c>
      <c r="CM85" s="6" t="s">
        <v>224</v>
      </c>
      <c r="CN85" s="6" t="s">
        <v>224</v>
      </c>
      <c r="CO85" s="6" t="s">
        <v>224</v>
      </c>
      <c r="CP85" s="6" t="s">
        <v>224</v>
      </c>
      <c r="CQ85" s="6" t="s">
        <v>224</v>
      </c>
      <c r="CR85" s="6" t="s">
        <v>224</v>
      </c>
      <c r="CS85" s="3">
        <v>28</v>
      </c>
      <c r="CT85" s="6" t="s">
        <v>224</v>
      </c>
      <c r="CU85" s="6" t="s">
        <v>224</v>
      </c>
      <c r="CV85" s="6" t="s">
        <v>224</v>
      </c>
      <c r="CW85" s="6" t="s">
        <v>224</v>
      </c>
      <c r="CX85" s="6" t="s">
        <v>224</v>
      </c>
      <c r="CY85" s="6" t="s">
        <v>224</v>
      </c>
      <c r="CZ85" s="6" t="s">
        <v>224</v>
      </c>
      <c r="DA85" s="3">
        <v>25</v>
      </c>
      <c r="DB85" s="6" t="s">
        <v>224</v>
      </c>
      <c r="DC85" s="6" t="s">
        <v>224</v>
      </c>
      <c r="DD85" s="6" t="s">
        <v>224</v>
      </c>
      <c r="DE85" s="3">
        <v>21</v>
      </c>
      <c r="DF85" s="6" t="s">
        <v>224</v>
      </c>
      <c r="DG85" s="6" t="s">
        <v>224</v>
      </c>
      <c r="DH85" s="3">
        <v>1</v>
      </c>
      <c r="DI85" s="6" t="s">
        <v>224</v>
      </c>
      <c r="DJ85" s="6" t="s">
        <v>224</v>
      </c>
      <c r="DK85" s="6" t="s">
        <v>224</v>
      </c>
      <c r="DL85" s="6" t="s">
        <v>224</v>
      </c>
      <c r="DM85" s="6" t="s">
        <v>224</v>
      </c>
      <c r="DN85" s="6" t="s">
        <v>224</v>
      </c>
      <c r="DO85" s="6" t="s">
        <v>224</v>
      </c>
      <c r="DP85" s="6" t="s">
        <v>224</v>
      </c>
      <c r="DQ85" s="3">
        <v>125</v>
      </c>
      <c r="DR85" s="3">
        <v>76</v>
      </c>
      <c r="DS85" s="6" t="s">
        <v>224</v>
      </c>
      <c r="DT85" s="6" t="s">
        <v>224</v>
      </c>
      <c r="DU85" s="6" t="s">
        <v>224</v>
      </c>
      <c r="DV85" s="6" t="s">
        <v>224</v>
      </c>
      <c r="DW85" s="6" t="s">
        <v>224</v>
      </c>
      <c r="DX85" s="6" t="s">
        <v>224</v>
      </c>
      <c r="DY85" s="6" t="s">
        <v>224</v>
      </c>
      <c r="DZ85" s="3">
        <v>89</v>
      </c>
      <c r="EA85" s="6" t="s">
        <v>224</v>
      </c>
      <c r="EB85" s="6" t="s">
        <v>224</v>
      </c>
      <c r="EC85" s="6" t="s">
        <v>224</v>
      </c>
      <c r="ED85" s="6" t="s">
        <v>224</v>
      </c>
      <c r="EE85" s="6" t="s">
        <v>224</v>
      </c>
      <c r="EF85" s="6" t="s">
        <v>224</v>
      </c>
      <c r="EG85" s="3">
        <v>320</v>
      </c>
      <c r="EH85" s="6" t="s">
        <v>224</v>
      </c>
      <c r="EI85" s="6" t="s">
        <v>224</v>
      </c>
      <c r="EJ85" s="6" t="s">
        <v>224</v>
      </c>
      <c r="EK85" s="6" t="s">
        <v>224</v>
      </c>
      <c r="EL85" s="6" t="s">
        <v>224</v>
      </c>
      <c r="EM85" s="6" t="s">
        <v>224</v>
      </c>
      <c r="EN85" s="6" t="s">
        <v>224</v>
      </c>
      <c r="EO85" s="6" t="s">
        <v>224</v>
      </c>
      <c r="EP85" s="6" t="s">
        <v>224</v>
      </c>
      <c r="EQ85" s="6" t="s">
        <v>224</v>
      </c>
      <c r="ER85" s="6" t="s">
        <v>224</v>
      </c>
      <c r="ES85" s="6" t="s">
        <v>224</v>
      </c>
      <c r="ET85" s="6" t="s">
        <v>224</v>
      </c>
      <c r="EU85" s="6" t="s">
        <v>224</v>
      </c>
      <c r="EV85" s="6" t="s">
        <v>224</v>
      </c>
      <c r="EW85" s="6" t="s">
        <v>224</v>
      </c>
      <c r="EX85" s="6" t="s">
        <v>224</v>
      </c>
      <c r="EY85" s="6" t="s">
        <v>224</v>
      </c>
      <c r="EZ85" s="6" t="s">
        <v>224</v>
      </c>
      <c r="FA85" s="6" t="s">
        <v>224</v>
      </c>
      <c r="FB85" s="3">
        <v>12</v>
      </c>
      <c r="FC85" s="6" t="s">
        <v>224</v>
      </c>
      <c r="FD85" s="6" t="s">
        <v>224</v>
      </c>
      <c r="FE85" s="6" t="s">
        <v>224</v>
      </c>
      <c r="FF85" s="6" t="s">
        <v>224</v>
      </c>
      <c r="FG85" s="6" t="s">
        <v>224</v>
      </c>
      <c r="FH85" s="6" t="s">
        <v>224</v>
      </c>
      <c r="FI85" s="6" t="s">
        <v>224</v>
      </c>
      <c r="FJ85" s="6" t="s">
        <v>224</v>
      </c>
      <c r="FK85" s="3">
        <v>255</v>
      </c>
      <c r="FL85" s="6" t="s">
        <v>224</v>
      </c>
      <c r="FM85" s="3">
        <v>65</v>
      </c>
      <c r="FN85" s="6" t="s">
        <v>224</v>
      </c>
      <c r="FO85" s="3">
        <v>92</v>
      </c>
      <c r="FP85" s="6" t="s">
        <v>224</v>
      </c>
      <c r="FQ85" s="6" t="s">
        <v>224</v>
      </c>
      <c r="FR85" s="6" t="s">
        <v>224</v>
      </c>
      <c r="FS85" s="6" t="s">
        <v>224</v>
      </c>
      <c r="FT85" s="6" t="s">
        <v>224</v>
      </c>
      <c r="FU85" s="6" t="s">
        <v>224</v>
      </c>
      <c r="FV85" s="6" t="s">
        <v>224</v>
      </c>
      <c r="FW85" s="6" t="s">
        <v>224</v>
      </c>
      <c r="FX85" s="6" t="s">
        <v>224</v>
      </c>
      <c r="FY85" s="6" t="s">
        <v>224</v>
      </c>
      <c r="FZ85" s="6" t="s">
        <v>224</v>
      </c>
      <c r="GA85" s="6" t="s">
        <v>224</v>
      </c>
      <c r="GB85" s="6" t="s">
        <v>224</v>
      </c>
      <c r="GC85" s="6" t="s">
        <v>224</v>
      </c>
      <c r="GD85" s="6" t="s">
        <v>224</v>
      </c>
      <c r="GE85" s="6" t="s">
        <v>224</v>
      </c>
      <c r="GF85" s="13" t="s">
        <v>224</v>
      </c>
      <c r="GG85" s="15">
        <f t="shared" si="1"/>
        <v>2804</v>
      </c>
      <c r="GI85" s="8"/>
      <c r="GK85" s="8"/>
    </row>
    <row r="86" spans="1:193" x14ac:dyDescent="0.25">
      <c r="A86" s="4" t="s">
        <v>166</v>
      </c>
      <c r="B86" s="4" t="s">
        <v>167</v>
      </c>
      <c r="C86" s="6" t="s">
        <v>224</v>
      </c>
      <c r="D86" s="6" t="s">
        <v>224</v>
      </c>
      <c r="E86" s="6" t="s">
        <v>224</v>
      </c>
      <c r="F86" s="6" t="s">
        <v>224</v>
      </c>
      <c r="G86" s="6" t="s">
        <v>224</v>
      </c>
      <c r="H86" s="6" t="s">
        <v>224</v>
      </c>
      <c r="I86" s="6" t="s">
        <v>224</v>
      </c>
      <c r="J86" s="6" t="s">
        <v>224</v>
      </c>
      <c r="K86" s="6" t="s">
        <v>224</v>
      </c>
      <c r="L86" s="6" t="s">
        <v>224</v>
      </c>
      <c r="M86" s="6" t="s">
        <v>224</v>
      </c>
      <c r="N86" s="6" t="s">
        <v>224</v>
      </c>
      <c r="O86" s="6" t="s">
        <v>224</v>
      </c>
      <c r="P86" s="6" t="s">
        <v>224</v>
      </c>
      <c r="Q86" s="6" t="s">
        <v>224</v>
      </c>
      <c r="R86" s="6" t="s">
        <v>224</v>
      </c>
      <c r="S86" s="6" t="s">
        <v>224</v>
      </c>
      <c r="T86" s="6" t="s">
        <v>224</v>
      </c>
      <c r="U86" s="6" t="s">
        <v>224</v>
      </c>
      <c r="V86" s="6" t="s">
        <v>224</v>
      </c>
      <c r="W86" s="6" t="s">
        <v>224</v>
      </c>
      <c r="X86" s="6" t="s">
        <v>224</v>
      </c>
      <c r="Y86" s="6" t="s">
        <v>224</v>
      </c>
      <c r="Z86" s="6" t="s">
        <v>224</v>
      </c>
      <c r="AA86" s="6" t="s">
        <v>224</v>
      </c>
      <c r="AB86" s="6" t="s">
        <v>224</v>
      </c>
      <c r="AC86" s="6" t="s">
        <v>224</v>
      </c>
      <c r="AD86" s="6" t="s">
        <v>224</v>
      </c>
      <c r="AE86" s="6" t="s">
        <v>224</v>
      </c>
      <c r="AF86" s="6" t="s">
        <v>224</v>
      </c>
      <c r="AG86" s="6" t="s">
        <v>224</v>
      </c>
      <c r="AH86" s="6" t="s">
        <v>224</v>
      </c>
      <c r="AI86" s="6" t="s">
        <v>224</v>
      </c>
      <c r="AJ86" s="6" t="s">
        <v>224</v>
      </c>
      <c r="AK86" s="3">
        <v>70</v>
      </c>
      <c r="AL86" s="6" t="s">
        <v>224</v>
      </c>
      <c r="AM86" s="6" t="s">
        <v>224</v>
      </c>
      <c r="AN86" s="6" t="s">
        <v>224</v>
      </c>
      <c r="AO86" s="6" t="s">
        <v>224</v>
      </c>
      <c r="AP86" s="6" t="s">
        <v>224</v>
      </c>
      <c r="AQ86" s="6" t="s">
        <v>224</v>
      </c>
      <c r="AR86" s="6" t="s">
        <v>224</v>
      </c>
      <c r="AS86" s="6" t="s">
        <v>224</v>
      </c>
      <c r="AT86" s="6" t="s">
        <v>224</v>
      </c>
      <c r="AU86" s="6" t="s">
        <v>224</v>
      </c>
      <c r="AV86" s="6" t="s">
        <v>224</v>
      </c>
      <c r="AW86" s="6" t="s">
        <v>224</v>
      </c>
      <c r="AX86" s="6" t="s">
        <v>224</v>
      </c>
      <c r="AY86" s="6" t="s">
        <v>224</v>
      </c>
      <c r="AZ86" s="6" t="s">
        <v>224</v>
      </c>
      <c r="BA86" s="3">
        <v>57</v>
      </c>
      <c r="BB86" s="6" t="s">
        <v>224</v>
      </c>
      <c r="BC86" s="6" t="s">
        <v>224</v>
      </c>
      <c r="BD86" s="6" t="s">
        <v>224</v>
      </c>
      <c r="BE86" s="6" t="s">
        <v>224</v>
      </c>
      <c r="BF86" s="6" t="s">
        <v>224</v>
      </c>
      <c r="BG86" s="6" t="s">
        <v>224</v>
      </c>
      <c r="BH86" s="6" t="s">
        <v>224</v>
      </c>
      <c r="BI86" s="6" t="s">
        <v>224</v>
      </c>
      <c r="BJ86" s="6" t="s">
        <v>224</v>
      </c>
      <c r="BK86" s="6" t="s">
        <v>224</v>
      </c>
      <c r="BL86" s="6" t="s">
        <v>224</v>
      </c>
      <c r="BM86" s="6" t="s">
        <v>224</v>
      </c>
      <c r="BN86" s="6" t="s">
        <v>224</v>
      </c>
      <c r="BO86" s="6" t="s">
        <v>224</v>
      </c>
      <c r="BP86" s="6" t="s">
        <v>224</v>
      </c>
      <c r="BQ86" s="6" t="s">
        <v>224</v>
      </c>
      <c r="BR86" s="6" t="s">
        <v>224</v>
      </c>
      <c r="BS86" s="6" t="s">
        <v>224</v>
      </c>
      <c r="BT86" s="6" t="s">
        <v>224</v>
      </c>
      <c r="BU86" s="6" t="s">
        <v>224</v>
      </c>
      <c r="BV86" s="6" t="s">
        <v>224</v>
      </c>
      <c r="BW86" s="6" t="s">
        <v>224</v>
      </c>
      <c r="BX86" s="6" t="s">
        <v>224</v>
      </c>
      <c r="BY86" s="6" t="s">
        <v>224</v>
      </c>
      <c r="BZ86" s="6" t="s">
        <v>224</v>
      </c>
      <c r="CA86" s="6" t="s">
        <v>224</v>
      </c>
      <c r="CB86" s="6" t="s">
        <v>224</v>
      </c>
      <c r="CC86" s="6" t="s">
        <v>224</v>
      </c>
      <c r="CD86" s="6" t="s">
        <v>224</v>
      </c>
      <c r="CE86" s="6" t="s">
        <v>224</v>
      </c>
      <c r="CF86" s="6" t="s">
        <v>224</v>
      </c>
      <c r="CG86" s="3">
        <v>78</v>
      </c>
      <c r="CH86" s="6" t="s">
        <v>224</v>
      </c>
      <c r="CI86" s="3">
        <v>50</v>
      </c>
      <c r="CJ86" s="6" t="s">
        <v>224</v>
      </c>
      <c r="CK86" s="6" t="s">
        <v>224</v>
      </c>
      <c r="CL86" s="6" t="s">
        <v>224</v>
      </c>
      <c r="CM86" s="6" t="s">
        <v>224</v>
      </c>
      <c r="CN86" s="6" t="s">
        <v>224</v>
      </c>
      <c r="CO86" s="6" t="s">
        <v>224</v>
      </c>
      <c r="CP86" s="6" t="s">
        <v>224</v>
      </c>
      <c r="CQ86" s="6" t="s">
        <v>224</v>
      </c>
      <c r="CR86" s="6" t="s">
        <v>224</v>
      </c>
      <c r="CS86" s="6" t="s">
        <v>224</v>
      </c>
      <c r="CT86" s="6" t="s">
        <v>224</v>
      </c>
      <c r="CU86" s="6" t="s">
        <v>224</v>
      </c>
      <c r="CV86" s="6" t="s">
        <v>224</v>
      </c>
      <c r="CW86" s="6" t="s">
        <v>224</v>
      </c>
      <c r="CX86" s="6" t="s">
        <v>224</v>
      </c>
      <c r="CY86" s="6" t="s">
        <v>224</v>
      </c>
      <c r="CZ86" s="6" t="s">
        <v>224</v>
      </c>
      <c r="DA86" s="6" t="s">
        <v>224</v>
      </c>
      <c r="DB86" s="6" t="s">
        <v>224</v>
      </c>
      <c r="DC86" s="6" t="s">
        <v>224</v>
      </c>
      <c r="DD86" s="6" t="s">
        <v>224</v>
      </c>
      <c r="DE86" s="6" t="s">
        <v>224</v>
      </c>
      <c r="DF86" s="6" t="s">
        <v>224</v>
      </c>
      <c r="DG86" s="6" t="s">
        <v>224</v>
      </c>
      <c r="DH86" s="6" t="s">
        <v>224</v>
      </c>
      <c r="DI86" s="6" t="s">
        <v>224</v>
      </c>
      <c r="DJ86" s="6" t="s">
        <v>224</v>
      </c>
      <c r="DK86" s="6" t="s">
        <v>224</v>
      </c>
      <c r="DL86" s="6" t="s">
        <v>224</v>
      </c>
      <c r="DM86" s="6" t="s">
        <v>224</v>
      </c>
      <c r="DN86" s="6" t="s">
        <v>224</v>
      </c>
      <c r="DO86" s="6" t="s">
        <v>224</v>
      </c>
      <c r="DP86" s="6" t="s">
        <v>224</v>
      </c>
      <c r="DQ86" s="6" t="s">
        <v>224</v>
      </c>
      <c r="DR86" s="6" t="s">
        <v>224</v>
      </c>
      <c r="DS86" s="6" t="s">
        <v>224</v>
      </c>
      <c r="DT86" s="6" t="s">
        <v>224</v>
      </c>
      <c r="DU86" s="6" t="s">
        <v>224</v>
      </c>
      <c r="DV86" s="6" t="s">
        <v>224</v>
      </c>
      <c r="DW86" s="6" t="s">
        <v>224</v>
      </c>
      <c r="DX86" s="6" t="s">
        <v>224</v>
      </c>
      <c r="DY86" s="6" t="s">
        <v>224</v>
      </c>
      <c r="DZ86" s="6" t="s">
        <v>224</v>
      </c>
      <c r="EA86" s="6" t="s">
        <v>224</v>
      </c>
      <c r="EB86" s="6" t="s">
        <v>224</v>
      </c>
      <c r="EC86" s="6" t="s">
        <v>224</v>
      </c>
      <c r="ED86" s="6" t="s">
        <v>224</v>
      </c>
      <c r="EE86" s="6" t="s">
        <v>224</v>
      </c>
      <c r="EF86" s="6" t="s">
        <v>224</v>
      </c>
      <c r="EG86" s="6" t="s">
        <v>224</v>
      </c>
      <c r="EH86" s="6" t="s">
        <v>224</v>
      </c>
      <c r="EI86" s="6" t="s">
        <v>224</v>
      </c>
      <c r="EJ86" s="6" t="s">
        <v>224</v>
      </c>
      <c r="EK86" s="6" t="s">
        <v>224</v>
      </c>
      <c r="EL86" s="6" t="s">
        <v>224</v>
      </c>
      <c r="EM86" s="6" t="s">
        <v>224</v>
      </c>
      <c r="EN86" s="6" t="s">
        <v>224</v>
      </c>
      <c r="EO86" s="6" t="s">
        <v>224</v>
      </c>
      <c r="EP86" s="6" t="s">
        <v>224</v>
      </c>
      <c r="EQ86" s="6" t="s">
        <v>224</v>
      </c>
      <c r="ER86" s="6" t="s">
        <v>224</v>
      </c>
      <c r="ES86" s="6" t="s">
        <v>224</v>
      </c>
      <c r="ET86" s="6" t="s">
        <v>224</v>
      </c>
      <c r="EU86" s="6" t="s">
        <v>224</v>
      </c>
      <c r="EV86" s="6" t="s">
        <v>224</v>
      </c>
      <c r="EW86" s="6" t="s">
        <v>224</v>
      </c>
      <c r="EX86" s="6" t="s">
        <v>224</v>
      </c>
      <c r="EY86" s="6" t="s">
        <v>224</v>
      </c>
      <c r="EZ86" s="6" t="s">
        <v>224</v>
      </c>
      <c r="FA86" s="6" t="s">
        <v>224</v>
      </c>
      <c r="FB86" s="6" t="s">
        <v>224</v>
      </c>
      <c r="FC86" s="6" t="s">
        <v>224</v>
      </c>
      <c r="FD86" s="6" t="s">
        <v>224</v>
      </c>
      <c r="FE86" s="6" t="s">
        <v>224</v>
      </c>
      <c r="FF86" s="6" t="s">
        <v>224</v>
      </c>
      <c r="FG86" s="6" t="s">
        <v>224</v>
      </c>
      <c r="FH86" s="6" t="s">
        <v>224</v>
      </c>
      <c r="FI86" s="6" t="s">
        <v>224</v>
      </c>
      <c r="FJ86" s="6" t="s">
        <v>224</v>
      </c>
      <c r="FK86" s="6" t="s">
        <v>224</v>
      </c>
      <c r="FL86" s="6" t="s">
        <v>224</v>
      </c>
      <c r="FM86" s="6" t="s">
        <v>224</v>
      </c>
      <c r="FN86" s="6" t="s">
        <v>224</v>
      </c>
      <c r="FO86" s="6" t="s">
        <v>224</v>
      </c>
      <c r="FP86" s="6" t="s">
        <v>224</v>
      </c>
      <c r="FQ86" s="6" t="s">
        <v>224</v>
      </c>
      <c r="FR86" s="6" t="s">
        <v>224</v>
      </c>
      <c r="FS86" s="6" t="s">
        <v>224</v>
      </c>
      <c r="FT86" s="6" t="s">
        <v>224</v>
      </c>
      <c r="FU86" s="6" t="s">
        <v>224</v>
      </c>
      <c r="FV86" s="6" t="s">
        <v>224</v>
      </c>
      <c r="FW86" s="6" t="s">
        <v>224</v>
      </c>
      <c r="FX86" s="6" t="s">
        <v>224</v>
      </c>
      <c r="FY86" s="6" t="s">
        <v>224</v>
      </c>
      <c r="FZ86" s="6" t="s">
        <v>224</v>
      </c>
      <c r="GA86" s="6" t="s">
        <v>224</v>
      </c>
      <c r="GB86" s="6" t="s">
        <v>224</v>
      </c>
      <c r="GC86" s="6" t="s">
        <v>224</v>
      </c>
      <c r="GD86" s="6" t="s">
        <v>224</v>
      </c>
      <c r="GE86" s="6" t="s">
        <v>224</v>
      </c>
      <c r="GF86" s="13" t="s">
        <v>224</v>
      </c>
      <c r="GG86" s="15">
        <f t="shared" si="1"/>
        <v>255</v>
      </c>
      <c r="GI86" s="8"/>
      <c r="GK86" s="8"/>
    </row>
    <row r="87" spans="1:193" x14ac:dyDescent="0.25">
      <c r="A87" s="4" t="s">
        <v>168</v>
      </c>
      <c r="B87" s="4" t="s">
        <v>169</v>
      </c>
      <c r="C87" s="6" t="s">
        <v>224</v>
      </c>
      <c r="D87" s="6" t="s">
        <v>224</v>
      </c>
      <c r="E87" s="6" t="s">
        <v>224</v>
      </c>
      <c r="F87" s="6" t="s">
        <v>224</v>
      </c>
      <c r="G87" s="6" t="s">
        <v>224</v>
      </c>
      <c r="H87" s="6" t="s">
        <v>224</v>
      </c>
      <c r="I87" s="6" t="s">
        <v>224</v>
      </c>
      <c r="J87" s="3">
        <v>55</v>
      </c>
      <c r="K87" s="6" t="s">
        <v>224</v>
      </c>
      <c r="L87" s="6" t="s">
        <v>224</v>
      </c>
      <c r="M87" s="6" t="s">
        <v>224</v>
      </c>
      <c r="N87" s="6" t="s">
        <v>224</v>
      </c>
      <c r="O87" s="6" t="s">
        <v>224</v>
      </c>
      <c r="P87" s="6" t="s">
        <v>224</v>
      </c>
      <c r="Q87" s="6" t="s">
        <v>224</v>
      </c>
      <c r="R87" s="3">
        <v>92</v>
      </c>
      <c r="S87" s="6" t="s">
        <v>224</v>
      </c>
      <c r="T87" s="6" t="s">
        <v>224</v>
      </c>
      <c r="U87" s="6" t="s">
        <v>224</v>
      </c>
      <c r="V87" s="6" t="s">
        <v>224</v>
      </c>
      <c r="W87" s="6" t="s">
        <v>224</v>
      </c>
      <c r="X87" s="6" t="s">
        <v>224</v>
      </c>
      <c r="Y87" s="6" t="s">
        <v>224</v>
      </c>
      <c r="Z87" s="3">
        <v>84</v>
      </c>
      <c r="AA87" s="6" t="s">
        <v>224</v>
      </c>
      <c r="AB87" s="3">
        <v>89</v>
      </c>
      <c r="AC87" s="6" t="s">
        <v>224</v>
      </c>
      <c r="AD87" s="6" t="s">
        <v>224</v>
      </c>
      <c r="AE87" s="6" t="s">
        <v>224</v>
      </c>
      <c r="AF87" s="6" t="s">
        <v>224</v>
      </c>
      <c r="AG87" s="6" t="s">
        <v>224</v>
      </c>
      <c r="AH87" s="6" t="s">
        <v>224</v>
      </c>
      <c r="AI87" s="6" t="s">
        <v>224</v>
      </c>
      <c r="AJ87" s="6" t="s">
        <v>224</v>
      </c>
      <c r="AK87" s="3">
        <v>46</v>
      </c>
      <c r="AL87" s="6" t="s">
        <v>224</v>
      </c>
      <c r="AM87" s="6" t="s">
        <v>224</v>
      </c>
      <c r="AN87" s="3">
        <v>198</v>
      </c>
      <c r="AO87" s="6" t="s">
        <v>224</v>
      </c>
      <c r="AP87" s="6" t="s">
        <v>224</v>
      </c>
      <c r="AQ87" s="6" t="s">
        <v>224</v>
      </c>
      <c r="AR87" s="6" t="s">
        <v>224</v>
      </c>
      <c r="AS87" s="6" t="s">
        <v>224</v>
      </c>
      <c r="AT87" s="6" t="s">
        <v>224</v>
      </c>
      <c r="AU87" s="6" t="s">
        <v>224</v>
      </c>
      <c r="AV87" s="6" t="s">
        <v>224</v>
      </c>
      <c r="AW87" s="6" t="s">
        <v>224</v>
      </c>
      <c r="AX87" s="6" t="s">
        <v>224</v>
      </c>
      <c r="AY87" s="6" t="s">
        <v>224</v>
      </c>
      <c r="AZ87" s="3">
        <v>65</v>
      </c>
      <c r="BA87" s="6" t="s">
        <v>224</v>
      </c>
      <c r="BB87" s="3">
        <v>175</v>
      </c>
      <c r="BC87" s="6" t="s">
        <v>224</v>
      </c>
      <c r="BD87" s="6" t="s">
        <v>224</v>
      </c>
      <c r="BE87" s="6" t="s">
        <v>224</v>
      </c>
      <c r="BF87" s="6" t="s">
        <v>224</v>
      </c>
      <c r="BG87" s="6" t="s">
        <v>224</v>
      </c>
      <c r="BH87" s="6" t="s">
        <v>224</v>
      </c>
      <c r="BI87" s="3">
        <v>114</v>
      </c>
      <c r="BJ87" s="3">
        <v>49</v>
      </c>
      <c r="BK87" s="6" t="s">
        <v>224</v>
      </c>
      <c r="BL87" s="6" t="s">
        <v>224</v>
      </c>
      <c r="BM87" s="6" t="s">
        <v>224</v>
      </c>
      <c r="BN87" s="6" t="s">
        <v>224</v>
      </c>
      <c r="BO87" s="6" t="s">
        <v>224</v>
      </c>
      <c r="BP87" s="6" t="s">
        <v>224</v>
      </c>
      <c r="BQ87" s="6" t="s">
        <v>224</v>
      </c>
      <c r="BR87" s="6" t="s">
        <v>224</v>
      </c>
      <c r="BS87" s="6" t="s">
        <v>224</v>
      </c>
      <c r="BT87" s="6" t="s">
        <v>224</v>
      </c>
      <c r="BU87" s="6" t="s">
        <v>224</v>
      </c>
      <c r="BV87" s="6" t="s">
        <v>224</v>
      </c>
      <c r="BW87" s="6" t="s">
        <v>224</v>
      </c>
      <c r="BX87" s="6" t="s">
        <v>224</v>
      </c>
      <c r="BY87" s="3">
        <v>88</v>
      </c>
      <c r="BZ87" s="6" t="s">
        <v>224</v>
      </c>
      <c r="CA87" s="6" t="s">
        <v>224</v>
      </c>
      <c r="CB87" s="6" t="s">
        <v>224</v>
      </c>
      <c r="CC87" s="6" t="s">
        <v>224</v>
      </c>
      <c r="CD87" s="6" t="s">
        <v>224</v>
      </c>
      <c r="CE87" s="6" t="s">
        <v>224</v>
      </c>
      <c r="CF87" s="6" t="s">
        <v>224</v>
      </c>
      <c r="CG87" s="6" t="s">
        <v>224</v>
      </c>
      <c r="CH87" s="6" t="s">
        <v>224</v>
      </c>
      <c r="CI87" s="6" t="s">
        <v>224</v>
      </c>
      <c r="CJ87" s="6" t="s">
        <v>224</v>
      </c>
      <c r="CK87" s="6" t="s">
        <v>224</v>
      </c>
      <c r="CL87" s="6" t="s">
        <v>224</v>
      </c>
      <c r="CM87" s="6" t="s">
        <v>224</v>
      </c>
      <c r="CN87" s="6" t="s">
        <v>224</v>
      </c>
      <c r="CO87" s="6" t="s">
        <v>224</v>
      </c>
      <c r="CP87" s="6" t="s">
        <v>224</v>
      </c>
      <c r="CQ87" s="6" t="s">
        <v>224</v>
      </c>
      <c r="CR87" s="6" t="s">
        <v>224</v>
      </c>
      <c r="CS87" s="6" t="s">
        <v>224</v>
      </c>
      <c r="CT87" s="6" t="s">
        <v>224</v>
      </c>
      <c r="CU87" s="6" t="s">
        <v>224</v>
      </c>
      <c r="CV87" s="6" t="s">
        <v>224</v>
      </c>
      <c r="CW87" s="6" t="s">
        <v>224</v>
      </c>
      <c r="CX87" s="6" t="s">
        <v>224</v>
      </c>
      <c r="CY87" s="6" t="s">
        <v>224</v>
      </c>
      <c r="CZ87" s="6" t="s">
        <v>224</v>
      </c>
      <c r="DA87" s="6" t="s">
        <v>224</v>
      </c>
      <c r="DB87" s="6" t="s">
        <v>224</v>
      </c>
      <c r="DC87" s="6" t="s">
        <v>224</v>
      </c>
      <c r="DD87" s="6" t="s">
        <v>224</v>
      </c>
      <c r="DE87" s="6" t="s">
        <v>224</v>
      </c>
      <c r="DF87" s="6" t="s">
        <v>224</v>
      </c>
      <c r="DG87" s="6" t="s">
        <v>224</v>
      </c>
      <c r="DH87" s="6" t="s">
        <v>224</v>
      </c>
      <c r="DI87" s="6" t="s">
        <v>224</v>
      </c>
      <c r="DJ87" s="6" t="s">
        <v>224</v>
      </c>
      <c r="DK87" s="6" t="s">
        <v>224</v>
      </c>
      <c r="DL87" s="6" t="s">
        <v>224</v>
      </c>
      <c r="DM87" s="6" t="s">
        <v>224</v>
      </c>
      <c r="DN87" s="6" t="s">
        <v>224</v>
      </c>
      <c r="DO87" s="6" t="s">
        <v>224</v>
      </c>
      <c r="DP87" s="6" t="s">
        <v>224</v>
      </c>
      <c r="DQ87" s="6" t="s">
        <v>224</v>
      </c>
      <c r="DR87" s="6" t="s">
        <v>224</v>
      </c>
      <c r="DS87" s="6" t="s">
        <v>224</v>
      </c>
      <c r="DT87" s="6" t="s">
        <v>224</v>
      </c>
      <c r="DU87" s="6" t="s">
        <v>224</v>
      </c>
      <c r="DV87" s="6" t="s">
        <v>224</v>
      </c>
      <c r="DW87" s="6" t="s">
        <v>224</v>
      </c>
      <c r="DX87" s="6" t="s">
        <v>224</v>
      </c>
      <c r="DY87" s="6" t="s">
        <v>224</v>
      </c>
      <c r="DZ87" s="6" t="s">
        <v>224</v>
      </c>
      <c r="EA87" s="3">
        <v>145</v>
      </c>
      <c r="EB87" s="6" t="s">
        <v>224</v>
      </c>
      <c r="EC87" s="3">
        <v>63</v>
      </c>
      <c r="ED87" s="3">
        <v>88</v>
      </c>
      <c r="EE87" s="6" t="s">
        <v>224</v>
      </c>
      <c r="EF87" s="6" t="s">
        <v>224</v>
      </c>
      <c r="EG87" s="6" t="s">
        <v>224</v>
      </c>
      <c r="EH87" s="6" t="s">
        <v>224</v>
      </c>
      <c r="EI87" s="6" t="s">
        <v>224</v>
      </c>
      <c r="EJ87" s="6" t="s">
        <v>224</v>
      </c>
      <c r="EK87" s="6" t="s">
        <v>224</v>
      </c>
      <c r="EL87" s="6" t="s">
        <v>224</v>
      </c>
      <c r="EM87" s="6" t="s">
        <v>224</v>
      </c>
      <c r="EN87" s="6" t="s">
        <v>224</v>
      </c>
      <c r="EO87" s="6" t="s">
        <v>224</v>
      </c>
      <c r="EP87" s="6" t="s">
        <v>224</v>
      </c>
      <c r="EQ87" s="6" t="s">
        <v>224</v>
      </c>
      <c r="ER87" s="6" t="s">
        <v>224</v>
      </c>
      <c r="ES87" s="6" t="s">
        <v>224</v>
      </c>
      <c r="ET87" s="6" t="s">
        <v>224</v>
      </c>
      <c r="EU87" s="3">
        <v>33</v>
      </c>
      <c r="EV87" s="6" t="s">
        <v>224</v>
      </c>
      <c r="EW87" s="3">
        <v>10</v>
      </c>
      <c r="EX87" s="3">
        <v>65</v>
      </c>
      <c r="EY87" s="6" t="s">
        <v>224</v>
      </c>
      <c r="EZ87" s="6" t="s">
        <v>224</v>
      </c>
      <c r="FA87" s="6" t="s">
        <v>224</v>
      </c>
      <c r="FB87" s="6" t="s">
        <v>224</v>
      </c>
      <c r="FC87" s="6" t="s">
        <v>224</v>
      </c>
      <c r="FD87" s="6" t="s">
        <v>224</v>
      </c>
      <c r="FE87" s="6" t="s">
        <v>224</v>
      </c>
      <c r="FF87" s="6" t="s">
        <v>224</v>
      </c>
      <c r="FG87" s="3">
        <v>53</v>
      </c>
      <c r="FH87" s="6" t="s">
        <v>224</v>
      </c>
      <c r="FI87" s="6" t="s">
        <v>224</v>
      </c>
      <c r="FJ87" s="3">
        <v>95</v>
      </c>
      <c r="FK87" s="6" t="s">
        <v>224</v>
      </c>
      <c r="FL87" s="6" t="s">
        <v>224</v>
      </c>
      <c r="FM87" s="6" t="s">
        <v>224</v>
      </c>
      <c r="FN87" s="6" t="s">
        <v>224</v>
      </c>
      <c r="FO87" s="6" t="s">
        <v>224</v>
      </c>
      <c r="FP87" s="6" t="s">
        <v>224</v>
      </c>
      <c r="FQ87" s="6" t="s">
        <v>224</v>
      </c>
      <c r="FR87" s="6" t="s">
        <v>224</v>
      </c>
      <c r="FS87" s="6" t="s">
        <v>224</v>
      </c>
      <c r="FT87" s="6" t="s">
        <v>224</v>
      </c>
      <c r="FU87" s="6" t="s">
        <v>224</v>
      </c>
      <c r="FV87" s="6" t="s">
        <v>224</v>
      </c>
      <c r="FW87" s="6" t="s">
        <v>224</v>
      </c>
      <c r="FX87" s="6" t="s">
        <v>224</v>
      </c>
      <c r="FY87" s="6" t="s">
        <v>224</v>
      </c>
      <c r="FZ87" s="6" t="s">
        <v>224</v>
      </c>
      <c r="GA87" s="6" t="s">
        <v>224</v>
      </c>
      <c r="GB87" s="3">
        <v>93</v>
      </c>
      <c r="GC87" s="6" t="s">
        <v>224</v>
      </c>
      <c r="GD87" s="6" t="s">
        <v>224</v>
      </c>
      <c r="GE87" s="6" t="s">
        <v>224</v>
      </c>
      <c r="GF87" s="13" t="s">
        <v>224</v>
      </c>
      <c r="GG87" s="15">
        <f t="shared" si="1"/>
        <v>1700</v>
      </c>
      <c r="GI87" s="8"/>
      <c r="GK87" s="8"/>
    </row>
    <row r="88" spans="1:193" x14ac:dyDescent="0.25">
      <c r="A88" s="4" t="s">
        <v>170</v>
      </c>
      <c r="B88" s="4" t="s">
        <v>171</v>
      </c>
      <c r="C88" s="6" t="s">
        <v>224</v>
      </c>
      <c r="D88" s="6" t="s">
        <v>224</v>
      </c>
      <c r="E88" s="6" t="s">
        <v>224</v>
      </c>
      <c r="F88" s="6" t="s">
        <v>224</v>
      </c>
      <c r="G88" s="6" t="s">
        <v>224</v>
      </c>
      <c r="H88" s="6" t="s">
        <v>224</v>
      </c>
      <c r="I88" s="6" t="s">
        <v>224</v>
      </c>
      <c r="J88" s="6" t="s">
        <v>224</v>
      </c>
      <c r="K88" s="6" t="s">
        <v>224</v>
      </c>
      <c r="L88" s="6" t="s">
        <v>224</v>
      </c>
      <c r="M88" s="6" t="s">
        <v>224</v>
      </c>
      <c r="N88" s="6" t="s">
        <v>224</v>
      </c>
      <c r="O88" s="6" t="s">
        <v>224</v>
      </c>
      <c r="P88" s="6" t="s">
        <v>224</v>
      </c>
      <c r="Q88" s="6" t="s">
        <v>224</v>
      </c>
      <c r="R88" s="6" t="s">
        <v>224</v>
      </c>
      <c r="S88" s="6" t="s">
        <v>224</v>
      </c>
      <c r="T88" s="6" t="s">
        <v>224</v>
      </c>
      <c r="U88" s="6" t="s">
        <v>224</v>
      </c>
      <c r="V88" s="6" t="s">
        <v>224</v>
      </c>
      <c r="W88" s="6" t="s">
        <v>224</v>
      </c>
      <c r="X88" s="6" t="s">
        <v>224</v>
      </c>
      <c r="Y88" s="6" t="s">
        <v>224</v>
      </c>
      <c r="Z88" s="6" t="s">
        <v>224</v>
      </c>
      <c r="AA88" s="6" t="s">
        <v>224</v>
      </c>
      <c r="AB88" s="6" t="s">
        <v>224</v>
      </c>
      <c r="AC88" s="6" t="s">
        <v>224</v>
      </c>
      <c r="AD88" s="6" t="s">
        <v>224</v>
      </c>
      <c r="AE88" s="6" t="s">
        <v>224</v>
      </c>
      <c r="AF88" s="6" t="s">
        <v>224</v>
      </c>
      <c r="AG88" s="6" t="s">
        <v>224</v>
      </c>
      <c r="AH88" s="6" t="s">
        <v>224</v>
      </c>
      <c r="AI88" s="6" t="s">
        <v>224</v>
      </c>
      <c r="AJ88" s="6" t="s">
        <v>224</v>
      </c>
      <c r="AK88" s="6" t="s">
        <v>224</v>
      </c>
      <c r="AL88" s="6" t="s">
        <v>224</v>
      </c>
      <c r="AM88" s="6" t="s">
        <v>224</v>
      </c>
      <c r="AN88" s="6" t="s">
        <v>224</v>
      </c>
      <c r="AO88" s="6" t="s">
        <v>224</v>
      </c>
      <c r="AP88" s="6" t="s">
        <v>224</v>
      </c>
      <c r="AQ88" s="6" t="s">
        <v>224</v>
      </c>
      <c r="AR88" s="6" t="s">
        <v>224</v>
      </c>
      <c r="AS88" s="6" t="s">
        <v>224</v>
      </c>
      <c r="AT88" s="6" t="s">
        <v>224</v>
      </c>
      <c r="AU88" s="6" t="s">
        <v>224</v>
      </c>
      <c r="AV88" s="6" t="s">
        <v>224</v>
      </c>
      <c r="AW88" s="6" t="s">
        <v>224</v>
      </c>
      <c r="AX88" s="6" t="s">
        <v>224</v>
      </c>
      <c r="AY88" s="6" t="s">
        <v>224</v>
      </c>
      <c r="AZ88" s="6" t="s">
        <v>224</v>
      </c>
      <c r="BA88" s="3">
        <v>19</v>
      </c>
      <c r="BB88" s="6" t="s">
        <v>224</v>
      </c>
      <c r="BC88" s="6" t="s">
        <v>224</v>
      </c>
      <c r="BD88" s="6" t="s">
        <v>224</v>
      </c>
      <c r="BE88" s="6" t="s">
        <v>224</v>
      </c>
      <c r="BF88" s="6" t="s">
        <v>224</v>
      </c>
      <c r="BG88" s="6" t="s">
        <v>224</v>
      </c>
      <c r="BH88" s="6" t="s">
        <v>224</v>
      </c>
      <c r="BI88" s="6" t="s">
        <v>224</v>
      </c>
      <c r="BJ88" s="6" t="s">
        <v>224</v>
      </c>
      <c r="BK88" s="6" t="s">
        <v>224</v>
      </c>
      <c r="BL88" s="6" t="s">
        <v>224</v>
      </c>
      <c r="BM88" s="6" t="s">
        <v>224</v>
      </c>
      <c r="BN88" s="6" t="s">
        <v>224</v>
      </c>
      <c r="BO88" s="6" t="s">
        <v>224</v>
      </c>
      <c r="BP88" s="6" t="s">
        <v>224</v>
      </c>
      <c r="BQ88" s="6" t="s">
        <v>224</v>
      </c>
      <c r="BR88" s="6" t="s">
        <v>224</v>
      </c>
      <c r="BS88" s="6" t="s">
        <v>224</v>
      </c>
      <c r="BT88" s="6" t="s">
        <v>224</v>
      </c>
      <c r="BU88" s="3">
        <v>69</v>
      </c>
      <c r="BV88" s="6" t="s">
        <v>224</v>
      </c>
      <c r="BW88" s="6" t="s">
        <v>224</v>
      </c>
      <c r="BX88" s="6" t="s">
        <v>224</v>
      </c>
      <c r="BY88" s="6" t="s">
        <v>224</v>
      </c>
      <c r="BZ88" s="6" t="s">
        <v>224</v>
      </c>
      <c r="CA88" s="6" t="s">
        <v>224</v>
      </c>
      <c r="CB88" s="6" t="s">
        <v>224</v>
      </c>
      <c r="CC88" s="6" t="s">
        <v>224</v>
      </c>
      <c r="CD88" s="6" t="s">
        <v>224</v>
      </c>
      <c r="CE88" s="6" t="s">
        <v>224</v>
      </c>
      <c r="CF88" s="6" t="s">
        <v>224</v>
      </c>
      <c r="CG88" s="6" t="s">
        <v>224</v>
      </c>
      <c r="CH88" s="6" t="s">
        <v>224</v>
      </c>
      <c r="CI88" s="6" t="s">
        <v>224</v>
      </c>
      <c r="CJ88" s="6" t="s">
        <v>224</v>
      </c>
      <c r="CK88" s="6" t="s">
        <v>224</v>
      </c>
      <c r="CL88" s="3">
        <v>53</v>
      </c>
      <c r="CM88" s="6" t="s">
        <v>224</v>
      </c>
      <c r="CN88" s="6" t="s">
        <v>224</v>
      </c>
      <c r="CO88" s="6" t="s">
        <v>224</v>
      </c>
      <c r="CP88" s="6" t="s">
        <v>224</v>
      </c>
      <c r="CQ88" s="6" t="s">
        <v>224</v>
      </c>
      <c r="CR88" s="6" t="s">
        <v>224</v>
      </c>
      <c r="CS88" s="6" t="s">
        <v>224</v>
      </c>
      <c r="CT88" s="6" t="s">
        <v>224</v>
      </c>
      <c r="CU88" s="6" t="s">
        <v>224</v>
      </c>
      <c r="CV88" s="6" t="s">
        <v>224</v>
      </c>
      <c r="CW88" s="6" t="s">
        <v>224</v>
      </c>
      <c r="CX88" s="6" t="s">
        <v>224</v>
      </c>
      <c r="CY88" s="6" t="s">
        <v>224</v>
      </c>
      <c r="CZ88" s="6" t="s">
        <v>224</v>
      </c>
      <c r="DA88" s="6" t="s">
        <v>224</v>
      </c>
      <c r="DB88" s="6" t="s">
        <v>224</v>
      </c>
      <c r="DC88" s="6" t="s">
        <v>224</v>
      </c>
      <c r="DD88" s="6" t="s">
        <v>224</v>
      </c>
      <c r="DE88" s="6" t="s">
        <v>224</v>
      </c>
      <c r="DF88" s="6" t="s">
        <v>224</v>
      </c>
      <c r="DG88" s="6" t="s">
        <v>224</v>
      </c>
      <c r="DH88" s="6" t="s">
        <v>224</v>
      </c>
      <c r="DI88" s="6" t="s">
        <v>224</v>
      </c>
      <c r="DJ88" s="6" t="s">
        <v>224</v>
      </c>
      <c r="DK88" s="6" t="s">
        <v>224</v>
      </c>
      <c r="DL88" s="6" t="s">
        <v>224</v>
      </c>
      <c r="DM88" s="6" t="s">
        <v>224</v>
      </c>
      <c r="DN88" s="6" t="s">
        <v>224</v>
      </c>
      <c r="DO88" s="6" t="s">
        <v>224</v>
      </c>
      <c r="DP88" s="6" t="s">
        <v>224</v>
      </c>
      <c r="DQ88" s="6" t="s">
        <v>224</v>
      </c>
      <c r="DR88" s="6" t="s">
        <v>224</v>
      </c>
      <c r="DS88" s="6" t="s">
        <v>224</v>
      </c>
      <c r="DT88" s="6" t="s">
        <v>224</v>
      </c>
      <c r="DU88" s="6" t="s">
        <v>224</v>
      </c>
      <c r="DV88" s="6" t="s">
        <v>224</v>
      </c>
      <c r="DW88" s="6" t="s">
        <v>224</v>
      </c>
      <c r="DX88" s="6" t="s">
        <v>224</v>
      </c>
      <c r="DY88" s="6" t="s">
        <v>224</v>
      </c>
      <c r="DZ88" s="6" t="s">
        <v>224</v>
      </c>
      <c r="EA88" s="6" t="s">
        <v>224</v>
      </c>
      <c r="EB88" s="6" t="s">
        <v>224</v>
      </c>
      <c r="EC88" s="6" t="s">
        <v>224</v>
      </c>
      <c r="ED88" s="6" t="s">
        <v>224</v>
      </c>
      <c r="EE88" s="6" t="s">
        <v>224</v>
      </c>
      <c r="EF88" s="6" t="s">
        <v>224</v>
      </c>
      <c r="EG88" s="6" t="s">
        <v>224</v>
      </c>
      <c r="EH88" s="6" t="s">
        <v>224</v>
      </c>
      <c r="EI88" s="6" t="s">
        <v>224</v>
      </c>
      <c r="EJ88" s="6" t="s">
        <v>224</v>
      </c>
      <c r="EK88" s="6" t="s">
        <v>224</v>
      </c>
      <c r="EL88" s="6" t="s">
        <v>224</v>
      </c>
      <c r="EM88" s="6" t="s">
        <v>224</v>
      </c>
      <c r="EN88" s="6" t="s">
        <v>224</v>
      </c>
      <c r="EO88" s="6" t="s">
        <v>224</v>
      </c>
      <c r="EP88" s="6" t="s">
        <v>224</v>
      </c>
      <c r="EQ88" s="6" t="s">
        <v>224</v>
      </c>
      <c r="ER88" s="6" t="s">
        <v>224</v>
      </c>
      <c r="ES88" s="6" t="s">
        <v>224</v>
      </c>
      <c r="ET88" s="6" t="s">
        <v>224</v>
      </c>
      <c r="EU88" s="6" t="s">
        <v>224</v>
      </c>
      <c r="EV88" s="6" t="s">
        <v>224</v>
      </c>
      <c r="EW88" s="6" t="s">
        <v>224</v>
      </c>
      <c r="EX88" s="6" t="s">
        <v>224</v>
      </c>
      <c r="EY88" s="6" t="s">
        <v>224</v>
      </c>
      <c r="EZ88" s="6" t="s">
        <v>224</v>
      </c>
      <c r="FA88" s="6" t="s">
        <v>224</v>
      </c>
      <c r="FB88" s="6" t="s">
        <v>224</v>
      </c>
      <c r="FC88" s="6" t="s">
        <v>224</v>
      </c>
      <c r="FD88" s="6" t="s">
        <v>224</v>
      </c>
      <c r="FE88" s="6" t="s">
        <v>224</v>
      </c>
      <c r="FF88" s="6" t="s">
        <v>224</v>
      </c>
      <c r="FG88" s="6" t="s">
        <v>224</v>
      </c>
      <c r="FH88" s="6" t="s">
        <v>224</v>
      </c>
      <c r="FI88" s="6" t="s">
        <v>224</v>
      </c>
      <c r="FJ88" s="6" t="s">
        <v>224</v>
      </c>
      <c r="FK88" s="6" t="s">
        <v>224</v>
      </c>
      <c r="FL88" s="6" t="s">
        <v>224</v>
      </c>
      <c r="FM88" s="3">
        <v>8</v>
      </c>
      <c r="FN88" s="3">
        <v>11</v>
      </c>
      <c r="FO88" s="6" t="s">
        <v>224</v>
      </c>
      <c r="FP88" s="6" t="s">
        <v>224</v>
      </c>
      <c r="FQ88" s="6" t="s">
        <v>224</v>
      </c>
      <c r="FR88" s="6" t="s">
        <v>224</v>
      </c>
      <c r="FS88" s="6" t="s">
        <v>224</v>
      </c>
      <c r="FT88" s="6" t="s">
        <v>224</v>
      </c>
      <c r="FU88" s="6" t="s">
        <v>224</v>
      </c>
      <c r="FV88" s="6" t="s">
        <v>224</v>
      </c>
      <c r="FW88" s="6" t="s">
        <v>224</v>
      </c>
      <c r="FX88" s="6" t="s">
        <v>224</v>
      </c>
      <c r="FY88" s="6" t="s">
        <v>224</v>
      </c>
      <c r="FZ88" s="6" t="s">
        <v>224</v>
      </c>
      <c r="GA88" s="6" t="s">
        <v>224</v>
      </c>
      <c r="GB88" s="6" t="s">
        <v>224</v>
      </c>
      <c r="GC88" s="6" t="s">
        <v>224</v>
      </c>
      <c r="GD88" s="6" t="s">
        <v>224</v>
      </c>
      <c r="GE88" s="3">
        <v>9</v>
      </c>
      <c r="GF88" s="13" t="s">
        <v>224</v>
      </c>
      <c r="GG88" s="15">
        <f t="shared" si="1"/>
        <v>169</v>
      </c>
      <c r="GI88" s="8"/>
      <c r="GK88" s="8"/>
    </row>
    <row r="89" spans="1:193" x14ac:dyDescent="0.25">
      <c r="A89" s="4" t="s">
        <v>172</v>
      </c>
      <c r="B89" s="4" t="s">
        <v>173</v>
      </c>
      <c r="C89" s="6" t="s">
        <v>224</v>
      </c>
      <c r="D89" s="6" t="s">
        <v>224</v>
      </c>
      <c r="E89" s="6" t="s">
        <v>224</v>
      </c>
      <c r="F89" s="3">
        <v>18</v>
      </c>
      <c r="G89" s="3">
        <v>136</v>
      </c>
      <c r="H89" s="6" t="s">
        <v>224</v>
      </c>
      <c r="I89" s="6" t="s">
        <v>224</v>
      </c>
      <c r="J89" s="6" t="s">
        <v>224</v>
      </c>
      <c r="K89" s="6" t="s">
        <v>224</v>
      </c>
      <c r="L89" s="6" t="s">
        <v>224</v>
      </c>
      <c r="M89" s="6" t="s">
        <v>224</v>
      </c>
      <c r="N89" s="6" t="s">
        <v>224</v>
      </c>
      <c r="O89" s="6" t="s">
        <v>224</v>
      </c>
      <c r="P89" s="6" t="s">
        <v>224</v>
      </c>
      <c r="Q89" s="6" t="s">
        <v>224</v>
      </c>
      <c r="R89" s="6" t="s">
        <v>224</v>
      </c>
      <c r="S89" s="6" t="s">
        <v>224</v>
      </c>
      <c r="T89" s="6" t="s">
        <v>224</v>
      </c>
      <c r="U89" s="6" t="s">
        <v>224</v>
      </c>
      <c r="V89" s="6" t="s">
        <v>224</v>
      </c>
      <c r="W89" s="3">
        <v>76</v>
      </c>
      <c r="X89" s="6" t="s">
        <v>224</v>
      </c>
      <c r="Y89" s="6" t="s">
        <v>224</v>
      </c>
      <c r="Z89" s="3">
        <v>264</v>
      </c>
      <c r="AA89" s="6" t="s">
        <v>224</v>
      </c>
      <c r="AB89" s="3">
        <v>80</v>
      </c>
      <c r="AC89" s="6" t="s">
        <v>224</v>
      </c>
      <c r="AD89" s="6" t="s">
        <v>224</v>
      </c>
      <c r="AE89" s="6" t="s">
        <v>224</v>
      </c>
      <c r="AF89" s="6" t="s">
        <v>224</v>
      </c>
      <c r="AG89" s="6" t="s">
        <v>224</v>
      </c>
      <c r="AH89" s="6" t="s">
        <v>224</v>
      </c>
      <c r="AI89" s="6" t="s">
        <v>224</v>
      </c>
      <c r="AJ89" s="6" t="s">
        <v>224</v>
      </c>
      <c r="AK89" s="6" t="s">
        <v>224</v>
      </c>
      <c r="AL89" s="6" t="s">
        <v>224</v>
      </c>
      <c r="AM89" s="6" t="s">
        <v>224</v>
      </c>
      <c r="AN89" s="6" t="s">
        <v>224</v>
      </c>
      <c r="AO89" s="6" t="s">
        <v>224</v>
      </c>
      <c r="AP89" s="6" t="s">
        <v>224</v>
      </c>
      <c r="AQ89" s="6" t="s">
        <v>224</v>
      </c>
      <c r="AR89" s="6" t="s">
        <v>224</v>
      </c>
      <c r="AS89" s="6" t="s">
        <v>224</v>
      </c>
      <c r="AT89" s="6" t="s">
        <v>224</v>
      </c>
      <c r="AU89" s="6" t="s">
        <v>224</v>
      </c>
      <c r="AV89" s="6" t="s">
        <v>224</v>
      </c>
      <c r="AW89" s="6" t="s">
        <v>224</v>
      </c>
      <c r="AX89" s="6" t="s">
        <v>224</v>
      </c>
      <c r="AY89" s="6" t="s">
        <v>224</v>
      </c>
      <c r="AZ89" s="6" t="s">
        <v>224</v>
      </c>
      <c r="BA89" s="6" t="s">
        <v>224</v>
      </c>
      <c r="BB89" s="6" t="s">
        <v>224</v>
      </c>
      <c r="BC89" s="6" t="s">
        <v>224</v>
      </c>
      <c r="BD89" s="6" t="s">
        <v>224</v>
      </c>
      <c r="BE89" s="6" t="s">
        <v>224</v>
      </c>
      <c r="BF89" s="6" t="s">
        <v>224</v>
      </c>
      <c r="BG89" s="3">
        <v>224</v>
      </c>
      <c r="BH89" s="6" t="s">
        <v>224</v>
      </c>
      <c r="BI89" s="6" t="s">
        <v>224</v>
      </c>
      <c r="BJ89" s="6" t="s">
        <v>224</v>
      </c>
      <c r="BK89" s="6" t="s">
        <v>224</v>
      </c>
      <c r="BL89" s="6" t="s">
        <v>224</v>
      </c>
      <c r="BM89" s="6" t="s">
        <v>224</v>
      </c>
      <c r="BN89" s="6" t="s">
        <v>224</v>
      </c>
      <c r="BO89" s="6" t="s">
        <v>224</v>
      </c>
      <c r="BP89" s="6" t="s">
        <v>224</v>
      </c>
      <c r="BQ89" s="6" t="s">
        <v>224</v>
      </c>
      <c r="BR89" s="6" t="s">
        <v>224</v>
      </c>
      <c r="BS89" s="6" t="s">
        <v>224</v>
      </c>
      <c r="BT89" s="6" t="s">
        <v>224</v>
      </c>
      <c r="BU89" s="6" t="s">
        <v>224</v>
      </c>
      <c r="BV89" s="6" t="s">
        <v>224</v>
      </c>
      <c r="BW89" s="6" t="s">
        <v>224</v>
      </c>
      <c r="BX89" s="6" t="s">
        <v>224</v>
      </c>
      <c r="BY89" s="6" t="s">
        <v>224</v>
      </c>
      <c r="BZ89" s="6" t="s">
        <v>224</v>
      </c>
      <c r="CA89" s="6" t="s">
        <v>224</v>
      </c>
      <c r="CB89" s="6" t="s">
        <v>224</v>
      </c>
      <c r="CC89" s="6" t="s">
        <v>224</v>
      </c>
      <c r="CD89" s="6" t="s">
        <v>224</v>
      </c>
      <c r="CE89" s="6" t="s">
        <v>224</v>
      </c>
      <c r="CF89" s="6" t="s">
        <v>224</v>
      </c>
      <c r="CG89" s="3">
        <v>267</v>
      </c>
      <c r="CH89" s="6" t="s">
        <v>224</v>
      </c>
      <c r="CI89" s="6" t="s">
        <v>224</v>
      </c>
      <c r="CJ89" s="6" t="s">
        <v>224</v>
      </c>
      <c r="CK89" s="6" t="s">
        <v>224</v>
      </c>
      <c r="CL89" s="6" t="s">
        <v>224</v>
      </c>
      <c r="CM89" s="6" t="s">
        <v>224</v>
      </c>
      <c r="CN89" s="6" t="s">
        <v>224</v>
      </c>
      <c r="CO89" s="6" t="s">
        <v>224</v>
      </c>
      <c r="CP89" s="6" t="s">
        <v>224</v>
      </c>
      <c r="CQ89" s="6" t="s">
        <v>224</v>
      </c>
      <c r="CR89" s="6" t="s">
        <v>224</v>
      </c>
      <c r="CS89" s="6" t="s">
        <v>224</v>
      </c>
      <c r="CT89" s="6" t="s">
        <v>224</v>
      </c>
      <c r="CU89" s="6" t="s">
        <v>224</v>
      </c>
      <c r="CV89" s="3">
        <v>0</v>
      </c>
      <c r="CW89" s="6" t="s">
        <v>224</v>
      </c>
      <c r="CX89" s="6" t="s">
        <v>224</v>
      </c>
      <c r="CY89" s="6" t="s">
        <v>224</v>
      </c>
      <c r="CZ89" s="6" t="s">
        <v>224</v>
      </c>
      <c r="DA89" s="6" t="s">
        <v>224</v>
      </c>
      <c r="DB89" s="6" t="s">
        <v>224</v>
      </c>
      <c r="DC89" s="6" t="s">
        <v>224</v>
      </c>
      <c r="DD89" s="6" t="s">
        <v>224</v>
      </c>
      <c r="DE89" s="6" t="s">
        <v>224</v>
      </c>
      <c r="DF89" s="6" t="s">
        <v>224</v>
      </c>
      <c r="DG89" s="6" t="s">
        <v>224</v>
      </c>
      <c r="DH89" s="6" t="s">
        <v>224</v>
      </c>
      <c r="DI89" s="6" t="s">
        <v>224</v>
      </c>
      <c r="DJ89" s="6" t="s">
        <v>224</v>
      </c>
      <c r="DK89" s="6" t="s">
        <v>224</v>
      </c>
      <c r="DL89" s="6" t="s">
        <v>224</v>
      </c>
      <c r="DM89" s="6" t="s">
        <v>224</v>
      </c>
      <c r="DN89" s="6" t="s">
        <v>224</v>
      </c>
      <c r="DO89" s="6" t="s">
        <v>224</v>
      </c>
      <c r="DP89" s="6" t="s">
        <v>224</v>
      </c>
      <c r="DQ89" s="6" t="s">
        <v>224</v>
      </c>
      <c r="DR89" s="6" t="s">
        <v>224</v>
      </c>
      <c r="DS89" s="6" t="s">
        <v>224</v>
      </c>
      <c r="DT89" s="6" t="s">
        <v>224</v>
      </c>
      <c r="DU89" s="6" t="s">
        <v>224</v>
      </c>
      <c r="DV89" s="6" t="s">
        <v>224</v>
      </c>
      <c r="DW89" s="6" t="s">
        <v>224</v>
      </c>
      <c r="DX89" s="6" t="s">
        <v>224</v>
      </c>
      <c r="DY89" s="6" t="s">
        <v>224</v>
      </c>
      <c r="DZ89" s="6" t="s">
        <v>224</v>
      </c>
      <c r="EA89" s="6" t="s">
        <v>224</v>
      </c>
      <c r="EB89" s="6" t="s">
        <v>224</v>
      </c>
      <c r="EC89" s="6" t="s">
        <v>224</v>
      </c>
      <c r="ED89" s="6" t="s">
        <v>224</v>
      </c>
      <c r="EE89" s="6" t="s">
        <v>224</v>
      </c>
      <c r="EF89" s="6" t="s">
        <v>224</v>
      </c>
      <c r="EG89" s="3">
        <v>47</v>
      </c>
      <c r="EH89" s="6" t="s">
        <v>224</v>
      </c>
      <c r="EI89" s="6" t="s">
        <v>224</v>
      </c>
      <c r="EJ89" s="6" t="s">
        <v>224</v>
      </c>
      <c r="EK89" s="6" t="s">
        <v>224</v>
      </c>
      <c r="EL89" s="6" t="s">
        <v>224</v>
      </c>
      <c r="EM89" s="6" t="s">
        <v>224</v>
      </c>
      <c r="EN89" s="6" t="s">
        <v>224</v>
      </c>
      <c r="EO89" s="6" t="s">
        <v>224</v>
      </c>
      <c r="EP89" s="6" t="s">
        <v>224</v>
      </c>
      <c r="EQ89" s="6" t="s">
        <v>224</v>
      </c>
      <c r="ER89" s="6" t="s">
        <v>224</v>
      </c>
      <c r="ES89" s="6" t="s">
        <v>224</v>
      </c>
      <c r="ET89" s="6" t="s">
        <v>224</v>
      </c>
      <c r="EU89" s="6" t="s">
        <v>224</v>
      </c>
      <c r="EV89" s="6" t="s">
        <v>224</v>
      </c>
      <c r="EW89" s="6" t="s">
        <v>224</v>
      </c>
      <c r="EX89" s="6" t="s">
        <v>224</v>
      </c>
      <c r="EY89" s="6" t="s">
        <v>224</v>
      </c>
      <c r="EZ89" s="6" t="s">
        <v>224</v>
      </c>
      <c r="FA89" s="6" t="s">
        <v>224</v>
      </c>
      <c r="FB89" s="6" t="s">
        <v>224</v>
      </c>
      <c r="FC89" s="6" t="s">
        <v>224</v>
      </c>
      <c r="FD89" s="6" t="s">
        <v>224</v>
      </c>
      <c r="FE89" s="6" t="s">
        <v>224</v>
      </c>
      <c r="FF89" s="6" t="s">
        <v>224</v>
      </c>
      <c r="FG89" s="6" t="s">
        <v>224</v>
      </c>
      <c r="FH89" s="6" t="s">
        <v>224</v>
      </c>
      <c r="FI89" s="6" t="s">
        <v>224</v>
      </c>
      <c r="FJ89" s="6" t="s">
        <v>224</v>
      </c>
      <c r="FK89" s="6" t="s">
        <v>224</v>
      </c>
      <c r="FL89" s="6" t="s">
        <v>224</v>
      </c>
      <c r="FM89" s="6" t="s">
        <v>224</v>
      </c>
      <c r="FN89" s="6" t="s">
        <v>224</v>
      </c>
      <c r="FO89" s="6" t="s">
        <v>224</v>
      </c>
      <c r="FP89" s="3">
        <v>41</v>
      </c>
      <c r="FQ89" s="6" t="s">
        <v>224</v>
      </c>
      <c r="FR89" s="6" t="s">
        <v>224</v>
      </c>
      <c r="FS89" s="6" t="s">
        <v>224</v>
      </c>
      <c r="FT89" s="6" t="s">
        <v>224</v>
      </c>
      <c r="FU89" s="6" t="s">
        <v>224</v>
      </c>
      <c r="FV89" s="6" t="s">
        <v>224</v>
      </c>
      <c r="FW89" s="6" t="s">
        <v>224</v>
      </c>
      <c r="FX89" s="6" t="s">
        <v>224</v>
      </c>
      <c r="FY89" s="6" t="s">
        <v>224</v>
      </c>
      <c r="FZ89" s="3">
        <v>77</v>
      </c>
      <c r="GA89" s="6" t="s">
        <v>224</v>
      </c>
      <c r="GB89" s="6" t="s">
        <v>224</v>
      </c>
      <c r="GC89" s="6" t="s">
        <v>224</v>
      </c>
      <c r="GD89" s="6" t="s">
        <v>224</v>
      </c>
      <c r="GE89" s="6" t="s">
        <v>224</v>
      </c>
      <c r="GF89" s="12">
        <v>142</v>
      </c>
      <c r="GG89" s="15">
        <f t="shared" si="1"/>
        <v>1372</v>
      </c>
      <c r="GI89" s="8"/>
      <c r="GK89" s="8"/>
    </row>
    <row r="90" spans="1:193" x14ac:dyDescent="0.25">
      <c r="A90" s="4" t="s">
        <v>174</v>
      </c>
      <c r="B90" s="4" t="s">
        <v>175</v>
      </c>
      <c r="C90" s="6" t="s">
        <v>224</v>
      </c>
      <c r="D90" s="6" t="s">
        <v>224</v>
      </c>
      <c r="E90" s="6" t="s">
        <v>224</v>
      </c>
      <c r="F90" s="6" t="s">
        <v>224</v>
      </c>
      <c r="G90" s="6" t="s">
        <v>224</v>
      </c>
      <c r="H90" s="6" t="s">
        <v>224</v>
      </c>
      <c r="I90" s="6" t="s">
        <v>224</v>
      </c>
      <c r="J90" s="6" t="s">
        <v>224</v>
      </c>
      <c r="K90" s="6" t="s">
        <v>224</v>
      </c>
      <c r="L90" s="6" t="s">
        <v>224</v>
      </c>
      <c r="M90" s="6" t="s">
        <v>224</v>
      </c>
      <c r="N90" s="6" t="s">
        <v>224</v>
      </c>
      <c r="O90" s="6" t="s">
        <v>224</v>
      </c>
      <c r="P90" s="6" t="s">
        <v>224</v>
      </c>
      <c r="Q90" s="6" t="s">
        <v>224</v>
      </c>
      <c r="R90" s="3">
        <v>110</v>
      </c>
      <c r="S90" s="6" t="s">
        <v>224</v>
      </c>
      <c r="T90" s="3">
        <v>97</v>
      </c>
      <c r="U90" s="6" t="s">
        <v>224</v>
      </c>
      <c r="V90" s="6" t="s">
        <v>224</v>
      </c>
      <c r="W90" s="6" t="s">
        <v>224</v>
      </c>
      <c r="X90" s="6" t="s">
        <v>224</v>
      </c>
      <c r="Y90" s="6" t="s">
        <v>224</v>
      </c>
      <c r="Z90" s="6" t="s">
        <v>224</v>
      </c>
      <c r="AA90" s="6" t="s">
        <v>224</v>
      </c>
      <c r="AB90" s="3">
        <v>145</v>
      </c>
      <c r="AC90" s="6" t="s">
        <v>224</v>
      </c>
      <c r="AD90" s="6" t="s">
        <v>224</v>
      </c>
      <c r="AE90" s="6" t="s">
        <v>224</v>
      </c>
      <c r="AF90" s="6" t="s">
        <v>224</v>
      </c>
      <c r="AG90" s="6" t="s">
        <v>224</v>
      </c>
      <c r="AH90" s="6" t="s">
        <v>224</v>
      </c>
      <c r="AI90" s="3">
        <v>120</v>
      </c>
      <c r="AJ90" s="6" t="s">
        <v>224</v>
      </c>
      <c r="AK90" s="6" t="s">
        <v>224</v>
      </c>
      <c r="AL90" s="6" t="s">
        <v>224</v>
      </c>
      <c r="AM90" s="6" t="s">
        <v>224</v>
      </c>
      <c r="AN90" s="6" t="s">
        <v>224</v>
      </c>
      <c r="AO90" s="6" t="s">
        <v>224</v>
      </c>
      <c r="AP90" s="6" t="s">
        <v>224</v>
      </c>
      <c r="AQ90" s="6" t="s">
        <v>224</v>
      </c>
      <c r="AR90" s="6" t="s">
        <v>224</v>
      </c>
      <c r="AS90" s="6" t="s">
        <v>224</v>
      </c>
      <c r="AT90" s="6" t="s">
        <v>224</v>
      </c>
      <c r="AU90" s="6" t="s">
        <v>224</v>
      </c>
      <c r="AV90" s="6" t="s">
        <v>224</v>
      </c>
      <c r="AW90" s="6" t="s">
        <v>224</v>
      </c>
      <c r="AX90" s="6" t="s">
        <v>224</v>
      </c>
      <c r="AY90" s="6" t="s">
        <v>224</v>
      </c>
      <c r="AZ90" s="6" t="s">
        <v>224</v>
      </c>
      <c r="BA90" s="3">
        <v>78</v>
      </c>
      <c r="BB90" s="6" t="s">
        <v>224</v>
      </c>
      <c r="BC90" s="6" t="s">
        <v>224</v>
      </c>
      <c r="BD90" s="6" t="s">
        <v>224</v>
      </c>
      <c r="BE90" s="6" t="s">
        <v>224</v>
      </c>
      <c r="BF90" s="6" t="s">
        <v>224</v>
      </c>
      <c r="BG90" s="6" t="s">
        <v>224</v>
      </c>
      <c r="BH90" s="6" t="s">
        <v>224</v>
      </c>
      <c r="BI90" s="6" t="s">
        <v>224</v>
      </c>
      <c r="BJ90" s="6" t="s">
        <v>224</v>
      </c>
      <c r="BK90" s="6" t="s">
        <v>224</v>
      </c>
      <c r="BL90" s="6" t="s">
        <v>224</v>
      </c>
      <c r="BM90" s="6" t="s">
        <v>224</v>
      </c>
      <c r="BN90" s="6" t="s">
        <v>224</v>
      </c>
      <c r="BO90" s="6" t="s">
        <v>224</v>
      </c>
      <c r="BP90" s="6" t="s">
        <v>224</v>
      </c>
      <c r="BQ90" s="6" t="s">
        <v>224</v>
      </c>
      <c r="BR90" s="6" t="s">
        <v>224</v>
      </c>
      <c r="BS90" s="6" t="s">
        <v>224</v>
      </c>
      <c r="BT90" s="6" t="s">
        <v>224</v>
      </c>
      <c r="BU90" s="3">
        <v>146</v>
      </c>
      <c r="BV90" s="6" t="s">
        <v>224</v>
      </c>
      <c r="BW90" s="6" t="s">
        <v>224</v>
      </c>
      <c r="BX90" s="6" t="s">
        <v>224</v>
      </c>
      <c r="BY90" s="6" t="s">
        <v>224</v>
      </c>
      <c r="BZ90" s="6" t="s">
        <v>224</v>
      </c>
      <c r="CA90" s="6" t="s">
        <v>224</v>
      </c>
      <c r="CB90" s="6" t="s">
        <v>224</v>
      </c>
      <c r="CC90" s="3">
        <v>205</v>
      </c>
      <c r="CD90" s="6" t="s">
        <v>224</v>
      </c>
      <c r="CE90" s="6" t="s">
        <v>224</v>
      </c>
      <c r="CF90" s="6" t="s">
        <v>224</v>
      </c>
      <c r="CG90" s="6" t="s">
        <v>224</v>
      </c>
      <c r="CH90" s="6" t="s">
        <v>224</v>
      </c>
      <c r="CI90" s="6" t="s">
        <v>224</v>
      </c>
      <c r="CJ90" s="6" t="s">
        <v>224</v>
      </c>
      <c r="CK90" s="6" t="s">
        <v>224</v>
      </c>
      <c r="CL90" s="6" t="s">
        <v>224</v>
      </c>
      <c r="CM90" s="6" t="s">
        <v>224</v>
      </c>
      <c r="CN90" s="6" t="s">
        <v>224</v>
      </c>
      <c r="CO90" s="6" t="s">
        <v>224</v>
      </c>
      <c r="CP90" s="6" t="s">
        <v>224</v>
      </c>
      <c r="CQ90" s="6" t="s">
        <v>224</v>
      </c>
      <c r="CR90" s="6" t="s">
        <v>224</v>
      </c>
      <c r="CS90" s="6" t="s">
        <v>224</v>
      </c>
      <c r="CT90" s="6" t="s">
        <v>224</v>
      </c>
      <c r="CU90" s="6" t="s">
        <v>224</v>
      </c>
      <c r="CV90" s="6" t="s">
        <v>224</v>
      </c>
      <c r="CW90" s="6" t="s">
        <v>224</v>
      </c>
      <c r="CX90" s="6" t="s">
        <v>224</v>
      </c>
      <c r="CY90" s="6" t="s">
        <v>224</v>
      </c>
      <c r="CZ90" s="6" t="s">
        <v>224</v>
      </c>
      <c r="DA90" s="6" t="s">
        <v>224</v>
      </c>
      <c r="DB90" s="6" t="s">
        <v>224</v>
      </c>
      <c r="DC90" s="6" t="s">
        <v>224</v>
      </c>
      <c r="DD90" s="6" t="s">
        <v>224</v>
      </c>
      <c r="DE90" s="6" t="s">
        <v>224</v>
      </c>
      <c r="DF90" s="6" t="s">
        <v>224</v>
      </c>
      <c r="DG90" s="6" t="s">
        <v>224</v>
      </c>
      <c r="DH90" s="6" t="s">
        <v>224</v>
      </c>
      <c r="DI90" s="6" t="s">
        <v>224</v>
      </c>
      <c r="DJ90" s="3">
        <v>70</v>
      </c>
      <c r="DK90" s="3">
        <v>68</v>
      </c>
      <c r="DL90" s="6" t="s">
        <v>224</v>
      </c>
      <c r="DM90" s="6" t="s">
        <v>224</v>
      </c>
      <c r="DN90" s="6" t="s">
        <v>224</v>
      </c>
      <c r="DO90" s="6" t="s">
        <v>224</v>
      </c>
      <c r="DP90" s="6" t="s">
        <v>224</v>
      </c>
      <c r="DQ90" s="6" t="s">
        <v>224</v>
      </c>
      <c r="DR90" s="6" t="s">
        <v>224</v>
      </c>
      <c r="DS90" s="6" t="s">
        <v>224</v>
      </c>
      <c r="DT90" s="6" t="s">
        <v>224</v>
      </c>
      <c r="DU90" s="6" t="s">
        <v>224</v>
      </c>
      <c r="DV90" s="6" t="s">
        <v>224</v>
      </c>
      <c r="DW90" s="6" t="s">
        <v>224</v>
      </c>
      <c r="DX90" s="6" t="s">
        <v>224</v>
      </c>
      <c r="DY90" s="6" t="s">
        <v>224</v>
      </c>
      <c r="DZ90" s="6" t="s">
        <v>224</v>
      </c>
      <c r="EA90" s="6" t="s">
        <v>224</v>
      </c>
      <c r="EB90" s="6" t="s">
        <v>224</v>
      </c>
      <c r="EC90" s="3">
        <v>78</v>
      </c>
      <c r="ED90" s="6" t="s">
        <v>224</v>
      </c>
      <c r="EE90" s="6" t="s">
        <v>224</v>
      </c>
      <c r="EF90" s="6" t="s">
        <v>224</v>
      </c>
      <c r="EG90" s="6" t="s">
        <v>224</v>
      </c>
      <c r="EH90" s="6" t="s">
        <v>224</v>
      </c>
      <c r="EI90" s="6" t="s">
        <v>224</v>
      </c>
      <c r="EJ90" s="6" t="s">
        <v>224</v>
      </c>
      <c r="EK90" s="6" t="s">
        <v>224</v>
      </c>
      <c r="EL90" s="6" t="s">
        <v>224</v>
      </c>
      <c r="EM90" s="6" t="s">
        <v>224</v>
      </c>
      <c r="EN90" s="6" t="s">
        <v>224</v>
      </c>
      <c r="EO90" s="6" t="s">
        <v>224</v>
      </c>
      <c r="EP90" s="6" t="s">
        <v>224</v>
      </c>
      <c r="EQ90" s="6" t="s">
        <v>224</v>
      </c>
      <c r="ER90" s="6" t="s">
        <v>224</v>
      </c>
      <c r="ES90" s="6" t="s">
        <v>224</v>
      </c>
      <c r="ET90" s="6" t="s">
        <v>224</v>
      </c>
      <c r="EU90" s="6" t="s">
        <v>224</v>
      </c>
      <c r="EV90" s="6" t="s">
        <v>224</v>
      </c>
      <c r="EW90" s="6" t="s">
        <v>224</v>
      </c>
      <c r="EX90" s="6" t="s">
        <v>224</v>
      </c>
      <c r="EY90" s="6" t="s">
        <v>224</v>
      </c>
      <c r="EZ90" s="6" t="s">
        <v>224</v>
      </c>
      <c r="FA90" s="6" t="s">
        <v>224</v>
      </c>
      <c r="FB90" s="6" t="s">
        <v>224</v>
      </c>
      <c r="FC90" s="6" t="s">
        <v>224</v>
      </c>
      <c r="FD90" s="6" t="s">
        <v>224</v>
      </c>
      <c r="FE90" s="6" t="s">
        <v>224</v>
      </c>
      <c r="FF90" s="6" t="s">
        <v>224</v>
      </c>
      <c r="FG90" s="6" t="s">
        <v>224</v>
      </c>
      <c r="FH90" s="6" t="s">
        <v>224</v>
      </c>
      <c r="FI90" s="6" t="s">
        <v>224</v>
      </c>
      <c r="FJ90" s="3">
        <v>77</v>
      </c>
      <c r="FK90" s="6" t="s">
        <v>224</v>
      </c>
      <c r="FL90" s="6" t="s">
        <v>224</v>
      </c>
      <c r="FM90" s="6" t="s">
        <v>224</v>
      </c>
      <c r="FN90" s="6" t="s">
        <v>224</v>
      </c>
      <c r="FO90" s="6" t="s">
        <v>224</v>
      </c>
      <c r="FP90" s="6" t="s">
        <v>224</v>
      </c>
      <c r="FQ90" s="6" t="s">
        <v>224</v>
      </c>
      <c r="FR90" s="6" t="s">
        <v>224</v>
      </c>
      <c r="FS90" s="6" t="s">
        <v>224</v>
      </c>
      <c r="FT90" s="6" t="s">
        <v>224</v>
      </c>
      <c r="FU90" s="6" t="s">
        <v>224</v>
      </c>
      <c r="FV90" s="6" t="s">
        <v>224</v>
      </c>
      <c r="FW90" s="6" t="s">
        <v>224</v>
      </c>
      <c r="FX90" s="6" t="s">
        <v>224</v>
      </c>
      <c r="FY90" s="6" t="s">
        <v>224</v>
      </c>
      <c r="FZ90" s="6" t="s">
        <v>224</v>
      </c>
      <c r="GA90" s="6" t="s">
        <v>224</v>
      </c>
      <c r="GB90" s="6" t="s">
        <v>224</v>
      </c>
      <c r="GC90" s="6" t="s">
        <v>224</v>
      </c>
      <c r="GD90" s="6" t="s">
        <v>224</v>
      </c>
      <c r="GE90" s="3">
        <v>40</v>
      </c>
      <c r="GF90" s="13" t="s">
        <v>224</v>
      </c>
      <c r="GG90" s="15">
        <f t="shared" si="1"/>
        <v>1234</v>
      </c>
      <c r="GI90" s="8"/>
      <c r="GK90" s="8"/>
    </row>
    <row r="91" spans="1:193" x14ac:dyDescent="0.25">
      <c r="A91" s="4" t="s">
        <v>176</v>
      </c>
      <c r="B91" s="4" t="s">
        <v>177</v>
      </c>
      <c r="C91" s="6" t="s">
        <v>224</v>
      </c>
      <c r="D91" s="6" t="s">
        <v>224</v>
      </c>
      <c r="E91" s="6" t="s">
        <v>224</v>
      </c>
      <c r="F91" s="3">
        <v>94</v>
      </c>
      <c r="G91" s="6" t="s">
        <v>224</v>
      </c>
      <c r="H91" s="6" t="s">
        <v>224</v>
      </c>
      <c r="I91" s="6" t="s">
        <v>224</v>
      </c>
      <c r="J91" s="6" t="s">
        <v>224</v>
      </c>
      <c r="K91" s="6" t="s">
        <v>224</v>
      </c>
      <c r="L91" s="6" t="s">
        <v>224</v>
      </c>
      <c r="M91" s="6" t="s">
        <v>224</v>
      </c>
      <c r="N91" s="6" t="s">
        <v>224</v>
      </c>
      <c r="O91" s="6" t="s">
        <v>224</v>
      </c>
      <c r="P91" s="6" t="s">
        <v>224</v>
      </c>
      <c r="Q91" s="6" t="s">
        <v>224</v>
      </c>
      <c r="R91" s="6" t="s">
        <v>224</v>
      </c>
      <c r="S91" s="6" t="s">
        <v>224</v>
      </c>
      <c r="T91" s="6" t="s">
        <v>224</v>
      </c>
      <c r="U91" s="6" t="s">
        <v>224</v>
      </c>
      <c r="V91" s="6" t="s">
        <v>224</v>
      </c>
      <c r="W91" s="6" t="s">
        <v>224</v>
      </c>
      <c r="X91" s="6" t="s">
        <v>224</v>
      </c>
      <c r="Y91" s="6" t="s">
        <v>224</v>
      </c>
      <c r="Z91" s="6" t="s">
        <v>224</v>
      </c>
      <c r="AA91" s="6" t="s">
        <v>224</v>
      </c>
      <c r="AB91" s="6" t="s">
        <v>224</v>
      </c>
      <c r="AC91" s="6" t="s">
        <v>224</v>
      </c>
      <c r="AD91" s="6" t="s">
        <v>224</v>
      </c>
      <c r="AE91" s="3">
        <v>144</v>
      </c>
      <c r="AF91" s="6" t="s">
        <v>224</v>
      </c>
      <c r="AG91" s="6" t="s">
        <v>224</v>
      </c>
      <c r="AH91" s="6" t="s">
        <v>224</v>
      </c>
      <c r="AI91" s="6" t="s">
        <v>224</v>
      </c>
      <c r="AJ91" s="6" t="s">
        <v>224</v>
      </c>
      <c r="AK91" s="6" t="s">
        <v>224</v>
      </c>
      <c r="AL91" s="6" t="s">
        <v>224</v>
      </c>
      <c r="AM91" s="6" t="s">
        <v>224</v>
      </c>
      <c r="AN91" s="6" t="s">
        <v>224</v>
      </c>
      <c r="AO91" s="6" t="s">
        <v>224</v>
      </c>
      <c r="AP91" s="6" t="s">
        <v>224</v>
      </c>
      <c r="AQ91" s="6" t="s">
        <v>224</v>
      </c>
      <c r="AR91" s="6" t="s">
        <v>224</v>
      </c>
      <c r="AS91" s="6" t="s">
        <v>224</v>
      </c>
      <c r="AT91" s="6" t="s">
        <v>224</v>
      </c>
      <c r="AU91" s="6" t="s">
        <v>224</v>
      </c>
      <c r="AV91" s="6" t="s">
        <v>224</v>
      </c>
      <c r="AW91" s="6" t="s">
        <v>224</v>
      </c>
      <c r="AX91" s="6" t="s">
        <v>224</v>
      </c>
      <c r="AY91" s="6" t="s">
        <v>224</v>
      </c>
      <c r="AZ91" s="6" t="s">
        <v>224</v>
      </c>
      <c r="BA91" s="6" t="s">
        <v>224</v>
      </c>
      <c r="BB91" s="6" t="s">
        <v>224</v>
      </c>
      <c r="BC91" s="6" t="s">
        <v>224</v>
      </c>
      <c r="BD91" s="6" t="s">
        <v>224</v>
      </c>
      <c r="BE91" s="6" t="s">
        <v>224</v>
      </c>
      <c r="BF91" s="6" t="s">
        <v>224</v>
      </c>
      <c r="BG91" s="6" t="s">
        <v>224</v>
      </c>
      <c r="BH91" s="6" t="s">
        <v>224</v>
      </c>
      <c r="BI91" s="6" t="s">
        <v>224</v>
      </c>
      <c r="BJ91" s="6" t="s">
        <v>224</v>
      </c>
      <c r="BK91" s="6" t="s">
        <v>224</v>
      </c>
      <c r="BL91" s="6" t="s">
        <v>224</v>
      </c>
      <c r="BM91" s="3">
        <v>82</v>
      </c>
      <c r="BN91" s="6" t="s">
        <v>224</v>
      </c>
      <c r="BO91" s="6" t="s">
        <v>224</v>
      </c>
      <c r="BP91" s="6" t="s">
        <v>224</v>
      </c>
      <c r="BQ91" s="6" t="s">
        <v>224</v>
      </c>
      <c r="BR91" s="6" t="s">
        <v>224</v>
      </c>
      <c r="BS91" s="6" t="s">
        <v>224</v>
      </c>
      <c r="BT91" s="6" t="s">
        <v>224</v>
      </c>
      <c r="BU91" s="6" t="s">
        <v>224</v>
      </c>
      <c r="BV91" s="3">
        <v>148</v>
      </c>
      <c r="BW91" s="6" t="s">
        <v>224</v>
      </c>
      <c r="BX91" s="6" t="s">
        <v>224</v>
      </c>
      <c r="BY91" s="6" t="s">
        <v>224</v>
      </c>
      <c r="BZ91" s="6" t="s">
        <v>224</v>
      </c>
      <c r="CA91" s="6" t="s">
        <v>224</v>
      </c>
      <c r="CB91" s="6" t="s">
        <v>224</v>
      </c>
      <c r="CC91" s="6" t="s">
        <v>224</v>
      </c>
      <c r="CD91" s="6" t="s">
        <v>224</v>
      </c>
      <c r="CE91" s="6" t="s">
        <v>224</v>
      </c>
      <c r="CF91" s="6" t="s">
        <v>224</v>
      </c>
      <c r="CG91" s="6" t="s">
        <v>224</v>
      </c>
      <c r="CH91" s="6" t="s">
        <v>224</v>
      </c>
      <c r="CI91" s="6" t="s">
        <v>224</v>
      </c>
      <c r="CJ91" s="6" t="s">
        <v>224</v>
      </c>
      <c r="CK91" s="6" t="s">
        <v>224</v>
      </c>
      <c r="CL91" s="3">
        <v>67</v>
      </c>
      <c r="CM91" s="6" t="s">
        <v>224</v>
      </c>
      <c r="CN91" s="6" t="s">
        <v>224</v>
      </c>
      <c r="CO91" s="6" t="s">
        <v>224</v>
      </c>
      <c r="CP91" s="6" t="s">
        <v>224</v>
      </c>
      <c r="CQ91" s="6" t="s">
        <v>224</v>
      </c>
      <c r="CR91" s="6" t="s">
        <v>224</v>
      </c>
      <c r="CS91" s="6" t="s">
        <v>224</v>
      </c>
      <c r="CT91" s="6" t="s">
        <v>224</v>
      </c>
      <c r="CU91" s="6" t="s">
        <v>224</v>
      </c>
      <c r="CV91" s="6" t="s">
        <v>224</v>
      </c>
      <c r="CW91" s="6" t="s">
        <v>224</v>
      </c>
      <c r="CX91" s="6" t="s">
        <v>224</v>
      </c>
      <c r="CY91" s="6" t="s">
        <v>224</v>
      </c>
      <c r="CZ91" s="6" t="s">
        <v>224</v>
      </c>
      <c r="DA91" s="6" t="s">
        <v>224</v>
      </c>
      <c r="DB91" s="6" t="s">
        <v>224</v>
      </c>
      <c r="DC91" s="6" t="s">
        <v>224</v>
      </c>
      <c r="DD91" s="6" t="s">
        <v>224</v>
      </c>
      <c r="DE91" s="6" t="s">
        <v>224</v>
      </c>
      <c r="DF91" s="6" t="s">
        <v>224</v>
      </c>
      <c r="DG91" s="6" t="s">
        <v>224</v>
      </c>
      <c r="DH91" s="6" t="s">
        <v>224</v>
      </c>
      <c r="DI91" s="6" t="s">
        <v>224</v>
      </c>
      <c r="DJ91" s="6" t="s">
        <v>224</v>
      </c>
      <c r="DK91" s="6" t="s">
        <v>224</v>
      </c>
      <c r="DL91" s="6" t="s">
        <v>224</v>
      </c>
      <c r="DM91" s="6" t="s">
        <v>224</v>
      </c>
      <c r="DN91" s="6" t="s">
        <v>224</v>
      </c>
      <c r="DO91" s="6" t="s">
        <v>224</v>
      </c>
      <c r="DP91" s="6" t="s">
        <v>224</v>
      </c>
      <c r="DQ91" s="6" t="s">
        <v>224</v>
      </c>
      <c r="DR91" s="6" t="s">
        <v>224</v>
      </c>
      <c r="DS91" s="3">
        <v>20</v>
      </c>
      <c r="DT91" s="6" t="s">
        <v>224</v>
      </c>
      <c r="DU91" s="6" t="s">
        <v>224</v>
      </c>
      <c r="DV91" s="6" t="s">
        <v>224</v>
      </c>
      <c r="DW91" s="6" t="s">
        <v>224</v>
      </c>
      <c r="DX91" s="6" t="s">
        <v>224</v>
      </c>
      <c r="DY91" s="6" t="s">
        <v>224</v>
      </c>
      <c r="DZ91" s="6" t="s">
        <v>224</v>
      </c>
      <c r="EA91" s="6" t="s">
        <v>224</v>
      </c>
      <c r="EB91" s="6" t="s">
        <v>224</v>
      </c>
      <c r="EC91" s="6" t="s">
        <v>224</v>
      </c>
      <c r="ED91" s="6" t="s">
        <v>224</v>
      </c>
      <c r="EE91" s="6" t="s">
        <v>224</v>
      </c>
      <c r="EF91" s="6" t="s">
        <v>224</v>
      </c>
      <c r="EG91" s="6" t="s">
        <v>224</v>
      </c>
      <c r="EH91" s="6" t="s">
        <v>224</v>
      </c>
      <c r="EI91" s="6" t="s">
        <v>224</v>
      </c>
      <c r="EJ91" s="6" t="s">
        <v>224</v>
      </c>
      <c r="EK91" s="6" t="s">
        <v>224</v>
      </c>
      <c r="EL91" s="6" t="s">
        <v>224</v>
      </c>
      <c r="EM91" s="6" t="s">
        <v>224</v>
      </c>
      <c r="EN91" s="6" t="s">
        <v>224</v>
      </c>
      <c r="EO91" s="6" t="s">
        <v>224</v>
      </c>
      <c r="EP91" s="6" t="s">
        <v>224</v>
      </c>
      <c r="EQ91" s="6" t="s">
        <v>224</v>
      </c>
      <c r="ER91" s="6" t="s">
        <v>224</v>
      </c>
      <c r="ES91" s="6" t="s">
        <v>224</v>
      </c>
      <c r="ET91" s="6" t="s">
        <v>224</v>
      </c>
      <c r="EU91" s="6" t="s">
        <v>224</v>
      </c>
      <c r="EV91" s="6" t="s">
        <v>224</v>
      </c>
      <c r="EW91" s="6" t="s">
        <v>224</v>
      </c>
      <c r="EX91" s="6" t="s">
        <v>224</v>
      </c>
      <c r="EY91" s="6" t="s">
        <v>224</v>
      </c>
      <c r="EZ91" s="6" t="s">
        <v>224</v>
      </c>
      <c r="FA91" s="6" t="s">
        <v>224</v>
      </c>
      <c r="FB91" s="6" t="s">
        <v>224</v>
      </c>
      <c r="FC91" s="6" t="s">
        <v>224</v>
      </c>
      <c r="FD91" s="6" t="s">
        <v>224</v>
      </c>
      <c r="FE91" s="6" t="s">
        <v>224</v>
      </c>
      <c r="FF91" s="6" t="s">
        <v>224</v>
      </c>
      <c r="FG91" s="6" t="s">
        <v>224</v>
      </c>
      <c r="FH91" s="6" t="s">
        <v>224</v>
      </c>
      <c r="FI91" s="6" t="s">
        <v>224</v>
      </c>
      <c r="FJ91" s="3">
        <v>28</v>
      </c>
      <c r="FK91" s="3">
        <v>20</v>
      </c>
      <c r="FL91" s="6" t="s">
        <v>224</v>
      </c>
      <c r="FM91" s="3">
        <v>39</v>
      </c>
      <c r="FN91" s="6" t="s">
        <v>224</v>
      </c>
      <c r="FO91" s="6" t="s">
        <v>224</v>
      </c>
      <c r="FP91" s="6" t="s">
        <v>224</v>
      </c>
      <c r="FQ91" s="6" t="s">
        <v>224</v>
      </c>
      <c r="FR91" s="6" t="s">
        <v>224</v>
      </c>
      <c r="FS91" s="6" t="s">
        <v>224</v>
      </c>
      <c r="FT91" s="6" t="s">
        <v>224</v>
      </c>
      <c r="FU91" s="6" t="s">
        <v>224</v>
      </c>
      <c r="FV91" s="6" t="s">
        <v>224</v>
      </c>
      <c r="FW91" s="6" t="s">
        <v>224</v>
      </c>
      <c r="FX91" s="6" t="s">
        <v>224</v>
      </c>
      <c r="FY91" s="6" t="s">
        <v>224</v>
      </c>
      <c r="FZ91" s="6" t="s">
        <v>224</v>
      </c>
      <c r="GA91" s="6" t="s">
        <v>224</v>
      </c>
      <c r="GB91" s="6" t="s">
        <v>224</v>
      </c>
      <c r="GC91" s="6" t="s">
        <v>224</v>
      </c>
      <c r="GD91" s="6" t="s">
        <v>224</v>
      </c>
      <c r="GE91" s="6" t="s">
        <v>224</v>
      </c>
      <c r="GF91" s="13" t="s">
        <v>224</v>
      </c>
      <c r="GG91" s="15">
        <f t="shared" si="1"/>
        <v>642</v>
      </c>
      <c r="GI91" s="8"/>
      <c r="GK91" s="8"/>
    </row>
    <row r="92" spans="1:193" x14ac:dyDescent="0.25">
      <c r="A92" s="4" t="s">
        <v>178</v>
      </c>
      <c r="B92" s="4" t="s">
        <v>179</v>
      </c>
      <c r="C92" s="6" t="s">
        <v>224</v>
      </c>
      <c r="D92" s="6" t="s">
        <v>224</v>
      </c>
      <c r="E92" s="3">
        <v>64</v>
      </c>
      <c r="F92" s="6" t="s">
        <v>224</v>
      </c>
      <c r="G92" s="6" t="s">
        <v>224</v>
      </c>
      <c r="H92" s="6" t="s">
        <v>224</v>
      </c>
      <c r="I92" s="6" t="s">
        <v>224</v>
      </c>
      <c r="J92" s="6" t="s">
        <v>224</v>
      </c>
      <c r="K92" s="6" t="s">
        <v>224</v>
      </c>
      <c r="L92" s="6" t="s">
        <v>224</v>
      </c>
      <c r="M92" s="6" t="s">
        <v>224</v>
      </c>
      <c r="N92" s="6" t="s">
        <v>224</v>
      </c>
      <c r="O92" s="6" t="s">
        <v>224</v>
      </c>
      <c r="P92" s="6" t="s">
        <v>224</v>
      </c>
      <c r="Q92" s="6" t="s">
        <v>224</v>
      </c>
      <c r="R92" s="3">
        <v>55</v>
      </c>
      <c r="S92" s="6" t="s">
        <v>224</v>
      </c>
      <c r="T92" s="6" t="s">
        <v>224</v>
      </c>
      <c r="U92" s="6" t="s">
        <v>224</v>
      </c>
      <c r="V92" s="6" t="s">
        <v>224</v>
      </c>
      <c r="W92" s="6" t="s">
        <v>224</v>
      </c>
      <c r="X92" s="6" t="s">
        <v>224</v>
      </c>
      <c r="Y92" s="6" t="s">
        <v>224</v>
      </c>
      <c r="Z92" s="6" t="s">
        <v>224</v>
      </c>
      <c r="AA92" s="6" t="s">
        <v>224</v>
      </c>
      <c r="AB92" s="3">
        <v>119</v>
      </c>
      <c r="AC92" s="6" t="s">
        <v>224</v>
      </c>
      <c r="AD92" s="3">
        <v>462</v>
      </c>
      <c r="AE92" s="6" t="s">
        <v>224</v>
      </c>
      <c r="AF92" s="6" t="s">
        <v>224</v>
      </c>
      <c r="AG92" s="6" t="s">
        <v>224</v>
      </c>
      <c r="AH92" s="6" t="s">
        <v>224</v>
      </c>
      <c r="AI92" s="6" t="s">
        <v>224</v>
      </c>
      <c r="AJ92" s="6" t="s">
        <v>224</v>
      </c>
      <c r="AK92" s="3">
        <v>502</v>
      </c>
      <c r="AL92" s="6" t="s">
        <v>224</v>
      </c>
      <c r="AM92" s="6" t="s">
        <v>224</v>
      </c>
      <c r="AN92" s="6" t="s">
        <v>224</v>
      </c>
      <c r="AO92" s="6" t="s">
        <v>224</v>
      </c>
      <c r="AP92" s="6" t="s">
        <v>224</v>
      </c>
      <c r="AQ92" s="6" t="s">
        <v>224</v>
      </c>
      <c r="AR92" s="6" t="s">
        <v>224</v>
      </c>
      <c r="AS92" s="6" t="s">
        <v>224</v>
      </c>
      <c r="AT92" s="6" t="s">
        <v>224</v>
      </c>
      <c r="AU92" s="6" t="s">
        <v>224</v>
      </c>
      <c r="AV92" s="6" t="s">
        <v>224</v>
      </c>
      <c r="AW92" s="6" t="s">
        <v>224</v>
      </c>
      <c r="AX92" s="6" t="s">
        <v>224</v>
      </c>
      <c r="AY92" s="6" t="s">
        <v>224</v>
      </c>
      <c r="AZ92" s="6" t="s">
        <v>224</v>
      </c>
      <c r="BA92" s="6" t="s">
        <v>224</v>
      </c>
      <c r="BB92" s="6" t="s">
        <v>224</v>
      </c>
      <c r="BC92" s="6" t="s">
        <v>224</v>
      </c>
      <c r="BD92" s="6" t="s">
        <v>224</v>
      </c>
      <c r="BE92" s="6" t="s">
        <v>224</v>
      </c>
      <c r="BF92" s="6" t="s">
        <v>224</v>
      </c>
      <c r="BG92" s="3">
        <v>208</v>
      </c>
      <c r="BH92" s="6" t="s">
        <v>224</v>
      </c>
      <c r="BI92" s="6" t="s">
        <v>224</v>
      </c>
      <c r="BJ92" s="6" t="s">
        <v>224</v>
      </c>
      <c r="BK92" s="6" t="s">
        <v>224</v>
      </c>
      <c r="BL92" s="6" t="s">
        <v>224</v>
      </c>
      <c r="BM92" s="6" t="s">
        <v>224</v>
      </c>
      <c r="BN92" s="6" t="s">
        <v>224</v>
      </c>
      <c r="BO92" s="6" t="s">
        <v>224</v>
      </c>
      <c r="BP92" s="6" t="s">
        <v>224</v>
      </c>
      <c r="BQ92" s="6" t="s">
        <v>224</v>
      </c>
      <c r="BR92" s="6" t="s">
        <v>224</v>
      </c>
      <c r="BS92" s="6" t="s">
        <v>224</v>
      </c>
      <c r="BT92" s="6" t="s">
        <v>224</v>
      </c>
      <c r="BU92" s="3">
        <v>22</v>
      </c>
      <c r="BV92" s="6" t="s">
        <v>224</v>
      </c>
      <c r="BW92" s="6" t="s">
        <v>224</v>
      </c>
      <c r="BX92" s="6" t="s">
        <v>224</v>
      </c>
      <c r="BY92" s="6" t="s">
        <v>224</v>
      </c>
      <c r="BZ92" s="6" t="s">
        <v>224</v>
      </c>
      <c r="CA92" s="6" t="s">
        <v>224</v>
      </c>
      <c r="CB92" s="6" t="s">
        <v>224</v>
      </c>
      <c r="CC92" s="6" t="s">
        <v>224</v>
      </c>
      <c r="CD92" s="6" t="s">
        <v>224</v>
      </c>
      <c r="CE92" s="6" t="s">
        <v>224</v>
      </c>
      <c r="CF92" s="6" t="s">
        <v>224</v>
      </c>
      <c r="CG92" s="6" t="s">
        <v>224</v>
      </c>
      <c r="CH92" s="6" t="s">
        <v>224</v>
      </c>
      <c r="CI92" s="6" t="s">
        <v>224</v>
      </c>
      <c r="CJ92" s="6" t="s">
        <v>224</v>
      </c>
      <c r="CK92" s="6" t="s">
        <v>224</v>
      </c>
      <c r="CL92" s="6" t="s">
        <v>224</v>
      </c>
      <c r="CM92" s="6" t="s">
        <v>224</v>
      </c>
      <c r="CN92" s="6" t="s">
        <v>224</v>
      </c>
      <c r="CO92" s="6" t="s">
        <v>224</v>
      </c>
      <c r="CP92" s="6" t="s">
        <v>224</v>
      </c>
      <c r="CQ92" s="6" t="s">
        <v>224</v>
      </c>
      <c r="CR92" s="6" t="s">
        <v>224</v>
      </c>
      <c r="CS92" s="6" t="s">
        <v>224</v>
      </c>
      <c r="CT92" s="6" t="s">
        <v>224</v>
      </c>
      <c r="CU92" s="6" t="s">
        <v>224</v>
      </c>
      <c r="CV92" s="6" t="s">
        <v>224</v>
      </c>
      <c r="CW92" s="6" t="s">
        <v>224</v>
      </c>
      <c r="CX92" s="6" t="s">
        <v>224</v>
      </c>
      <c r="CY92" s="6" t="s">
        <v>224</v>
      </c>
      <c r="CZ92" s="6" t="s">
        <v>224</v>
      </c>
      <c r="DA92" s="6" t="s">
        <v>224</v>
      </c>
      <c r="DB92" s="6" t="s">
        <v>224</v>
      </c>
      <c r="DC92" s="6" t="s">
        <v>224</v>
      </c>
      <c r="DD92" s="6" t="s">
        <v>224</v>
      </c>
      <c r="DE92" s="6" t="s">
        <v>224</v>
      </c>
      <c r="DF92" s="6" t="s">
        <v>224</v>
      </c>
      <c r="DG92" s="6" t="s">
        <v>224</v>
      </c>
      <c r="DH92" s="6" t="s">
        <v>224</v>
      </c>
      <c r="DI92" s="6" t="s">
        <v>224</v>
      </c>
      <c r="DJ92" s="6" t="s">
        <v>224</v>
      </c>
      <c r="DK92" s="3">
        <v>180</v>
      </c>
      <c r="DL92" s="6" t="s">
        <v>224</v>
      </c>
      <c r="DM92" s="6" t="s">
        <v>224</v>
      </c>
      <c r="DN92" s="6" t="s">
        <v>224</v>
      </c>
      <c r="DO92" s="6" t="s">
        <v>224</v>
      </c>
      <c r="DP92" s="6" t="s">
        <v>224</v>
      </c>
      <c r="DQ92" s="6" t="s">
        <v>224</v>
      </c>
      <c r="DR92" s="6" t="s">
        <v>224</v>
      </c>
      <c r="DS92" s="6" t="s">
        <v>224</v>
      </c>
      <c r="DT92" s="6" t="s">
        <v>224</v>
      </c>
      <c r="DU92" s="3">
        <v>188</v>
      </c>
      <c r="DV92" s="6" t="s">
        <v>224</v>
      </c>
      <c r="DW92" s="6" t="s">
        <v>224</v>
      </c>
      <c r="DX92" s="6" t="s">
        <v>224</v>
      </c>
      <c r="DY92" s="6" t="s">
        <v>224</v>
      </c>
      <c r="DZ92" s="6" t="s">
        <v>224</v>
      </c>
      <c r="EA92" s="6" t="s">
        <v>224</v>
      </c>
      <c r="EB92" s="6" t="s">
        <v>224</v>
      </c>
      <c r="EC92" s="6" t="s">
        <v>224</v>
      </c>
      <c r="ED92" s="6" t="s">
        <v>224</v>
      </c>
      <c r="EE92" s="6" t="s">
        <v>224</v>
      </c>
      <c r="EF92" s="6" t="s">
        <v>224</v>
      </c>
      <c r="EG92" s="3">
        <v>70</v>
      </c>
      <c r="EH92" s="6" t="s">
        <v>224</v>
      </c>
      <c r="EI92" s="6" t="s">
        <v>224</v>
      </c>
      <c r="EJ92" s="6" t="s">
        <v>224</v>
      </c>
      <c r="EK92" s="6" t="s">
        <v>224</v>
      </c>
      <c r="EL92" s="6" t="s">
        <v>224</v>
      </c>
      <c r="EM92" s="6" t="s">
        <v>224</v>
      </c>
      <c r="EN92" s="6" t="s">
        <v>224</v>
      </c>
      <c r="EO92" s="6" t="s">
        <v>224</v>
      </c>
      <c r="EP92" s="6" t="s">
        <v>224</v>
      </c>
      <c r="EQ92" s="6" t="s">
        <v>224</v>
      </c>
      <c r="ER92" s="6" t="s">
        <v>224</v>
      </c>
      <c r="ES92" s="6" t="s">
        <v>224</v>
      </c>
      <c r="ET92" s="6" t="s">
        <v>224</v>
      </c>
      <c r="EU92" s="6" t="s">
        <v>224</v>
      </c>
      <c r="EV92" s="6" t="s">
        <v>224</v>
      </c>
      <c r="EW92" s="3">
        <v>309</v>
      </c>
      <c r="EX92" s="6" t="s">
        <v>224</v>
      </c>
      <c r="EY92" s="6" t="s">
        <v>224</v>
      </c>
      <c r="EZ92" s="6" t="s">
        <v>224</v>
      </c>
      <c r="FA92" s="6" t="s">
        <v>224</v>
      </c>
      <c r="FB92" s="6" t="s">
        <v>224</v>
      </c>
      <c r="FC92" s="6" t="s">
        <v>224</v>
      </c>
      <c r="FD92" s="6" t="s">
        <v>224</v>
      </c>
      <c r="FE92" s="6" t="s">
        <v>224</v>
      </c>
      <c r="FF92" s="6" t="s">
        <v>224</v>
      </c>
      <c r="FG92" s="6" t="s">
        <v>224</v>
      </c>
      <c r="FH92" s="6" t="s">
        <v>224</v>
      </c>
      <c r="FI92" s="6" t="s">
        <v>224</v>
      </c>
      <c r="FJ92" s="6" t="s">
        <v>224</v>
      </c>
      <c r="FK92" s="6" t="s">
        <v>224</v>
      </c>
      <c r="FL92" s="6" t="s">
        <v>224</v>
      </c>
      <c r="FM92" s="6" t="s">
        <v>224</v>
      </c>
      <c r="FN92" s="6" t="s">
        <v>224</v>
      </c>
      <c r="FO92" s="6" t="s">
        <v>224</v>
      </c>
      <c r="FP92" s="6" t="s">
        <v>224</v>
      </c>
      <c r="FQ92" s="6" t="s">
        <v>224</v>
      </c>
      <c r="FR92" s="6" t="s">
        <v>224</v>
      </c>
      <c r="FS92" s="6" t="s">
        <v>224</v>
      </c>
      <c r="FT92" s="6" t="s">
        <v>224</v>
      </c>
      <c r="FU92" s="6" t="s">
        <v>224</v>
      </c>
      <c r="FV92" s="6" t="s">
        <v>224</v>
      </c>
      <c r="FW92" s="6" t="s">
        <v>224</v>
      </c>
      <c r="FX92" s="6" t="s">
        <v>224</v>
      </c>
      <c r="FY92" s="6" t="s">
        <v>224</v>
      </c>
      <c r="FZ92" s="6" t="s">
        <v>224</v>
      </c>
      <c r="GA92" s="6" t="s">
        <v>224</v>
      </c>
      <c r="GB92" s="6" t="s">
        <v>224</v>
      </c>
      <c r="GC92" s="6" t="s">
        <v>224</v>
      </c>
      <c r="GD92" s="6" t="s">
        <v>224</v>
      </c>
      <c r="GE92" s="6" t="s">
        <v>224</v>
      </c>
      <c r="GF92" s="13" t="s">
        <v>224</v>
      </c>
      <c r="GG92" s="15">
        <f t="shared" si="1"/>
        <v>2179</v>
      </c>
      <c r="GI92" s="8"/>
      <c r="GK92" s="8"/>
    </row>
    <row r="93" spans="1:193" x14ac:dyDescent="0.25">
      <c r="A93" s="4" t="s">
        <v>180</v>
      </c>
      <c r="B93" s="4" t="s">
        <v>181</v>
      </c>
      <c r="C93" s="6" t="s">
        <v>224</v>
      </c>
      <c r="D93" s="6" t="s">
        <v>224</v>
      </c>
      <c r="E93" s="6" t="s">
        <v>224</v>
      </c>
      <c r="F93" s="6" t="s">
        <v>224</v>
      </c>
      <c r="G93" s="6" t="s">
        <v>224</v>
      </c>
      <c r="H93" s="6" t="s">
        <v>224</v>
      </c>
      <c r="I93" s="6" t="s">
        <v>224</v>
      </c>
      <c r="J93" s="6" t="s">
        <v>224</v>
      </c>
      <c r="K93" s="6" t="s">
        <v>224</v>
      </c>
      <c r="L93" s="6" t="s">
        <v>224</v>
      </c>
      <c r="M93" s="6" t="s">
        <v>224</v>
      </c>
      <c r="N93" s="6" t="s">
        <v>224</v>
      </c>
      <c r="O93" s="6" t="s">
        <v>224</v>
      </c>
      <c r="P93" s="6" t="s">
        <v>224</v>
      </c>
      <c r="Q93" s="6" t="s">
        <v>224</v>
      </c>
      <c r="R93" s="3">
        <v>89</v>
      </c>
      <c r="S93" s="6" t="s">
        <v>224</v>
      </c>
      <c r="T93" s="6" t="s">
        <v>224</v>
      </c>
      <c r="U93" s="3">
        <v>91</v>
      </c>
      <c r="V93" s="6" t="s">
        <v>224</v>
      </c>
      <c r="W93" s="6" t="s">
        <v>224</v>
      </c>
      <c r="X93" s="6" t="s">
        <v>224</v>
      </c>
      <c r="Y93" s="6" t="s">
        <v>224</v>
      </c>
      <c r="Z93" s="6" t="s">
        <v>224</v>
      </c>
      <c r="AA93" s="6" t="s">
        <v>224</v>
      </c>
      <c r="AB93" s="3">
        <v>152</v>
      </c>
      <c r="AC93" s="6" t="s">
        <v>224</v>
      </c>
      <c r="AD93" s="6" t="s">
        <v>224</v>
      </c>
      <c r="AE93" s="6" t="s">
        <v>224</v>
      </c>
      <c r="AF93" s="6" t="s">
        <v>224</v>
      </c>
      <c r="AG93" s="6" t="s">
        <v>224</v>
      </c>
      <c r="AH93" s="6" t="s">
        <v>224</v>
      </c>
      <c r="AI93" s="6" t="s">
        <v>224</v>
      </c>
      <c r="AJ93" s="6" t="s">
        <v>224</v>
      </c>
      <c r="AK93" s="3">
        <v>159</v>
      </c>
      <c r="AL93" s="6" t="s">
        <v>224</v>
      </c>
      <c r="AM93" s="6" t="s">
        <v>224</v>
      </c>
      <c r="AN93" s="6" t="s">
        <v>224</v>
      </c>
      <c r="AO93" s="6" t="s">
        <v>224</v>
      </c>
      <c r="AP93" s="6" t="s">
        <v>224</v>
      </c>
      <c r="AQ93" s="6" t="s">
        <v>224</v>
      </c>
      <c r="AR93" s="6" t="s">
        <v>224</v>
      </c>
      <c r="AS93" s="6" t="s">
        <v>224</v>
      </c>
      <c r="AT93" s="6" t="s">
        <v>224</v>
      </c>
      <c r="AU93" s="6" t="s">
        <v>224</v>
      </c>
      <c r="AV93" s="6" t="s">
        <v>224</v>
      </c>
      <c r="AW93" s="6" t="s">
        <v>224</v>
      </c>
      <c r="AX93" s="3">
        <v>18</v>
      </c>
      <c r="AY93" s="6" t="s">
        <v>224</v>
      </c>
      <c r="AZ93" s="3">
        <v>78</v>
      </c>
      <c r="BA93" s="3">
        <v>128</v>
      </c>
      <c r="BB93" s="3">
        <v>90</v>
      </c>
      <c r="BC93" s="6" t="s">
        <v>224</v>
      </c>
      <c r="BD93" s="6" t="s">
        <v>224</v>
      </c>
      <c r="BE93" s="6" t="s">
        <v>224</v>
      </c>
      <c r="BF93" s="6" t="s">
        <v>224</v>
      </c>
      <c r="BG93" s="6" t="s">
        <v>224</v>
      </c>
      <c r="BH93" s="6" t="s">
        <v>224</v>
      </c>
      <c r="BI93" s="3">
        <v>203</v>
      </c>
      <c r="BJ93" s="6" t="s">
        <v>224</v>
      </c>
      <c r="BK93" s="6" t="s">
        <v>224</v>
      </c>
      <c r="BL93" s="6" t="s">
        <v>224</v>
      </c>
      <c r="BM93" s="6" t="s">
        <v>224</v>
      </c>
      <c r="BN93" s="6" t="s">
        <v>224</v>
      </c>
      <c r="BO93" s="6" t="s">
        <v>224</v>
      </c>
      <c r="BP93" s="6" t="s">
        <v>224</v>
      </c>
      <c r="BQ93" s="6" t="s">
        <v>224</v>
      </c>
      <c r="BR93" s="6" t="s">
        <v>224</v>
      </c>
      <c r="BS93" s="6" t="s">
        <v>224</v>
      </c>
      <c r="BT93" s="6" t="s">
        <v>224</v>
      </c>
      <c r="BU93" s="6" t="s">
        <v>224</v>
      </c>
      <c r="BV93" s="6" t="s">
        <v>224</v>
      </c>
      <c r="BW93" s="6" t="s">
        <v>224</v>
      </c>
      <c r="BX93" s="6" t="s">
        <v>224</v>
      </c>
      <c r="BY93" s="6" t="s">
        <v>224</v>
      </c>
      <c r="BZ93" s="6" t="s">
        <v>224</v>
      </c>
      <c r="CA93" s="6" t="s">
        <v>224</v>
      </c>
      <c r="CB93" s="6" t="s">
        <v>224</v>
      </c>
      <c r="CC93" s="6" t="s">
        <v>224</v>
      </c>
      <c r="CD93" s="6" t="s">
        <v>224</v>
      </c>
      <c r="CE93" s="6" t="s">
        <v>224</v>
      </c>
      <c r="CF93" s="6" t="s">
        <v>224</v>
      </c>
      <c r="CG93" s="3">
        <v>240</v>
      </c>
      <c r="CH93" s="6" t="s">
        <v>224</v>
      </c>
      <c r="CI93" s="6" t="s">
        <v>224</v>
      </c>
      <c r="CJ93" s="6" t="s">
        <v>224</v>
      </c>
      <c r="CK93" s="6" t="s">
        <v>224</v>
      </c>
      <c r="CL93" s="6" t="s">
        <v>224</v>
      </c>
      <c r="CM93" s="6" t="s">
        <v>224</v>
      </c>
      <c r="CN93" s="6" t="s">
        <v>224</v>
      </c>
      <c r="CO93" s="6" t="s">
        <v>224</v>
      </c>
      <c r="CP93" s="6" t="s">
        <v>224</v>
      </c>
      <c r="CQ93" s="6" t="s">
        <v>224</v>
      </c>
      <c r="CR93" s="6" t="s">
        <v>224</v>
      </c>
      <c r="CS93" s="6" t="s">
        <v>224</v>
      </c>
      <c r="CT93" s="6" t="s">
        <v>224</v>
      </c>
      <c r="CU93" s="6" t="s">
        <v>224</v>
      </c>
      <c r="CV93" s="6" t="s">
        <v>224</v>
      </c>
      <c r="CW93" s="6" t="s">
        <v>224</v>
      </c>
      <c r="CX93" s="6" t="s">
        <v>224</v>
      </c>
      <c r="CY93" s="6" t="s">
        <v>224</v>
      </c>
      <c r="CZ93" s="6" t="s">
        <v>224</v>
      </c>
      <c r="DA93" s="6" t="s">
        <v>224</v>
      </c>
      <c r="DB93" s="6" t="s">
        <v>224</v>
      </c>
      <c r="DC93" s="6" t="s">
        <v>224</v>
      </c>
      <c r="DD93" s="6" t="s">
        <v>224</v>
      </c>
      <c r="DE93" s="6" t="s">
        <v>224</v>
      </c>
      <c r="DF93" s="6" t="s">
        <v>224</v>
      </c>
      <c r="DG93" s="6" t="s">
        <v>224</v>
      </c>
      <c r="DH93" s="6" t="s">
        <v>224</v>
      </c>
      <c r="DI93" s="6" t="s">
        <v>224</v>
      </c>
      <c r="DJ93" s="6" t="s">
        <v>224</v>
      </c>
      <c r="DK93" s="6" t="s">
        <v>224</v>
      </c>
      <c r="DL93" s="6" t="s">
        <v>224</v>
      </c>
      <c r="DM93" s="6" t="s">
        <v>224</v>
      </c>
      <c r="DN93" s="6" t="s">
        <v>224</v>
      </c>
      <c r="DO93" s="6" t="s">
        <v>224</v>
      </c>
      <c r="DP93" s="6" t="s">
        <v>224</v>
      </c>
      <c r="DQ93" s="6" t="s">
        <v>224</v>
      </c>
      <c r="DR93" s="6" t="s">
        <v>224</v>
      </c>
      <c r="DS93" s="6" t="s">
        <v>224</v>
      </c>
      <c r="DT93" s="6" t="s">
        <v>224</v>
      </c>
      <c r="DU93" s="6" t="s">
        <v>224</v>
      </c>
      <c r="DV93" s="6" t="s">
        <v>224</v>
      </c>
      <c r="DW93" s="6" t="s">
        <v>224</v>
      </c>
      <c r="DX93" s="6" t="s">
        <v>224</v>
      </c>
      <c r="DY93" s="6" t="s">
        <v>224</v>
      </c>
      <c r="DZ93" s="6" t="s">
        <v>224</v>
      </c>
      <c r="EA93" s="6" t="s">
        <v>224</v>
      </c>
      <c r="EB93" s="6" t="s">
        <v>224</v>
      </c>
      <c r="EC93" s="3">
        <v>34</v>
      </c>
      <c r="ED93" s="3">
        <v>138</v>
      </c>
      <c r="EE93" s="6" t="s">
        <v>224</v>
      </c>
      <c r="EF93" s="6" t="s">
        <v>224</v>
      </c>
      <c r="EG93" s="6" t="s">
        <v>224</v>
      </c>
      <c r="EH93" s="6" t="s">
        <v>224</v>
      </c>
      <c r="EI93" s="6" t="s">
        <v>224</v>
      </c>
      <c r="EJ93" s="6" t="s">
        <v>224</v>
      </c>
      <c r="EK93" s="6" t="s">
        <v>224</v>
      </c>
      <c r="EL93" s="6" t="s">
        <v>224</v>
      </c>
      <c r="EM93" s="6" t="s">
        <v>224</v>
      </c>
      <c r="EN93" s="6" t="s">
        <v>224</v>
      </c>
      <c r="EO93" s="6" t="s">
        <v>224</v>
      </c>
      <c r="EP93" s="6" t="s">
        <v>224</v>
      </c>
      <c r="EQ93" s="6" t="s">
        <v>224</v>
      </c>
      <c r="ER93" s="6" t="s">
        <v>224</v>
      </c>
      <c r="ES93" s="6" t="s">
        <v>224</v>
      </c>
      <c r="ET93" s="6" t="s">
        <v>224</v>
      </c>
      <c r="EU93" s="3">
        <v>27</v>
      </c>
      <c r="EV93" s="6" t="s">
        <v>224</v>
      </c>
      <c r="EW93" s="3">
        <v>67</v>
      </c>
      <c r="EX93" s="6" t="s">
        <v>224</v>
      </c>
      <c r="EY93" s="6" t="s">
        <v>224</v>
      </c>
      <c r="EZ93" s="6" t="s">
        <v>224</v>
      </c>
      <c r="FA93" s="6" t="s">
        <v>224</v>
      </c>
      <c r="FB93" s="6" t="s">
        <v>224</v>
      </c>
      <c r="FC93" s="6" t="s">
        <v>224</v>
      </c>
      <c r="FD93" s="6" t="s">
        <v>224</v>
      </c>
      <c r="FE93" s="6" t="s">
        <v>224</v>
      </c>
      <c r="FF93" s="6" t="s">
        <v>224</v>
      </c>
      <c r="FG93" s="6" t="s">
        <v>224</v>
      </c>
      <c r="FH93" s="6" t="s">
        <v>224</v>
      </c>
      <c r="FI93" s="6" t="s">
        <v>224</v>
      </c>
      <c r="FJ93" s="3">
        <v>134</v>
      </c>
      <c r="FK93" s="6" t="s">
        <v>224</v>
      </c>
      <c r="FL93" s="6" t="s">
        <v>224</v>
      </c>
      <c r="FM93" s="3">
        <v>8</v>
      </c>
      <c r="FN93" s="6" t="s">
        <v>224</v>
      </c>
      <c r="FO93" s="6" t="s">
        <v>224</v>
      </c>
      <c r="FP93" s="6" t="s">
        <v>224</v>
      </c>
      <c r="FQ93" s="6" t="s">
        <v>224</v>
      </c>
      <c r="FR93" s="6" t="s">
        <v>224</v>
      </c>
      <c r="FS93" s="6" t="s">
        <v>224</v>
      </c>
      <c r="FT93" s="6" t="s">
        <v>224</v>
      </c>
      <c r="FU93" s="6" t="s">
        <v>224</v>
      </c>
      <c r="FV93" s="6" t="s">
        <v>224</v>
      </c>
      <c r="FW93" s="6" t="s">
        <v>224</v>
      </c>
      <c r="FX93" s="6" t="s">
        <v>224</v>
      </c>
      <c r="FY93" s="6" t="s">
        <v>224</v>
      </c>
      <c r="FZ93" s="6" t="s">
        <v>224</v>
      </c>
      <c r="GA93" s="6" t="s">
        <v>224</v>
      </c>
      <c r="GB93" s="6" t="s">
        <v>224</v>
      </c>
      <c r="GC93" s="6" t="s">
        <v>224</v>
      </c>
      <c r="GD93" s="6" t="s">
        <v>224</v>
      </c>
      <c r="GE93" s="3">
        <v>83</v>
      </c>
      <c r="GF93" s="12">
        <v>149</v>
      </c>
      <c r="GG93" s="15">
        <f t="shared" si="1"/>
        <v>1888</v>
      </c>
      <c r="GI93" s="8"/>
      <c r="GK93" s="8"/>
    </row>
    <row r="94" spans="1:193" x14ac:dyDescent="0.25">
      <c r="A94" s="4" t="s">
        <v>182</v>
      </c>
      <c r="B94" s="4" t="s">
        <v>183</v>
      </c>
      <c r="C94" s="6" t="s">
        <v>224</v>
      </c>
      <c r="D94" s="6" t="s">
        <v>224</v>
      </c>
      <c r="E94" s="6" t="s">
        <v>224</v>
      </c>
      <c r="F94" s="3">
        <v>18</v>
      </c>
      <c r="G94" s="6" t="s">
        <v>224</v>
      </c>
      <c r="H94" s="6" t="s">
        <v>224</v>
      </c>
      <c r="I94" s="6" t="s">
        <v>224</v>
      </c>
      <c r="J94" s="6" t="s">
        <v>224</v>
      </c>
      <c r="K94" s="6" t="s">
        <v>224</v>
      </c>
      <c r="L94" s="6" t="s">
        <v>224</v>
      </c>
      <c r="M94" s="6" t="s">
        <v>224</v>
      </c>
      <c r="N94" s="6" t="s">
        <v>224</v>
      </c>
      <c r="O94" s="6" t="s">
        <v>224</v>
      </c>
      <c r="P94" s="6" t="s">
        <v>224</v>
      </c>
      <c r="Q94" s="6" t="s">
        <v>224</v>
      </c>
      <c r="R94" s="6" t="s">
        <v>224</v>
      </c>
      <c r="S94" s="6" t="s">
        <v>224</v>
      </c>
      <c r="T94" s="6" t="s">
        <v>224</v>
      </c>
      <c r="U94" s="6" t="s">
        <v>224</v>
      </c>
      <c r="V94" s="6" t="s">
        <v>224</v>
      </c>
      <c r="W94" s="6" t="s">
        <v>224</v>
      </c>
      <c r="X94" s="6" t="s">
        <v>224</v>
      </c>
      <c r="Y94" s="6" t="s">
        <v>224</v>
      </c>
      <c r="Z94" s="6" t="s">
        <v>224</v>
      </c>
      <c r="AA94" s="6" t="s">
        <v>224</v>
      </c>
      <c r="AB94" s="3">
        <v>124</v>
      </c>
      <c r="AC94" s="6" t="s">
        <v>224</v>
      </c>
      <c r="AD94" s="3">
        <v>48</v>
      </c>
      <c r="AE94" s="6" t="s">
        <v>224</v>
      </c>
      <c r="AF94" s="6" t="s">
        <v>224</v>
      </c>
      <c r="AG94" s="6" t="s">
        <v>224</v>
      </c>
      <c r="AH94" s="6" t="s">
        <v>224</v>
      </c>
      <c r="AI94" s="6" t="s">
        <v>224</v>
      </c>
      <c r="AJ94" s="6" t="s">
        <v>224</v>
      </c>
      <c r="AK94" s="3">
        <v>266</v>
      </c>
      <c r="AL94" s="6" t="s">
        <v>224</v>
      </c>
      <c r="AM94" s="3">
        <v>14</v>
      </c>
      <c r="AN94" s="6" t="s">
        <v>224</v>
      </c>
      <c r="AO94" s="6" t="s">
        <v>224</v>
      </c>
      <c r="AP94" s="3">
        <v>115</v>
      </c>
      <c r="AQ94" s="6" t="s">
        <v>224</v>
      </c>
      <c r="AR94" s="6" t="s">
        <v>224</v>
      </c>
      <c r="AS94" s="6" t="s">
        <v>224</v>
      </c>
      <c r="AT94" s="6" t="s">
        <v>224</v>
      </c>
      <c r="AU94" s="6" t="s">
        <v>224</v>
      </c>
      <c r="AV94" s="6" t="s">
        <v>224</v>
      </c>
      <c r="AW94" s="6" t="s">
        <v>224</v>
      </c>
      <c r="AX94" s="6" t="s">
        <v>224</v>
      </c>
      <c r="AY94" s="6" t="s">
        <v>224</v>
      </c>
      <c r="AZ94" s="6" t="s">
        <v>224</v>
      </c>
      <c r="BA94" s="3">
        <v>29</v>
      </c>
      <c r="BB94" s="6" t="s">
        <v>224</v>
      </c>
      <c r="BC94" s="6" t="s">
        <v>224</v>
      </c>
      <c r="BD94" s="6" t="s">
        <v>224</v>
      </c>
      <c r="BE94" s="3">
        <v>579</v>
      </c>
      <c r="BF94" s="6" t="s">
        <v>224</v>
      </c>
      <c r="BG94" s="6" t="s">
        <v>224</v>
      </c>
      <c r="BH94" s="6" t="s">
        <v>224</v>
      </c>
      <c r="BI94" s="6" t="s">
        <v>224</v>
      </c>
      <c r="BJ94" s="3">
        <v>61</v>
      </c>
      <c r="BK94" s="6" t="s">
        <v>224</v>
      </c>
      <c r="BL94" s="6" t="s">
        <v>224</v>
      </c>
      <c r="BM94" s="3">
        <v>568</v>
      </c>
      <c r="BN94" s="6" t="s">
        <v>224</v>
      </c>
      <c r="BO94" s="6" t="s">
        <v>224</v>
      </c>
      <c r="BP94" s="6" t="s">
        <v>224</v>
      </c>
      <c r="BQ94" s="6" t="s">
        <v>224</v>
      </c>
      <c r="BR94" s="3">
        <v>244</v>
      </c>
      <c r="BS94" s="6" t="s">
        <v>224</v>
      </c>
      <c r="BT94" s="6" t="s">
        <v>224</v>
      </c>
      <c r="BU94" s="3">
        <v>163</v>
      </c>
      <c r="BV94" s="6" t="s">
        <v>224</v>
      </c>
      <c r="BW94" s="6" t="s">
        <v>224</v>
      </c>
      <c r="BX94" s="3">
        <v>23</v>
      </c>
      <c r="BY94" s="6" t="s">
        <v>224</v>
      </c>
      <c r="BZ94" s="6" t="s">
        <v>224</v>
      </c>
      <c r="CA94" s="6" t="s">
        <v>224</v>
      </c>
      <c r="CB94" s="6" t="s">
        <v>224</v>
      </c>
      <c r="CC94" s="6" t="s">
        <v>224</v>
      </c>
      <c r="CD94" s="6" t="s">
        <v>224</v>
      </c>
      <c r="CE94" s="6" t="s">
        <v>224</v>
      </c>
      <c r="CF94" s="6" t="s">
        <v>224</v>
      </c>
      <c r="CG94" s="3">
        <v>20</v>
      </c>
      <c r="CH94" s="3">
        <v>219</v>
      </c>
      <c r="CI94" s="3">
        <v>193</v>
      </c>
      <c r="CJ94" s="6" t="s">
        <v>224</v>
      </c>
      <c r="CK94" s="6" t="s">
        <v>224</v>
      </c>
      <c r="CL94" s="6" t="s">
        <v>224</v>
      </c>
      <c r="CM94" s="6" t="s">
        <v>224</v>
      </c>
      <c r="CN94" s="6" t="s">
        <v>224</v>
      </c>
      <c r="CO94" s="6" t="s">
        <v>224</v>
      </c>
      <c r="CP94" s="6" t="s">
        <v>224</v>
      </c>
      <c r="CQ94" s="6" t="s">
        <v>224</v>
      </c>
      <c r="CR94" s="6" t="s">
        <v>224</v>
      </c>
      <c r="CS94" s="6" t="s">
        <v>224</v>
      </c>
      <c r="CT94" s="6" t="s">
        <v>224</v>
      </c>
      <c r="CU94" s="6" t="s">
        <v>224</v>
      </c>
      <c r="CV94" s="6" t="s">
        <v>224</v>
      </c>
      <c r="CW94" s="6" t="s">
        <v>224</v>
      </c>
      <c r="CX94" s="6" t="s">
        <v>224</v>
      </c>
      <c r="CY94" s="6" t="s">
        <v>224</v>
      </c>
      <c r="CZ94" s="6" t="s">
        <v>224</v>
      </c>
      <c r="DA94" s="6" t="s">
        <v>224</v>
      </c>
      <c r="DB94" s="6" t="s">
        <v>224</v>
      </c>
      <c r="DC94" s="6" t="s">
        <v>224</v>
      </c>
      <c r="DD94" s="6" t="s">
        <v>224</v>
      </c>
      <c r="DE94" s="6" t="s">
        <v>224</v>
      </c>
      <c r="DF94" s="6" t="s">
        <v>224</v>
      </c>
      <c r="DG94" s="6" t="s">
        <v>224</v>
      </c>
      <c r="DH94" s="6" t="s">
        <v>224</v>
      </c>
      <c r="DI94" s="6" t="s">
        <v>224</v>
      </c>
      <c r="DJ94" s="3">
        <v>116</v>
      </c>
      <c r="DK94" s="6" t="s">
        <v>224</v>
      </c>
      <c r="DL94" s="6" t="s">
        <v>224</v>
      </c>
      <c r="DM94" s="6" t="s">
        <v>224</v>
      </c>
      <c r="DN94" s="6" t="s">
        <v>224</v>
      </c>
      <c r="DO94" s="6" t="s">
        <v>224</v>
      </c>
      <c r="DP94" s="6" t="s">
        <v>224</v>
      </c>
      <c r="DQ94" s="6" t="s">
        <v>224</v>
      </c>
      <c r="DR94" s="6" t="s">
        <v>224</v>
      </c>
      <c r="DS94" s="6" t="s">
        <v>224</v>
      </c>
      <c r="DT94" s="6" t="s">
        <v>224</v>
      </c>
      <c r="DU94" s="6" t="s">
        <v>224</v>
      </c>
      <c r="DV94" s="6" t="s">
        <v>224</v>
      </c>
      <c r="DW94" s="6" t="s">
        <v>224</v>
      </c>
      <c r="DX94" s="6" t="s">
        <v>224</v>
      </c>
      <c r="DY94" s="6" t="s">
        <v>224</v>
      </c>
      <c r="DZ94" s="3">
        <v>26</v>
      </c>
      <c r="EA94" s="6" t="s">
        <v>224</v>
      </c>
      <c r="EB94" s="6" t="s">
        <v>224</v>
      </c>
      <c r="EC94" s="6" t="s">
        <v>224</v>
      </c>
      <c r="ED94" s="6" t="s">
        <v>224</v>
      </c>
      <c r="EE94" s="6" t="s">
        <v>224</v>
      </c>
      <c r="EF94" s="3">
        <v>84</v>
      </c>
      <c r="EG94" s="3">
        <v>121</v>
      </c>
      <c r="EH94" s="6" t="s">
        <v>224</v>
      </c>
      <c r="EI94" s="6" t="s">
        <v>224</v>
      </c>
      <c r="EJ94" s="6" t="s">
        <v>224</v>
      </c>
      <c r="EK94" s="6" t="s">
        <v>224</v>
      </c>
      <c r="EL94" s="6" t="s">
        <v>224</v>
      </c>
      <c r="EM94" s="6" t="s">
        <v>224</v>
      </c>
      <c r="EN94" s="6" t="s">
        <v>224</v>
      </c>
      <c r="EO94" s="6" t="s">
        <v>224</v>
      </c>
      <c r="EP94" s="6" t="s">
        <v>224</v>
      </c>
      <c r="EQ94" s="3">
        <v>244</v>
      </c>
      <c r="ER94" s="6" t="s">
        <v>224</v>
      </c>
      <c r="ES94" s="6" t="s">
        <v>224</v>
      </c>
      <c r="ET94" s="6" t="s">
        <v>224</v>
      </c>
      <c r="EU94" s="6" t="s">
        <v>224</v>
      </c>
      <c r="EV94" s="6" t="s">
        <v>224</v>
      </c>
      <c r="EW94" s="3">
        <v>77</v>
      </c>
      <c r="EX94" s="6" t="s">
        <v>224</v>
      </c>
      <c r="EY94" s="6" t="s">
        <v>224</v>
      </c>
      <c r="EZ94" s="6" t="s">
        <v>224</v>
      </c>
      <c r="FA94" s="6" t="s">
        <v>224</v>
      </c>
      <c r="FB94" s="6" t="s">
        <v>224</v>
      </c>
      <c r="FC94" s="6" t="s">
        <v>224</v>
      </c>
      <c r="FD94" s="6" t="s">
        <v>224</v>
      </c>
      <c r="FE94" s="6" t="s">
        <v>224</v>
      </c>
      <c r="FF94" s="6" t="s">
        <v>224</v>
      </c>
      <c r="FG94" s="6" t="s">
        <v>224</v>
      </c>
      <c r="FH94" s="6" t="s">
        <v>224</v>
      </c>
      <c r="FI94" s="6" t="s">
        <v>224</v>
      </c>
      <c r="FJ94" s="6" t="s">
        <v>224</v>
      </c>
      <c r="FK94" s="3">
        <v>170</v>
      </c>
      <c r="FL94" s="6" t="s">
        <v>224</v>
      </c>
      <c r="FM94" s="6" t="s">
        <v>224</v>
      </c>
      <c r="FN94" s="6" t="s">
        <v>224</v>
      </c>
      <c r="FO94" s="6" t="s">
        <v>224</v>
      </c>
      <c r="FP94" s="6" t="s">
        <v>224</v>
      </c>
      <c r="FQ94" s="3">
        <v>125</v>
      </c>
      <c r="FR94" s="3">
        <v>98</v>
      </c>
      <c r="FS94" s="6" t="s">
        <v>224</v>
      </c>
      <c r="FT94" s="6" t="s">
        <v>224</v>
      </c>
      <c r="FU94" s="6" t="s">
        <v>224</v>
      </c>
      <c r="FV94" s="6" t="s">
        <v>224</v>
      </c>
      <c r="FW94" s="6" t="s">
        <v>224</v>
      </c>
      <c r="FX94" s="6" t="s">
        <v>224</v>
      </c>
      <c r="FY94" s="6" t="s">
        <v>224</v>
      </c>
      <c r="FZ94" s="6" t="s">
        <v>224</v>
      </c>
      <c r="GA94" s="6" t="s">
        <v>224</v>
      </c>
      <c r="GB94" s="6" t="s">
        <v>224</v>
      </c>
      <c r="GC94" s="6" t="s">
        <v>224</v>
      </c>
      <c r="GD94" s="6" t="s">
        <v>224</v>
      </c>
      <c r="GE94" s="6" t="s">
        <v>224</v>
      </c>
      <c r="GF94" s="13" t="s">
        <v>224</v>
      </c>
      <c r="GG94" s="15">
        <f t="shared" si="1"/>
        <v>3745</v>
      </c>
      <c r="GI94" s="8"/>
      <c r="GK94" s="8"/>
    </row>
    <row r="95" spans="1:193" x14ac:dyDescent="0.25">
      <c r="A95" s="4" t="s">
        <v>184</v>
      </c>
      <c r="B95" s="4" t="s">
        <v>185</v>
      </c>
      <c r="C95" s="6" t="s">
        <v>224</v>
      </c>
      <c r="D95" s="6" t="s">
        <v>224</v>
      </c>
      <c r="E95" s="6" t="s">
        <v>224</v>
      </c>
      <c r="F95" s="3">
        <v>18</v>
      </c>
      <c r="G95" s="6" t="s">
        <v>224</v>
      </c>
      <c r="H95" s="6" t="s">
        <v>224</v>
      </c>
      <c r="I95" s="6" t="s">
        <v>224</v>
      </c>
      <c r="J95" s="6" t="s">
        <v>224</v>
      </c>
      <c r="K95" s="6" t="s">
        <v>224</v>
      </c>
      <c r="L95" s="6" t="s">
        <v>224</v>
      </c>
      <c r="M95" s="6" t="s">
        <v>224</v>
      </c>
      <c r="N95" s="6" t="s">
        <v>224</v>
      </c>
      <c r="O95" s="6" t="s">
        <v>224</v>
      </c>
      <c r="P95" s="6" t="s">
        <v>224</v>
      </c>
      <c r="Q95" s="6" t="s">
        <v>224</v>
      </c>
      <c r="R95" s="6" t="s">
        <v>224</v>
      </c>
      <c r="S95" s="6" t="s">
        <v>224</v>
      </c>
      <c r="T95" s="6" t="s">
        <v>224</v>
      </c>
      <c r="U95" s="6" t="s">
        <v>224</v>
      </c>
      <c r="V95" s="6" t="s">
        <v>224</v>
      </c>
      <c r="W95" s="6" t="s">
        <v>224</v>
      </c>
      <c r="X95" s="6" t="s">
        <v>224</v>
      </c>
      <c r="Y95" s="3">
        <v>19</v>
      </c>
      <c r="Z95" s="3">
        <v>333</v>
      </c>
      <c r="AA95" s="6" t="s">
        <v>224</v>
      </c>
      <c r="AB95" s="3">
        <v>299</v>
      </c>
      <c r="AC95" s="6" t="s">
        <v>224</v>
      </c>
      <c r="AD95" s="6" t="s">
        <v>224</v>
      </c>
      <c r="AE95" s="6" t="s">
        <v>224</v>
      </c>
      <c r="AF95" s="6" t="s">
        <v>224</v>
      </c>
      <c r="AG95" s="6" t="s">
        <v>224</v>
      </c>
      <c r="AH95" s="6" t="s">
        <v>224</v>
      </c>
      <c r="AI95" s="6" t="s">
        <v>224</v>
      </c>
      <c r="AJ95" s="6" t="s">
        <v>224</v>
      </c>
      <c r="AK95" s="3">
        <v>522</v>
      </c>
      <c r="AL95" s="6" t="s">
        <v>224</v>
      </c>
      <c r="AM95" s="6" t="s">
        <v>224</v>
      </c>
      <c r="AN95" s="3">
        <v>62</v>
      </c>
      <c r="AO95" s="6" t="s">
        <v>224</v>
      </c>
      <c r="AP95" s="6" t="s">
        <v>224</v>
      </c>
      <c r="AQ95" s="6" t="s">
        <v>224</v>
      </c>
      <c r="AR95" s="6" t="s">
        <v>224</v>
      </c>
      <c r="AS95" s="6" t="s">
        <v>224</v>
      </c>
      <c r="AT95" s="6" t="s">
        <v>224</v>
      </c>
      <c r="AU95" s="6" t="s">
        <v>224</v>
      </c>
      <c r="AV95" s="3">
        <v>22</v>
      </c>
      <c r="AW95" s="6" t="s">
        <v>224</v>
      </c>
      <c r="AX95" s="6" t="s">
        <v>224</v>
      </c>
      <c r="AY95" s="6" t="s">
        <v>224</v>
      </c>
      <c r="AZ95" s="6" t="s">
        <v>224</v>
      </c>
      <c r="BA95" s="6" t="s">
        <v>224</v>
      </c>
      <c r="BB95" s="6" t="s">
        <v>224</v>
      </c>
      <c r="BC95" s="6" t="s">
        <v>224</v>
      </c>
      <c r="BD95" s="6" t="s">
        <v>224</v>
      </c>
      <c r="BE95" s="6" t="s">
        <v>224</v>
      </c>
      <c r="BF95" s="6" t="s">
        <v>224</v>
      </c>
      <c r="BG95" s="3">
        <v>19</v>
      </c>
      <c r="BH95" s="3">
        <v>13</v>
      </c>
      <c r="BI95" s="6" t="s">
        <v>224</v>
      </c>
      <c r="BJ95" s="3">
        <v>31</v>
      </c>
      <c r="BK95" s="6" t="s">
        <v>224</v>
      </c>
      <c r="BL95" s="6" t="s">
        <v>224</v>
      </c>
      <c r="BM95" s="6" t="s">
        <v>224</v>
      </c>
      <c r="BN95" s="6" t="s">
        <v>224</v>
      </c>
      <c r="BO95" s="6" t="s">
        <v>224</v>
      </c>
      <c r="BP95" s="6" t="s">
        <v>224</v>
      </c>
      <c r="BQ95" s="6" t="s">
        <v>224</v>
      </c>
      <c r="BR95" s="3">
        <v>37</v>
      </c>
      <c r="BS95" s="6" t="s">
        <v>224</v>
      </c>
      <c r="BT95" s="6" t="s">
        <v>224</v>
      </c>
      <c r="BU95" s="3">
        <v>323</v>
      </c>
      <c r="BV95" s="6" t="s">
        <v>224</v>
      </c>
      <c r="BW95" s="6" t="s">
        <v>224</v>
      </c>
      <c r="BX95" s="6" t="s">
        <v>224</v>
      </c>
      <c r="BY95" s="6" t="s">
        <v>224</v>
      </c>
      <c r="BZ95" s="6" t="s">
        <v>224</v>
      </c>
      <c r="CA95" s="6" t="s">
        <v>224</v>
      </c>
      <c r="CB95" s="6" t="s">
        <v>224</v>
      </c>
      <c r="CC95" s="3">
        <v>369</v>
      </c>
      <c r="CD95" s="3">
        <v>18</v>
      </c>
      <c r="CE95" s="6" t="s">
        <v>224</v>
      </c>
      <c r="CF95" s="6" t="s">
        <v>224</v>
      </c>
      <c r="CG95" s="6" t="s">
        <v>224</v>
      </c>
      <c r="CH95" s="6" t="s">
        <v>224</v>
      </c>
      <c r="CI95" s="6" t="s">
        <v>224</v>
      </c>
      <c r="CJ95" s="6" t="s">
        <v>224</v>
      </c>
      <c r="CK95" s="6" t="s">
        <v>224</v>
      </c>
      <c r="CL95" s="6" t="s">
        <v>224</v>
      </c>
      <c r="CM95" s="6" t="s">
        <v>224</v>
      </c>
      <c r="CN95" s="6" t="s">
        <v>224</v>
      </c>
      <c r="CO95" s="6" t="s">
        <v>224</v>
      </c>
      <c r="CP95" s="6" t="s">
        <v>224</v>
      </c>
      <c r="CQ95" s="6" t="s">
        <v>224</v>
      </c>
      <c r="CR95" s="6" t="s">
        <v>224</v>
      </c>
      <c r="CS95" s="6" t="s">
        <v>224</v>
      </c>
      <c r="CT95" s="6" t="s">
        <v>224</v>
      </c>
      <c r="CU95" s="6" t="s">
        <v>224</v>
      </c>
      <c r="CV95" s="6" t="s">
        <v>224</v>
      </c>
      <c r="CW95" s="6" t="s">
        <v>224</v>
      </c>
      <c r="CX95" s="6" t="s">
        <v>224</v>
      </c>
      <c r="CY95" s="6" t="s">
        <v>224</v>
      </c>
      <c r="CZ95" s="6" t="s">
        <v>224</v>
      </c>
      <c r="DA95" s="6" t="s">
        <v>224</v>
      </c>
      <c r="DB95" s="6" t="s">
        <v>224</v>
      </c>
      <c r="DC95" s="6" t="s">
        <v>224</v>
      </c>
      <c r="DD95" s="6" t="s">
        <v>224</v>
      </c>
      <c r="DE95" s="6" t="s">
        <v>224</v>
      </c>
      <c r="DF95" s="6" t="s">
        <v>224</v>
      </c>
      <c r="DG95" s="6" t="s">
        <v>224</v>
      </c>
      <c r="DH95" s="6" t="s">
        <v>224</v>
      </c>
      <c r="DI95" s="6" t="s">
        <v>224</v>
      </c>
      <c r="DJ95" s="3">
        <v>150</v>
      </c>
      <c r="DK95" s="3">
        <v>152</v>
      </c>
      <c r="DL95" s="6" t="s">
        <v>224</v>
      </c>
      <c r="DM95" s="6" t="s">
        <v>224</v>
      </c>
      <c r="DN95" s="6" t="s">
        <v>224</v>
      </c>
      <c r="DO95" s="6" t="s">
        <v>224</v>
      </c>
      <c r="DP95" s="6" t="s">
        <v>224</v>
      </c>
      <c r="DQ95" s="6" t="s">
        <v>224</v>
      </c>
      <c r="DR95" s="6" t="s">
        <v>224</v>
      </c>
      <c r="DS95" s="6" t="s">
        <v>224</v>
      </c>
      <c r="DT95" s="6" t="s">
        <v>224</v>
      </c>
      <c r="DU95" s="6" t="s">
        <v>224</v>
      </c>
      <c r="DV95" s="6" t="s">
        <v>224</v>
      </c>
      <c r="DW95" s="6" t="s">
        <v>224</v>
      </c>
      <c r="DX95" s="6" t="s">
        <v>224</v>
      </c>
      <c r="DY95" s="6" t="s">
        <v>224</v>
      </c>
      <c r="DZ95" s="6" t="s">
        <v>224</v>
      </c>
      <c r="EA95" s="6" t="s">
        <v>224</v>
      </c>
      <c r="EB95" s="6" t="s">
        <v>224</v>
      </c>
      <c r="EC95" s="6" t="s">
        <v>224</v>
      </c>
      <c r="ED95" s="6" t="s">
        <v>224</v>
      </c>
      <c r="EE95" s="6" t="s">
        <v>224</v>
      </c>
      <c r="EF95" s="3">
        <v>146</v>
      </c>
      <c r="EG95" s="3">
        <v>121</v>
      </c>
      <c r="EH95" s="6" t="s">
        <v>224</v>
      </c>
      <c r="EI95" s="6" t="s">
        <v>224</v>
      </c>
      <c r="EJ95" s="6" t="s">
        <v>224</v>
      </c>
      <c r="EK95" s="6" t="s">
        <v>224</v>
      </c>
      <c r="EL95" s="6" t="s">
        <v>224</v>
      </c>
      <c r="EM95" s="6" t="s">
        <v>224</v>
      </c>
      <c r="EN95" s="6" t="s">
        <v>224</v>
      </c>
      <c r="EO95" s="6" t="s">
        <v>224</v>
      </c>
      <c r="EP95" s="6" t="s">
        <v>224</v>
      </c>
      <c r="EQ95" s="6" t="s">
        <v>224</v>
      </c>
      <c r="ER95" s="6" t="s">
        <v>224</v>
      </c>
      <c r="ES95" s="6" t="s">
        <v>224</v>
      </c>
      <c r="ET95" s="6" t="s">
        <v>224</v>
      </c>
      <c r="EU95" s="6" t="s">
        <v>224</v>
      </c>
      <c r="EV95" s="6" t="s">
        <v>224</v>
      </c>
      <c r="EW95" s="3">
        <v>116</v>
      </c>
      <c r="EX95" s="6" t="s">
        <v>224</v>
      </c>
      <c r="EY95" s="6" t="s">
        <v>224</v>
      </c>
      <c r="EZ95" s="6" t="s">
        <v>224</v>
      </c>
      <c r="FA95" s="6" t="s">
        <v>224</v>
      </c>
      <c r="FB95" s="6" t="s">
        <v>224</v>
      </c>
      <c r="FC95" s="6" t="s">
        <v>224</v>
      </c>
      <c r="FD95" s="6" t="s">
        <v>224</v>
      </c>
      <c r="FE95" s="6" t="s">
        <v>224</v>
      </c>
      <c r="FF95" s="6" t="s">
        <v>224</v>
      </c>
      <c r="FG95" s="6" t="s">
        <v>224</v>
      </c>
      <c r="FH95" s="6" t="s">
        <v>224</v>
      </c>
      <c r="FI95" s="6" t="s">
        <v>224</v>
      </c>
      <c r="FJ95" s="6" t="s">
        <v>224</v>
      </c>
      <c r="FK95" s="6" t="s">
        <v>224</v>
      </c>
      <c r="FL95" s="6" t="s">
        <v>224</v>
      </c>
      <c r="FM95" s="6" t="s">
        <v>224</v>
      </c>
      <c r="FN95" s="6" t="s">
        <v>224</v>
      </c>
      <c r="FO95" s="6" t="s">
        <v>224</v>
      </c>
      <c r="FP95" s="6" t="s">
        <v>224</v>
      </c>
      <c r="FQ95" s="6" t="s">
        <v>224</v>
      </c>
      <c r="FR95" s="6" t="s">
        <v>224</v>
      </c>
      <c r="FS95" s="6" t="s">
        <v>224</v>
      </c>
      <c r="FT95" s="6" t="s">
        <v>224</v>
      </c>
      <c r="FU95" s="6" t="s">
        <v>224</v>
      </c>
      <c r="FV95" s="6" t="s">
        <v>224</v>
      </c>
      <c r="FW95" s="6" t="s">
        <v>224</v>
      </c>
      <c r="FX95" s="6" t="s">
        <v>224</v>
      </c>
      <c r="FY95" s="6" t="s">
        <v>224</v>
      </c>
      <c r="FZ95" s="6" t="s">
        <v>224</v>
      </c>
      <c r="GA95" s="6" t="s">
        <v>224</v>
      </c>
      <c r="GB95" s="6" t="s">
        <v>224</v>
      </c>
      <c r="GC95" s="6" t="s">
        <v>224</v>
      </c>
      <c r="GD95" s="6" t="s">
        <v>224</v>
      </c>
      <c r="GE95" s="6" t="s">
        <v>224</v>
      </c>
      <c r="GF95" s="13" t="s">
        <v>224</v>
      </c>
      <c r="GG95" s="15">
        <f t="shared" si="1"/>
        <v>2770</v>
      </c>
      <c r="GI95" s="8"/>
      <c r="GK95" s="8"/>
    </row>
    <row r="96" spans="1:193" x14ac:dyDescent="0.25">
      <c r="A96" s="4" t="s">
        <v>186</v>
      </c>
      <c r="B96" s="4" t="s">
        <v>187</v>
      </c>
      <c r="C96" s="6" t="s">
        <v>224</v>
      </c>
      <c r="D96" s="6" t="s">
        <v>224</v>
      </c>
      <c r="E96" s="6" t="s">
        <v>224</v>
      </c>
      <c r="F96" s="6" t="s">
        <v>224</v>
      </c>
      <c r="G96" s="6" t="s">
        <v>224</v>
      </c>
      <c r="H96" s="6" t="s">
        <v>224</v>
      </c>
      <c r="I96" s="6" t="s">
        <v>224</v>
      </c>
      <c r="J96" s="3">
        <v>155</v>
      </c>
      <c r="K96" s="6" t="s">
        <v>224</v>
      </c>
      <c r="L96" s="6" t="s">
        <v>224</v>
      </c>
      <c r="M96" s="6" t="s">
        <v>224</v>
      </c>
      <c r="N96" s="6" t="s">
        <v>224</v>
      </c>
      <c r="O96" s="6" t="s">
        <v>224</v>
      </c>
      <c r="P96" s="6" t="s">
        <v>224</v>
      </c>
      <c r="Q96" s="6" t="s">
        <v>224</v>
      </c>
      <c r="R96" s="6" t="s">
        <v>224</v>
      </c>
      <c r="S96" s="6" t="s">
        <v>224</v>
      </c>
      <c r="T96" s="6" t="s">
        <v>224</v>
      </c>
      <c r="U96" s="6" t="s">
        <v>224</v>
      </c>
      <c r="V96" s="6" t="s">
        <v>224</v>
      </c>
      <c r="W96" s="6" t="s">
        <v>224</v>
      </c>
      <c r="X96" s="6" t="s">
        <v>224</v>
      </c>
      <c r="Y96" s="6" t="s">
        <v>224</v>
      </c>
      <c r="Z96" s="6" t="s">
        <v>224</v>
      </c>
      <c r="AA96" s="6" t="s">
        <v>224</v>
      </c>
      <c r="AB96" s="6" t="s">
        <v>224</v>
      </c>
      <c r="AC96" s="6" t="s">
        <v>224</v>
      </c>
      <c r="AD96" s="6" t="s">
        <v>224</v>
      </c>
      <c r="AE96" s="3">
        <v>42</v>
      </c>
      <c r="AF96" s="6" t="s">
        <v>224</v>
      </c>
      <c r="AG96" s="6" t="s">
        <v>224</v>
      </c>
      <c r="AH96" s="6" t="s">
        <v>224</v>
      </c>
      <c r="AI96" s="6" t="s">
        <v>224</v>
      </c>
      <c r="AJ96" s="6" t="s">
        <v>224</v>
      </c>
      <c r="AK96" s="6" t="s">
        <v>224</v>
      </c>
      <c r="AL96" s="6" t="s">
        <v>224</v>
      </c>
      <c r="AM96" s="6" t="s">
        <v>224</v>
      </c>
      <c r="AN96" s="6" t="s">
        <v>224</v>
      </c>
      <c r="AO96" s="6" t="s">
        <v>224</v>
      </c>
      <c r="AP96" s="6" t="s">
        <v>224</v>
      </c>
      <c r="AQ96" s="6" t="s">
        <v>224</v>
      </c>
      <c r="AR96" s="6" t="s">
        <v>224</v>
      </c>
      <c r="AS96" s="6" t="s">
        <v>224</v>
      </c>
      <c r="AT96" s="6" t="s">
        <v>224</v>
      </c>
      <c r="AU96" s="6" t="s">
        <v>224</v>
      </c>
      <c r="AV96" s="6" t="s">
        <v>224</v>
      </c>
      <c r="AW96" s="6" t="s">
        <v>224</v>
      </c>
      <c r="AX96" s="6" t="s">
        <v>224</v>
      </c>
      <c r="AY96" s="6" t="s">
        <v>224</v>
      </c>
      <c r="AZ96" s="6" t="s">
        <v>224</v>
      </c>
      <c r="BA96" s="6" t="s">
        <v>224</v>
      </c>
      <c r="BB96" s="6" t="s">
        <v>224</v>
      </c>
      <c r="BC96" s="6" t="s">
        <v>224</v>
      </c>
      <c r="BD96" s="6" t="s">
        <v>224</v>
      </c>
      <c r="BE96" s="6" t="s">
        <v>224</v>
      </c>
      <c r="BF96" s="6" t="s">
        <v>224</v>
      </c>
      <c r="BG96" s="6" t="s">
        <v>224</v>
      </c>
      <c r="BH96" s="6" t="s">
        <v>224</v>
      </c>
      <c r="BI96" s="6" t="s">
        <v>224</v>
      </c>
      <c r="BJ96" s="6" t="s">
        <v>224</v>
      </c>
      <c r="BK96" s="6" t="s">
        <v>224</v>
      </c>
      <c r="BL96" s="6" t="s">
        <v>224</v>
      </c>
      <c r="BM96" s="6" t="s">
        <v>224</v>
      </c>
      <c r="BN96" s="6" t="s">
        <v>224</v>
      </c>
      <c r="BO96" s="6" t="s">
        <v>224</v>
      </c>
      <c r="BP96" s="6" t="s">
        <v>224</v>
      </c>
      <c r="BQ96" s="6" t="s">
        <v>224</v>
      </c>
      <c r="BR96" s="6" t="s">
        <v>224</v>
      </c>
      <c r="BS96" s="6" t="s">
        <v>224</v>
      </c>
      <c r="BT96" s="6" t="s">
        <v>224</v>
      </c>
      <c r="BU96" s="6" t="s">
        <v>224</v>
      </c>
      <c r="BV96" s="6" t="s">
        <v>224</v>
      </c>
      <c r="BW96" s="6" t="s">
        <v>224</v>
      </c>
      <c r="BX96" s="6" t="s">
        <v>224</v>
      </c>
      <c r="BY96" s="6" t="s">
        <v>224</v>
      </c>
      <c r="BZ96" s="6" t="s">
        <v>224</v>
      </c>
      <c r="CA96" s="6" t="s">
        <v>224</v>
      </c>
      <c r="CB96" s="6" t="s">
        <v>224</v>
      </c>
      <c r="CC96" s="6" t="s">
        <v>224</v>
      </c>
      <c r="CD96" s="6" t="s">
        <v>224</v>
      </c>
      <c r="CE96" s="6" t="s">
        <v>224</v>
      </c>
      <c r="CF96" s="6" t="s">
        <v>224</v>
      </c>
      <c r="CG96" s="6" t="s">
        <v>224</v>
      </c>
      <c r="CH96" s="3">
        <v>51</v>
      </c>
      <c r="CI96" s="3">
        <v>12</v>
      </c>
      <c r="CJ96" s="6" t="s">
        <v>224</v>
      </c>
      <c r="CK96" s="6" t="s">
        <v>224</v>
      </c>
      <c r="CL96" s="3">
        <v>44</v>
      </c>
      <c r="CM96" s="6" t="s">
        <v>224</v>
      </c>
      <c r="CN96" s="6" t="s">
        <v>224</v>
      </c>
      <c r="CO96" s="6" t="s">
        <v>224</v>
      </c>
      <c r="CP96" s="6" t="s">
        <v>224</v>
      </c>
      <c r="CQ96" s="6" t="s">
        <v>224</v>
      </c>
      <c r="CR96" s="6" t="s">
        <v>224</v>
      </c>
      <c r="CS96" s="6" t="s">
        <v>224</v>
      </c>
      <c r="CT96" s="6" t="s">
        <v>224</v>
      </c>
      <c r="CU96" s="6" t="s">
        <v>224</v>
      </c>
      <c r="CV96" s="6" t="s">
        <v>224</v>
      </c>
      <c r="CW96" s="6" t="s">
        <v>224</v>
      </c>
      <c r="CX96" s="6" t="s">
        <v>224</v>
      </c>
      <c r="CY96" s="6" t="s">
        <v>224</v>
      </c>
      <c r="CZ96" s="6" t="s">
        <v>224</v>
      </c>
      <c r="DA96" s="6" t="s">
        <v>224</v>
      </c>
      <c r="DB96" s="6" t="s">
        <v>224</v>
      </c>
      <c r="DC96" s="6" t="s">
        <v>224</v>
      </c>
      <c r="DD96" s="6" t="s">
        <v>224</v>
      </c>
      <c r="DE96" s="6" t="s">
        <v>224</v>
      </c>
      <c r="DF96" s="6" t="s">
        <v>224</v>
      </c>
      <c r="DG96" s="6" t="s">
        <v>224</v>
      </c>
      <c r="DH96" s="6" t="s">
        <v>224</v>
      </c>
      <c r="DI96" s="6" t="s">
        <v>224</v>
      </c>
      <c r="DJ96" s="6" t="s">
        <v>224</v>
      </c>
      <c r="DK96" s="6" t="s">
        <v>224</v>
      </c>
      <c r="DL96" s="6" t="s">
        <v>224</v>
      </c>
      <c r="DM96" s="6" t="s">
        <v>224</v>
      </c>
      <c r="DN96" s="6" t="s">
        <v>224</v>
      </c>
      <c r="DO96" s="6" t="s">
        <v>224</v>
      </c>
      <c r="DP96" s="6" t="s">
        <v>224</v>
      </c>
      <c r="DQ96" s="6" t="s">
        <v>224</v>
      </c>
      <c r="DR96" s="6" t="s">
        <v>224</v>
      </c>
      <c r="DS96" s="6" t="s">
        <v>224</v>
      </c>
      <c r="DT96" s="6" t="s">
        <v>224</v>
      </c>
      <c r="DU96" s="6" t="s">
        <v>224</v>
      </c>
      <c r="DV96" s="6" t="s">
        <v>224</v>
      </c>
      <c r="DW96" s="6" t="s">
        <v>224</v>
      </c>
      <c r="DX96" s="6" t="s">
        <v>224</v>
      </c>
      <c r="DY96" s="6" t="s">
        <v>224</v>
      </c>
      <c r="DZ96" s="6" t="s">
        <v>224</v>
      </c>
      <c r="EA96" s="6" t="s">
        <v>224</v>
      </c>
      <c r="EB96" s="6" t="s">
        <v>224</v>
      </c>
      <c r="EC96" s="6" t="s">
        <v>224</v>
      </c>
      <c r="ED96" s="6" t="s">
        <v>224</v>
      </c>
      <c r="EE96" s="6" t="s">
        <v>224</v>
      </c>
      <c r="EF96" s="6" t="s">
        <v>224</v>
      </c>
      <c r="EG96" s="6" t="s">
        <v>224</v>
      </c>
      <c r="EH96" s="6" t="s">
        <v>224</v>
      </c>
      <c r="EI96" s="6" t="s">
        <v>224</v>
      </c>
      <c r="EJ96" s="6" t="s">
        <v>224</v>
      </c>
      <c r="EK96" s="6" t="s">
        <v>224</v>
      </c>
      <c r="EL96" s="6" t="s">
        <v>224</v>
      </c>
      <c r="EM96" s="6" t="s">
        <v>224</v>
      </c>
      <c r="EN96" s="6" t="s">
        <v>224</v>
      </c>
      <c r="EO96" s="6" t="s">
        <v>224</v>
      </c>
      <c r="EP96" s="6" t="s">
        <v>224</v>
      </c>
      <c r="EQ96" s="6" t="s">
        <v>224</v>
      </c>
      <c r="ER96" s="6" t="s">
        <v>224</v>
      </c>
      <c r="ES96" s="6" t="s">
        <v>224</v>
      </c>
      <c r="ET96" s="6" t="s">
        <v>224</v>
      </c>
      <c r="EU96" s="6" t="s">
        <v>224</v>
      </c>
      <c r="EV96" s="6" t="s">
        <v>224</v>
      </c>
      <c r="EW96" s="6" t="s">
        <v>224</v>
      </c>
      <c r="EX96" s="6" t="s">
        <v>224</v>
      </c>
      <c r="EY96" s="6" t="s">
        <v>224</v>
      </c>
      <c r="EZ96" s="6" t="s">
        <v>224</v>
      </c>
      <c r="FA96" s="6" t="s">
        <v>224</v>
      </c>
      <c r="FB96" s="6" t="s">
        <v>224</v>
      </c>
      <c r="FC96" s="6" t="s">
        <v>224</v>
      </c>
      <c r="FD96" s="6" t="s">
        <v>224</v>
      </c>
      <c r="FE96" s="6" t="s">
        <v>224</v>
      </c>
      <c r="FF96" s="6" t="s">
        <v>224</v>
      </c>
      <c r="FG96" s="3">
        <v>57</v>
      </c>
      <c r="FH96" s="6" t="s">
        <v>224</v>
      </c>
      <c r="FI96" s="6" t="s">
        <v>224</v>
      </c>
      <c r="FJ96" s="6" t="s">
        <v>224</v>
      </c>
      <c r="FK96" s="3">
        <v>25</v>
      </c>
      <c r="FL96" s="6" t="s">
        <v>224</v>
      </c>
      <c r="FM96" s="3">
        <v>59</v>
      </c>
      <c r="FN96" s="6" t="s">
        <v>224</v>
      </c>
      <c r="FO96" s="6" t="s">
        <v>224</v>
      </c>
      <c r="FP96" s="6" t="s">
        <v>224</v>
      </c>
      <c r="FQ96" s="6" t="s">
        <v>224</v>
      </c>
      <c r="FR96" s="3">
        <v>26</v>
      </c>
      <c r="FS96" s="6" t="s">
        <v>224</v>
      </c>
      <c r="FT96" s="6" t="s">
        <v>224</v>
      </c>
      <c r="FU96" s="6" t="s">
        <v>224</v>
      </c>
      <c r="FV96" s="6" t="s">
        <v>224</v>
      </c>
      <c r="FW96" s="6" t="s">
        <v>224</v>
      </c>
      <c r="FX96" s="6" t="s">
        <v>224</v>
      </c>
      <c r="FY96" s="6" t="s">
        <v>224</v>
      </c>
      <c r="FZ96" s="6" t="s">
        <v>224</v>
      </c>
      <c r="GA96" s="6" t="s">
        <v>224</v>
      </c>
      <c r="GB96" s="6" t="s">
        <v>224</v>
      </c>
      <c r="GC96" s="6" t="s">
        <v>224</v>
      </c>
      <c r="GD96" s="6" t="s">
        <v>224</v>
      </c>
      <c r="GE96" s="6" t="s">
        <v>224</v>
      </c>
      <c r="GF96" s="13" t="s">
        <v>224</v>
      </c>
      <c r="GG96" s="15">
        <f t="shared" si="1"/>
        <v>471</v>
      </c>
      <c r="GI96" s="8"/>
      <c r="GK96" s="8"/>
    </row>
    <row r="97" spans="1:193" x14ac:dyDescent="0.25">
      <c r="A97" s="4" t="s">
        <v>188</v>
      </c>
      <c r="B97" s="4" t="s">
        <v>189</v>
      </c>
      <c r="C97" s="6" t="s">
        <v>224</v>
      </c>
      <c r="D97" s="6" t="s">
        <v>224</v>
      </c>
      <c r="E97" s="6" t="s">
        <v>224</v>
      </c>
      <c r="F97" s="6" t="s">
        <v>224</v>
      </c>
      <c r="G97" s="6" t="s">
        <v>224</v>
      </c>
      <c r="H97" s="6" t="s">
        <v>224</v>
      </c>
      <c r="I97" s="6" t="s">
        <v>224</v>
      </c>
      <c r="J97" s="6" t="s">
        <v>224</v>
      </c>
      <c r="K97" s="6" t="s">
        <v>224</v>
      </c>
      <c r="L97" s="6" t="s">
        <v>224</v>
      </c>
      <c r="M97" s="6" t="s">
        <v>224</v>
      </c>
      <c r="N97" s="6" t="s">
        <v>224</v>
      </c>
      <c r="O97" s="6" t="s">
        <v>224</v>
      </c>
      <c r="P97" s="6" t="s">
        <v>224</v>
      </c>
      <c r="Q97" s="6" t="s">
        <v>224</v>
      </c>
      <c r="R97" s="6" t="s">
        <v>224</v>
      </c>
      <c r="S97" s="6" t="s">
        <v>224</v>
      </c>
      <c r="T97" s="6" t="s">
        <v>224</v>
      </c>
      <c r="U97" s="6" t="s">
        <v>224</v>
      </c>
      <c r="V97" s="6" t="s">
        <v>224</v>
      </c>
      <c r="W97" s="6" t="s">
        <v>224</v>
      </c>
      <c r="X97" s="6" t="s">
        <v>224</v>
      </c>
      <c r="Y97" s="6" t="s">
        <v>224</v>
      </c>
      <c r="Z97" s="3">
        <v>199</v>
      </c>
      <c r="AA97" s="6" t="s">
        <v>224</v>
      </c>
      <c r="AB97" s="3">
        <v>645</v>
      </c>
      <c r="AC97" s="6" t="s">
        <v>224</v>
      </c>
      <c r="AD97" s="6" t="s">
        <v>224</v>
      </c>
      <c r="AE97" s="6" t="s">
        <v>224</v>
      </c>
      <c r="AF97" s="6" t="s">
        <v>224</v>
      </c>
      <c r="AG97" s="6" t="s">
        <v>224</v>
      </c>
      <c r="AH97" s="6" t="s">
        <v>224</v>
      </c>
      <c r="AI97" s="6" t="s">
        <v>224</v>
      </c>
      <c r="AJ97" s="6" t="s">
        <v>224</v>
      </c>
      <c r="AK97" s="3">
        <v>237</v>
      </c>
      <c r="AL97" s="6" t="s">
        <v>224</v>
      </c>
      <c r="AM97" s="6" t="s">
        <v>224</v>
      </c>
      <c r="AN97" s="3">
        <v>628</v>
      </c>
      <c r="AO97" s="6" t="s">
        <v>224</v>
      </c>
      <c r="AP97" s="6" t="s">
        <v>224</v>
      </c>
      <c r="AQ97" s="6" t="s">
        <v>224</v>
      </c>
      <c r="AR97" s="6" t="s">
        <v>224</v>
      </c>
      <c r="AS97" s="6" t="s">
        <v>224</v>
      </c>
      <c r="AT97" s="6" t="s">
        <v>224</v>
      </c>
      <c r="AU97" s="6" t="s">
        <v>224</v>
      </c>
      <c r="AV97" s="6" t="s">
        <v>224</v>
      </c>
      <c r="AW97" s="6" t="s">
        <v>224</v>
      </c>
      <c r="AX97" s="6" t="s">
        <v>224</v>
      </c>
      <c r="AY97" s="6" t="s">
        <v>224</v>
      </c>
      <c r="AZ97" s="6" t="s">
        <v>224</v>
      </c>
      <c r="BA97" s="6" t="s">
        <v>224</v>
      </c>
      <c r="BB97" s="6" t="s">
        <v>224</v>
      </c>
      <c r="BC97" s="6" t="s">
        <v>224</v>
      </c>
      <c r="BD97" s="6" t="s">
        <v>224</v>
      </c>
      <c r="BE97" s="6" t="s">
        <v>224</v>
      </c>
      <c r="BF97" s="6" t="s">
        <v>224</v>
      </c>
      <c r="BG97" s="3">
        <v>550</v>
      </c>
      <c r="BH97" s="6" t="s">
        <v>224</v>
      </c>
      <c r="BI97" s="6" t="s">
        <v>224</v>
      </c>
      <c r="BJ97" s="6" t="s">
        <v>224</v>
      </c>
      <c r="BK97" s="6" t="s">
        <v>224</v>
      </c>
      <c r="BL97" s="3">
        <v>657</v>
      </c>
      <c r="BM97" s="6" t="s">
        <v>224</v>
      </c>
      <c r="BN97" s="6" t="s">
        <v>224</v>
      </c>
      <c r="BO97" s="6" t="s">
        <v>224</v>
      </c>
      <c r="BP97" s="6" t="s">
        <v>224</v>
      </c>
      <c r="BQ97" s="6" t="s">
        <v>224</v>
      </c>
      <c r="BR97" s="6" t="s">
        <v>224</v>
      </c>
      <c r="BS97" s="6" t="s">
        <v>224</v>
      </c>
      <c r="BT97" s="6" t="s">
        <v>224</v>
      </c>
      <c r="BU97" s="3">
        <v>347</v>
      </c>
      <c r="BV97" s="6" t="s">
        <v>224</v>
      </c>
      <c r="BW97" s="6" t="s">
        <v>224</v>
      </c>
      <c r="BX97" s="6" t="s">
        <v>224</v>
      </c>
      <c r="BY97" s="6" t="s">
        <v>224</v>
      </c>
      <c r="BZ97" s="6" t="s">
        <v>224</v>
      </c>
      <c r="CA97" s="6" t="s">
        <v>224</v>
      </c>
      <c r="CB97" s="6" t="s">
        <v>224</v>
      </c>
      <c r="CC97" s="6" t="s">
        <v>224</v>
      </c>
      <c r="CD97" s="6" t="s">
        <v>224</v>
      </c>
      <c r="CE97" s="6" t="s">
        <v>224</v>
      </c>
      <c r="CF97" s="3">
        <v>81</v>
      </c>
      <c r="CG97" s="3">
        <v>813</v>
      </c>
      <c r="CH97" s="6" t="s">
        <v>224</v>
      </c>
      <c r="CI97" s="6" t="s">
        <v>224</v>
      </c>
      <c r="CJ97" s="6" t="s">
        <v>224</v>
      </c>
      <c r="CK97" s="6" t="s">
        <v>224</v>
      </c>
      <c r="CL97" s="6" t="s">
        <v>224</v>
      </c>
      <c r="CM97" s="6" t="s">
        <v>224</v>
      </c>
      <c r="CN97" s="6" t="s">
        <v>224</v>
      </c>
      <c r="CO97" s="6" t="s">
        <v>224</v>
      </c>
      <c r="CP97" s="6" t="s">
        <v>224</v>
      </c>
      <c r="CQ97" s="6" t="s">
        <v>224</v>
      </c>
      <c r="CR97" s="6" t="s">
        <v>224</v>
      </c>
      <c r="CS97" s="6" t="s">
        <v>224</v>
      </c>
      <c r="CT97" s="6" t="s">
        <v>224</v>
      </c>
      <c r="CU97" s="6" t="s">
        <v>224</v>
      </c>
      <c r="CV97" s="6" t="s">
        <v>224</v>
      </c>
      <c r="CW97" s="6" t="s">
        <v>224</v>
      </c>
      <c r="CX97" s="6" t="s">
        <v>224</v>
      </c>
      <c r="CY97" s="6" t="s">
        <v>224</v>
      </c>
      <c r="CZ97" s="6" t="s">
        <v>224</v>
      </c>
      <c r="DA97" s="6" t="s">
        <v>224</v>
      </c>
      <c r="DB97" s="6" t="s">
        <v>224</v>
      </c>
      <c r="DC97" s="6" t="s">
        <v>224</v>
      </c>
      <c r="DD97" s="6" t="s">
        <v>224</v>
      </c>
      <c r="DE97" s="6" t="s">
        <v>224</v>
      </c>
      <c r="DF97" s="6" t="s">
        <v>224</v>
      </c>
      <c r="DG97" s="6" t="s">
        <v>224</v>
      </c>
      <c r="DH97" s="6" t="s">
        <v>224</v>
      </c>
      <c r="DI97" s="6" t="s">
        <v>224</v>
      </c>
      <c r="DJ97" s="3">
        <v>143</v>
      </c>
      <c r="DK97" s="3">
        <v>57</v>
      </c>
      <c r="DL97" s="6" t="s">
        <v>224</v>
      </c>
      <c r="DM97" s="6" t="s">
        <v>224</v>
      </c>
      <c r="DN97" s="6" t="s">
        <v>224</v>
      </c>
      <c r="DO97" s="6" t="s">
        <v>224</v>
      </c>
      <c r="DP97" s="6" t="s">
        <v>224</v>
      </c>
      <c r="DQ97" s="3">
        <v>269</v>
      </c>
      <c r="DR97" s="6" t="s">
        <v>224</v>
      </c>
      <c r="DS97" s="6" t="s">
        <v>224</v>
      </c>
      <c r="DT97" s="6" t="s">
        <v>224</v>
      </c>
      <c r="DU97" s="6" t="s">
        <v>224</v>
      </c>
      <c r="DV97" s="6" t="s">
        <v>224</v>
      </c>
      <c r="DW97" s="6" t="s">
        <v>224</v>
      </c>
      <c r="DX97" s="6" t="s">
        <v>224</v>
      </c>
      <c r="DY97" s="6" t="s">
        <v>224</v>
      </c>
      <c r="DZ97" s="6" t="s">
        <v>224</v>
      </c>
      <c r="EA97" s="6" t="s">
        <v>224</v>
      </c>
      <c r="EB97" s="6" t="s">
        <v>224</v>
      </c>
      <c r="EC97" s="6" t="s">
        <v>224</v>
      </c>
      <c r="ED97" s="6" t="s">
        <v>224</v>
      </c>
      <c r="EE97" s="6" t="s">
        <v>224</v>
      </c>
      <c r="EF97" s="3">
        <v>733</v>
      </c>
      <c r="EG97" s="6" t="s">
        <v>224</v>
      </c>
      <c r="EH97" s="6" t="s">
        <v>224</v>
      </c>
      <c r="EI97" s="6" t="s">
        <v>224</v>
      </c>
      <c r="EJ97" s="6" t="s">
        <v>224</v>
      </c>
      <c r="EK97" s="6" t="s">
        <v>224</v>
      </c>
      <c r="EL97" s="6" t="s">
        <v>224</v>
      </c>
      <c r="EM97" s="6" t="s">
        <v>224</v>
      </c>
      <c r="EN97" s="6" t="s">
        <v>224</v>
      </c>
      <c r="EO97" s="6" t="s">
        <v>224</v>
      </c>
      <c r="EP97" s="6" t="s">
        <v>224</v>
      </c>
      <c r="EQ97" s="6" t="s">
        <v>224</v>
      </c>
      <c r="ER97" s="6" t="s">
        <v>224</v>
      </c>
      <c r="ES97" s="6" t="s">
        <v>224</v>
      </c>
      <c r="ET97" s="6" t="s">
        <v>224</v>
      </c>
      <c r="EU97" s="6" t="s">
        <v>224</v>
      </c>
      <c r="EV97" s="6" t="s">
        <v>224</v>
      </c>
      <c r="EW97" s="3">
        <v>289</v>
      </c>
      <c r="EX97" s="6" t="s">
        <v>224</v>
      </c>
      <c r="EY97" s="6" t="s">
        <v>224</v>
      </c>
      <c r="EZ97" s="6" t="s">
        <v>224</v>
      </c>
      <c r="FA97" s="6" t="s">
        <v>224</v>
      </c>
      <c r="FB97" s="6" t="s">
        <v>224</v>
      </c>
      <c r="FC97" s="6" t="s">
        <v>224</v>
      </c>
      <c r="FD97" s="6" t="s">
        <v>224</v>
      </c>
      <c r="FE97" s="6" t="s">
        <v>224</v>
      </c>
      <c r="FF97" s="6" t="s">
        <v>224</v>
      </c>
      <c r="FG97" s="6" t="s">
        <v>224</v>
      </c>
      <c r="FH97" s="3">
        <v>266</v>
      </c>
      <c r="FI97" s="6" t="s">
        <v>224</v>
      </c>
      <c r="FJ97" s="3">
        <v>77</v>
      </c>
      <c r="FK97" s="6" t="s">
        <v>224</v>
      </c>
      <c r="FL97" s="6" t="s">
        <v>224</v>
      </c>
      <c r="FM97" s="6" t="s">
        <v>224</v>
      </c>
      <c r="FN97" s="6" t="s">
        <v>224</v>
      </c>
      <c r="FO97" s="6" t="s">
        <v>224</v>
      </c>
      <c r="FP97" s="6" t="s">
        <v>224</v>
      </c>
      <c r="FQ97" s="6" t="s">
        <v>224</v>
      </c>
      <c r="FR97" s="6" t="s">
        <v>224</v>
      </c>
      <c r="FS97" s="6" t="s">
        <v>224</v>
      </c>
      <c r="FT97" s="6" t="s">
        <v>224</v>
      </c>
      <c r="FU97" s="6" t="s">
        <v>224</v>
      </c>
      <c r="FV97" s="6" t="s">
        <v>224</v>
      </c>
      <c r="FW97" s="6" t="s">
        <v>224</v>
      </c>
      <c r="FX97" s="6" t="s">
        <v>224</v>
      </c>
      <c r="FY97" s="6" t="s">
        <v>224</v>
      </c>
      <c r="FZ97" s="6" t="s">
        <v>224</v>
      </c>
      <c r="GA97" s="6" t="s">
        <v>224</v>
      </c>
      <c r="GB97" s="6" t="s">
        <v>224</v>
      </c>
      <c r="GC97" s="6" t="s">
        <v>224</v>
      </c>
      <c r="GD97" s="6" t="s">
        <v>224</v>
      </c>
      <c r="GE97" s="6" t="s">
        <v>224</v>
      </c>
      <c r="GF97" s="12">
        <v>13</v>
      </c>
      <c r="GG97" s="15">
        <f t="shared" si="1"/>
        <v>6004</v>
      </c>
      <c r="GI97" s="8"/>
      <c r="GK97" s="8"/>
    </row>
    <row r="98" spans="1:193" x14ac:dyDescent="0.25">
      <c r="A98" s="4" t="s">
        <v>190</v>
      </c>
      <c r="B98" s="4" t="s">
        <v>191</v>
      </c>
      <c r="C98" s="6" t="s">
        <v>224</v>
      </c>
      <c r="D98" s="6" t="s">
        <v>224</v>
      </c>
      <c r="E98" s="6" t="s">
        <v>224</v>
      </c>
      <c r="F98" s="6" t="s">
        <v>224</v>
      </c>
      <c r="G98" s="6" t="s">
        <v>224</v>
      </c>
      <c r="H98" s="6" t="s">
        <v>224</v>
      </c>
      <c r="I98" s="6" t="s">
        <v>224</v>
      </c>
      <c r="J98" s="6" t="s">
        <v>224</v>
      </c>
      <c r="K98" s="6" t="s">
        <v>224</v>
      </c>
      <c r="L98" s="6" t="s">
        <v>224</v>
      </c>
      <c r="M98" s="6" t="s">
        <v>224</v>
      </c>
      <c r="N98" s="6" t="s">
        <v>224</v>
      </c>
      <c r="O98" s="6" t="s">
        <v>224</v>
      </c>
      <c r="P98" s="6" t="s">
        <v>224</v>
      </c>
      <c r="Q98" s="6" t="s">
        <v>224</v>
      </c>
      <c r="R98" s="3">
        <v>231</v>
      </c>
      <c r="S98" s="6" t="s">
        <v>224</v>
      </c>
      <c r="T98" s="6" t="s">
        <v>224</v>
      </c>
      <c r="U98" s="6" t="s">
        <v>224</v>
      </c>
      <c r="V98" s="6" t="s">
        <v>224</v>
      </c>
      <c r="W98" s="6" t="s">
        <v>224</v>
      </c>
      <c r="X98" s="6" t="s">
        <v>224</v>
      </c>
      <c r="Y98" s="6" t="s">
        <v>224</v>
      </c>
      <c r="Z98" s="3">
        <v>195</v>
      </c>
      <c r="AA98" s="6" t="s">
        <v>224</v>
      </c>
      <c r="AB98" s="3">
        <v>104</v>
      </c>
      <c r="AC98" s="6" t="s">
        <v>224</v>
      </c>
      <c r="AD98" s="6" t="s">
        <v>224</v>
      </c>
      <c r="AE98" s="6" t="s">
        <v>224</v>
      </c>
      <c r="AF98" s="6" t="s">
        <v>224</v>
      </c>
      <c r="AG98" s="6" t="s">
        <v>224</v>
      </c>
      <c r="AH98" s="6" t="s">
        <v>224</v>
      </c>
      <c r="AI98" s="6" t="s">
        <v>224</v>
      </c>
      <c r="AJ98" s="6" t="s">
        <v>224</v>
      </c>
      <c r="AK98" s="3">
        <v>282</v>
      </c>
      <c r="AL98" s="3">
        <v>124</v>
      </c>
      <c r="AM98" s="6" t="s">
        <v>224</v>
      </c>
      <c r="AN98" s="6" t="s">
        <v>224</v>
      </c>
      <c r="AO98" s="6" t="s">
        <v>224</v>
      </c>
      <c r="AP98" s="6" t="s">
        <v>224</v>
      </c>
      <c r="AQ98" s="6" t="s">
        <v>224</v>
      </c>
      <c r="AR98" s="6" t="s">
        <v>224</v>
      </c>
      <c r="AS98" s="6" t="s">
        <v>224</v>
      </c>
      <c r="AT98" s="6" t="s">
        <v>224</v>
      </c>
      <c r="AU98" s="6" t="s">
        <v>224</v>
      </c>
      <c r="AV98" s="6" t="s">
        <v>224</v>
      </c>
      <c r="AW98" s="6" t="s">
        <v>224</v>
      </c>
      <c r="AX98" s="6" t="s">
        <v>224</v>
      </c>
      <c r="AY98" s="6" t="s">
        <v>224</v>
      </c>
      <c r="AZ98" s="6" t="s">
        <v>224</v>
      </c>
      <c r="BA98" s="3">
        <v>134</v>
      </c>
      <c r="BB98" s="6" t="s">
        <v>224</v>
      </c>
      <c r="BC98" s="6" t="s">
        <v>224</v>
      </c>
      <c r="BD98" s="6" t="s">
        <v>224</v>
      </c>
      <c r="BE98" s="6" t="s">
        <v>224</v>
      </c>
      <c r="BF98" s="6" t="s">
        <v>224</v>
      </c>
      <c r="BG98" s="3">
        <v>226</v>
      </c>
      <c r="BH98" s="6" t="s">
        <v>224</v>
      </c>
      <c r="BI98" s="6" t="s">
        <v>224</v>
      </c>
      <c r="BJ98" s="3">
        <v>94</v>
      </c>
      <c r="BK98" s="6" t="s">
        <v>224</v>
      </c>
      <c r="BL98" s="6" t="s">
        <v>224</v>
      </c>
      <c r="BM98" s="6" t="s">
        <v>224</v>
      </c>
      <c r="BN98" s="6" t="s">
        <v>224</v>
      </c>
      <c r="BO98" s="6" t="s">
        <v>224</v>
      </c>
      <c r="BP98" s="6" t="s">
        <v>224</v>
      </c>
      <c r="BQ98" s="6" t="s">
        <v>224</v>
      </c>
      <c r="BR98" s="6" t="s">
        <v>224</v>
      </c>
      <c r="BS98" s="6" t="s">
        <v>224</v>
      </c>
      <c r="BT98" s="6" t="s">
        <v>224</v>
      </c>
      <c r="BU98" s="3">
        <v>105</v>
      </c>
      <c r="BV98" s="6" t="s">
        <v>224</v>
      </c>
      <c r="BW98" s="6" t="s">
        <v>224</v>
      </c>
      <c r="BX98" s="6" t="s">
        <v>224</v>
      </c>
      <c r="BY98" s="6" t="s">
        <v>224</v>
      </c>
      <c r="BZ98" s="6" t="s">
        <v>224</v>
      </c>
      <c r="CA98" s="6" t="s">
        <v>224</v>
      </c>
      <c r="CB98" s="6" t="s">
        <v>224</v>
      </c>
      <c r="CC98" s="6" t="s">
        <v>224</v>
      </c>
      <c r="CD98" s="6" t="s">
        <v>224</v>
      </c>
      <c r="CE98" s="6" t="s">
        <v>224</v>
      </c>
      <c r="CF98" s="6" t="s">
        <v>224</v>
      </c>
      <c r="CG98" s="3">
        <v>241</v>
      </c>
      <c r="CH98" s="6" t="s">
        <v>224</v>
      </c>
      <c r="CI98" s="6" t="s">
        <v>224</v>
      </c>
      <c r="CJ98" s="6" t="s">
        <v>224</v>
      </c>
      <c r="CK98" s="6" t="s">
        <v>224</v>
      </c>
      <c r="CL98" s="3">
        <v>195</v>
      </c>
      <c r="CM98" s="6" t="s">
        <v>224</v>
      </c>
      <c r="CN98" s="6" t="s">
        <v>224</v>
      </c>
      <c r="CO98" s="6" t="s">
        <v>224</v>
      </c>
      <c r="CP98" s="6" t="s">
        <v>224</v>
      </c>
      <c r="CQ98" s="6" t="s">
        <v>224</v>
      </c>
      <c r="CR98" s="6" t="s">
        <v>224</v>
      </c>
      <c r="CS98" s="6" t="s">
        <v>224</v>
      </c>
      <c r="CT98" s="6" t="s">
        <v>224</v>
      </c>
      <c r="CU98" s="6" t="s">
        <v>224</v>
      </c>
      <c r="CV98" s="6" t="s">
        <v>224</v>
      </c>
      <c r="CW98" s="6" t="s">
        <v>224</v>
      </c>
      <c r="CX98" s="6" t="s">
        <v>224</v>
      </c>
      <c r="CY98" s="6" t="s">
        <v>224</v>
      </c>
      <c r="CZ98" s="6" t="s">
        <v>224</v>
      </c>
      <c r="DA98" s="6" t="s">
        <v>224</v>
      </c>
      <c r="DB98" s="6" t="s">
        <v>224</v>
      </c>
      <c r="DC98" s="6" t="s">
        <v>224</v>
      </c>
      <c r="DD98" s="3">
        <v>21</v>
      </c>
      <c r="DE98" s="3">
        <v>0</v>
      </c>
      <c r="DF98" s="6" t="s">
        <v>224</v>
      </c>
      <c r="DG98" s="6" t="s">
        <v>224</v>
      </c>
      <c r="DH98" s="6" t="s">
        <v>224</v>
      </c>
      <c r="DI98" s="6" t="s">
        <v>224</v>
      </c>
      <c r="DJ98" s="3">
        <v>51</v>
      </c>
      <c r="DK98" s="6" t="s">
        <v>224</v>
      </c>
      <c r="DL98" s="6" t="s">
        <v>224</v>
      </c>
      <c r="DM98" s="6" t="s">
        <v>224</v>
      </c>
      <c r="DN98" s="6" t="s">
        <v>224</v>
      </c>
      <c r="DO98" s="6" t="s">
        <v>224</v>
      </c>
      <c r="DP98" s="6" t="s">
        <v>224</v>
      </c>
      <c r="DQ98" s="6" t="s">
        <v>224</v>
      </c>
      <c r="DR98" s="6" t="s">
        <v>224</v>
      </c>
      <c r="DS98" s="6" t="s">
        <v>224</v>
      </c>
      <c r="DT98" s="6" t="s">
        <v>224</v>
      </c>
      <c r="DU98" s="6" t="s">
        <v>224</v>
      </c>
      <c r="DV98" s="6" t="s">
        <v>224</v>
      </c>
      <c r="DW98" s="6" t="s">
        <v>224</v>
      </c>
      <c r="DX98" s="6" t="s">
        <v>224</v>
      </c>
      <c r="DY98" s="6" t="s">
        <v>224</v>
      </c>
      <c r="DZ98" s="3">
        <v>45</v>
      </c>
      <c r="EA98" s="6" t="s">
        <v>224</v>
      </c>
      <c r="EB98" s="6" t="s">
        <v>224</v>
      </c>
      <c r="EC98" s="6" t="s">
        <v>224</v>
      </c>
      <c r="ED98" s="6" t="s">
        <v>224</v>
      </c>
      <c r="EE98" s="6" t="s">
        <v>224</v>
      </c>
      <c r="EF98" s="3">
        <v>99</v>
      </c>
      <c r="EG98" s="3">
        <v>138</v>
      </c>
      <c r="EH98" s="6" t="s">
        <v>224</v>
      </c>
      <c r="EI98" s="6" t="s">
        <v>224</v>
      </c>
      <c r="EJ98" s="6" t="s">
        <v>224</v>
      </c>
      <c r="EK98" s="6" t="s">
        <v>224</v>
      </c>
      <c r="EL98" s="6" t="s">
        <v>224</v>
      </c>
      <c r="EM98" s="6" t="s">
        <v>224</v>
      </c>
      <c r="EN98" s="6" t="s">
        <v>224</v>
      </c>
      <c r="EO98" s="6" t="s">
        <v>224</v>
      </c>
      <c r="EP98" s="6" t="s">
        <v>224</v>
      </c>
      <c r="EQ98" s="6" t="s">
        <v>224</v>
      </c>
      <c r="ER98" s="6" t="s">
        <v>224</v>
      </c>
      <c r="ES98" s="6" t="s">
        <v>224</v>
      </c>
      <c r="ET98" s="6" t="s">
        <v>224</v>
      </c>
      <c r="EU98" s="6" t="s">
        <v>224</v>
      </c>
      <c r="EV98" s="6" t="s">
        <v>224</v>
      </c>
      <c r="EW98" s="3">
        <v>184</v>
      </c>
      <c r="EX98" s="6" t="s">
        <v>224</v>
      </c>
      <c r="EY98" s="6" t="s">
        <v>224</v>
      </c>
      <c r="EZ98" s="6" t="s">
        <v>224</v>
      </c>
      <c r="FA98" s="6" t="s">
        <v>224</v>
      </c>
      <c r="FB98" s="6" t="s">
        <v>224</v>
      </c>
      <c r="FC98" s="6" t="s">
        <v>224</v>
      </c>
      <c r="FD98" s="6" t="s">
        <v>224</v>
      </c>
      <c r="FE98" s="6" t="s">
        <v>224</v>
      </c>
      <c r="FF98" s="3">
        <v>102</v>
      </c>
      <c r="FG98" s="6" t="s">
        <v>224</v>
      </c>
      <c r="FH98" s="6" t="s">
        <v>224</v>
      </c>
      <c r="FI98" s="6" t="s">
        <v>224</v>
      </c>
      <c r="FJ98" s="6" t="s">
        <v>224</v>
      </c>
      <c r="FK98" s="6" t="s">
        <v>224</v>
      </c>
      <c r="FL98" s="6" t="s">
        <v>224</v>
      </c>
      <c r="FM98" s="3">
        <v>86</v>
      </c>
      <c r="FN98" s="6" t="s">
        <v>224</v>
      </c>
      <c r="FO98" s="6" t="s">
        <v>224</v>
      </c>
      <c r="FP98" s="6" t="s">
        <v>224</v>
      </c>
      <c r="FQ98" s="6" t="s">
        <v>224</v>
      </c>
      <c r="FR98" s="6" t="s">
        <v>224</v>
      </c>
      <c r="FS98" s="6" t="s">
        <v>224</v>
      </c>
      <c r="FT98" s="6" t="s">
        <v>224</v>
      </c>
      <c r="FU98" s="6" t="s">
        <v>224</v>
      </c>
      <c r="FV98" s="6" t="s">
        <v>224</v>
      </c>
      <c r="FW98" s="6" t="s">
        <v>224</v>
      </c>
      <c r="FX98" s="6" t="s">
        <v>224</v>
      </c>
      <c r="FY98" s="6" t="s">
        <v>224</v>
      </c>
      <c r="FZ98" s="6" t="s">
        <v>224</v>
      </c>
      <c r="GA98" s="6" t="s">
        <v>224</v>
      </c>
      <c r="GB98" s="6" t="s">
        <v>224</v>
      </c>
      <c r="GC98" s="6" t="s">
        <v>224</v>
      </c>
      <c r="GD98" s="6" t="s">
        <v>224</v>
      </c>
      <c r="GE98" s="6" t="s">
        <v>224</v>
      </c>
      <c r="GF98" s="12">
        <v>122</v>
      </c>
      <c r="GG98" s="15">
        <f t="shared" si="1"/>
        <v>2779</v>
      </c>
      <c r="GI98" s="8"/>
      <c r="GK98" s="8"/>
    </row>
    <row r="99" spans="1:193" x14ac:dyDescent="0.25">
      <c r="A99" s="4" t="s">
        <v>192</v>
      </c>
      <c r="B99" s="4" t="s">
        <v>193</v>
      </c>
      <c r="C99" s="6" t="s">
        <v>224</v>
      </c>
      <c r="D99" s="6" t="s">
        <v>224</v>
      </c>
      <c r="E99" s="6" t="s">
        <v>224</v>
      </c>
      <c r="F99" s="6" t="s">
        <v>224</v>
      </c>
      <c r="G99" s="6" t="s">
        <v>224</v>
      </c>
      <c r="H99" s="6" t="s">
        <v>224</v>
      </c>
      <c r="I99" s="6" t="s">
        <v>224</v>
      </c>
      <c r="J99" s="6" t="s">
        <v>224</v>
      </c>
      <c r="K99" s="6" t="s">
        <v>224</v>
      </c>
      <c r="L99" s="6" t="s">
        <v>224</v>
      </c>
      <c r="M99" s="6" t="s">
        <v>224</v>
      </c>
      <c r="N99" s="6" t="s">
        <v>224</v>
      </c>
      <c r="O99" s="6" t="s">
        <v>224</v>
      </c>
      <c r="P99" s="6" t="s">
        <v>224</v>
      </c>
      <c r="Q99" s="6" t="s">
        <v>224</v>
      </c>
      <c r="R99" s="6" t="s">
        <v>224</v>
      </c>
      <c r="S99" s="6" t="s">
        <v>224</v>
      </c>
      <c r="T99" s="6" t="s">
        <v>224</v>
      </c>
      <c r="U99" s="6" t="s">
        <v>224</v>
      </c>
      <c r="V99" s="6" t="s">
        <v>224</v>
      </c>
      <c r="W99" s="6" t="s">
        <v>224</v>
      </c>
      <c r="X99" s="6" t="s">
        <v>224</v>
      </c>
      <c r="Y99" s="6" t="s">
        <v>224</v>
      </c>
      <c r="Z99" s="6" t="s">
        <v>224</v>
      </c>
      <c r="AA99" s="6" t="s">
        <v>224</v>
      </c>
      <c r="AB99" s="3">
        <v>110</v>
      </c>
      <c r="AC99" s="6" t="s">
        <v>224</v>
      </c>
      <c r="AD99" s="6" t="s">
        <v>224</v>
      </c>
      <c r="AE99" s="6" t="s">
        <v>224</v>
      </c>
      <c r="AF99" s="6" t="s">
        <v>224</v>
      </c>
      <c r="AG99" s="6" t="s">
        <v>224</v>
      </c>
      <c r="AH99" s="6" t="s">
        <v>224</v>
      </c>
      <c r="AI99" s="6" t="s">
        <v>224</v>
      </c>
      <c r="AJ99" s="6" t="s">
        <v>224</v>
      </c>
      <c r="AK99" s="6" t="s">
        <v>224</v>
      </c>
      <c r="AL99" s="3">
        <v>399</v>
      </c>
      <c r="AM99" s="3">
        <v>117</v>
      </c>
      <c r="AN99" s="6" t="s">
        <v>224</v>
      </c>
      <c r="AO99" s="6" t="s">
        <v>224</v>
      </c>
      <c r="AP99" s="6" t="s">
        <v>224</v>
      </c>
      <c r="AQ99" s="6" t="s">
        <v>224</v>
      </c>
      <c r="AR99" s="6" t="s">
        <v>224</v>
      </c>
      <c r="AS99" s="6" t="s">
        <v>224</v>
      </c>
      <c r="AT99" s="6" t="s">
        <v>224</v>
      </c>
      <c r="AU99" s="6" t="s">
        <v>224</v>
      </c>
      <c r="AV99" s="6" t="s">
        <v>224</v>
      </c>
      <c r="AW99" s="6" t="s">
        <v>224</v>
      </c>
      <c r="AX99" s="6" t="s">
        <v>224</v>
      </c>
      <c r="AY99" s="6" t="s">
        <v>224</v>
      </c>
      <c r="AZ99" s="6" t="s">
        <v>224</v>
      </c>
      <c r="BA99" s="3">
        <v>151</v>
      </c>
      <c r="BB99" s="6" t="s">
        <v>224</v>
      </c>
      <c r="BC99" s="6" t="s">
        <v>224</v>
      </c>
      <c r="BD99" s="6" t="s">
        <v>224</v>
      </c>
      <c r="BE99" s="6" t="s">
        <v>224</v>
      </c>
      <c r="BF99" s="6" t="s">
        <v>224</v>
      </c>
      <c r="BG99" s="6" t="s">
        <v>224</v>
      </c>
      <c r="BH99" s="6" t="s">
        <v>224</v>
      </c>
      <c r="BI99" s="6" t="s">
        <v>224</v>
      </c>
      <c r="BJ99" s="3">
        <v>35</v>
      </c>
      <c r="BK99" s="6" t="s">
        <v>224</v>
      </c>
      <c r="BL99" s="6" t="s">
        <v>224</v>
      </c>
      <c r="BM99" s="6" t="s">
        <v>224</v>
      </c>
      <c r="BN99" s="6" t="s">
        <v>224</v>
      </c>
      <c r="BO99" s="6" t="s">
        <v>224</v>
      </c>
      <c r="BP99" s="6" t="s">
        <v>224</v>
      </c>
      <c r="BQ99" s="6" t="s">
        <v>224</v>
      </c>
      <c r="BR99" s="6" t="s">
        <v>224</v>
      </c>
      <c r="BS99" s="6" t="s">
        <v>224</v>
      </c>
      <c r="BT99" s="6" t="s">
        <v>224</v>
      </c>
      <c r="BU99" s="6" t="s">
        <v>224</v>
      </c>
      <c r="BV99" s="6" t="s">
        <v>224</v>
      </c>
      <c r="BW99" s="6" t="s">
        <v>224</v>
      </c>
      <c r="BX99" s="6" t="s">
        <v>224</v>
      </c>
      <c r="BY99" s="6" t="s">
        <v>224</v>
      </c>
      <c r="BZ99" s="6" t="s">
        <v>224</v>
      </c>
      <c r="CA99" s="6" t="s">
        <v>224</v>
      </c>
      <c r="CB99" s="6" t="s">
        <v>224</v>
      </c>
      <c r="CC99" s="3">
        <v>384</v>
      </c>
      <c r="CD99" s="6" t="s">
        <v>224</v>
      </c>
      <c r="CE99" s="6" t="s">
        <v>224</v>
      </c>
      <c r="CF99" s="6" t="s">
        <v>224</v>
      </c>
      <c r="CG99" s="3">
        <v>264</v>
      </c>
      <c r="CH99" s="6" t="s">
        <v>224</v>
      </c>
      <c r="CI99" s="6" t="s">
        <v>224</v>
      </c>
      <c r="CJ99" s="6" t="s">
        <v>224</v>
      </c>
      <c r="CK99" s="6" t="s">
        <v>224</v>
      </c>
      <c r="CL99" s="3">
        <v>159</v>
      </c>
      <c r="CM99" s="6" t="s">
        <v>224</v>
      </c>
      <c r="CN99" s="6" t="s">
        <v>224</v>
      </c>
      <c r="CO99" s="6" t="s">
        <v>224</v>
      </c>
      <c r="CP99" s="6" t="s">
        <v>224</v>
      </c>
      <c r="CQ99" s="6" t="s">
        <v>224</v>
      </c>
      <c r="CR99" s="6" t="s">
        <v>224</v>
      </c>
      <c r="CS99" s="6" t="s">
        <v>224</v>
      </c>
      <c r="CT99" s="6" t="s">
        <v>224</v>
      </c>
      <c r="CU99" s="6" t="s">
        <v>224</v>
      </c>
      <c r="CV99" s="6" t="s">
        <v>224</v>
      </c>
      <c r="CW99" s="6" t="s">
        <v>224</v>
      </c>
      <c r="CX99" s="6" t="s">
        <v>224</v>
      </c>
      <c r="CY99" s="6" t="s">
        <v>224</v>
      </c>
      <c r="CZ99" s="6" t="s">
        <v>224</v>
      </c>
      <c r="DA99" s="6" t="s">
        <v>224</v>
      </c>
      <c r="DB99" s="6" t="s">
        <v>224</v>
      </c>
      <c r="DC99" s="6" t="s">
        <v>224</v>
      </c>
      <c r="DD99" s="6" t="s">
        <v>224</v>
      </c>
      <c r="DE99" s="6" t="s">
        <v>224</v>
      </c>
      <c r="DF99" s="6" t="s">
        <v>224</v>
      </c>
      <c r="DG99" s="6" t="s">
        <v>224</v>
      </c>
      <c r="DH99" s="6" t="s">
        <v>224</v>
      </c>
      <c r="DI99" s="6" t="s">
        <v>224</v>
      </c>
      <c r="DJ99" s="6" t="s">
        <v>224</v>
      </c>
      <c r="DK99" s="3">
        <v>210</v>
      </c>
      <c r="DL99" s="6" t="s">
        <v>224</v>
      </c>
      <c r="DM99" s="6" t="s">
        <v>224</v>
      </c>
      <c r="DN99" s="6" t="s">
        <v>224</v>
      </c>
      <c r="DO99" s="6" t="s">
        <v>224</v>
      </c>
      <c r="DP99" s="6" t="s">
        <v>224</v>
      </c>
      <c r="DQ99" s="6" t="s">
        <v>224</v>
      </c>
      <c r="DR99" s="6" t="s">
        <v>224</v>
      </c>
      <c r="DS99" s="6" t="s">
        <v>224</v>
      </c>
      <c r="DT99" s="6" t="s">
        <v>224</v>
      </c>
      <c r="DU99" s="6" t="s">
        <v>224</v>
      </c>
      <c r="DV99" s="6" t="s">
        <v>224</v>
      </c>
      <c r="DW99" s="6" t="s">
        <v>224</v>
      </c>
      <c r="DX99" s="6" t="s">
        <v>224</v>
      </c>
      <c r="DY99" s="6" t="s">
        <v>224</v>
      </c>
      <c r="DZ99" s="3">
        <v>73</v>
      </c>
      <c r="EA99" s="3">
        <v>170</v>
      </c>
      <c r="EB99" s="6" t="s">
        <v>224</v>
      </c>
      <c r="EC99" s="6" t="s">
        <v>224</v>
      </c>
      <c r="ED99" s="6" t="s">
        <v>224</v>
      </c>
      <c r="EE99" s="6" t="s">
        <v>224</v>
      </c>
      <c r="EF99" s="3">
        <v>87</v>
      </c>
      <c r="EG99" s="6" t="s">
        <v>224</v>
      </c>
      <c r="EH99" s="6" t="s">
        <v>224</v>
      </c>
      <c r="EI99" s="6" t="s">
        <v>224</v>
      </c>
      <c r="EJ99" s="6" t="s">
        <v>224</v>
      </c>
      <c r="EK99" s="6" t="s">
        <v>224</v>
      </c>
      <c r="EL99" s="6" t="s">
        <v>224</v>
      </c>
      <c r="EM99" s="6" t="s">
        <v>224</v>
      </c>
      <c r="EN99" s="6" t="s">
        <v>224</v>
      </c>
      <c r="EO99" s="6" t="s">
        <v>224</v>
      </c>
      <c r="EP99" s="6" t="s">
        <v>224</v>
      </c>
      <c r="EQ99" s="6" t="s">
        <v>224</v>
      </c>
      <c r="ER99" s="6" t="s">
        <v>224</v>
      </c>
      <c r="ES99" s="6" t="s">
        <v>224</v>
      </c>
      <c r="ET99" s="6" t="s">
        <v>224</v>
      </c>
      <c r="EU99" s="6" t="s">
        <v>224</v>
      </c>
      <c r="EV99" s="6" t="s">
        <v>224</v>
      </c>
      <c r="EW99" s="6" t="s">
        <v>224</v>
      </c>
      <c r="EX99" s="6" t="s">
        <v>224</v>
      </c>
      <c r="EY99" s="6" t="s">
        <v>224</v>
      </c>
      <c r="EZ99" s="6" t="s">
        <v>224</v>
      </c>
      <c r="FA99" s="6" t="s">
        <v>224</v>
      </c>
      <c r="FB99" s="6" t="s">
        <v>224</v>
      </c>
      <c r="FC99" s="6" t="s">
        <v>224</v>
      </c>
      <c r="FD99" s="6" t="s">
        <v>224</v>
      </c>
      <c r="FE99" s="6" t="s">
        <v>224</v>
      </c>
      <c r="FF99" s="6" t="s">
        <v>224</v>
      </c>
      <c r="FG99" s="6" t="s">
        <v>224</v>
      </c>
      <c r="FH99" s="6" t="s">
        <v>224</v>
      </c>
      <c r="FI99" s="6" t="s">
        <v>224</v>
      </c>
      <c r="FJ99" s="3">
        <v>74</v>
      </c>
      <c r="FK99" s="6" t="s">
        <v>224</v>
      </c>
      <c r="FL99" s="6" t="s">
        <v>224</v>
      </c>
      <c r="FM99" s="3">
        <v>108</v>
      </c>
      <c r="FN99" s="6" t="s">
        <v>224</v>
      </c>
      <c r="FO99" s="6" t="s">
        <v>224</v>
      </c>
      <c r="FP99" s="6" t="s">
        <v>224</v>
      </c>
      <c r="FQ99" s="6" t="s">
        <v>224</v>
      </c>
      <c r="FR99" s="6" t="s">
        <v>224</v>
      </c>
      <c r="FS99" s="6" t="s">
        <v>224</v>
      </c>
      <c r="FT99" s="6" t="s">
        <v>224</v>
      </c>
      <c r="FU99" s="6" t="s">
        <v>224</v>
      </c>
      <c r="FV99" s="6" t="s">
        <v>224</v>
      </c>
      <c r="FW99" s="3">
        <v>44</v>
      </c>
      <c r="FX99" s="6" t="s">
        <v>224</v>
      </c>
      <c r="FY99" s="6" t="s">
        <v>224</v>
      </c>
      <c r="FZ99" s="6" t="s">
        <v>224</v>
      </c>
      <c r="GA99" s="6" t="s">
        <v>224</v>
      </c>
      <c r="GB99" s="6" t="s">
        <v>224</v>
      </c>
      <c r="GC99" s="6" t="s">
        <v>224</v>
      </c>
      <c r="GD99" s="6" t="s">
        <v>224</v>
      </c>
      <c r="GE99" s="6" t="s">
        <v>224</v>
      </c>
      <c r="GF99" s="13" t="s">
        <v>224</v>
      </c>
      <c r="GG99" s="15">
        <f t="shared" si="1"/>
        <v>2385</v>
      </c>
      <c r="GI99" s="8"/>
      <c r="GK99" s="8"/>
    </row>
    <row r="100" spans="1:193" x14ac:dyDescent="0.25">
      <c r="A100" s="4" t="s">
        <v>194</v>
      </c>
      <c r="B100" s="4" t="s">
        <v>195</v>
      </c>
      <c r="C100" s="6" t="s">
        <v>224</v>
      </c>
      <c r="D100" s="6" t="s">
        <v>224</v>
      </c>
      <c r="E100" s="6" t="s">
        <v>224</v>
      </c>
      <c r="F100" s="6" t="s">
        <v>224</v>
      </c>
      <c r="G100" s="6" t="s">
        <v>224</v>
      </c>
      <c r="H100" s="6" t="s">
        <v>224</v>
      </c>
      <c r="I100" s="6" t="s">
        <v>224</v>
      </c>
      <c r="J100" s="6" t="s">
        <v>224</v>
      </c>
      <c r="K100" s="6" t="s">
        <v>224</v>
      </c>
      <c r="L100" s="6" t="s">
        <v>224</v>
      </c>
      <c r="M100" s="6" t="s">
        <v>224</v>
      </c>
      <c r="N100" s="6" t="s">
        <v>224</v>
      </c>
      <c r="O100" s="6" t="s">
        <v>224</v>
      </c>
      <c r="P100" s="6" t="s">
        <v>224</v>
      </c>
      <c r="Q100" s="6" t="s">
        <v>224</v>
      </c>
      <c r="R100" s="6" t="s">
        <v>224</v>
      </c>
      <c r="S100" s="6" t="s">
        <v>224</v>
      </c>
      <c r="T100" s="6" t="s">
        <v>224</v>
      </c>
      <c r="U100" s="6" t="s">
        <v>224</v>
      </c>
      <c r="V100" s="6" t="s">
        <v>224</v>
      </c>
      <c r="W100" s="6" t="s">
        <v>224</v>
      </c>
      <c r="X100" s="6" t="s">
        <v>224</v>
      </c>
      <c r="Y100" s="6" t="s">
        <v>224</v>
      </c>
      <c r="Z100" s="6" t="s">
        <v>224</v>
      </c>
      <c r="AA100" s="6" t="s">
        <v>224</v>
      </c>
      <c r="AB100" s="3">
        <v>76</v>
      </c>
      <c r="AC100" s="6" t="s">
        <v>224</v>
      </c>
      <c r="AD100" s="6" t="s">
        <v>224</v>
      </c>
      <c r="AE100" s="6" t="s">
        <v>224</v>
      </c>
      <c r="AF100" s="6" t="s">
        <v>224</v>
      </c>
      <c r="AG100" s="6" t="s">
        <v>224</v>
      </c>
      <c r="AH100" s="6" t="s">
        <v>224</v>
      </c>
      <c r="AI100" s="6" t="s">
        <v>224</v>
      </c>
      <c r="AJ100" s="6" t="s">
        <v>224</v>
      </c>
      <c r="AK100" s="6" t="s">
        <v>224</v>
      </c>
      <c r="AL100" s="6" t="s">
        <v>224</v>
      </c>
      <c r="AM100" s="6" t="s">
        <v>224</v>
      </c>
      <c r="AN100" s="6" t="s">
        <v>224</v>
      </c>
      <c r="AO100" s="6" t="s">
        <v>224</v>
      </c>
      <c r="AP100" s="6" t="s">
        <v>224</v>
      </c>
      <c r="AQ100" s="6" t="s">
        <v>224</v>
      </c>
      <c r="AR100" s="6" t="s">
        <v>224</v>
      </c>
      <c r="AS100" s="6" t="s">
        <v>224</v>
      </c>
      <c r="AT100" s="6" t="s">
        <v>224</v>
      </c>
      <c r="AU100" s="6" t="s">
        <v>224</v>
      </c>
      <c r="AV100" s="6" t="s">
        <v>224</v>
      </c>
      <c r="AW100" s="6" t="s">
        <v>224</v>
      </c>
      <c r="AX100" s="6" t="s">
        <v>224</v>
      </c>
      <c r="AY100" s="6" t="s">
        <v>224</v>
      </c>
      <c r="AZ100" s="6" t="s">
        <v>224</v>
      </c>
      <c r="BA100" s="6" t="s">
        <v>224</v>
      </c>
      <c r="BB100" s="6" t="s">
        <v>224</v>
      </c>
      <c r="BC100" s="6" t="s">
        <v>224</v>
      </c>
      <c r="BD100" s="6" t="s">
        <v>224</v>
      </c>
      <c r="BE100" s="6" t="s">
        <v>224</v>
      </c>
      <c r="BF100" s="6" t="s">
        <v>224</v>
      </c>
      <c r="BG100" s="6" t="s">
        <v>224</v>
      </c>
      <c r="BH100" s="6" t="s">
        <v>224</v>
      </c>
      <c r="BI100" s="6" t="s">
        <v>224</v>
      </c>
      <c r="BJ100" s="6" t="s">
        <v>224</v>
      </c>
      <c r="BK100" s="6" t="s">
        <v>224</v>
      </c>
      <c r="BL100" s="6" t="s">
        <v>224</v>
      </c>
      <c r="BM100" s="6" t="s">
        <v>224</v>
      </c>
      <c r="BN100" s="6" t="s">
        <v>224</v>
      </c>
      <c r="BO100" s="6" t="s">
        <v>224</v>
      </c>
      <c r="BP100" s="6" t="s">
        <v>224</v>
      </c>
      <c r="BQ100" s="6" t="s">
        <v>224</v>
      </c>
      <c r="BR100" s="6" t="s">
        <v>224</v>
      </c>
      <c r="BS100" s="6" t="s">
        <v>224</v>
      </c>
      <c r="BT100" s="3">
        <v>69</v>
      </c>
      <c r="BU100" s="3">
        <v>52</v>
      </c>
      <c r="BV100" s="6" t="s">
        <v>224</v>
      </c>
      <c r="BW100" s="6" t="s">
        <v>224</v>
      </c>
      <c r="BX100" s="6" t="s">
        <v>224</v>
      </c>
      <c r="BY100" s="6" t="s">
        <v>224</v>
      </c>
      <c r="BZ100" s="6" t="s">
        <v>224</v>
      </c>
      <c r="CA100" s="6" t="s">
        <v>224</v>
      </c>
      <c r="CB100" s="6" t="s">
        <v>224</v>
      </c>
      <c r="CC100" s="6" t="s">
        <v>224</v>
      </c>
      <c r="CD100" s="6" t="s">
        <v>224</v>
      </c>
      <c r="CE100" s="6" t="s">
        <v>224</v>
      </c>
      <c r="CF100" s="6" t="s">
        <v>224</v>
      </c>
      <c r="CG100" s="6" t="s">
        <v>224</v>
      </c>
      <c r="CH100" s="6" t="s">
        <v>224</v>
      </c>
      <c r="CI100" s="6" t="s">
        <v>224</v>
      </c>
      <c r="CJ100" s="6" t="s">
        <v>224</v>
      </c>
      <c r="CK100" s="6" t="s">
        <v>224</v>
      </c>
      <c r="CL100" s="6" t="s">
        <v>224</v>
      </c>
      <c r="CM100" s="6" t="s">
        <v>224</v>
      </c>
      <c r="CN100" s="6" t="s">
        <v>224</v>
      </c>
      <c r="CO100" s="6" t="s">
        <v>224</v>
      </c>
      <c r="CP100" s="6" t="s">
        <v>224</v>
      </c>
      <c r="CQ100" s="6" t="s">
        <v>224</v>
      </c>
      <c r="CR100" s="6" t="s">
        <v>224</v>
      </c>
      <c r="CS100" s="6" t="s">
        <v>224</v>
      </c>
      <c r="CT100" s="6" t="s">
        <v>224</v>
      </c>
      <c r="CU100" s="6" t="s">
        <v>224</v>
      </c>
      <c r="CV100" s="6" t="s">
        <v>224</v>
      </c>
      <c r="CW100" s="6" t="s">
        <v>224</v>
      </c>
      <c r="CX100" s="6" t="s">
        <v>224</v>
      </c>
      <c r="CY100" s="6" t="s">
        <v>224</v>
      </c>
      <c r="CZ100" s="6" t="s">
        <v>224</v>
      </c>
      <c r="DA100" s="6" t="s">
        <v>224</v>
      </c>
      <c r="DB100" s="6" t="s">
        <v>224</v>
      </c>
      <c r="DC100" s="6" t="s">
        <v>224</v>
      </c>
      <c r="DD100" s="6" t="s">
        <v>224</v>
      </c>
      <c r="DE100" s="6" t="s">
        <v>224</v>
      </c>
      <c r="DF100" s="6" t="s">
        <v>224</v>
      </c>
      <c r="DG100" s="6" t="s">
        <v>224</v>
      </c>
      <c r="DH100" s="6" t="s">
        <v>224</v>
      </c>
      <c r="DI100" s="6" t="s">
        <v>224</v>
      </c>
      <c r="DJ100" s="6" t="s">
        <v>224</v>
      </c>
      <c r="DK100" s="6" t="s">
        <v>224</v>
      </c>
      <c r="DL100" s="6" t="s">
        <v>224</v>
      </c>
      <c r="DM100" s="6" t="s">
        <v>224</v>
      </c>
      <c r="DN100" s="6" t="s">
        <v>224</v>
      </c>
      <c r="DO100" s="6" t="s">
        <v>224</v>
      </c>
      <c r="DP100" s="6" t="s">
        <v>224</v>
      </c>
      <c r="DQ100" s="6" t="s">
        <v>224</v>
      </c>
      <c r="DR100" s="6" t="s">
        <v>224</v>
      </c>
      <c r="DS100" s="6" t="s">
        <v>224</v>
      </c>
      <c r="DT100" s="6" t="s">
        <v>224</v>
      </c>
      <c r="DU100" s="6" t="s">
        <v>224</v>
      </c>
      <c r="DV100" s="6" t="s">
        <v>224</v>
      </c>
      <c r="DW100" s="6" t="s">
        <v>224</v>
      </c>
      <c r="DX100" s="6" t="s">
        <v>224</v>
      </c>
      <c r="DY100" s="6" t="s">
        <v>224</v>
      </c>
      <c r="DZ100" s="6" t="s">
        <v>224</v>
      </c>
      <c r="EA100" s="6" t="s">
        <v>224</v>
      </c>
      <c r="EB100" s="6" t="s">
        <v>224</v>
      </c>
      <c r="EC100" s="6" t="s">
        <v>224</v>
      </c>
      <c r="ED100" s="6" t="s">
        <v>224</v>
      </c>
      <c r="EE100" s="6" t="s">
        <v>224</v>
      </c>
      <c r="EF100" s="6" t="s">
        <v>224</v>
      </c>
      <c r="EG100" s="6" t="s">
        <v>224</v>
      </c>
      <c r="EH100" s="6" t="s">
        <v>224</v>
      </c>
      <c r="EI100" s="6" t="s">
        <v>224</v>
      </c>
      <c r="EJ100" s="6" t="s">
        <v>224</v>
      </c>
      <c r="EK100" s="6" t="s">
        <v>224</v>
      </c>
      <c r="EL100" s="6" t="s">
        <v>224</v>
      </c>
      <c r="EM100" s="6" t="s">
        <v>224</v>
      </c>
      <c r="EN100" s="6" t="s">
        <v>224</v>
      </c>
      <c r="EO100" s="6" t="s">
        <v>224</v>
      </c>
      <c r="EP100" s="6" t="s">
        <v>224</v>
      </c>
      <c r="EQ100" s="6" t="s">
        <v>224</v>
      </c>
      <c r="ER100" s="6" t="s">
        <v>224</v>
      </c>
      <c r="ES100" s="6" t="s">
        <v>224</v>
      </c>
      <c r="ET100" s="6" t="s">
        <v>224</v>
      </c>
      <c r="EU100" s="6" t="s">
        <v>224</v>
      </c>
      <c r="EV100" s="6" t="s">
        <v>224</v>
      </c>
      <c r="EW100" s="6" t="s">
        <v>224</v>
      </c>
      <c r="EX100" s="6" t="s">
        <v>224</v>
      </c>
      <c r="EY100" s="6" t="s">
        <v>224</v>
      </c>
      <c r="EZ100" s="6" t="s">
        <v>224</v>
      </c>
      <c r="FA100" s="6" t="s">
        <v>224</v>
      </c>
      <c r="FB100" s="6" t="s">
        <v>224</v>
      </c>
      <c r="FC100" s="6" t="s">
        <v>224</v>
      </c>
      <c r="FD100" s="6" t="s">
        <v>224</v>
      </c>
      <c r="FE100" s="6" t="s">
        <v>224</v>
      </c>
      <c r="FF100" s="6" t="s">
        <v>224</v>
      </c>
      <c r="FG100" s="6" t="s">
        <v>224</v>
      </c>
      <c r="FH100" s="6" t="s">
        <v>224</v>
      </c>
      <c r="FI100" s="6" t="s">
        <v>224</v>
      </c>
      <c r="FJ100" s="6" t="s">
        <v>224</v>
      </c>
      <c r="FK100" s="6" t="s">
        <v>224</v>
      </c>
      <c r="FL100" s="6" t="s">
        <v>224</v>
      </c>
      <c r="FM100" s="6" t="s">
        <v>224</v>
      </c>
      <c r="FN100" s="6" t="s">
        <v>224</v>
      </c>
      <c r="FO100" s="6" t="s">
        <v>224</v>
      </c>
      <c r="FP100" s="6" t="s">
        <v>224</v>
      </c>
      <c r="FQ100" s="6" t="s">
        <v>224</v>
      </c>
      <c r="FR100" s="6" t="s">
        <v>224</v>
      </c>
      <c r="FS100" s="6" t="s">
        <v>224</v>
      </c>
      <c r="FT100" s="6" t="s">
        <v>224</v>
      </c>
      <c r="FU100" s="6" t="s">
        <v>224</v>
      </c>
      <c r="FV100" s="6" t="s">
        <v>224</v>
      </c>
      <c r="FW100" s="6" t="s">
        <v>224</v>
      </c>
      <c r="FX100" s="6" t="s">
        <v>224</v>
      </c>
      <c r="FY100" s="6" t="s">
        <v>224</v>
      </c>
      <c r="FZ100" s="6" t="s">
        <v>224</v>
      </c>
      <c r="GA100" s="6" t="s">
        <v>224</v>
      </c>
      <c r="GB100" s="6" t="s">
        <v>224</v>
      </c>
      <c r="GC100" s="6" t="s">
        <v>224</v>
      </c>
      <c r="GD100" s="6" t="s">
        <v>224</v>
      </c>
      <c r="GE100" s="6" t="s">
        <v>224</v>
      </c>
      <c r="GF100" s="13" t="s">
        <v>224</v>
      </c>
      <c r="GG100" s="15">
        <f t="shared" si="1"/>
        <v>197</v>
      </c>
      <c r="GI100" s="8"/>
      <c r="GK100" s="8"/>
    </row>
    <row r="101" spans="1:193" x14ac:dyDescent="0.25">
      <c r="A101" s="4" t="s">
        <v>196</v>
      </c>
      <c r="B101" s="4" t="s">
        <v>197</v>
      </c>
      <c r="C101" s="6" t="s">
        <v>224</v>
      </c>
      <c r="D101" s="6" t="s">
        <v>224</v>
      </c>
      <c r="E101" s="6" t="s">
        <v>224</v>
      </c>
      <c r="F101" s="3">
        <v>23</v>
      </c>
      <c r="G101" s="6" t="s">
        <v>224</v>
      </c>
      <c r="H101" s="6" t="s">
        <v>224</v>
      </c>
      <c r="I101" s="6" t="s">
        <v>224</v>
      </c>
      <c r="J101" s="6" t="s">
        <v>224</v>
      </c>
      <c r="K101" s="6" t="s">
        <v>224</v>
      </c>
      <c r="L101" s="6" t="s">
        <v>224</v>
      </c>
      <c r="M101" s="6" t="s">
        <v>224</v>
      </c>
      <c r="N101" s="6" t="s">
        <v>224</v>
      </c>
      <c r="O101" s="3">
        <v>48</v>
      </c>
      <c r="P101" s="6" t="s">
        <v>224</v>
      </c>
      <c r="Q101" s="6" t="s">
        <v>224</v>
      </c>
      <c r="R101" s="3">
        <v>165</v>
      </c>
      <c r="S101" s="6" t="s">
        <v>224</v>
      </c>
      <c r="T101" s="6" t="s">
        <v>224</v>
      </c>
      <c r="U101" s="6" t="s">
        <v>224</v>
      </c>
      <c r="V101" s="6" t="s">
        <v>224</v>
      </c>
      <c r="W101" s="6" t="s">
        <v>224</v>
      </c>
      <c r="X101" s="6" t="s">
        <v>224</v>
      </c>
      <c r="Y101" s="6" t="s">
        <v>224</v>
      </c>
      <c r="Z101" s="3">
        <v>83</v>
      </c>
      <c r="AA101" s="6" t="s">
        <v>224</v>
      </c>
      <c r="AB101" s="3">
        <v>167</v>
      </c>
      <c r="AC101" s="3">
        <v>51</v>
      </c>
      <c r="AD101" s="6" t="s">
        <v>224</v>
      </c>
      <c r="AE101" s="6" t="s">
        <v>224</v>
      </c>
      <c r="AF101" s="6" t="s">
        <v>224</v>
      </c>
      <c r="AG101" s="6" t="s">
        <v>224</v>
      </c>
      <c r="AH101" s="6" t="s">
        <v>224</v>
      </c>
      <c r="AI101" s="6" t="s">
        <v>224</v>
      </c>
      <c r="AJ101" s="6" t="s">
        <v>224</v>
      </c>
      <c r="AK101" s="3">
        <v>280</v>
      </c>
      <c r="AL101" s="6" t="s">
        <v>224</v>
      </c>
      <c r="AM101" s="3">
        <v>42</v>
      </c>
      <c r="AN101" s="6" t="s">
        <v>224</v>
      </c>
      <c r="AO101" s="3">
        <v>422</v>
      </c>
      <c r="AP101" s="6" t="s">
        <v>224</v>
      </c>
      <c r="AQ101" s="6" t="s">
        <v>224</v>
      </c>
      <c r="AR101" s="6" t="s">
        <v>224</v>
      </c>
      <c r="AS101" s="6" t="s">
        <v>224</v>
      </c>
      <c r="AT101" s="6" t="s">
        <v>224</v>
      </c>
      <c r="AU101" s="6" t="s">
        <v>224</v>
      </c>
      <c r="AV101" s="6" t="s">
        <v>224</v>
      </c>
      <c r="AW101" s="6" t="s">
        <v>224</v>
      </c>
      <c r="AX101" s="6" t="s">
        <v>224</v>
      </c>
      <c r="AY101" s="6" t="s">
        <v>224</v>
      </c>
      <c r="AZ101" s="6" t="s">
        <v>224</v>
      </c>
      <c r="BA101" s="3">
        <v>61</v>
      </c>
      <c r="BB101" s="6" t="s">
        <v>224</v>
      </c>
      <c r="BC101" s="6" t="s">
        <v>224</v>
      </c>
      <c r="BD101" s="6" t="s">
        <v>224</v>
      </c>
      <c r="BE101" s="6" t="s">
        <v>224</v>
      </c>
      <c r="BF101" s="6" t="s">
        <v>224</v>
      </c>
      <c r="BG101" s="3">
        <v>317</v>
      </c>
      <c r="BH101" s="3">
        <v>179</v>
      </c>
      <c r="BI101" s="6" t="s">
        <v>224</v>
      </c>
      <c r="BJ101" s="3">
        <v>62</v>
      </c>
      <c r="BK101" s="6" t="s">
        <v>224</v>
      </c>
      <c r="BL101" s="3">
        <v>27</v>
      </c>
      <c r="BM101" s="6" t="s">
        <v>224</v>
      </c>
      <c r="BN101" s="6" t="s">
        <v>224</v>
      </c>
      <c r="BO101" s="6" t="s">
        <v>224</v>
      </c>
      <c r="BP101" s="6" t="s">
        <v>224</v>
      </c>
      <c r="BQ101" s="6" t="s">
        <v>224</v>
      </c>
      <c r="BR101" s="6" t="s">
        <v>224</v>
      </c>
      <c r="BS101" s="6" t="s">
        <v>224</v>
      </c>
      <c r="BT101" s="6" t="s">
        <v>224</v>
      </c>
      <c r="BU101" s="6" t="s">
        <v>224</v>
      </c>
      <c r="BV101" s="6" t="s">
        <v>224</v>
      </c>
      <c r="BW101" s="6" t="s">
        <v>224</v>
      </c>
      <c r="BX101" s="6" t="s">
        <v>224</v>
      </c>
      <c r="BY101" s="6" t="s">
        <v>224</v>
      </c>
      <c r="BZ101" s="6" t="s">
        <v>224</v>
      </c>
      <c r="CA101" s="6" t="s">
        <v>224</v>
      </c>
      <c r="CB101" s="6" t="s">
        <v>224</v>
      </c>
      <c r="CC101" s="6" t="s">
        <v>224</v>
      </c>
      <c r="CD101" s="6" t="s">
        <v>224</v>
      </c>
      <c r="CE101" s="6" t="s">
        <v>224</v>
      </c>
      <c r="CF101" s="6" t="s">
        <v>224</v>
      </c>
      <c r="CG101" s="3">
        <v>312</v>
      </c>
      <c r="CH101" s="3">
        <v>99</v>
      </c>
      <c r="CI101" s="6" t="s">
        <v>224</v>
      </c>
      <c r="CJ101" s="6" t="s">
        <v>224</v>
      </c>
      <c r="CK101" s="6" t="s">
        <v>224</v>
      </c>
      <c r="CL101" s="6" t="s">
        <v>224</v>
      </c>
      <c r="CM101" s="6" t="s">
        <v>224</v>
      </c>
      <c r="CN101" s="6" t="s">
        <v>224</v>
      </c>
      <c r="CO101" s="6" t="s">
        <v>224</v>
      </c>
      <c r="CP101" s="6" t="s">
        <v>224</v>
      </c>
      <c r="CQ101" s="6" t="s">
        <v>224</v>
      </c>
      <c r="CR101" s="6" t="s">
        <v>224</v>
      </c>
      <c r="CS101" s="6" t="s">
        <v>224</v>
      </c>
      <c r="CT101" s="6" t="s">
        <v>224</v>
      </c>
      <c r="CU101" s="6" t="s">
        <v>224</v>
      </c>
      <c r="CV101" s="6" t="s">
        <v>224</v>
      </c>
      <c r="CW101" s="6" t="s">
        <v>224</v>
      </c>
      <c r="CX101" s="6" t="s">
        <v>224</v>
      </c>
      <c r="CY101" s="6" t="s">
        <v>224</v>
      </c>
      <c r="CZ101" s="6" t="s">
        <v>224</v>
      </c>
      <c r="DA101" s="6" t="s">
        <v>224</v>
      </c>
      <c r="DB101" s="6" t="s">
        <v>224</v>
      </c>
      <c r="DC101" s="6" t="s">
        <v>224</v>
      </c>
      <c r="DD101" s="6" t="s">
        <v>224</v>
      </c>
      <c r="DE101" s="6" t="s">
        <v>224</v>
      </c>
      <c r="DF101" s="6" t="s">
        <v>224</v>
      </c>
      <c r="DG101" s="6" t="s">
        <v>224</v>
      </c>
      <c r="DH101" s="6" t="s">
        <v>224</v>
      </c>
      <c r="DI101" s="6" t="s">
        <v>224</v>
      </c>
      <c r="DJ101" s="6" t="s">
        <v>224</v>
      </c>
      <c r="DK101" s="3">
        <v>148</v>
      </c>
      <c r="DL101" s="6" t="s">
        <v>224</v>
      </c>
      <c r="DM101" s="6" t="s">
        <v>224</v>
      </c>
      <c r="DN101" s="6" t="s">
        <v>224</v>
      </c>
      <c r="DO101" s="6" t="s">
        <v>224</v>
      </c>
      <c r="DP101" s="6" t="s">
        <v>224</v>
      </c>
      <c r="DQ101" s="6" t="s">
        <v>224</v>
      </c>
      <c r="DR101" s="6" t="s">
        <v>224</v>
      </c>
      <c r="DS101" s="6" t="s">
        <v>224</v>
      </c>
      <c r="DT101" s="6" t="s">
        <v>224</v>
      </c>
      <c r="DU101" s="6" t="s">
        <v>224</v>
      </c>
      <c r="DV101" s="6" t="s">
        <v>224</v>
      </c>
      <c r="DW101" s="6" t="s">
        <v>224</v>
      </c>
      <c r="DX101" s="6" t="s">
        <v>224</v>
      </c>
      <c r="DY101" s="6" t="s">
        <v>224</v>
      </c>
      <c r="DZ101" s="6" t="s">
        <v>224</v>
      </c>
      <c r="EA101" s="3">
        <v>241</v>
      </c>
      <c r="EB101" s="6" t="s">
        <v>224</v>
      </c>
      <c r="EC101" s="3">
        <v>56</v>
      </c>
      <c r="ED101" s="6" t="s">
        <v>224</v>
      </c>
      <c r="EE101" s="3">
        <v>183</v>
      </c>
      <c r="EF101" s="3">
        <v>203</v>
      </c>
      <c r="EG101" s="6" t="s">
        <v>224</v>
      </c>
      <c r="EH101" s="6" t="s">
        <v>224</v>
      </c>
      <c r="EI101" s="6" t="s">
        <v>224</v>
      </c>
      <c r="EJ101" s="6" t="s">
        <v>224</v>
      </c>
      <c r="EK101" s="6" t="s">
        <v>224</v>
      </c>
      <c r="EL101" s="6" t="s">
        <v>224</v>
      </c>
      <c r="EM101" s="6" t="s">
        <v>224</v>
      </c>
      <c r="EN101" s="6" t="s">
        <v>224</v>
      </c>
      <c r="EO101" s="6" t="s">
        <v>224</v>
      </c>
      <c r="EP101" s="6" t="s">
        <v>224</v>
      </c>
      <c r="EQ101" s="6" t="s">
        <v>224</v>
      </c>
      <c r="ER101" s="6" t="s">
        <v>224</v>
      </c>
      <c r="ES101" s="6" t="s">
        <v>224</v>
      </c>
      <c r="ET101" s="6" t="s">
        <v>224</v>
      </c>
      <c r="EU101" s="6" t="s">
        <v>224</v>
      </c>
      <c r="EV101" s="6" t="s">
        <v>224</v>
      </c>
      <c r="EW101" s="6" t="s">
        <v>224</v>
      </c>
      <c r="EX101" s="6" t="s">
        <v>224</v>
      </c>
      <c r="EY101" s="6" t="s">
        <v>224</v>
      </c>
      <c r="EZ101" s="6" t="s">
        <v>224</v>
      </c>
      <c r="FA101" s="6" t="s">
        <v>224</v>
      </c>
      <c r="FB101" s="6" t="s">
        <v>224</v>
      </c>
      <c r="FC101" s="6" t="s">
        <v>224</v>
      </c>
      <c r="FD101" s="6" t="s">
        <v>224</v>
      </c>
      <c r="FE101" s="6" t="s">
        <v>224</v>
      </c>
      <c r="FF101" s="6" t="s">
        <v>224</v>
      </c>
      <c r="FG101" s="6" t="s">
        <v>224</v>
      </c>
      <c r="FH101" s="6" t="s">
        <v>224</v>
      </c>
      <c r="FI101" s="6" t="s">
        <v>224</v>
      </c>
      <c r="FJ101" s="3">
        <v>161</v>
      </c>
      <c r="FK101" s="6" t="s">
        <v>224</v>
      </c>
      <c r="FL101" s="6" t="s">
        <v>224</v>
      </c>
      <c r="FM101" s="6" t="s">
        <v>224</v>
      </c>
      <c r="FN101" s="6" t="s">
        <v>224</v>
      </c>
      <c r="FO101" s="6" t="s">
        <v>224</v>
      </c>
      <c r="FP101" s="6" t="s">
        <v>224</v>
      </c>
      <c r="FQ101" s="6" t="s">
        <v>224</v>
      </c>
      <c r="FR101" s="3">
        <v>58</v>
      </c>
      <c r="FS101" s="6" t="s">
        <v>224</v>
      </c>
      <c r="FT101" s="6" t="s">
        <v>224</v>
      </c>
      <c r="FU101" s="6" t="s">
        <v>224</v>
      </c>
      <c r="FV101" s="6" t="s">
        <v>224</v>
      </c>
      <c r="FW101" s="6" t="s">
        <v>224</v>
      </c>
      <c r="FX101" s="3">
        <v>191</v>
      </c>
      <c r="FY101" s="6" t="s">
        <v>224</v>
      </c>
      <c r="FZ101" s="6" t="s">
        <v>224</v>
      </c>
      <c r="GA101" s="6" t="s">
        <v>224</v>
      </c>
      <c r="GB101" s="6" t="s">
        <v>224</v>
      </c>
      <c r="GC101" s="6" t="s">
        <v>224</v>
      </c>
      <c r="GD101" s="6" t="s">
        <v>224</v>
      </c>
      <c r="GE101" s="6" t="s">
        <v>224</v>
      </c>
      <c r="GF101" s="13" t="s">
        <v>224</v>
      </c>
      <c r="GG101" s="15">
        <f t="shared" si="1"/>
        <v>3579</v>
      </c>
      <c r="GI101" s="8"/>
      <c r="GK101" s="8"/>
    </row>
    <row r="102" spans="1:193" x14ac:dyDescent="0.25">
      <c r="A102" s="4" t="s">
        <v>198</v>
      </c>
      <c r="B102" s="4" t="s">
        <v>199</v>
      </c>
      <c r="C102" s="6" t="s">
        <v>224</v>
      </c>
      <c r="D102" s="6" t="s">
        <v>224</v>
      </c>
      <c r="E102" s="6" t="s">
        <v>224</v>
      </c>
      <c r="F102" s="3">
        <v>158</v>
      </c>
      <c r="G102" s="6" t="s">
        <v>224</v>
      </c>
      <c r="H102" s="6" t="s">
        <v>224</v>
      </c>
      <c r="I102" s="6" t="s">
        <v>224</v>
      </c>
      <c r="J102" s="6" t="s">
        <v>224</v>
      </c>
      <c r="K102" s="6" t="s">
        <v>224</v>
      </c>
      <c r="L102" s="6" t="s">
        <v>224</v>
      </c>
      <c r="M102" s="6" t="s">
        <v>224</v>
      </c>
      <c r="N102" s="6" t="s">
        <v>224</v>
      </c>
      <c r="O102" s="6" t="s">
        <v>224</v>
      </c>
      <c r="P102" s="6" t="s">
        <v>224</v>
      </c>
      <c r="Q102" s="6" t="s">
        <v>224</v>
      </c>
      <c r="R102" s="6" t="s">
        <v>224</v>
      </c>
      <c r="S102" s="6" t="s">
        <v>224</v>
      </c>
      <c r="T102" s="6" t="s">
        <v>224</v>
      </c>
      <c r="U102" s="6" t="s">
        <v>224</v>
      </c>
      <c r="V102" s="6" t="s">
        <v>224</v>
      </c>
      <c r="W102" s="6" t="s">
        <v>224</v>
      </c>
      <c r="X102" s="6" t="s">
        <v>224</v>
      </c>
      <c r="Y102" s="6" t="s">
        <v>224</v>
      </c>
      <c r="Z102" s="3">
        <v>110</v>
      </c>
      <c r="AA102" s="6" t="s">
        <v>224</v>
      </c>
      <c r="AB102" s="6" t="s">
        <v>224</v>
      </c>
      <c r="AC102" s="6" t="s">
        <v>224</v>
      </c>
      <c r="AD102" s="6" t="s">
        <v>224</v>
      </c>
      <c r="AE102" s="6" t="s">
        <v>224</v>
      </c>
      <c r="AF102" s="6" t="s">
        <v>224</v>
      </c>
      <c r="AG102" s="6" t="s">
        <v>224</v>
      </c>
      <c r="AH102" s="6" t="s">
        <v>224</v>
      </c>
      <c r="AI102" s="6" t="s">
        <v>224</v>
      </c>
      <c r="AJ102" s="6" t="s">
        <v>224</v>
      </c>
      <c r="AK102" s="3">
        <v>150</v>
      </c>
      <c r="AL102" s="3">
        <v>217</v>
      </c>
      <c r="AM102" s="6" t="s">
        <v>224</v>
      </c>
      <c r="AN102" s="6" t="s">
        <v>224</v>
      </c>
      <c r="AO102" s="6" t="s">
        <v>224</v>
      </c>
      <c r="AP102" s="6" t="s">
        <v>224</v>
      </c>
      <c r="AQ102" s="6" t="s">
        <v>224</v>
      </c>
      <c r="AR102" s="6" t="s">
        <v>224</v>
      </c>
      <c r="AS102" s="6" t="s">
        <v>224</v>
      </c>
      <c r="AT102" s="6" t="s">
        <v>224</v>
      </c>
      <c r="AU102" s="6" t="s">
        <v>224</v>
      </c>
      <c r="AV102" s="6" t="s">
        <v>224</v>
      </c>
      <c r="AW102" s="6" t="s">
        <v>224</v>
      </c>
      <c r="AX102" s="6" t="s">
        <v>224</v>
      </c>
      <c r="AY102" s="6" t="s">
        <v>224</v>
      </c>
      <c r="AZ102" s="3">
        <v>95</v>
      </c>
      <c r="BA102" s="6" t="s">
        <v>224</v>
      </c>
      <c r="BB102" s="6" t="s">
        <v>224</v>
      </c>
      <c r="BC102" s="6" t="s">
        <v>224</v>
      </c>
      <c r="BD102" s="6" t="s">
        <v>224</v>
      </c>
      <c r="BE102" s="6" t="s">
        <v>224</v>
      </c>
      <c r="BF102" s="6" t="s">
        <v>224</v>
      </c>
      <c r="BG102" s="3">
        <v>159</v>
      </c>
      <c r="BH102" s="3">
        <v>27</v>
      </c>
      <c r="BI102" s="6" t="s">
        <v>224</v>
      </c>
      <c r="BJ102" s="6" t="s">
        <v>224</v>
      </c>
      <c r="BK102" s="6" t="s">
        <v>224</v>
      </c>
      <c r="BL102" s="6" t="s">
        <v>224</v>
      </c>
      <c r="BM102" s="6" t="s">
        <v>224</v>
      </c>
      <c r="BN102" s="6" t="s">
        <v>224</v>
      </c>
      <c r="BO102" s="6" t="s">
        <v>224</v>
      </c>
      <c r="BP102" s="6" t="s">
        <v>224</v>
      </c>
      <c r="BQ102" s="6" t="s">
        <v>224</v>
      </c>
      <c r="BR102" s="6" t="s">
        <v>224</v>
      </c>
      <c r="BS102" s="6" t="s">
        <v>224</v>
      </c>
      <c r="BT102" s="6" t="s">
        <v>224</v>
      </c>
      <c r="BU102" s="6" t="s">
        <v>224</v>
      </c>
      <c r="BV102" s="6" t="s">
        <v>224</v>
      </c>
      <c r="BW102" s="6" t="s">
        <v>224</v>
      </c>
      <c r="BX102" s="6" t="s">
        <v>224</v>
      </c>
      <c r="BY102" s="6" t="s">
        <v>224</v>
      </c>
      <c r="BZ102" s="6" t="s">
        <v>224</v>
      </c>
      <c r="CA102" s="6" t="s">
        <v>224</v>
      </c>
      <c r="CB102" s="6" t="s">
        <v>224</v>
      </c>
      <c r="CC102" s="6" t="s">
        <v>224</v>
      </c>
      <c r="CD102" s="6" t="s">
        <v>224</v>
      </c>
      <c r="CE102" s="6" t="s">
        <v>224</v>
      </c>
      <c r="CF102" s="6" t="s">
        <v>224</v>
      </c>
      <c r="CG102" s="3">
        <v>424</v>
      </c>
      <c r="CH102" s="6" t="s">
        <v>224</v>
      </c>
      <c r="CI102" s="6" t="s">
        <v>224</v>
      </c>
      <c r="CJ102" s="6" t="s">
        <v>224</v>
      </c>
      <c r="CK102" s="6" t="s">
        <v>224</v>
      </c>
      <c r="CL102" s="6" t="s">
        <v>224</v>
      </c>
      <c r="CM102" s="6" t="s">
        <v>224</v>
      </c>
      <c r="CN102" s="6" t="s">
        <v>224</v>
      </c>
      <c r="CO102" s="6" t="s">
        <v>224</v>
      </c>
      <c r="CP102" s="6" t="s">
        <v>224</v>
      </c>
      <c r="CQ102" s="6" t="s">
        <v>224</v>
      </c>
      <c r="CR102" s="6" t="s">
        <v>224</v>
      </c>
      <c r="CS102" s="6" t="s">
        <v>224</v>
      </c>
      <c r="CT102" s="6" t="s">
        <v>224</v>
      </c>
      <c r="CU102" s="6" t="s">
        <v>224</v>
      </c>
      <c r="CV102" s="6" t="s">
        <v>224</v>
      </c>
      <c r="CW102" s="6" t="s">
        <v>224</v>
      </c>
      <c r="CX102" s="6" t="s">
        <v>224</v>
      </c>
      <c r="CY102" s="6" t="s">
        <v>224</v>
      </c>
      <c r="CZ102" s="6" t="s">
        <v>224</v>
      </c>
      <c r="DA102" s="6" t="s">
        <v>224</v>
      </c>
      <c r="DB102" s="6" t="s">
        <v>224</v>
      </c>
      <c r="DC102" s="6" t="s">
        <v>224</v>
      </c>
      <c r="DD102" s="6" t="s">
        <v>224</v>
      </c>
      <c r="DE102" s="6" t="s">
        <v>224</v>
      </c>
      <c r="DF102" s="6" t="s">
        <v>224</v>
      </c>
      <c r="DG102" s="6" t="s">
        <v>224</v>
      </c>
      <c r="DH102" s="6" t="s">
        <v>224</v>
      </c>
      <c r="DI102" s="6" t="s">
        <v>224</v>
      </c>
      <c r="DJ102" s="6" t="s">
        <v>224</v>
      </c>
      <c r="DK102" s="6" t="s">
        <v>224</v>
      </c>
      <c r="DL102" s="6" t="s">
        <v>224</v>
      </c>
      <c r="DM102" s="6" t="s">
        <v>224</v>
      </c>
      <c r="DN102" s="6" t="s">
        <v>224</v>
      </c>
      <c r="DO102" s="6" t="s">
        <v>224</v>
      </c>
      <c r="DP102" s="6" t="s">
        <v>224</v>
      </c>
      <c r="DQ102" s="6" t="s">
        <v>224</v>
      </c>
      <c r="DR102" s="6" t="s">
        <v>224</v>
      </c>
      <c r="DS102" s="6" t="s">
        <v>224</v>
      </c>
      <c r="DT102" s="6" t="s">
        <v>224</v>
      </c>
      <c r="DU102" s="6" t="s">
        <v>224</v>
      </c>
      <c r="DV102" s="6" t="s">
        <v>224</v>
      </c>
      <c r="DW102" s="6" t="s">
        <v>224</v>
      </c>
      <c r="DX102" s="6" t="s">
        <v>224</v>
      </c>
      <c r="DY102" s="6" t="s">
        <v>224</v>
      </c>
      <c r="DZ102" s="6" t="s">
        <v>224</v>
      </c>
      <c r="EA102" s="6" t="s">
        <v>224</v>
      </c>
      <c r="EB102" s="6" t="s">
        <v>224</v>
      </c>
      <c r="EC102" s="6" t="s">
        <v>224</v>
      </c>
      <c r="ED102" s="6" t="s">
        <v>224</v>
      </c>
      <c r="EE102" s="6" t="s">
        <v>224</v>
      </c>
      <c r="EF102" s="3">
        <v>123</v>
      </c>
      <c r="EG102" s="3">
        <v>68</v>
      </c>
      <c r="EH102" s="6" t="s">
        <v>224</v>
      </c>
      <c r="EI102" s="6" t="s">
        <v>224</v>
      </c>
      <c r="EJ102" s="6" t="s">
        <v>224</v>
      </c>
      <c r="EK102" s="6" t="s">
        <v>224</v>
      </c>
      <c r="EL102" s="6" t="s">
        <v>224</v>
      </c>
      <c r="EM102" s="6" t="s">
        <v>224</v>
      </c>
      <c r="EN102" s="3">
        <v>74</v>
      </c>
      <c r="EO102" s="6" t="s">
        <v>224</v>
      </c>
      <c r="EP102" s="6" t="s">
        <v>224</v>
      </c>
      <c r="EQ102" s="6" t="s">
        <v>224</v>
      </c>
      <c r="ER102" s="6" t="s">
        <v>224</v>
      </c>
      <c r="ES102" s="6" t="s">
        <v>224</v>
      </c>
      <c r="ET102" s="6" t="s">
        <v>224</v>
      </c>
      <c r="EU102" s="3">
        <v>64</v>
      </c>
      <c r="EV102" s="6" t="s">
        <v>224</v>
      </c>
      <c r="EW102" s="3">
        <v>88</v>
      </c>
      <c r="EX102" s="6" t="s">
        <v>224</v>
      </c>
      <c r="EY102" s="6" t="s">
        <v>224</v>
      </c>
      <c r="EZ102" s="6" t="s">
        <v>224</v>
      </c>
      <c r="FA102" s="6" t="s">
        <v>224</v>
      </c>
      <c r="FB102" s="6" t="s">
        <v>224</v>
      </c>
      <c r="FC102" s="6" t="s">
        <v>224</v>
      </c>
      <c r="FD102" s="6" t="s">
        <v>224</v>
      </c>
      <c r="FE102" s="6" t="s">
        <v>224</v>
      </c>
      <c r="FF102" s="6" t="s">
        <v>224</v>
      </c>
      <c r="FG102" s="6" t="s">
        <v>224</v>
      </c>
      <c r="FH102" s="6" t="s">
        <v>224</v>
      </c>
      <c r="FI102" s="6" t="s">
        <v>224</v>
      </c>
      <c r="FJ102" s="6" t="s">
        <v>224</v>
      </c>
      <c r="FK102" s="6" t="s">
        <v>224</v>
      </c>
      <c r="FL102" s="6" t="s">
        <v>224</v>
      </c>
      <c r="FM102" s="6" t="s">
        <v>224</v>
      </c>
      <c r="FN102" s="6" t="s">
        <v>224</v>
      </c>
      <c r="FO102" s="6" t="s">
        <v>224</v>
      </c>
      <c r="FP102" s="6" t="s">
        <v>224</v>
      </c>
      <c r="FQ102" s="6" t="s">
        <v>224</v>
      </c>
      <c r="FR102" s="6" t="s">
        <v>224</v>
      </c>
      <c r="FS102" s="6" t="s">
        <v>224</v>
      </c>
      <c r="FT102" s="6" t="s">
        <v>224</v>
      </c>
      <c r="FU102" s="6" t="s">
        <v>224</v>
      </c>
      <c r="FV102" s="6" t="s">
        <v>224</v>
      </c>
      <c r="FW102" s="6" t="s">
        <v>224</v>
      </c>
      <c r="FX102" s="6" t="s">
        <v>224</v>
      </c>
      <c r="FY102" s="6" t="s">
        <v>224</v>
      </c>
      <c r="FZ102" s="6" t="s">
        <v>224</v>
      </c>
      <c r="GA102" s="6" t="s">
        <v>224</v>
      </c>
      <c r="GB102" s="6" t="s">
        <v>224</v>
      </c>
      <c r="GC102" s="6" t="s">
        <v>224</v>
      </c>
      <c r="GD102" s="6" t="s">
        <v>224</v>
      </c>
      <c r="GE102" s="6" t="s">
        <v>224</v>
      </c>
      <c r="GF102" s="12">
        <v>289</v>
      </c>
      <c r="GG102" s="15">
        <f t="shared" si="1"/>
        <v>2046</v>
      </c>
      <c r="GI102" s="8"/>
      <c r="GK102" s="8"/>
    </row>
    <row r="103" spans="1:193" x14ac:dyDescent="0.25">
      <c r="A103" s="4" t="s">
        <v>200</v>
      </c>
      <c r="B103" s="4" t="s">
        <v>201</v>
      </c>
      <c r="C103" s="6" t="s">
        <v>224</v>
      </c>
      <c r="D103" s="6" t="s">
        <v>224</v>
      </c>
      <c r="E103" s="6" t="s">
        <v>224</v>
      </c>
      <c r="F103" s="6" t="s">
        <v>224</v>
      </c>
      <c r="G103" s="6" t="s">
        <v>224</v>
      </c>
      <c r="H103" s="6" t="s">
        <v>224</v>
      </c>
      <c r="I103" s="6" t="s">
        <v>224</v>
      </c>
      <c r="J103" s="6" t="s">
        <v>224</v>
      </c>
      <c r="K103" s="6" t="s">
        <v>224</v>
      </c>
      <c r="L103" s="6" t="s">
        <v>224</v>
      </c>
      <c r="M103" s="6" t="s">
        <v>224</v>
      </c>
      <c r="N103" s="6" t="s">
        <v>224</v>
      </c>
      <c r="O103" s="6" t="s">
        <v>224</v>
      </c>
      <c r="P103" s="6" t="s">
        <v>224</v>
      </c>
      <c r="Q103" s="6" t="s">
        <v>224</v>
      </c>
      <c r="R103" s="6" t="s">
        <v>224</v>
      </c>
      <c r="S103" s="6" t="s">
        <v>224</v>
      </c>
      <c r="T103" s="6" t="s">
        <v>224</v>
      </c>
      <c r="U103" s="6" t="s">
        <v>224</v>
      </c>
      <c r="V103" s="6" t="s">
        <v>224</v>
      </c>
      <c r="W103" s="6" t="s">
        <v>224</v>
      </c>
      <c r="X103" s="6" t="s">
        <v>224</v>
      </c>
      <c r="Y103" s="6" t="s">
        <v>224</v>
      </c>
      <c r="Z103" s="3">
        <v>418</v>
      </c>
      <c r="AA103" s="6" t="s">
        <v>224</v>
      </c>
      <c r="AB103" s="3">
        <v>96</v>
      </c>
      <c r="AC103" s="6" t="s">
        <v>224</v>
      </c>
      <c r="AD103" s="6" t="s">
        <v>224</v>
      </c>
      <c r="AE103" s="6" t="s">
        <v>224</v>
      </c>
      <c r="AF103" s="6" t="s">
        <v>224</v>
      </c>
      <c r="AG103" s="6" t="s">
        <v>224</v>
      </c>
      <c r="AH103" s="6" t="s">
        <v>224</v>
      </c>
      <c r="AI103" s="6" t="s">
        <v>224</v>
      </c>
      <c r="AJ103" s="6" t="s">
        <v>224</v>
      </c>
      <c r="AK103" s="3">
        <v>475</v>
      </c>
      <c r="AL103" s="6" t="s">
        <v>224</v>
      </c>
      <c r="AM103" s="6" t="s">
        <v>224</v>
      </c>
      <c r="AN103" s="6" t="s">
        <v>224</v>
      </c>
      <c r="AO103" s="6" t="s">
        <v>224</v>
      </c>
      <c r="AP103" s="6" t="s">
        <v>224</v>
      </c>
      <c r="AQ103" s="6" t="s">
        <v>224</v>
      </c>
      <c r="AR103" s="6" t="s">
        <v>224</v>
      </c>
      <c r="AS103" s="6" t="s">
        <v>224</v>
      </c>
      <c r="AT103" s="6" t="s">
        <v>224</v>
      </c>
      <c r="AU103" s="6" t="s">
        <v>224</v>
      </c>
      <c r="AV103" s="6" t="s">
        <v>224</v>
      </c>
      <c r="AW103" s="6" t="s">
        <v>224</v>
      </c>
      <c r="AX103" s="6" t="s">
        <v>224</v>
      </c>
      <c r="AY103" s="6" t="s">
        <v>224</v>
      </c>
      <c r="AZ103" s="6" t="s">
        <v>224</v>
      </c>
      <c r="BA103" s="6" t="s">
        <v>224</v>
      </c>
      <c r="BB103" s="6" t="s">
        <v>224</v>
      </c>
      <c r="BC103" s="6" t="s">
        <v>224</v>
      </c>
      <c r="BD103" s="6" t="s">
        <v>224</v>
      </c>
      <c r="BE103" s="6" t="s">
        <v>224</v>
      </c>
      <c r="BF103" s="6" t="s">
        <v>224</v>
      </c>
      <c r="BG103" s="3">
        <v>324</v>
      </c>
      <c r="BH103" s="6" t="s">
        <v>224</v>
      </c>
      <c r="BI103" s="3">
        <v>212</v>
      </c>
      <c r="BJ103" s="3">
        <v>212</v>
      </c>
      <c r="BK103" s="6" t="s">
        <v>224</v>
      </c>
      <c r="BL103" s="6" t="s">
        <v>224</v>
      </c>
      <c r="BM103" s="6" t="s">
        <v>224</v>
      </c>
      <c r="BN103" s="6" t="s">
        <v>224</v>
      </c>
      <c r="BO103" s="6" t="s">
        <v>224</v>
      </c>
      <c r="BP103" s="6" t="s">
        <v>224</v>
      </c>
      <c r="BQ103" s="6" t="s">
        <v>224</v>
      </c>
      <c r="BR103" s="6" t="s">
        <v>224</v>
      </c>
      <c r="BS103" s="6" t="s">
        <v>224</v>
      </c>
      <c r="BT103" s="6" t="s">
        <v>224</v>
      </c>
      <c r="BU103" s="3">
        <v>308</v>
      </c>
      <c r="BV103" s="6" t="s">
        <v>224</v>
      </c>
      <c r="BW103" s="6" t="s">
        <v>224</v>
      </c>
      <c r="BX103" s="6" t="s">
        <v>224</v>
      </c>
      <c r="BY103" s="6" t="s">
        <v>224</v>
      </c>
      <c r="BZ103" s="6" t="s">
        <v>224</v>
      </c>
      <c r="CA103" s="6" t="s">
        <v>224</v>
      </c>
      <c r="CB103" s="6" t="s">
        <v>224</v>
      </c>
      <c r="CC103" s="3">
        <v>315</v>
      </c>
      <c r="CD103" s="6" t="s">
        <v>224</v>
      </c>
      <c r="CE103" s="6" t="s">
        <v>224</v>
      </c>
      <c r="CF103" s="6" t="s">
        <v>224</v>
      </c>
      <c r="CG103" s="6" t="s">
        <v>224</v>
      </c>
      <c r="CH103" s="6" t="s">
        <v>224</v>
      </c>
      <c r="CI103" s="6" t="s">
        <v>224</v>
      </c>
      <c r="CJ103" s="6" t="s">
        <v>224</v>
      </c>
      <c r="CK103" s="6" t="s">
        <v>224</v>
      </c>
      <c r="CL103" s="6" t="s">
        <v>224</v>
      </c>
      <c r="CM103" s="6" t="s">
        <v>224</v>
      </c>
      <c r="CN103" s="6" t="s">
        <v>224</v>
      </c>
      <c r="CO103" s="6" t="s">
        <v>224</v>
      </c>
      <c r="CP103" s="6" t="s">
        <v>224</v>
      </c>
      <c r="CQ103" s="6" t="s">
        <v>224</v>
      </c>
      <c r="CR103" s="6" t="s">
        <v>224</v>
      </c>
      <c r="CS103" s="6" t="s">
        <v>224</v>
      </c>
      <c r="CT103" s="6" t="s">
        <v>224</v>
      </c>
      <c r="CU103" s="6" t="s">
        <v>224</v>
      </c>
      <c r="CV103" s="6" t="s">
        <v>224</v>
      </c>
      <c r="CW103" s="6" t="s">
        <v>224</v>
      </c>
      <c r="CX103" s="6" t="s">
        <v>224</v>
      </c>
      <c r="CY103" s="6" t="s">
        <v>224</v>
      </c>
      <c r="CZ103" s="6" t="s">
        <v>224</v>
      </c>
      <c r="DA103" s="6" t="s">
        <v>224</v>
      </c>
      <c r="DB103" s="6" t="s">
        <v>224</v>
      </c>
      <c r="DC103" s="6" t="s">
        <v>224</v>
      </c>
      <c r="DD103" s="6" t="s">
        <v>224</v>
      </c>
      <c r="DE103" s="6" t="s">
        <v>224</v>
      </c>
      <c r="DF103" s="6" t="s">
        <v>224</v>
      </c>
      <c r="DG103" s="6" t="s">
        <v>224</v>
      </c>
      <c r="DH103" s="6" t="s">
        <v>224</v>
      </c>
      <c r="DI103" s="6" t="s">
        <v>224</v>
      </c>
      <c r="DJ103" s="3">
        <v>122</v>
      </c>
      <c r="DK103" s="3">
        <v>229</v>
      </c>
      <c r="DL103" s="6" t="s">
        <v>224</v>
      </c>
      <c r="DM103" s="6" t="s">
        <v>224</v>
      </c>
      <c r="DN103" s="6" t="s">
        <v>224</v>
      </c>
      <c r="DO103" s="6" t="s">
        <v>224</v>
      </c>
      <c r="DP103" s="6" t="s">
        <v>224</v>
      </c>
      <c r="DQ103" s="6" t="s">
        <v>224</v>
      </c>
      <c r="DR103" s="6" t="s">
        <v>224</v>
      </c>
      <c r="DS103" s="6" t="s">
        <v>224</v>
      </c>
      <c r="DT103" s="6" t="s">
        <v>224</v>
      </c>
      <c r="DU103" s="6" t="s">
        <v>224</v>
      </c>
      <c r="DV103" s="6" t="s">
        <v>224</v>
      </c>
      <c r="DW103" s="6" t="s">
        <v>224</v>
      </c>
      <c r="DX103" s="6" t="s">
        <v>224</v>
      </c>
      <c r="DY103" s="6" t="s">
        <v>224</v>
      </c>
      <c r="DZ103" s="6" t="s">
        <v>224</v>
      </c>
      <c r="EA103" s="6" t="s">
        <v>224</v>
      </c>
      <c r="EB103" s="6" t="s">
        <v>224</v>
      </c>
      <c r="EC103" s="6" t="s">
        <v>224</v>
      </c>
      <c r="ED103" s="3">
        <v>94</v>
      </c>
      <c r="EE103" s="6" t="s">
        <v>224</v>
      </c>
      <c r="EF103" s="6" t="s">
        <v>224</v>
      </c>
      <c r="EG103" s="3">
        <v>159</v>
      </c>
      <c r="EH103" s="6" t="s">
        <v>224</v>
      </c>
      <c r="EI103" s="6" t="s">
        <v>224</v>
      </c>
      <c r="EJ103" s="6" t="s">
        <v>224</v>
      </c>
      <c r="EK103" s="6" t="s">
        <v>224</v>
      </c>
      <c r="EL103" s="6" t="s">
        <v>224</v>
      </c>
      <c r="EM103" s="6" t="s">
        <v>224</v>
      </c>
      <c r="EN103" s="6" t="s">
        <v>224</v>
      </c>
      <c r="EO103" s="6" t="s">
        <v>224</v>
      </c>
      <c r="EP103" s="6" t="s">
        <v>224</v>
      </c>
      <c r="EQ103" s="6" t="s">
        <v>224</v>
      </c>
      <c r="ER103" s="6" t="s">
        <v>224</v>
      </c>
      <c r="ES103" s="6" t="s">
        <v>224</v>
      </c>
      <c r="ET103" s="6" t="s">
        <v>224</v>
      </c>
      <c r="EU103" s="6" t="s">
        <v>224</v>
      </c>
      <c r="EV103" s="6" t="s">
        <v>224</v>
      </c>
      <c r="EW103" s="3">
        <v>183</v>
      </c>
      <c r="EX103" s="6" t="s">
        <v>224</v>
      </c>
      <c r="EY103" s="6" t="s">
        <v>224</v>
      </c>
      <c r="EZ103" s="6" t="s">
        <v>224</v>
      </c>
      <c r="FA103" s="6" t="s">
        <v>224</v>
      </c>
      <c r="FB103" s="6" t="s">
        <v>224</v>
      </c>
      <c r="FC103" s="6" t="s">
        <v>224</v>
      </c>
      <c r="FD103" s="6" t="s">
        <v>224</v>
      </c>
      <c r="FE103" s="6" t="s">
        <v>224</v>
      </c>
      <c r="FF103" s="6" t="s">
        <v>224</v>
      </c>
      <c r="FG103" s="6" t="s">
        <v>224</v>
      </c>
      <c r="FH103" s="6" t="s">
        <v>224</v>
      </c>
      <c r="FI103" s="6" t="s">
        <v>224</v>
      </c>
      <c r="FJ103" s="6" t="s">
        <v>224</v>
      </c>
      <c r="FK103" s="6" t="s">
        <v>224</v>
      </c>
      <c r="FL103" s="6" t="s">
        <v>224</v>
      </c>
      <c r="FM103" s="6" t="s">
        <v>224</v>
      </c>
      <c r="FN103" s="6" t="s">
        <v>224</v>
      </c>
      <c r="FO103" s="6" t="s">
        <v>224</v>
      </c>
      <c r="FP103" s="6" t="s">
        <v>224</v>
      </c>
      <c r="FQ103" s="6" t="s">
        <v>224</v>
      </c>
      <c r="FR103" s="6" t="s">
        <v>224</v>
      </c>
      <c r="FS103" s="6" t="s">
        <v>224</v>
      </c>
      <c r="FT103" s="6" t="s">
        <v>224</v>
      </c>
      <c r="FU103" s="6" t="s">
        <v>224</v>
      </c>
      <c r="FV103" s="6" t="s">
        <v>224</v>
      </c>
      <c r="FW103" s="6" t="s">
        <v>224</v>
      </c>
      <c r="FX103" s="6" t="s">
        <v>224</v>
      </c>
      <c r="FY103" s="6" t="s">
        <v>224</v>
      </c>
      <c r="FZ103" s="3">
        <v>179</v>
      </c>
      <c r="GA103" s="6" t="s">
        <v>224</v>
      </c>
      <c r="GB103" s="6" t="s">
        <v>224</v>
      </c>
      <c r="GC103" s="6" t="s">
        <v>224</v>
      </c>
      <c r="GD103" s="6" t="s">
        <v>224</v>
      </c>
      <c r="GE103" s="6" t="s">
        <v>224</v>
      </c>
      <c r="GF103" s="13" t="s">
        <v>224</v>
      </c>
      <c r="GG103" s="15">
        <f t="shared" si="1"/>
        <v>3326</v>
      </c>
      <c r="GI103" s="8"/>
      <c r="GK103" s="8"/>
    </row>
    <row r="104" spans="1:193" x14ac:dyDescent="0.25">
      <c r="A104" s="4" t="s">
        <v>202</v>
      </c>
      <c r="B104" s="4" t="s">
        <v>203</v>
      </c>
      <c r="C104" s="6" t="s">
        <v>224</v>
      </c>
      <c r="D104" s="6" t="s">
        <v>224</v>
      </c>
      <c r="E104" s="6" t="s">
        <v>224</v>
      </c>
      <c r="F104" s="6" t="s">
        <v>224</v>
      </c>
      <c r="G104" s="6" t="s">
        <v>224</v>
      </c>
      <c r="H104" s="6" t="s">
        <v>224</v>
      </c>
      <c r="I104" s="6" t="s">
        <v>224</v>
      </c>
      <c r="J104" s="6" t="s">
        <v>224</v>
      </c>
      <c r="K104" s="6" t="s">
        <v>224</v>
      </c>
      <c r="L104" s="6" t="s">
        <v>224</v>
      </c>
      <c r="M104" s="6" t="s">
        <v>224</v>
      </c>
      <c r="N104" s="6" t="s">
        <v>224</v>
      </c>
      <c r="O104" s="6" t="s">
        <v>224</v>
      </c>
      <c r="P104" s="6" t="s">
        <v>224</v>
      </c>
      <c r="Q104" s="6" t="s">
        <v>224</v>
      </c>
      <c r="R104" s="3">
        <v>230</v>
      </c>
      <c r="S104" s="6" t="s">
        <v>224</v>
      </c>
      <c r="T104" s="6" t="s">
        <v>224</v>
      </c>
      <c r="U104" s="6" t="s">
        <v>224</v>
      </c>
      <c r="V104" s="3">
        <v>80</v>
      </c>
      <c r="W104" s="6" t="s">
        <v>224</v>
      </c>
      <c r="X104" s="6" t="s">
        <v>224</v>
      </c>
      <c r="Y104" s="6" t="s">
        <v>224</v>
      </c>
      <c r="Z104" s="3">
        <v>276</v>
      </c>
      <c r="AA104" s="6" t="s">
        <v>224</v>
      </c>
      <c r="AB104" s="3">
        <v>352</v>
      </c>
      <c r="AC104" s="3">
        <v>225</v>
      </c>
      <c r="AD104" s="3">
        <v>190</v>
      </c>
      <c r="AE104" s="3">
        <v>15</v>
      </c>
      <c r="AF104" s="6" t="s">
        <v>224</v>
      </c>
      <c r="AG104" s="6" t="s">
        <v>224</v>
      </c>
      <c r="AH104" s="6" t="s">
        <v>224</v>
      </c>
      <c r="AI104" s="6" t="s">
        <v>224</v>
      </c>
      <c r="AJ104" s="6" t="s">
        <v>224</v>
      </c>
      <c r="AK104" s="3">
        <v>174</v>
      </c>
      <c r="AL104" s="6" t="s">
        <v>224</v>
      </c>
      <c r="AM104" s="6" t="s">
        <v>224</v>
      </c>
      <c r="AN104" s="6" t="s">
        <v>224</v>
      </c>
      <c r="AO104" s="6" t="s">
        <v>224</v>
      </c>
      <c r="AP104" s="6" t="s">
        <v>224</v>
      </c>
      <c r="AQ104" s="6" t="s">
        <v>224</v>
      </c>
      <c r="AR104" s="6" t="s">
        <v>224</v>
      </c>
      <c r="AS104" s="6" t="s">
        <v>224</v>
      </c>
      <c r="AT104" s="6" t="s">
        <v>224</v>
      </c>
      <c r="AU104" s="6" t="s">
        <v>224</v>
      </c>
      <c r="AV104" s="6" t="s">
        <v>224</v>
      </c>
      <c r="AW104" s="6" t="s">
        <v>224</v>
      </c>
      <c r="AX104" s="6" t="s">
        <v>224</v>
      </c>
      <c r="AY104" s="6" t="s">
        <v>224</v>
      </c>
      <c r="AZ104" s="6" t="s">
        <v>224</v>
      </c>
      <c r="BA104" s="6" t="s">
        <v>224</v>
      </c>
      <c r="BB104" s="6" t="s">
        <v>224</v>
      </c>
      <c r="BC104" s="6" t="s">
        <v>224</v>
      </c>
      <c r="BD104" s="6" t="s">
        <v>224</v>
      </c>
      <c r="BE104" s="6" t="s">
        <v>224</v>
      </c>
      <c r="BF104" s="6" t="s">
        <v>224</v>
      </c>
      <c r="BG104" s="3">
        <v>467</v>
      </c>
      <c r="BH104" s="6" t="s">
        <v>224</v>
      </c>
      <c r="BI104" s="6" t="s">
        <v>224</v>
      </c>
      <c r="BJ104" s="6" t="s">
        <v>224</v>
      </c>
      <c r="BK104" s="6" t="s">
        <v>224</v>
      </c>
      <c r="BL104" s="6" t="s">
        <v>224</v>
      </c>
      <c r="BM104" s="6" t="s">
        <v>224</v>
      </c>
      <c r="BN104" s="6" t="s">
        <v>224</v>
      </c>
      <c r="BO104" s="6" t="s">
        <v>224</v>
      </c>
      <c r="BP104" s="6" t="s">
        <v>224</v>
      </c>
      <c r="BQ104" s="6" t="s">
        <v>224</v>
      </c>
      <c r="BR104" s="6" t="s">
        <v>224</v>
      </c>
      <c r="BS104" s="6" t="s">
        <v>224</v>
      </c>
      <c r="BT104" s="3">
        <v>36</v>
      </c>
      <c r="BU104" s="6" t="s">
        <v>224</v>
      </c>
      <c r="BV104" s="6" t="s">
        <v>224</v>
      </c>
      <c r="BW104" s="6" t="s">
        <v>224</v>
      </c>
      <c r="BX104" s="6" t="s">
        <v>224</v>
      </c>
      <c r="BY104" s="6" t="s">
        <v>224</v>
      </c>
      <c r="BZ104" s="6" t="s">
        <v>224</v>
      </c>
      <c r="CA104" s="6" t="s">
        <v>224</v>
      </c>
      <c r="CB104" s="6" t="s">
        <v>224</v>
      </c>
      <c r="CC104" s="6" t="s">
        <v>224</v>
      </c>
      <c r="CD104" s="6" t="s">
        <v>224</v>
      </c>
      <c r="CE104" s="6" t="s">
        <v>224</v>
      </c>
      <c r="CF104" s="3">
        <v>23</v>
      </c>
      <c r="CG104" s="3">
        <v>508</v>
      </c>
      <c r="CH104" s="3">
        <v>126</v>
      </c>
      <c r="CI104" s="6" t="s">
        <v>224</v>
      </c>
      <c r="CJ104" s="6" t="s">
        <v>224</v>
      </c>
      <c r="CK104" s="6" t="s">
        <v>224</v>
      </c>
      <c r="CL104" s="3">
        <v>28</v>
      </c>
      <c r="CM104" s="6" t="s">
        <v>224</v>
      </c>
      <c r="CN104" s="6" t="s">
        <v>224</v>
      </c>
      <c r="CO104" s="6" t="s">
        <v>224</v>
      </c>
      <c r="CP104" s="6" t="s">
        <v>224</v>
      </c>
      <c r="CQ104" s="6" t="s">
        <v>224</v>
      </c>
      <c r="CR104" s="6" t="s">
        <v>224</v>
      </c>
      <c r="CS104" s="6" t="s">
        <v>224</v>
      </c>
      <c r="CT104" s="6" t="s">
        <v>224</v>
      </c>
      <c r="CU104" s="6" t="s">
        <v>224</v>
      </c>
      <c r="CV104" s="6" t="s">
        <v>224</v>
      </c>
      <c r="CW104" s="6" t="s">
        <v>224</v>
      </c>
      <c r="CX104" s="6" t="s">
        <v>224</v>
      </c>
      <c r="CY104" s="6" t="s">
        <v>224</v>
      </c>
      <c r="CZ104" s="6" t="s">
        <v>224</v>
      </c>
      <c r="DA104" s="6" t="s">
        <v>224</v>
      </c>
      <c r="DB104" s="6" t="s">
        <v>224</v>
      </c>
      <c r="DC104" s="6" t="s">
        <v>224</v>
      </c>
      <c r="DD104" s="6" t="s">
        <v>224</v>
      </c>
      <c r="DE104" s="6" t="s">
        <v>224</v>
      </c>
      <c r="DF104" s="6" t="s">
        <v>224</v>
      </c>
      <c r="DG104" s="6" t="s">
        <v>224</v>
      </c>
      <c r="DH104" s="6" t="s">
        <v>224</v>
      </c>
      <c r="DI104" s="6" t="s">
        <v>224</v>
      </c>
      <c r="DJ104" s="6" t="s">
        <v>224</v>
      </c>
      <c r="DK104" s="3">
        <v>225</v>
      </c>
      <c r="DL104" s="6" t="s">
        <v>224</v>
      </c>
      <c r="DM104" s="6" t="s">
        <v>224</v>
      </c>
      <c r="DN104" s="6" t="s">
        <v>224</v>
      </c>
      <c r="DO104" s="6" t="s">
        <v>224</v>
      </c>
      <c r="DP104" s="6" t="s">
        <v>224</v>
      </c>
      <c r="DQ104" s="6" t="s">
        <v>224</v>
      </c>
      <c r="DR104" s="6" t="s">
        <v>224</v>
      </c>
      <c r="DS104" s="6" t="s">
        <v>224</v>
      </c>
      <c r="DT104" s="6" t="s">
        <v>224</v>
      </c>
      <c r="DU104" s="6" t="s">
        <v>224</v>
      </c>
      <c r="DV104" s="6" t="s">
        <v>224</v>
      </c>
      <c r="DW104" s="6" t="s">
        <v>224</v>
      </c>
      <c r="DX104" s="6" t="s">
        <v>224</v>
      </c>
      <c r="DY104" s="6" t="s">
        <v>224</v>
      </c>
      <c r="DZ104" s="6" t="s">
        <v>224</v>
      </c>
      <c r="EA104" s="6" t="s">
        <v>224</v>
      </c>
      <c r="EB104" s="6" t="s">
        <v>224</v>
      </c>
      <c r="EC104" s="3">
        <v>194</v>
      </c>
      <c r="ED104" s="6" t="s">
        <v>224</v>
      </c>
      <c r="EE104" s="6" t="s">
        <v>224</v>
      </c>
      <c r="EF104" s="3">
        <v>174</v>
      </c>
      <c r="EG104" s="3">
        <v>157</v>
      </c>
      <c r="EH104" s="6" t="s">
        <v>224</v>
      </c>
      <c r="EI104" s="6" t="s">
        <v>224</v>
      </c>
      <c r="EJ104" s="6" t="s">
        <v>224</v>
      </c>
      <c r="EK104" s="6" t="s">
        <v>224</v>
      </c>
      <c r="EL104" s="6" t="s">
        <v>224</v>
      </c>
      <c r="EM104" s="6" t="s">
        <v>224</v>
      </c>
      <c r="EN104" s="6" t="s">
        <v>224</v>
      </c>
      <c r="EO104" s="6" t="s">
        <v>224</v>
      </c>
      <c r="EP104" s="6" t="s">
        <v>224</v>
      </c>
      <c r="EQ104" s="6" t="s">
        <v>224</v>
      </c>
      <c r="ER104" s="6" t="s">
        <v>224</v>
      </c>
      <c r="ES104" s="6" t="s">
        <v>224</v>
      </c>
      <c r="ET104" s="6" t="s">
        <v>224</v>
      </c>
      <c r="EU104" s="6" t="s">
        <v>224</v>
      </c>
      <c r="EV104" s="6" t="s">
        <v>224</v>
      </c>
      <c r="EW104" s="3">
        <v>63</v>
      </c>
      <c r="EX104" s="6" t="s">
        <v>224</v>
      </c>
      <c r="EY104" s="6" t="s">
        <v>224</v>
      </c>
      <c r="EZ104" s="6" t="s">
        <v>224</v>
      </c>
      <c r="FA104" s="6" t="s">
        <v>224</v>
      </c>
      <c r="FB104" s="6" t="s">
        <v>224</v>
      </c>
      <c r="FC104" s="6" t="s">
        <v>224</v>
      </c>
      <c r="FD104" s="6" t="s">
        <v>224</v>
      </c>
      <c r="FE104" s="6" t="s">
        <v>224</v>
      </c>
      <c r="FF104" s="6" t="s">
        <v>224</v>
      </c>
      <c r="FG104" s="6" t="s">
        <v>224</v>
      </c>
      <c r="FH104" s="6" t="s">
        <v>224</v>
      </c>
      <c r="FI104" s="6" t="s">
        <v>224</v>
      </c>
      <c r="FJ104" s="6" t="s">
        <v>224</v>
      </c>
      <c r="FK104" s="6" t="s">
        <v>224</v>
      </c>
      <c r="FL104" s="6" t="s">
        <v>224</v>
      </c>
      <c r="FM104" s="6" t="s">
        <v>224</v>
      </c>
      <c r="FN104" s="6" t="s">
        <v>224</v>
      </c>
      <c r="FO104" s="6" t="s">
        <v>224</v>
      </c>
      <c r="FP104" s="6" t="s">
        <v>224</v>
      </c>
      <c r="FQ104" s="6" t="s">
        <v>224</v>
      </c>
      <c r="FR104" s="6" t="s">
        <v>224</v>
      </c>
      <c r="FS104" s="6" t="s">
        <v>224</v>
      </c>
      <c r="FT104" s="6" t="s">
        <v>224</v>
      </c>
      <c r="FU104" s="6" t="s">
        <v>224</v>
      </c>
      <c r="FV104" s="6" t="s">
        <v>224</v>
      </c>
      <c r="FW104" s="3">
        <v>29</v>
      </c>
      <c r="FX104" s="6" t="s">
        <v>224</v>
      </c>
      <c r="FY104" s="6" t="s">
        <v>224</v>
      </c>
      <c r="FZ104" s="6" t="s">
        <v>224</v>
      </c>
      <c r="GA104" s="3">
        <v>107</v>
      </c>
      <c r="GB104" s="6" t="s">
        <v>224</v>
      </c>
      <c r="GC104" s="6" t="s">
        <v>224</v>
      </c>
      <c r="GD104" s="6" t="s">
        <v>224</v>
      </c>
      <c r="GE104" s="6" t="s">
        <v>224</v>
      </c>
      <c r="GF104" s="12">
        <v>446</v>
      </c>
      <c r="GG104" s="15">
        <f t="shared" si="1"/>
        <v>4125</v>
      </c>
      <c r="GI104" s="8"/>
      <c r="GK104" s="8"/>
    </row>
    <row r="105" spans="1:193" x14ac:dyDescent="0.25">
      <c r="A105" s="4" t="s">
        <v>204</v>
      </c>
      <c r="B105" s="4" t="s">
        <v>205</v>
      </c>
      <c r="C105" s="6" t="s">
        <v>224</v>
      </c>
      <c r="D105" s="6" t="s">
        <v>224</v>
      </c>
      <c r="E105" s="6" t="s">
        <v>224</v>
      </c>
      <c r="F105" s="6" t="s">
        <v>224</v>
      </c>
      <c r="G105" s="6" t="s">
        <v>224</v>
      </c>
      <c r="H105" s="6" t="s">
        <v>224</v>
      </c>
      <c r="I105" s="6" t="s">
        <v>224</v>
      </c>
      <c r="J105" s="6" t="s">
        <v>224</v>
      </c>
      <c r="K105" s="6" t="s">
        <v>224</v>
      </c>
      <c r="L105" s="6" t="s">
        <v>224</v>
      </c>
      <c r="M105" s="6" t="s">
        <v>224</v>
      </c>
      <c r="N105" s="6" t="s">
        <v>224</v>
      </c>
      <c r="O105" s="6" t="s">
        <v>224</v>
      </c>
      <c r="P105" s="6" t="s">
        <v>224</v>
      </c>
      <c r="Q105" s="6" t="s">
        <v>224</v>
      </c>
      <c r="R105" s="3">
        <v>153</v>
      </c>
      <c r="S105" s="6" t="s">
        <v>224</v>
      </c>
      <c r="T105" s="3">
        <v>291</v>
      </c>
      <c r="U105" s="6" t="s">
        <v>224</v>
      </c>
      <c r="V105" s="6" t="s">
        <v>224</v>
      </c>
      <c r="W105" s="6" t="s">
        <v>224</v>
      </c>
      <c r="X105" s="6" t="s">
        <v>224</v>
      </c>
      <c r="Y105" s="6" t="s">
        <v>224</v>
      </c>
      <c r="Z105" s="3">
        <v>55</v>
      </c>
      <c r="AA105" s="6" t="s">
        <v>224</v>
      </c>
      <c r="AB105" s="3">
        <v>120</v>
      </c>
      <c r="AC105" s="6" t="s">
        <v>224</v>
      </c>
      <c r="AD105" s="6" t="s">
        <v>224</v>
      </c>
      <c r="AE105" s="6" t="s">
        <v>224</v>
      </c>
      <c r="AF105" s="6" t="s">
        <v>224</v>
      </c>
      <c r="AG105" s="6" t="s">
        <v>224</v>
      </c>
      <c r="AH105" s="6" t="s">
        <v>224</v>
      </c>
      <c r="AI105" s="6" t="s">
        <v>224</v>
      </c>
      <c r="AJ105" s="6" t="s">
        <v>224</v>
      </c>
      <c r="AK105" s="3">
        <v>26</v>
      </c>
      <c r="AL105" s="6" t="s">
        <v>224</v>
      </c>
      <c r="AM105" s="6" t="s">
        <v>224</v>
      </c>
      <c r="AN105" s="6" t="s">
        <v>224</v>
      </c>
      <c r="AO105" s="6" t="s">
        <v>224</v>
      </c>
      <c r="AP105" s="6" t="s">
        <v>224</v>
      </c>
      <c r="AQ105" s="6" t="s">
        <v>224</v>
      </c>
      <c r="AR105" s="6" t="s">
        <v>224</v>
      </c>
      <c r="AS105" s="6" t="s">
        <v>224</v>
      </c>
      <c r="AT105" s="6" t="s">
        <v>224</v>
      </c>
      <c r="AU105" s="6" t="s">
        <v>224</v>
      </c>
      <c r="AV105" s="6" t="s">
        <v>224</v>
      </c>
      <c r="AW105" s="6" t="s">
        <v>224</v>
      </c>
      <c r="AX105" s="6" t="s">
        <v>224</v>
      </c>
      <c r="AY105" s="6" t="s">
        <v>224</v>
      </c>
      <c r="AZ105" s="6" t="s">
        <v>224</v>
      </c>
      <c r="BA105" s="6" t="s">
        <v>224</v>
      </c>
      <c r="BB105" s="6" t="s">
        <v>224</v>
      </c>
      <c r="BC105" s="3">
        <v>7</v>
      </c>
      <c r="BD105" s="6" t="s">
        <v>224</v>
      </c>
      <c r="BE105" s="6" t="s">
        <v>224</v>
      </c>
      <c r="BF105" s="6" t="s">
        <v>224</v>
      </c>
      <c r="BG105" s="3">
        <v>104</v>
      </c>
      <c r="BH105" s="6" t="s">
        <v>224</v>
      </c>
      <c r="BI105" s="6" t="s">
        <v>224</v>
      </c>
      <c r="BJ105" s="6" t="s">
        <v>224</v>
      </c>
      <c r="BK105" s="6" t="s">
        <v>224</v>
      </c>
      <c r="BL105" s="6" t="s">
        <v>224</v>
      </c>
      <c r="BM105" s="6" t="s">
        <v>224</v>
      </c>
      <c r="BN105" s="6" t="s">
        <v>224</v>
      </c>
      <c r="BO105" s="6" t="s">
        <v>224</v>
      </c>
      <c r="BP105" s="6" t="s">
        <v>224</v>
      </c>
      <c r="BQ105" s="6" t="s">
        <v>224</v>
      </c>
      <c r="BR105" s="6" t="s">
        <v>224</v>
      </c>
      <c r="BS105" s="6" t="s">
        <v>224</v>
      </c>
      <c r="BT105" s="3">
        <v>52</v>
      </c>
      <c r="BU105" s="6" t="s">
        <v>224</v>
      </c>
      <c r="BV105" s="6" t="s">
        <v>224</v>
      </c>
      <c r="BW105" s="6" t="s">
        <v>224</v>
      </c>
      <c r="BX105" s="6" t="s">
        <v>224</v>
      </c>
      <c r="BY105" s="6" t="s">
        <v>224</v>
      </c>
      <c r="BZ105" s="6" t="s">
        <v>224</v>
      </c>
      <c r="CA105" s="6" t="s">
        <v>224</v>
      </c>
      <c r="CB105" s="6" t="s">
        <v>224</v>
      </c>
      <c r="CC105" s="6" t="s">
        <v>224</v>
      </c>
      <c r="CD105" s="6" t="s">
        <v>224</v>
      </c>
      <c r="CE105" s="6" t="s">
        <v>224</v>
      </c>
      <c r="CF105" s="3">
        <v>36</v>
      </c>
      <c r="CG105" s="3">
        <v>208</v>
      </c>
      <c r="CH105" s="6" t="s">
        <v>224</v>
      </c>
      <c r="CI105" s="6" t="s">
        <v>224</v>
      </c>
      <c r="CJ105" s="6" t="s">
        <v>224</v>
      </c>
      <c r="CK105" s="6" t="s">
        <v>224</v>
      </c>
      <c r="CL105" s="6" t="s">
        <v>224</v>
      </c>
      <c r="CM105" s="6" t="s">
        <v>224</v>
      </c>
      <c r="CN105" s="6" t="s">
        <v>224</v>
      </c>
      <c r="CO105" s="6" t="s">
        <v>224</v>
      </c>
      <c r="CP105" s="6" t="s">
        <v>224</v>
      </c>
      <c r="CQ105" s="6" t="s">
        <v>224</v>
      </c>
      <c r="CR105" s="6" t="s">
        <v>224</v>
      </c>
      <c r="CS105" s="6" t="s">
        <v>224</v>
      </c>
      <c r="CT105" s="6" t="s">
        <v>224</v>
      </c>
      <c r="CU105" s="6" t="s">
        <v>224</v>
      </c>
      <c r="CV105" s="6" t="s">
        <v>224</v>
      </c>
      <c r="CW105" s="6" t="s">
        <v>224</v>
      </c>
      <c r="CX105" s="6" t="s">
        <v>224</v>
      </c>
      <c r="CY105" s="6" t="s">
        <v>224</v>
      </c>
      <c r="CZ105" s="6" t="s">
        <v>224</v>
      </c>
      <c r="DA105" s="6" t="s">
        <v>224</v>
      </c>
      <c r="DB105" s="6" t="s">
        <v>224</v>
      </c>
      <c r="DC105" s="6" t="s">
        <v>224</v>
      </c>
      <c r="DD105" s="6" t="s">
        <v>224</v>
      </c>
      <c r="DE105" s="6" t="s">
        <v>224</v>
      </c>
      <c r="DF105" s="6" t="s">
        <v>224</v>
      </c>
      <c r="DG105" s="6" t="s">
        <v>224</v>
      </c>
      <c r="DH105" s="6" t="s">
        <v>224</v>
      </c>
      <c r="DI105" s="6" t="s">
        <v>224</v>
      </c>
      <c r="DJ105" s="6" t="s">
        <v>224</v>
      </c>
      <c r="DK105" s="3">
        <v>54</v>
      </c>
      <c r="DL105" s="6" t="s">
        <v>224</v>
      </c>
      <c r="DM105" s="6" t="s">
        <v>224</v>
      </c>
      <c r="DN105" s="3">
        <v>28</v>
      </c>
      <c r="DO105" s="6" t="s">
        <v>224</v>
      </c>
      <c r="DP105" s="6" t="s">
        <v>224</v>
      </c>
      <c r="DQ105" s="6" t="s">
        <v>224</v>
      </c>
      <c r="DR105" s="6" t="s">
        <v>224</v>
      </c>
      <c r="DS105" s="6" t="s">
        <v>224</v>
      </c>
      <c r="DT105" s="6" t="s">
        <v>224</v>
      </c>
      <c r="DU105" s="6" t="s">
        <v>224</v>
      </c>
      <c r="DV105" s="6" t="s">
        <v>224</v>
      </c>
      <c r="DW105" s="6" t="s">
        <v>224</v>
      </c>
      <c r="DX105" s="6" t="s">
        <v>224</v>
      </c>
      <c r="DY105" s="6" t="s">
        <v>224</v>
      </c>
      <c r="DZ105" s="6" t="s">
        <v>224</v>
      </c>
      <c r="EA105" s="3">
        <v>155</v>
      </c>
      <c r="EB105" s="6" t="s">
        <v>224</v>
      </c>
      <c r="EC105" s="3">
        <v>16</v>
      </c>
      <c r="ED105" s="6" t="s">
        <v>224</v>
      </c>
      <c r="EE105" s="6" t="s">
        <v>224</v>
      </c>
      <c r="EF105" s="6" t="s">
        <v>224</v>
      </c>
      <c r="EG105" s="6" t="s">
        <v>224</v>
      </c>
      <c r="EH105" s="6" t="s">
        <v>224</v>
      </c>
      <c r="EI105" s="6" t="s">
        <v>224</v>
      </c>
      <c r="EJ105" s="6" t="s">
        <v>224</v>
      </c>
      <c r="EK105" s="6" t="s">
        <v>224</v>
      </c>
      <c r="EL105" s="6" t="s">
        <v>224</v>
      </c>
      <c r="EM105" s="6" t="s">
        <v>224</v>
      </c>
      <c r="EN105" s="6" t="s">
        <v>224</v>
      </c>
      <c r="EO105" s="6" t="s">
        <v>224</v>
      </c>
      <c r="EP105" s="3">
        <v>36</v>
      </c>
      <c r="EQ105" s="6" t="s">
        <v>224</v>
      </c>
      <c r="ER105" s="6" t="s">
        <v>224</v>
      </c>
      <c r="ES105" s="6" t="s">
        <v>224</v>
      </c>
      <c r="ET105" s="6" t="s">
        <v>224</v>
      </c>
      <c r="EU105" s="6" t="s">
        <v>224</v>
      </c>
      <c r="EV105" s="6" t="s">
        <v>224</v>
      </c>
      <c r="EW105" s="6" t="s">
        <v>224</v>
      </c>
      <c r="EX105" s="6" t="s">
        <v>224</v>
      </c>
      <c r="EY105" s="6" t="s">
        <v>224</v>
      </c>
      <c r="EZ105" s="6" t="s">
        <v>224</v>
      </c>
      <c r="FA105" s="6" t="s">
        <v>224</v>
      </c>
      <c r="FB105" s="6" t="s">
        <v>224</v>
      </c>
      <c r="FC105" s="6" t="s">
        <v>224</v>
      </c>
      <c r="FD105" s="6" t="s">
        <v>224</v>
      </c>
      <c r="FE105" s="6" t="s">
        <v>224</v>
      </c>
      <c r="FF105" s="6" t="s">
        <v>224</v>
      </c>
      <c r="FG105" s="6" t="s">
        <v>224</v>
      </c>
      <c r="FH105" s="3">
        <v>35</v>
      </c>
      <c r="FI105" s="6" t="s">
        <v>224</v>
      </c>
      <c r="FJ105" s="3">
        <v>47</v>
      </c>
      <c r="FK105" s="6" t="s">
        <v>224</v>
      </c>
      <c r="FL105" s="6" t="s">
        <v>224</v>
      </c>
      <c r="FM105" s="6" t="s">
        <v>224</v>
      </c>
      <c r="FN105" s="6" t="s">
        <v>224</v>
      </c>
      <c r="FO105" s="6" t="s">
        <v>224</v>
      </c>
      <c r="FP105" s="6" t="s">
        <v>224</v>
      </c>
      <c r="FQ105" s="6" t="s">
        <v>224</v>
      </c>
      <c r="FR105" s="6" t="s">
        <v>224</v>
      </c>
      <c r="FS105" s="6" t="s">
        <v>224</v>
      </c>
      <c r="FT105" s="6" t="s">
        <v>224</v>
      </c>
      <c r="FU105" s="6" t="s">
        <v>224</v>
      </c>
      <c r="FV105" s="6" t="s">
        <v>224</v>
      </c>
      <c r="FW105" s="3">
        <v>51</v>
      </c>
      <c r="FX105" s="6" t="s">
        <v>224</v>
      </c>
      <c r="FY105" s="6" t="s">
        <v>224</v>
      </c>
      <c r="FZ105" s="3">
        <v>19</v>
      </c>
      <c r="GA105" s="6" t="s">
        <v>224</v>
      </c>
      <c r="GB105" s="6" t="s">
        <v>224</v>
      </c>
      <c r="GC105" s="6" t="s">
        <v>224</v>
      </c>
      <c r="GD105" s="6" t="s">
        <v>224</v>
      </c>
      <c r="GE105" s="6" t="s">
        <v>224</v>
      </c>
      <c r="GF105" s="13" t="s">
        <v>224</v>
      </c>
      <c r="GG105" s="15">
        <f t="shared" si="1"/>
        <v>1493</v>
      </c>
      <c r="GI105" s="8"/>
      <c r="GK105" s="8"/>
    </row>
    <row r="106" spans="1:193" x14ac:dyDescent="0.25">
      <c r="A106" s="4" t="s">
        <v>206</v>
      </c>
      <c r="B106" s="4" t="s">
        <v>207</v>
      </c>
      <c r="C106" s="6" t="s">
        <v>224</v>
      </c>
      <c r="D106" s="6" t="s">
        <v>224</v>
      </c>
      <c r="E106" s="6" t="s">
        <v>224</v>
      </c>
      <c r="F106" s="3">
        <v>81</v>
      </c>
      <c r="G106" s="6" t="s">
        <v>224</v>
      </c>
      <c r="H106" s="6" t="s">
        <v>224</v>
      </c>
      <c r="I106" s="6" t="s">
        <v>224</v>
      </c>
      <c r="J106" s="6" t="s">
        <v>224</v>
      </c>
      <c r="K106" s="6" t="s">
        <v>224</v>
      </c>
      <c r="L106" s="6" t="s">
        <v>224</v>
      </c>
      <c r="M106" s="6" t="s">
        <v>224</v>
      </c>
      <c r="N106" s="6" t="s">
        <v>224</v>
      </c>
      <c r="O106" s="6" t="s">
        <v>224</v>
      </c>
      <c r="P106" s="6" t="s">
        <v>224</v>
      </c>
      <c r="Q106" s="6" t="s">
        <v>224</v>
      </c>
      <c r="R106" s="6" t="s">
        <v>224</v>
      </c>
      <c r="S106" s="6" t="s">
        <v>224</v>
      </c>
      <c r="T106" s="6" t="s">
        <v>224</v>
      </c>
      <c r="U106" s="6" t="s">
        <v>224</v>
      </c>
      <c r="V106" s="6" t="s">
        <v>224</v>
      </c>
      <c r="W106" s="6" t="s">
        <v>224</v>
      </c>
      <c r="X106" s="6" t="s">
        <v>224</v>
      </c>
      <c r="Y106" s="6" t="s">
        <v>224</v>
      </c>
      <c r="Z106" s="6" t="s">
        <v>224</v>
      </c>
      <c r="AA106" s="6" t="s">
        <v>224</v>
      </c>
      <c r="AB106" s="6" t="s">
        <v>224</v>
      </c>
      <c r="AC106" s="6" t="s">
        <v>224</v>
      </c>
      <c r="AD106" s="6" t="s">
        <v>224</v>
      </c>
      <c r="AE106" s="6" t="s">
        <v>224</v>
      </c>
      <c r="AF106" s="6" t="s">
        <v>224</v>
      </c>
      <c r="AG106" s="6" t="s">
        <v>224</v>
      </c>
      <c r="AH106" s="6" t="s">
        <v>224</v>
      </c>
      <c r="AI106" s="6" t="s">
        <v>224</v>
      </c>
      <c r="AJ106" s="6" t="s">
        <v>224</v>
      </c>
      <c r="AK106" s="6" t="s">
        <v>224</v>
      </c>
      <c r="AL106" s="6" t="s">
        <v>224</v>
      </c>
      <c r="AM106" s="6" t="s">
        <v>224</v>
      </c>
      <c r="AN106" s="6" t="s">
        <v>224</v>
      </c>
      <c r="AO106" s="6" t="s">
        <v>224</v>
      </c>
      <c r="AP106" s="6" t="s">
        <v>224</v>
      </c>
      <c r="AQ106" s="6" t="s">
        <v>224</v>
      </c>
      <c r="AR106" s="6" t="s">
        <v>224</v>
      </c>
      <c r="AS106" s="6" t="s">
        <v>224</v>
      </c>
      <c r="AT106" s="6" t="s">
        <v>224</v>
      </c>
      <c r="AU106" s="6" t="s">
        <v>224</v>
      </c>
      <c r="AV106" s="6" t="s">
        <v>224</v>
      </c>
      <c r="AW106" s="6" t="s">
        <v>224</v>
      </c>
      <c r="AX106" s="6" t="s">
        <v>224</v>
      </c>
      <c r="AY106" s="6" t="s">
        <v>224</v>
      </c>
      <c r="AZ106" s="6" t="s">
        <v>224</v>
      </c>
      <c r="BA106" s="3">
        <v>16</v>
      </c>
      <c r="BB106" s="6" t="s">
        <v>224</v>
      </c>
      <c r="BC106" s="6" t="s">
        <v>224</v>
      </c>
      <c r="BD106" s="6" t="s">
        <v>224</v>
      </c>
      <c r="BE106" s="6" t="s">
        <v>224</v>
      </c>
      <c r="BF106" s="6" t="s">
        <v>224</v>
      </c>
      <c r="BG106" s="6" t="s">
        <v>224</v>
      </c>
      <c r="BH106" s="6" t="s">
        <v>224</v>
      </c>
      <c r="BI106" s="6" t="s">
        <v>224</v>
      </c>
      <c r="BJ106" s="6" t="s">
        <v>224</v>
      </c>
      <c r="BK106" s="6" t="s">
        <v>224</v>
      </c>
      <c r="BL106" s="3">
        <v>48</v>
      </c>
      <c r="BM106" s="3">
        <v>39</v>
      </c>
      <c r="BN106" s="6" t="s">
        <v>224</v>
      </c>
      <c r="BO106" s="6" t="s">
        <v>224</v>
      </c>
      <c r="BP106" s="6" t="s">
        <v>224</v>
      </c>
      <c r="BQ106" s="6" t="s">
        <v>224</v>
      </c>
      <c r="BR106" s="6" t="s">
        <v>224</v>
      </c>
      <c r="BS106" s="6" t="s">
        <v>224</v>
      </c>
      <c r="BT106" s="6" t="s">
        <v>224</v>
      </c>
      <c r="BU106" s="6" t="s">
        <v>224</v>
      </c>
      <c r="BV106" s="6" t="s">
        <v>224</v>
      </c>
      <c r="BW106" s="6" t="s">
        <v>224</v>
      </c>
      <c r="BX106" s="3">
        <v>64</v>
      </c>
      <c r="BY106" s="6" t="s">
        <v>224</v>
      </c>
      <c r="BZ106" s="6" t="s">
        <v>224</v>
      </c>
      <c r="CA106" s="6" t="s">
        <v>224</v>
      </c>
      <c r="CB106" s="6" t="s">
        <v>224</v>
      </c>
      <c r="CC106" s="6" t="s">
        <v>224</v>
      </c>
      <c r="CD106" s="6" t="s">
        <v>224</v>
      </c>
      <c r="CE106" s="6" t="s">
        <v>224</v>
      </c>
      <c r="CF106" s="6" t="s">
        <v>224</v>
      </c>
      <c r="CG106" s="3">
        <v>107</v>
      </c>
      <c r="CH106" s="6" t="s">
        <v>224</v>
      </c>
      <c r="CI106" s="3">
        <v>78</v>
      </c>
      <c r="CJ106" s="6" t="s">
        <v>224</v>
      </c>
      <c r="CK106" s="6" t="s">
        <v>224</v>
      </c>
      <c r="CL106" s="6" t="s">
        <v>224</v>
      </c>
      <c r="CM106" s="6" t="s">
        <v>224</v>
      </c>
      <c r="CN106" s="6" t="s">
        <v>224</v>
      </c>
      <c r="CO106" s="6" t="s">
        <v>224</v>
      </c>
      <c r="CP106" s="6" t="s">
        <v>224</v>
      </c>
      <c r="CQ106" s="6" t="s">
        <v>224</v>
      </c>
      <c r="CR106" s="6" t="s">
        <v>224</v>
      </c>
      <c r="CS106" s="6" t="s">
        <v>224</v>
      </c>
      <c r="CT106" s="6" t="s">
        <v>224</v>
      </c>
      <c r="CU106" s="6" t="s">
        <v>224</v>
      </c>
      <c r="CV106" s="6" t="s">
        <v>224</v>
      </c>
      <c r="CW106" s="6" t="s">
        <v>224</v>
      </c>
      <c r="CX106" s="6" t="s">
        <v>224</v>
      </c>
      <c r="CY106" s="6" t="s">
        <v>224</v>
      </c>
      <c r="CZ106" s="6" t="s">
        <v>224</v>
      </c>
      <c r="DA106" s="6" t="s">
        <v>224</v>
      </c>
      <c r="DB106" s="6" t="s">
        <v>224</v>
      </c>
      <c r="DC106" s="6" t="s">
        <v>224</v>
      </c>
      <c r="DD106" s="6" t="s">
        <v>224</v>
      </c>
      <c r="DE106" s="6" t="s">
        <v>224</v>
      </c>
      <c r="DF106" s="6" t="s">
        <v>224</v>
      </c>
      <c r="DG106" s="6" t="s">
        <v>224</v>
      </c>
      <c r="DH106" s="6" t="s">
        <v>224</v>
      </c>
      <c r="DI106" s="6" t="s">
        <v>224</v>
      </c>
      <c r="DJ106" s="6" t="s">
        <v>224</v>
      </c>
      <c r="DK106" s="6" t="s">
        <v>224</v>
      </c>
      <c r="DL106" s="6" t="s">
        <v>224</v>
      </c>
      <c r="DM106" s="6" t="s">
        <v>224</v>
      </c>
      <c r="DN106" s="6" t="s">
        <v>224</v>
      </c>
      <c r="DO106" s="6" t="s">
        <v>224</v>
      </c>
      <c r="DP106" s="6" t="s">
        <v>224</v>
      </c>
      <c r="DQ106" s="6" t="s">
        <v>224</v>
      </c>
      <c r="DR106" s="6" t="s">
        <v>224</v>
      </c>
      <c r="DS106" s="6" t="s">
        <v>224</v>
      </c>
      <c r="DT106" s="6" t="s">
        <v>224</v>
      </c>
      <c r="DU106" s="6" t="s">
        <v>224</v>
      </c>
      <c r="DV106" s="6" t="s">
        <v>224</v>
      </c>
      <c r="DW106" s="6" t="s">
        <v>224</v>
      </c>
      <c r="DX106" s="6" t="s">
        <v>224</v>
      </c>
      <c r="DY106" s="6" t="s">
        <v>224</v>
      </c>
      <c r="DZ106" s="6" t="s">
        <v>224</v>
      </c>
      <c r="EA106" s="6" t="s">
        <v>224</v>
      </c>
      <c r="EB106" s="6" t="s">
        <v>224</v>
      </c>
      <c r="EC106" s="6" t="s">
        <v>224</v>
      </c>
      <c r="ED106" s="6" t="s">
        <v>224</v>
      </c>
      <c r="EE106" s="6" t="s">
        <v>224</v>
      </c>
      <c r="EF106" s="6" t="s">
        <v>224</v>
      </c>
      <c r="EG106" s="6" t="s">
        <v>224</v>
      </c>
      <c r="EH106" s="3">
        <v>48</v>
      </c>
      <c r="EI106" s="6" t="s">
        <v>224</v>
      </c>
      <c r="EJ106" s="6" t="s">
        <v>224</v>
      </c>
      <c r="EK106" s="6" t="s">
        <v>224</v>
      </c>
      <c r="EL106" s="6" t="s">
        <v>224</v>
      </c>
      <c r="EM106" s="6" t="s">
        <v>224</v>
      </c>
      <c r="EN106" s="6" t="s">
        <v>224</v>
      </c>
      <c r="EO106" s="6" t="s">
        <v>224</v>
      </c>
      <c r="EP106" s="6" t="s">
        <v>224</v>
      </c>
      <c r="EQ106" s="6" t="s">
        <v>224</v>
      </c>
      <c r="ER106" s="6" t="s">
        <v>224</v>
      </c>
      <c r="ES106" s="6" t="s">
        <v>224</v>
      </c>
      <c r="ET106" s="3">
        <v>19</v>
      </c>
      <c r="EU106" s="6" t="s">
        <v>224</v>
      </c>
      <c r="EV106" s="6" t="s">
        <v>224</v>
      </c>
      <c r="EW106" s="6" t="s">
        <v>224</v>
      </c>
      <c r="EX106" s="6" t="s">
        <v>224</v>
      </c>
      <c r="EY106" s="6" t="s">
        <v>224</v>
      </c>
      <c r="EZ106" s="6" t="s">
        <v>224</v>
      </c>
      <c r="FA106" s="6" t="s">
        <v>224</v>
      </c>
      <c r="FB106" s="6" t="s">
        <v>224</v>
      </c>
      <c r="FC106" s="6" t="s">
        <v>224</v>
      </c>
      <c r="FD106" s="6" t="s">
        <v>224</v>
      </c>
      <c r="FE106" s="6" t="s">
        <v>224</v>
      </c>
      <c r="FF106" s="6" t="s">
        <v>224</v>
      </c>
      <c r="FG106" s="6" t="s">
        <v>224</v>
      </c>
      <c r="FH106" s="6" t="s">
        <v>224</v>
      </c>
      <c r="FI106" s="6" t="s">
        <v>224</v>
      </c>
      <c r="FJ106" s="3">
        <v>69</v>
      </c>
      <c r="FK106" s="6" t="s">
        <v>224</v>
      </c>
      <c r="FL106" s="6" t="s">
        <v>224</v>
      </c>
      <c r="FM106" s="6" t="s">
        <v>224</v>
      </c>
      <c r="FN106" s="6" t="s">
        <v>224</v>
      </c>
      <c r="FO106" s="6" t="s">
        <v>224</v>
      </c>
      <c r="FP106" s="6" t="s">
        <v>224</v>
      </c>
      <c r="FQ106" s="6" t="s">
        <v>224</v>
      </c>
      <c r="FR106" s="6" t="s">
        <v>224</v>
      </c>
      <c r="FS106" s="6" t="s">
        <v>224</v>
      </c>
      <c r="FT106" s="6" t="s">
        <v>224</v>
      </c>
      <c r="FU106" s="6" t="s">
        <v>224</v>
      </c>
      <c r="FV106" s="6" t="s">
        <v>224</v>
      </c>
      <c r="FW106" s="6" t="s">
        <v>224</v>
      </c>
      <c r="FX106" s="6" t="s">
        <v>224</v>
      </c>
      <c r="FY106" s="6" t="s">
        <v>224</v>
      </c>
      <c r="FZ106" s="6" t="s">
        <v>224</v>
      </c>
      <c r="GA106" s="6" t="s">
        <v>224</v>
      </c>
      <c r="GB106" s="6" t="s">
        <v>224</v>
      </c>
      <c r="GC106" s="6" t="s">
        <v>224</v>
      </c>
      <c r="GD106" s="6" t="s">
        <v>224</v>
      </c>
      <c r="GE106" s="3">
        <v>9</v>
      </c>
      <c r="GF106" s="12">
        <v>64</v>
      </c>
      <c r="GG106" s="15">
        <f t="shared" si="1"/>
        <v>642</v>
      </c>
      <c r="GI106" s="8"/>
      <c r="GK106" s="8"/>
    </row>
    <row r="107" spans="1:193" x14ac:dyDescent="0.25">
      <c r="A107" s="4" t="s">
        <v>208</v>
      </c>
      <c r="B107" s="4" t="s">
        <v>209</v>
      </c>
      <c r="C107" s="6" t="s">
        <v>224</v>
      </c>
      <c r="D107" s="6" t="s">
        <v>224</v>
      </c>
      <c r="E107" s="6" t="s">
        <v>224</v>
      </c>
      <c r="F107" s="6" t="s">
        <v>224</v>
      </c>
      <c r="G107" s="6" t="s">
        <v>224</v>
      </c>
      <c r="H107" s="6" t="s">
        <v>224</v>
      </c>
      <c r="I107" s="6" t="s">
        <v>224</v>
      </c>
      <c r="J107" s="6" t="s">
        <v>224</v>
      </c>
      <c r="K107" s="6" t="s">
        <v>224</v>
      </c>
      <c r="L107" s="6" t="s">
        <v>224</v>
      </c>
      <c r="M107" s="6" t="s">
        <v>224</v>
      </c>
      <c r="N107" s="6" t="s">
        <v>224</v>
      </c>
      <c r="O107" s="6" t="s">
        <v>224</v>
      </c>
      <c r="P107" s="6" t="s">
        <v>224</v>
      </c>
      <c r="Q107" s="6" t="s">
        <v>224</v>
      </c>
      <c r="R107" s="6" t="s">
        <v>224</v>
      </c>
      <c r="S107" s="6" t="s">
        <v>224</v>
      </c>
      <c r="T107" s="3">
        <v>64</v>
      </c>
      <c r="U107" s="6" t="s">
        <v>224</v>
      </c>
      <c r="V107" s="6" t="s">
        <v>224</v>
      </c>
      <c r="W107" s="6" t="s">
        <v>224</v>
      </c>
      <c r="X107" s="6" t="s">
        <v>224</v>
      </c>
      <c r="Y107" s="6" t="s">
        <v>224</v>
      </c>
      <c r="Z107" s="3">
        <v>164</v>
      </c>
      <c r="AA107" s="6" t="s">
        <v>224</v>
      </c>
      <c r="AB107" s="3">
        <v>287</v>
      </c>
      <c r="AC107" s="6" t="s">
        <v>224</v>
      </c>
      <c r="AD107" s="6" t="s">
        <v>224</v>
      </c>
      <c r="AE107" s="6" t="s">
        <v>224</v>
      </c>
      <c r="AF107" s="6" t="s">
        <v>224</v>
      </c>
      <c r="AG107" s="6" t="s">
        <v>224</v>
      </c>
      <c r="AH107" s="6" t="s">
        <v>224</v>
      </c>
      <c r="AI107" s="3">
        <v>263</v>
      </c>
      <c r="AJ107" s="6" t="s">
        <v>224</v>
      </c>
      <c r="AK107" s="3">
        <v>403</v>
      </c>
      <c r="AL107" s="6" t="s">
        <v>224</v>
      </c>
      <c r="AM107" s="6" t="s">
        <v>224</v>
      </c>
      <c r="AN107" s="6" t="s">
        <v>224</v>
      </c>
      <c r="AO107" s="6" t="s">
        <v>224</v>
      </c>
      <c r="AP107" s="6" t="s">
        <v>224</v>
      </c>
      <c r="AQ107" s="6" t="s">
        <v>224</v>
      </c>
      <c r="AR107" s="6" t="s">
        <v>224</v>
      </c>
      <c r="AS107" s="6" t="s">
        <v>224</v>
      </c>
      <c r="AT107" s="6" t="s">
        <v>224</v>
      </c>
      <c r="AU107" s="6" t="s">
        <v>224</v>
      </c>
      <c r="AV107" s="6" t="s">
        <v>224</v>
      </c>
      <c r="AW107" s="6" t="s">
        <v>224</v>
      </c>
      <c r="AX107" s="6" t="s">
        <v>224</v>
      </c>
      <c r="AY107" s="6" t="s">
        <v>224</v>
      </c>
      <c r="AZ107" s="6" t="s">
        <v>224</v>
      </c>
      <c r="BA107" s="6" t="s">
        <v>224</v>
      </c>
      <c r="BB107" s="6" t="s">
        <v>224</v>
      </c>
      <c r="BC107" s="6" t="s">
        <v>224</v>
      </c>
      <c r="BD107" s="6" t="s">
        <v>224</v>
      </c>
      <c r="BE107" s="6" t="s">
        <v>224</v>
      </c>
      <c r="BF107" s="6" t="s">
        <v>224</v>
      </c>
      <c r="BG107" s="6" t="s">
        <v>224</v>
      </c>
      <c r="BH107" s="6" t="s">
        <v>224</v>
      </c>
      <c r="BI107" s="6" t="s">
        <v>224</v>
      </c>
      <c r="BJ107" s="3">
        <v>94</v>
      </c>
      <c r="BK107" s="6" t="s">
        <v>224</v>
      </c>
      <c r="BL107" s="6" t="s">
        <v>224</v>
      </c>
      <c r="BM107" s="6" t="s">
        <v>224</v>
      </c>
      <c r="BN107" s="6" t="s">
        <v>224</v>
      </c>
      <c r="BO107" s="6" t="s">
        <v>224</v>
      </c>
      <c r="BP107" s="6" t="s">
        <v>224</v>
      </c>
      <c r="BQ107" s="6" t="s">
        <v>224</v>
      </c>
      <c r="BR107" s="6" t="s">
        <v>224</v>
      </c>
      <c r="BS107" s="6" t="s">
        <v>224</v>
      </c>
      <c r="BT107" s="6" t="s">
        <v>224</v>
      </c>
      <c r="BU107" s="6" t="s">
        <v>224</v>
      </c>
      <c r="BV107" s="6" t="s">
        <v>224</v>
      </c>
      <c r="BW107" s="6" t="s">
        <v>224</v>
      </c>
      <c r="BX107" s="3">
        <v>279</v>
      </c>
      <c r="BY107" s="6" t="s">
        <v>224</v>
      </c>
      <c r="BZ107" s="6" t="s">
        <v>224</v>
      </c>
      <c r="CA107" s="6" t="s">
        <v>224</v>
      </c>
      <c r="CB107" s="6" t="s">
        <v>224</v>
      </c>
      <c r="CC107" s="3">
        <v>573</v>
      </c>
      <c r="CD107" s="6" t="s">
        <v>224</v>
      </c>
      <c r="CE107" s="6" t="s">
        <v>224</v>
      </c>
      <c r="CF107" s="6" t="s">
        <v>224</v>
      </c>
      <c r="CG107" s="3">
        <v>498</v>
      </c>
      <c r="CH107" s="3">
        <v>263</v>
      </c>
      <c r="CI107" s="6" t="s">
        <v>224</v>
      </c>
      <c r="CJ107" s="6" t="s">
        <v>224</v>
      </c>
      <c r="CK107" s="6" t="s">
        <v>224</v>
      </c>
      <c r="CL107" s="6" t="s">
        <v>224</v>
      </c>
      <c r="CM107" s="6" t="s">
        <v>224</v>
      </c>
      <c r="CN107" s="6" t="s">
        <v>224</v>
      </c>
      <c r="CO107" s="6" t="s">
        <v>224</v>
      </c>
      <c r="CP107" s="6" t="s">
        <v>224</v>
      </c>
      <c r="CQ107" s="6" t="s">
        <v>224</v>
      </c>
      <c r="CR107" s="6" t="s">
        <v>224</v>
      </c>
      <c r="CS107" s="6" t="s">
        <v>224</v>
      </c>
      <c r="CT107" s="6" t="s">
        <v>224</v>
      </c>
      <c r="CU107" s="6" t="s">
        <v>224</v>
      </c>
      <c r="CV107" s="6" t="s">
        <v>224</v>
      </c>
      <c r="CW107" s="6" t="s">
        <v>224</v>
      </c>
      <c r="CX107" s="6" t="s">
        <v>224</v>
      </c>
      <c r="CY107" s="6" t="s">
        <v>224</v>
      </c>
      <c r="CZ107" s="6" t="s">
        <v>224</v>
      </c>
      <c r="DA107" s="6" t="s">
        <v>224</v>
      </c>
      <c r="DB107" s="6" t="s">
        <v>224</v>
      </c>
      <c r="DC107" s="6" t="s">
        <v>224</v>
      </c>
      <c r="DD107" s="6" t="s">
        <v>224</v>
      </c>
      <c r="DE107" s="6" t="s">
        <v>224</v>
      </c>
      <c r="DF107" s="6" t="s">
        <v>224</v>
      </c>
      <c r="DG107" s="6" t="s">
        <v>224</v>
      </c>
      <c r="DH107" s="6" t="s">
        <v>224</v>
      </c>
      <c r="DI107" s="6" t="s">
        <v>224</v>
      </c>
      <c r="DJ107" s="6" t="s">
        <v>224</v>
      </c>
      <c r="DK107" s="3">
        <v>361</v>
      </c>
      <c r="DL107" s="6" t="s">
        <v>224</v>
      </c>
      <c r="DM107" s="6" t="s">
        <v>224</v>
      </c>
      <c r="DN107" s="6" t="s">
        <v>224</v>
      </c>
      <c r="DO107" s="6" t="s">
        <v>224</v>
      </c>
      <c r="DP107" s="6" t="s">
        <v>224</v>
      </c>
      <c r="DQ107" s="6" t="s">
        <v>224</v>
      </c>
      <c r="DR107" s="6" t="s">
        <v>224</v>
      </c>
      <c r="DS107" s="6" t="s">
        <v>224</v>
      </c>
      <c r="DT107" s="6" t="s">
        <v>224</v>
      </c>
      <c r="DU107" s="6" t="s">
        <v>224</v>
      </c>
      <c r="DV107" s="6" t="s">
        <v>224</v>
      </c>
      <c r="DW107" s="3">
        <v>41</v>
      </c>
      <c r="DX107" s="6" t="s">
        <v>224</v>
      </c>
      <c r="DY107" s="6" t="s">
        <v>224</v>
      </c>
      <c r="DZ107" s="6" t="s">
        <v>224</v>
      </c>
      <c r="EA107" s="6" t="s">
        <v>224</v>
      </c>
      <c r="EB107" s="6" t="s">
        <v>224</v>
      </c>
      <c r="EC107" s="6" t="s">
        <v>224</v>
      </c>
      <c r="ED107" s="6" t="s">
        <v>224</v>
      </c>
      <c r="EE107" s="6" t="s">
        <v>224</v>
      </c>
      <c r="EF107" s="6" t="s">
        <v>224</v>
      </c>
      <c r="EG107" s="6" t="s">
        <v>224</v>
      </c>
      <c r="EH107" s="6" t="s">
        <v>224</v>
      </c>
      <c r="EI107" s="6" t="s">
        <v>224</v>
      </c>
      <c r="EJ107" s="6" t="s">
        <v>224</v>
      </c>
      <c r="EK107" s="6" t="s">
        <v>224</v>
      </c>
      <c r="EL107" s="6" t="s">
        <v>224</v>
      </c>
      <c r="EM107" s="6" t="s">
        <v>224</v>
      </c>
      <c r="EN107" s="6" t="s">
        <v>224</v>
      </c>
      <c r="EO107" s="6" t="s">
        <v>224</v>
      </c>
      <c r="EP107" s="6" t="s">
        <v>224</v>
      </c>
      <c r="EQ107" s="6" t="s">
        <v>224</v>
      </c>
      <c r="ER107" s="6" t="s">
        <v>224</v>
      </c>
      <c r="ES107" s="6" t="s">
        <v>224</v>
      </c>
      <c r="ET107" s="6" t="s">
        <v>224</v>
      </c>
      <c r="EU107" s="6" t="s">
        <v>224</v>
      </c>
      <c r="EV107" s="6" t="s">
        <v>224</v>
      </c>
      <c r="EW107" s="3">
        <v>214</v>
      </c>
      <c r="EX107" s="3">
        <v>124</v>
      </c>
      <c r="EY107" s="6" t="s">
        <v>224</v>
      </c>
      <c r="EZ107" s="6" t="s">
        <v>224</v>
      </c>
      <c r="FA107" s="6" t="s">
        <v>224</v>
      </c>
      <c r="FB107" s="6" t="s">
        <v>224</v>
      </c>
      <c r="FC107" s="6" t="s">
        <v>224</v>
      </c>
      <c r="FD107" s="6" t="s">
        <v>224</v>
      </c>
      <c r="FE107" s="6" t="s">
        <v>224</v>
      </c>
      <c r="FF107" s="6" t="s">
        <v>224</v>
      </c>
      <c r="FG107" s="6" t="s">
        <v>224</v>
      </c>
      <c r="FH107" s="6" t="s">
        <v>224</v>
      </c>
      <c r="FI107" s="6" t="s">
        <v>224</v>
      </c>
      <c r="FJ107" s="3">
        <v>174</v>
      </c>
      <c r="FK107" s="6" t="s">
        <v>224</v>
      </c>
      <c r="FL107" s="6" t="s">
        <v>224</v>
      </c>
      <c r="FM107" s="6" t="s">
        <v>224</v>
      </c>
      <c r="FN107" s="6" t="s">
        <v>224</v>
      </c>
      <c r="FO107" s="6" t="s">
        <v>224</v>
      </c>
      <c r="FP107" s="6" t="s">
        <v>224</v>
      </c>
      <c r="FQ107" s="6" t="s">
        <v>224</v>
      </c>
      <c r="FR107" s="3">
        <v>122</v>
      </c>
      <c r="FS107" s="3">
        <v>87</v>
      </c>
      <c r="FT107" s="6" t="s">
        <v>224</v>
      </c>
      <c r="FU107" s="6" t="s">
        <v>224</v>
      </c>
      <c r="FV107" s="6" t="s">
        <v>224</v>
      </c>
      <c r="FW107" s="6" t="s">
        <v>224</v>
      </c>
      <c r="FX107" s="6" t="s">
        <v>224</v>
      </c>
      <c r="FY107" s="6" t="s">
        <v>224</v>
      </c>
      <c r="FZ107" s="6" t="s">
        <v>224</v>
      </c>
      <c r="GA107" s="6" t="s">
        <v>224</v>
      </c>
      <c r="GB107" s="6" t="s">
        <v>224</v>
      </c>
      <c r="GC107" s="6" t="s">
        <v>224</v>
      </c>
      <c r="GD107" s="6" t="s">
        <v>224</v>
      </c>
      <c r="GE107" s="6" t="s">
        <v>224</v>
      </c>
      <c r="GF107" s="12">
        <v>213</v>
      </c>
      <c r="GG107" s="15">
        <f t="shared" si="1"/>
        <v>4224</v>
      </c>
      <c r="GI107" s="8"/>
      <c r="GK107" s="8"/>
    </row>
    <row r="108" spans="1:193" x14ac:dyDescent="0.25">
      <c r="A108" s="4" t="s">
        <v>210</v>
      </c>
      <c r="B108" s="4" t="s">
        <v>211</v>
      </c>
      <c r="C108" s="6" t="s">
        <v>224</v>
      </c>
      <c r="D108" s="6" t="s">
        <v>224</v>
      </c>
      <c r="E108" s="6" t="s">
        <v>224</v>
      </c>
      <c r="F108" s="6" t="s">
        <v>224</v>
      </c>
      <c r="G108" s="6" t="s">
        <v>224</v>
      </c>
      <c r="H108" s="6" t="s">
        <v>224</v>
      </c>
      <c r="I108" s="6" t="s">
        <v>224</v>
      </c>
      <c r="J108" s="6" t="s">
        <v>224</v>
      </c>
      <c r="K108" s="6" t="s">
        <v>224</v>
      </c>
      <c r="L108" s="6" t="s">
        <v>224</v>
      </c>
      <c r="M108" s="6" t="s">
        <v>224</v>
      </c>
      <c r="N108" s="6" t="s">
        <v>224</v>
      </c>
      <c r="O108" s="6" t="s">
        <v>224</v>
      </c>
      <c r="P108" s="6" t="s">
        <v>224</v>
      </c>
      <c r="Q108" s="6" t="s">
        <v>224</v>
      </c>
      <c r="R108" s="6" t="s">
        <v>224</v>
      </c>
      <c r="S108" s="6" t="s">
        <v>224</v>
      </c>
      <c r="T108" s="6" t="s">
        <v>224</v>
      </c>
      <c r="U108" s="6" t="s">
        <v>224</v>
      </c>
      <c r="V108" s="6" t="s">
        <v>224</v>
      </c>
      <c r="W108" s="6" t="s">
        <v>224</v>
      </c>
      <c r="X108" s="6" t="s">
        <v>224</v>
      </c>
      <c r="Y108" s="3">
        <v>214</v>
      </c>
      <c r="Z108" s="6" t="s">
        <v>224</v>
      </c>
      <c r="AA108" s="6" t="s">
        <v>224</v>
      </c>
      <c r="AB108" s="3">
        <v>250</v>
      </c>
      <c r="AC108" s="6" t="s">
        <v>224</v>
      </c>
      <c r="AD108" s="6" t="s">
        <v>224</v>
      </c>
      <c r="AE108" s="6" t="s">
        <v>224</v>
      </c>
      <c r="AF108" s="6" t="s">
        <v>224</v>
      </c>
      <c r="AG108" s="6" t="s">
        <v>224</v>
      </c>
      <c r="AH108" s="6" t="s">
        <v>224</v>
      </c>
      <c r="AI108" s="6" t="s">
        <v>224</v>
      </c>
      <c r="AJ108" s="6" t="s">
        <v>224</v>
      </c>
      <c r="AK108" s="6" t="s">
        <v>224</v>
      </c>
      <c r="AL108" s="6" t="s">
        <v>224</v>
      </c>
      <c r="AM108" s="3">
        <v>80</v>
      </c>
      <c r="AN108" s="6" t="s">
        <v>224</v>
      </c>
      <c r="AO108" s="6" t="s">
        <v>224</v>
      </c>
      <c r="AP108" s="6" t="s">
        <v>224</v>
      </c>
      <c r="AQ108" s="6" t="s">
        <v>224</v>
      </c>
      <c r="AR108" s="6" t="s">
        <v>224</v>
      </c>
      <c r="AS108" s="6" t="s">
        <v>224</v>
      </c>
      <c r="AT108" s="6" t="s">
        <v>224</v>
      </c>
      <c r="AU108" s="6" t="s">
        <v>224</v>
      </c>
      <c r="AV108" s="6" t="s">
        <v>224</v>
      </c>
      <c r="AW108" s="6" t="s">
        <v>224</v>
      </c>
      <c r="AX108" s="6" t="s">
        <v>224</v>
      </c>
      <c r="AY108" s="6" t="s">
        <v>224</v>
      </c>
      <c r="AZ108" s="6" t="s">
        <v>224</v>
      </c>
      <c r="BA108" s="3">
        <v>160</v>
      </c>
      <c r="BB108" s="6" t="s">
        <v>224</v>
      </c>
      <c r="BC108" s="6" t="s">
        <v>224</v>
      </c>
      <c r="BD108" s="6" t="s">
        <v>224</v>
      </c>
      <c r="BE108" s="6" t="s">
        <v>224</v>
      </c>
      <c r="BF108" s="6" t="s">
        <v>224</v>
      </c>
      <c r="BG108" s="6" t="s">
        <v>224</v>
      </c>
      <c r="BH108" s="6" t="s">
        <v>224</v>
      </c>
      <c r="BI108" s="3">
        <v>174</v>
      </c>
      <c r="BJ108" s="6" t="s">
        <v>224</v>
      </c>
      <c r="BK108" s="6" t="s">
        <v>224</v>
      </c>
      <c r="BL108" s="6" t="s">
        <v>224</v>
      </c>
      <c r="BM108" s="3">
        <v>287</v>
      </c>
      <c r="BN108" s="6" t="s">
        <v>224</v>
      </c>
      <c r="BO108" s="6" t="s">
        <v>224</v>
      </c>
      <c r="BP108" s="6" t="s">
        <v>224</v>
      </c>
      <c r="BQ108" s="6" t="s">
        <v>224</v>
      </c>
      <c r="BR108" s="6" t="s">
        <v>224</v>
      </c>
      <c r="BS108" s="6" t="s">
        <v>224</v>
      </c>
      <c r="BT108" s="6" t="s">
        <v>224</v>
      </c>
      <c r="BU108" s="3">
        <v>313</v>
      </c>
      <c r="BV108" s="6" t="s">
        <v>224</v>
      </c>
      <c r="BW108" s="6" t="s">
        <v>224</v>
      </c>
      <c r="BX108" s="6" t="s">
        <v>224</v>
      </c>
      <c r="BY108" s="6" t="s">
        <v>224</v>
      </c>
      <c r="BZ108" s="6" t="s">
        <v>224</v>
      </c>
      <c r="CA108" s="6" t="s">
        <v>224</v>
      </c>
      <c r="CB108" s="6" t="s">
        <v>224</v>
      </c>
      <c r="CC108" s="6" t="s">
        <v>224</v>
      </c>
      <c r="CD108" s="6" t="s">
        <v>224</v>
      </c>
      <c r="CE108" s="6" t="s">
        <v>224</v>
      </c>
      <c r="CF108" s="6" t="s">
        <v>224</v>
      </c>
      <c r="CG108" s="6" t="s">
        <v>224</v>
      </c>
      <c r="CH108" s="6" t="s">
        <v>224</v>
      </c>
      <c r="CI108" s="3">
        <v>193</v>
      </c>
      <c r="CJ108" s="6" t="s">
        <v>224</v>
      </c>
      <c r="CK108" s="6" t="s">
        <v>224</v>
      </c>
      <c r="CL108" s="6" t="s">
        <v>224</v>
      </c>
      <c r="CM108" s="6" t="s">
        <v>224</v>
      </c>
      <c r="CN108" s="6" t="s">
        <v>224</v>
      </c>
      <c r="CO108" s="6" t="s">
        <v>224</v>
      </c>
      <c r="CP108" s="6" t="s">
        <v>224</v>
      </c>
      <c r="CQ108" s="6" t="s">
        <v>224</v>
      </c>
      <c r="CR108" s="6" t="s">
        <v>224</v>
      </c>
      <c r="CS108" s="6" t="s">
        <v>224</v>
      </c>
      <c r="CT108" s="6" t="s">
        <v>224</v>
      </c>
      <c r="CU108" s="6" t="s">
        <v>224</v>
      </c>
      <c r="CV108" s="6" t="s">
        <v>224</v>
      </c>
      <c r="CW108" s="6" t="s">
        <v>224</v>
      </c>
      <c r="CX108" s="6" t="s">
        <v>224</v>
      </c>
      <c r="CY108" s="6" t="s">
        <v>224</v>
      </c>
      <c r="CZ108" s="6" t="s">
        <v>224</v>
      </c>
      <c r="DA108" s="6" t="s">
        <v>224</v>
      </c>
      <c r="DB108" s="6" t="s">
        <v>224</v>
      </c>
      <c r="DC108" s="6" t="s">
        <v>224</v>
      </c>
      <c r="DD108" s="6" t="s">
        <v>224</v>
      </c>
      <c r="DE108" s="3">
        <v>37</v>
      </c>
      <c r="DF108" s="6" t="s">
        <v>224</v>
      </c>
      <c r="DG108" s="6" t="s">
        <v>224</v>
      </c>
      <c r="DH108" s="6" t="s">
        <v>224</v>
      </c>
      <c r="DI108" s="6" t="s">
        <v>224</v>
      </c>
      <c r="DJ108" s="6" t="s">
        <v>224</v>
      </c>
      <c r="DK108" s="3">
        <v>140</v>
      </c>
      <c r="DL108" s="6" t="s">
        <v>224</v>
      </c>
      <c r="DM108" s="6" t="s">
        <v>224</v>
      </c>
      <c r="DN108" s="6" t="s">
        <v>224</v>
      </c>
      <c r="DO108" s="3">
        <v>46</v>
      </c>
      <c r="DP108" s="6" t="s">
        <v>224</v>
      </c>
      <c r="DQ108" s="6" t="s">
        <v>224</v>
      </c>
      <c r="DR108" s="6" t="s">
        <v>224</v>
      </c>
      <c r="DS108" s="6" t="s">
        <v>224</v>
      </c>
      <c r="DT108" s="6" t="s">
        <v>224</v>
      </c>
      <c r="DU108" s="6" t="s">
        <v>224</v>
      </c>
      <c r="DV108" s="6" t="s">
        <v>224</v>
      </c>
      <c r="DW108" s="6" t="s">
        <v>224</v>
      </c>
      <c r="DX108" s="6" t="s">
        <v>224</v>
      </c>
      <c r="DY108" s="6" t="s">
        <v>224</v>
      </c>
      <c r="DZ108" s="3">
        <v>67</v>
      </c>
      <c r="EA108" s="6" t="s">
        <v>224</v>
      </c>
      <c r="EB108" s="6" t="s">
        <v>224</v>
      </c>
      <c r="EC108" s="6" t="s">
        <v>224</v>
      </c>
      <c r="ED108" s="3">
        <v>142</v>
      </c>
      <c r="EE108" s="6" t="s">
        <v>224</v>
      </c>
      <c r="EF108" s="6" t="s">
        <v>224</v>
      </c>
      <c r="EG108" s="6" t="s">
        <v>224</v>
      </c>
      <c r="EH108" s="6" t="s">
        <v>224</v>
      </c>
      <c r="EI108" s="6" t="s">
        <v>224</v>
      </c>
      <c r="EJ108" s="6" t="s">
        <v>224</v>
      </c>
      <c r="EK108" s="6" t="s">
        <v>224</v>
      </c>
      <c r="EL108" s="6" t="s">
        <v>224</v>
      </c>
      <c r="EM108" s="6" t="s">
        <v>224</v>
      </c>
      <c r="EN108" s="6" t="s">
        <v>224</v>
      </c>
      <c r="EO108" s="6" t="s">
        <v>224</v>
      </c>
      <c r="EP108" s="6" t="s">
        <v>224</v>
      </c>
      <c r="EQ108" s="3">
        <v>45</v>
      </c>
      <c r="ER108" s="6" t="s">
        <v>224</v>
      </c>
      <c r="ES108" s="6" t="s">
        <v>224</v>
      </c>
      <c r="ET108" s="6" t="s">
        <v>224</v>
      </c>
      <c r="EU108" s="6" t="s">
        <v>224</v>
      </c>
      <c r="EV108" s="6" t="s">
        <v>224</v>
      </c>
      <c r="EW108" s="6" t="s">
        <v>224</v>
      </c>
      <c r="EX108" s="6" t="s">
        <v>224</v>
      </c>
      <c r="EY108" s="6" t="s">
        <v>224</v>
      </c>
      <c r="EZ108" s="6" t="s">
        <v>224</v>
      </c>
      <c r="FA108" s="6" t="s">
        <v>224</v>
      </c>
      <c r="FB108" s="6" t="s">
        <v>224</v>
      </c>
      <c r="FC108" s="6" t="s">
        <v>224</v>
      </c>
      <c r="FD108" s="6" t="s">
        <v>224</v>
      </c>
      <c r="FE108" s="6" t="s">
        <v>224</v>
      </c>
      <c r="FF108" s="6" t="s">
        <v>224</v>
      </c>
      <c r="FG108" s="6" t="s">
        <v>224</v>
      </c>
      <c r="FH108" s="6" t="s">
        <v>224</v>
      </c>
      <c r="FI108" s="6" t="s">
        <v>224</v>
      </c>
      <c r="FJ108" s="3">
        <v>200</v>
      </c>
      <c r="FK108" s="6" t="s">
        <v>224</v>
      </c>
      <c r="FL108" s="6" t="s">
        <v>224</v>
      </c>
      <c r="FM108" s="6" t="s">
        <v>224</v>
      </c>
      <c r="FN108" s="3">
        <v>209</v>
      </c>
      <c r="FO108" s="6" t="s">
        <v>224</v>
      </c>
      <c r="FP108" s="6" t="s">
        <v>224</v>
      </c>
      <c r="FQ108" s="6" t="s">
        <v>224</v>
      </c>
      <c r="FR108" s="6" t="s">
        <v>224</v>
      </c>
      <c r="FS108" s="6" t="s">
        <v>224</v>
      </c>
      <c r="FT108" s="6" t="s">
        <v>224</v>
      </c>
      <c r="FU108" s="6" t="s">
        <v>224</v>
      </c>
      <c r="FV108" s="6" t="s">
        <v>224</v>
      </c>
      <c r="FW108" s="3">
        <v>74</v>
      </c>
      <c r="FX108" s="6" t="s">
        <v>224</v>
      </c>
      <c r="FY108" s="6" t="s">
        <v>224</v>
      </c>
      <c r="FZ108" s="6" t="s">
        <v>224</v>
      </c>
      <c r="GA108" s="6" t="s">
        <v>224</v>
      </c>
      <c r="GB108" s="6" t="s">
        <v>224</v>
      </c>
      <c r="GC108" s="6" t="s">
        <v>224</v>
      </c>
      <c r="GD108" s="6" t="s">
        <v>224</v>
      </c>
      <c r="GE108" s="6" t="s">
        <v>224</v>
      </c>
      <c r="GF108" s="13" t="s">
        <v>224</v>
      </c>
      <c r="GG108" s="15">
        <f t="shared" si="1"/>
        <v>2631</v>
      </c>
      <c r="GI108" s="8"/>
      <c r="GK108" s="8"/>
    </row>
    <row r="109" spans="1:193" x14ac:dyDescent="0.25">
      <c r="A109" s="4" t="s">
        <v>212</v>
      </c>
      <c r="B109" s="4" t="s">
        <v>213</v>
      </c>
      <c r="C109" s="6" t="s">
        <v>224</v>
      </c>
      <c r="D109" s="6" t="s">
        <v>224</v>
      </c>
      <c r="E109" s="6" t="s">
        <v>224</v>
      </c>
      <c r="F109" s="6" t="s">
        <v>224</v>
      </c>
      <c r="G109" s="6" t="s">
        <v>224</v>
      </c>
      <c r="H109" s="6" t="s">
        <v>224</v>
      </c>
      <c r="I109" s="6" t="s">
        <v>224</v>
      </c>
      <c r="J109" s="6" t="s">
        <v>224</v>
      </c>
      <c r="K109" s="6" t="s">
        <v>224</v>
      </c>
      <c r="L109" s="6" t="s">
        <v>224</v>
      </c>
      <c r="M109" s="6" t="s">
        <v>224</v>
      </c>
      <c r="N109" s="6" t="s">
        <v>224</v>
      </c>
      <c r="O109" s="6" t="s">
        <v>224</v>
      </c>
      <c r="P109" s="6" t="s">
        <v>224</v>
      </c>
      <c r="Q109" s="6" t="s">
        <v>224</v>
      </c>
      <c r="R109" s="6" t="s">
        <v>224</v>
      </c>
      <c r="S109" s="6" t="s">
        <v>224</v>
      </c>
      <c r="T109" s="6" t="s">
        <v>224</v>
      </c>
      <c r="U109" s="6" t="s">
        <v>224</v>
      </c>
      <c r="V109" s="6" t="s">
        <v>224</v>
      </c>
      <c r="W109" s="6" t="s">
        <v>224</v>
      </c>
      <c r="X109" s="6" t="s">
        <v>224</v>
      </c>
      <c r="Y109" s="6" t="s">
        <v>224</v>
      </c>
      <c r="Z109" s="6" t="s">
        <v>224</v>
      </c>
      <c r="AA109" s="6" t="s">
        <v>224</v>
      </c>
      <c r="AB109" s="3">
        <v>70</v>
      </c>
      <c r="AC109" s="6" t="s">
        <v>224</v>
      </c>
      <c r="AD109" s="6" t="s">
        <v>224</v>
      </c>
      <c r="AE109" s="6" t="s">
        <v>224</v>
      </c>
      <c r="AF109" s="6" t="s">
        <v>224</v>
      </c>
      <c r="AG109" s="6" t="s">
        <v>224</v>
      </c>
      <c r="AH109" s="6" t="s">
        <v>224</v>
      </c>
      <c r="AI109" s="6" t="s">
        <v>224</v>
      </c>
      <c r="AJ109" s="6" t="s">
        <v>224</v>
      </c>
      <c r="AK109" s="6" t="s">
        <v>224</v>
      </c>
      <c r="AL109" s="6" t="s">
        <v>224</v>
      </c>
      <c r="AM109" s="6" t="s">
        <v>224</v>
      </c>
      <c r="AN109" s="6" t="s">
        <v>224</v>
      </c>
      <c r="AO109" s="6" t="s">
        <v>224</v>
      </c>
      <c r="AP109" s="6" t="s">
        <v>224</v>
      </c>
      <c r="AQ109" s="6" t="s">
        <v>224</v>
      </c>
      <c r="AR109" s="6" t="s">
        <v>224</v>
      </c>
      <c r="AS109" s="6" t="s">
        <v>224</v>
      </c>
      <c r="AT109" s="6" t="s">
        <v>224</v>
      </c>
      <c r="AU109" s="6" t="s">
        <v>224</v>
      </c>
      <c r="AV109" s="6" t="s">
        <v>224</v>
      </c>
      <c r="AW109" s="6" t="s">
        <v>224</v>
      </c>
      <c r="AX109" s="6" t="s">
        <v>224</v>
      </c>
      <c r="AY109" s="6" t="s">
        <v>224</v>
      </c>
      <c r="AZ109" s="6" t="s">
        <v>224</v>
      </c>
      <c r="BA109" s="3">
        <v>44</v>
      </c>
      <c r="BB109" s="6" t="s">
        <v>224</v>
      </c>
      <c r="BC109" s="6" t="s">
        <v>224</v>
      </c>
      <c r="BD109" s="6" t="s">
        <v>224</v>
      </c>
      <c r="BE109" s="6" t="s">
        <v>224</v>
      </c>
      <c r="BF109" s="6" t="s">
        <v>224</v>
      </c>
      <c r="BG109" s="3">
        <v>42</v>
      </c>
      <c r="BH109" s="6" t="s">
        <v>224</v>
      </c>
      <c r="BI109" s="6" t="s">
        <v>224</v>
      </c>
      <c r="BJ109" s="6" t="s">
        <v>224</v>
      </c>
      <c r="BK109" s="6" t="s">
        <v>224</v>
      </c>
      <c r="BL109" s="6" t="s">
        <v>224</v>
      </c>
      <c r="BM109" s="3">
        <v>262</v>
      </c>
      <c r="BN109" s="6" t="s">
        <v>224</v>
      </c>
      <c r="BO109" s="6" t="s">
        <v>224</v>
      </c>
      <c r="BP109" s="6" t="s">
        <v>224</v>
      </c>
      <c r="BQ109" s="6" t="s">
        <v>224</v>
      </c>
      <c r="BR109" s="6" t="s">
        <v>224</v>
      </c>
      <c r="BS109" s="6" t="s">
        <v>224</v>
      </c>
      <c r="BT109" s="3">
        <v>116</v>
      </c>
      <c r="BU109" s="6" t="s">
        <v>224</v>
      </c>
      <c r="BV109" s="6" t="s">
        <v>224</v>
      </c>
      <c r="BW109" s="6" t="s">
        <v>224</v>
      </c>
      <c r="BX109" s="6" t="s">
        <v>224</v>
      </c>
      <c r="BY109" s="6" t="s">
        <v>224</v>
      </c>
      <c r="BZ109" s="6" t="s">
        <v>224</v>
      </c>
      <c r="CA109" s="6" t="s">
        <v>224</v>
      </c>
      <c r="CB109" s="6" t="s">
        <v>224</v>
      </c>
      <c r="CC109" s="6" t="s">
        <v>224</v>
      </c>
      <c r="CD109" s="6" t="s">
        <v>224</v>
      </c>
      <c r="CE109" s="6" t="s">
        <v>224</v>
      </c>
      <c r="CF109" s="6" t="s">
        <v>224</v>
      </c>
      <c r="CG109" s="3">
        <v>193</v>
      </c>
      <c r="CH109" s="6" t="s">
        <v>224</v>
      </c>
      <c r="CI109" s="6" t="s">
        <v>224</v>
      </c>
      <c r="CJ109" s="6" t="s">
        <v>224</v>
      </c>
      <c r="CK109" s="6" t="s">
        <v>224</v>
      </c>
      <c r="CL109" s="3">
        <v>59</v>
      </c>
      <c r="CM109" s="6" t="s">
        <v>224</v>
      </c>
      <c r="CN109" s="6" t="s">
        <v>224</v>
      </c>
      <c r="CO109" s="6" t="s">
        <v>224</v>
      </c>
      <c r="CP109" s="6" t="s">
        <v>224</v>
      </c>
      <c r="CQ109" s="6" t="s">
        <v>224</v>
      </c>
      <c r="CR109" s="6" t="s">
        <v>224</v>
      </c>
      <c r="CS109" s="6" t="s">
        <v>224</v>
      </c>
      <c r="CT109" s="6" t="s">
        <v>224</v>
      </c>
      <c r="CU109" s="6" t="s">
        <v>224</v>
      </c>
      <c r="CV109" s="6" t="s">
        <v>224</v>
      </c>
      <c r="CW109" s="6" t="s">
        <v>224</v>
      </c>
      <c r="CX109" s="6" t="s">
        <v>224</v>
      </c>
      <c r="CY109" s="6" t="s">
        <v>224</v>
      </c>
      <c r="CZ109" s="6" t="s">
        <v>224</v>
      </c>
      <c r="DA109" s="6" t="s">
        <v>224</v>
      </c>
      <c r="DB109" s="6" t="s">
        <v>224</v>
      </c>
      <c r="DC109" s="6" t="s">
        <v>224</v>
      </c>
      <c r="DD109" s="6" t="s">
        <v>224</v>
      </c>
      <c r="DE109" s="6" t="s">
        <v>224</v>
      </c>
      <c r="DF109" s="6" t="s">
        <v>224</v>
      </c>
      <c r="DG109" s="6" t="s">
        <v>224</v>
      </c>
      <c r="DH109" s="6" t="s">
        <v>224</v>
      </c>
      <c r="DI109" s="6" t="s">
        <v>224</v>
      </c>
      <c r="DJ109" s="6" t="s">
        <v>224</v>
      </c>
      <c r="DK109" s="6" t="s">
        <v>224</v>
      </c>
      <c r="DL109" s="6" t="s">
        <v>224</v>
      </c>
      <c r="DM109" s="6" t="s">
        <v>224</v>
      </c>
      <c r="DN109" s="6" t="s">
        <v>224</v>
      </c>
      <c r="DO109" s="6" t="s">
        <v>224</v>
      </c>
      <c r="DP109" s="6" t="s">
        <v>224</v>
      </c>
      <c r="DQ109" s="6" t="s">
        <v>224</v>
      </c>
      <c r="DR109" s="6" t="s">
        <v>224</v>
      </c>
      <c r="DS109" s="6" t="s">
        <v>224</v>
      </c>
      <c r="DT109" s="6" t="s">
        <v>224</v>
      </c>
      <c r="DU109" s="6" t="s">
        <v>224</v>
      </c>
      <c r="DV109" s="6" t="s">
        <v>224</v>
      </c>
      <c r="DW109" s="6" t="s">
        <v>224</v>
      </c>
      <c r="DX109" s="6" t="s">
        <v>224</v>
      </c>
      <c r="DY109" s="6" t="s">
        <v>224</v>
      </c>
      <c r="DZ109" s="6" t="s">
        <v>224</v>
      </c>
      <c r="EA109" s="3">
        <v>171</v>
      </c>
      <c r="EB109" s="6" t="s">
        <v>224</v>
      </c>
      <c r="EC109" s="6" t="s">
        <v>224</v>
      </c>
      <c r="ED109" s="6" t="s">
        <v>224</v>
      </c>
      <c r="EE109" s="6" t="s">
        <v>224</v>
      </c>
      <c r="EF109" s="6" t="s">
        <v>224</v>
      </c>
      <c r="EG109" s="6" t="s">
        <v>224</v>
      </c>
      <c r="EH109" s="6" t="s">
        <v>224</v>
      </c>
      <c r="EI109" s="6" t="s">
        <v>224</v>
      </c>
      <c r="EJ109" s="6" t="s">
        <v>224</v>
      </c>
      <c r="EK109" s="6" t="s">
        <v>224</v>
      </c>
      <c r="EL109" s="6" t="s">
        <v>224</v>
      </c>
      <c r="EM109" s="6" t="s">
        <v>224</v>
      </c>
      <c r="EN109" s="6" t="s">
        <v>224</v>
      </c>
      <c r="EO109" s="6" t="s">
        <v>224</v>
      </c>
      <c r="EP109" s="6" t="s">
        <v>224</v>
      </c>
      <c r="EQ109" s="3">
        <v>184</v>
      </c>
      <c r="ER109" s="6" t="s">
        <v>224</v>
      </c>
      <c r="ES109" s="6" t="s">
        <v>224</v>
      </c>
      <c r="ET109" s="6" t="s">
        <v>224</v>
      </c>
      <c r="EU109" s="6" t="s">
        <v>224</v>
      </c>
      <c r="EV109" s="6" t="s">
        <v>224</v>
      </c>
      <c r="EW109" s="6" t="s">
        <v>224</v>
      </c>
      <c r="EX109" s="6" t="s">
        <v>224</v>
      </c>
      <c r="EY109" s="6" t="s">
        <v>224</v>
      </c>
      <c r="EZ109" s="6" t="s">
        <v>224</v>
      </c>
      <c r="FA109" s="6" t="s">
        <v>224</v>
      </c>
      <c r="FB109" s="6" t="s">
        <v>224</v>
      </c>
      <c r="FC109" s="3">
        <v>56</v>
      </c>
      <c r="FD109" s="6" t="s">
        <v>224</v>
      </c>
      <c r="FE109" s="6" t="s">
        <v>224</v>
      </c>
      <c r="FF109" s="6" t="s">
        <v>224</v>
      </c>
      <c r="FG109" s="6" t="s">
        <v>224</v>
      </c>
      <c r="FH109" s="6" t="s">
        <v>224</v>
      </c>
      <c r="FI109" s="6" t="s">
        <v>224</v>
      </c>
      <c r="FJ109" s="6" t="s">
        <v>224</v>
      </c>
      <c r="FK109" s="6" t="s">
        <v>224</v>
      </c>
      <c r="FL109" s="6" t="s">
        <v>224</v>
      </c>
      <c r="FM109" s="6" t="s">
        <v>224</v>
      </c>
      <c r="FN109" s="6" t="s">
        <v>224</v>
      </c>
      <c r="FO109" s="6" t="s">
        <v>224</v>
      </c>
      <c r="FP109" s="6" t="s">
        <v>224</v>
      </c>
      <c r="FQ109" s="6" t="s">
        <v>224</v>
      </c>
      <c r="FR109" s="6" t="s">
        <v>224</v>
      </c>
      <c r="FS109" s="6" t="s">
        <v>224</v>
      </c>
      <c r="FT109" s="6" t="s">
        <v>224</v>
      </c>
      <c r="FU109" s="6" t="s">
        <v>224</v>
      </c>
      <c r="FV109" s="6" t="s">
        <v>224</v>
      </c>
      <c r="FW109" s="3">
        <v>99</v>
      </c>
      <c r="FX109" s="6" t="s">
        <v>224</v>
      </c>
      <c r="FY109" s="6" t="s">
        <v>224</v>
      </c>
      <c r="FZ109" s="6" t="s">
        <v>224</v>
      </c>
      <c r="GA109" s="6" t="s">
        <v>224</v>
      </c>
      <c r="GB109" s="6" t="s">
        <v>224</v>
      </c>
      <c r="GC109" s="6" t="s">
        <v>224</v>
      </c>
      <c r="GD109" s="6" t="s">
        <v>224</v>
      </c>
      <c r="GE109" s="6" t="s">
        <v>224</v>
      </c>
      <c r="GF109" s="13" t="s">
        <v>224</v>
      </c>
      <c r="GG109" s="15">
        <f t="shared" si="1"/>
        <v>1296</v>
      </c>
      <c r="GI109" s="8"/>
      <c r="GK109" s="8"/>
    </row>
    <row r="110" spans="1:193" x14ac:dyDescent="0.25">
      <c r="A110" s="4" t="s">
        <v>214</v>
      </c>
      <c r="B110" s="4" t="s">
        <v>215</v>
      </c>
      <c r="C110" s="6" t="s">
        <v>224</v>
      </c>
      <c r="D110" s="6" t="s">
        <v>224</v>
      </c>
      <c r="E110" s="6" t="s">
        <v>224</v>
      </c>
      <c r="F110" s="3">
        <v>47</v>
      </c>
      <c r="G110" s="6" t="s">
        <v>224</v>
      </c>
      <c r="H110" s="6" t="s">
        <v>224</v>
      </c>
      <c r="I110" s="6" t="s">
        <v>224</v>
      </c>
      <c r="J110" s="6" t="s">
        <v>224</v>
      </c>
      <c r="K110" s="6" t="s">
        <v>224</v>
      </c>
      <c r="L110" s="6" t="s">
        <v>224</v>
      </c>
      <c r="M110" s="6" t="s">
        <v>224</v>
      </c>
      <c r="N110" s="6" t="s">
        <v>224</v>
      </c>
      <c r="O110" s="6" t="s">
        <v>224</v>
      </c>
      <c r="P110" s="6" t="s">
        <v>224</v>
      </c>
      <c r="Q110" s="6" t="s">
        <v>224</v>
      </c>
      <c r="R110" s="6" t="s">
        <v>224</v>
      </c>
      <c r="S110" s="6" t="s">
        <v>224</v>
      </c>
      <c r="T110" s="6" t="s">
        <v>224</v>
      </c>
      <c r="U110" s="6" t="s">
        <v>224</v>
      </c>
      <c r="V110" s="6" t="s">
        <v>224</v>
      </c>
      <c r="W110" s="6" t="s">
        <v>224</v>
      </c>
      <c r="X110" s="6" t="s">
        <v>224</v>
      </c>
      <c r="Y110" s="6" t="s">
        <v>224</v>
      </c>
      <c r="Z110" s="6" t="s">
        <v>224</v>
      </c>
      <c r="AA110" s="6" t="s">
        <v>224</v>
      </c>
      <c r="AB110" s="3">
        <v>132</v>
      </c>
      <c r="AC110" s="6" t="s">
        <v>224</v>
      </c>
      <c r="AD110" s="6" t="s">
        <v>224</v>
      </c>
      <c r="AE110" s="6" t="s">
        <v>224</v>
      </c>
      <c r="AF110" s="6" t="s">
        <v>224</v>
      </c>
      <c r="AG110" s="3">
        <v>10</v>
      </c>
      <c r="AH110" s="6" t="s">
        <v>224</v>
      </c>
      <c r="AI110" s="6" t="s">
        <v>224</v>
      </c>
      <c r="AJ110" s="6" t="s">
        <v>224</v>
      </c>
      <c r="AK110" s="3">
        <v>527</v>
      </c>
      <c r="AL110" s="6" t="s">
        <v>224</v>
      </c>
      <c r="AM110" s="6" t="s">
        <v>224</v>
      </c>
      <c r="AN110" s="3">
        <v>313</v>
      </c>
      <c r="AO110" s="6" t="s">
        <v>224</v>
      </c>
      <c r="AP110" s="6" t="s">
        <v>224</v>
      </c>
      <c r="AQ110" s="6" t="s">
        <v>224</v>
      </c>
      <c r="AR110" s="6" t="s">
        <v>224</v>
      </c>
      <c r="AS110" s="6" t="s">
        <v>224</v>
      </c>
      <c r="AT110" s="6" t="s">
        <v>224</v>
      </c>
      <c r="AU110" s="6" t="s">
        <v>224</v>
      </c>
      <c r="AV110" s="6" t="s">
        <v>224</v>
      </c>
      <c r="AW110" s="6" t="s">
        <v>224</v>
      </c>
      <c r="AX110" s="6" t="s">
        <v>224</v>
      </c>
      <c r="AY110" s="6" t="s">
        <v>224</v>
      </c>
      <c r="AZ110" s="6" t="s">
        <v>224</v>
      </c>
      <c r="BA110" s="3">
        <v>93</v>
      </c>
      <c r="BB110" s="3">
        <v>403</v>
      </c>
      <c r="BC110" s="6" t="s">
        <v>224</v>
      </c>
      <c r="BD110" s="6" t="s">
        <v>224</v>
      </c>
      <c r="BE110" s="6" t="s">
        <v>224</v>
      </c>
      <c r="BF110" s="6" t="s">
        <v>224</v>
      </c>
      <c r="BG110" s="3">
        <v>166</v>
      </c>
      <c r="BH110" s="6" t="s">
        <v>224</v>
      </c>
      <c r="BI110" s="6" t="s">
        <v>224</v>
      </c>
      <c r="BJ110" s="6" t="s">
        <v>224</v>
      </c>
      <c r="BK110" s="6" t="s">
        <v>224</v>
      </c>
      <c r="BL110" s="3">
        <v>84</v>
      </c>
      <c r="BM110" s="3">
        <v>102</v>
      </c>
      <c r="BN110" s="6" t="s">
        <v>224</v>
      </c>
      <c r="BO110" s="6" t="s">
        <v>224</v>
      </c>
      <c r="BP110" s="6" t="s">
        <v>224</v>
      </c>
      <c r="BQ110" s="6" t="s">
        <v>224</v>
      </c>
      <c r="BR110" s="3">
        <v>198</v>
      </c>
      <c r="BS110" s="6" t="s">
        <v>224</v>
      </c>
      <c r="BT110" s="6" t="s">
        <v>224</v>
      </c>
      <c r="BU110" s="6" t="s">
        <v>224</v>
      </c>
      <c r="BV110" s="6" t="s">
        <v>224</v>
      </c>
      <c r="BW110" s="6" t="s">
        <v>224</v>
      </c>
      <c r="BX110" s="6" t="s">
        <v>224</v>
      </c>
      <c r="BY110" s="6" t="s">
        <v>224</v>
      </c>
      <c r="BZ110" s="6" t="s">
        <v>224</v>
      </c>
      <c r="CA110" s="6" t="s">
        <v>224</v>
      </c>
      <c r="CB110" s="6" t="s">
        <v>224</v>
      </c>
      <c r="CC110" s="6" t="s">
        <v>224</v>
      </c>
      <c r="CD110" s="6" t="s">
        <v>224</v>
      </c>
      <c r="CE110" s="6" t="s">
        <v>224</v>
      </c>
      <c r="CF110" s="6" t="s">
        <v>224</v>
      </c>
      <c r="CG110" s="6" t="s">
        <v>224</v>
      </c>
      <c r="CH110" s="6" t="s">
        <v>224</v>
      </c>
      <c r="CI110" s="6" t="s">
        <v>224</v>
      </c>
      <c r="CJ110" s="6" t="s">
        <v>224</v>
      </c>
      <c r="CK110" s="6" t="s">
        <v>224</v>
      </c>
      <c r="CL110" s="6" t="s">
        <v>224</v>
      </c>
      <c r="CM110" s="6" t="s">
        <v>224</v>
      </c>
      <c r="CN110" s="6" t="s">
        <v>224</v>
      </c>
      <c r="CO110" s="6" t="s">
        <v>224</v>
      </c>
      <c r="CP110" s="6" t="s">
        <v>224</v>
      </c>
      <c r="CQ110" s="6" t="s">
        <v>224</v>
      </c>
      <c r="CR110" s="6" t="s">
        <v>224</v>
      </c>
      <c r="CS110" s="6" t="s">
        <v>224</v>
      </c>
      <c r="CT110" s="6" t="s">
        <v>224</v>
      </c>
      <c r="CU110" s="6" t="s">
        <v>224</v>
      </c>
      <c r="CV110" s="6" t="s">
        <v>224</v>
      </c>
      <c r="CW110" s="6" t="s">
        <v>224</v>
      </c>
      <c r="CX110" s="6" t="s">
        <v>224</v>
      </c>
      <c r="CY110" s="6" t="s">
        <v>224</v>
      </c>
      <c r="CZ110" s="6" t="s">
        <v>224</v>
      </c>
      <c r="DA110" s="6" t="s">
        <v>224</v>
      </c>
      <c r="DB110" s="6" t="s">
        <v>224</v>
      </c>
      <c r="DC110" s="6" t="s">
        <v>224</v>
      </c>
      <c r="DD110" s="6" t="s">
        <v>224</v>
      </c>
      <c r="DE110" s="6" t="s">
        <v>224</v>
      </c>
      <c r="DF110" s="6" t="s">
        <v>224</v>
      </c>
      <c r="DG110" s="6" t="s">
        <v>224</v>
      </c>
      <c r="DH110" s="6" t="s">
        <v>224</v>
      </c>
      <c r="DI110" s="6" t="s">
        <v>224</v>
      </c>
      <c r="DJ110" s="6" t="s">
        <v>224</v>
      </c>
      <c r="DK110" s="3">
        <v>96</v>
      </c>
      <c r="DL110" s="6" t="s">
        <v>224</v>
      </c>
      <c r="DM110" s="6" t="s">
        <v>224</v>
      </c>
      <c r="DN110" s="6" t="s">
        <v>224</v>
      </c>
      <c r="DO110" s="6" t="s">
        <v>224</v>
      </c>
      <c r="DP110" s="6" t="s">
        <v>224</v>
      </c>
      <c r="DQ110" s="3">
        <v>24</v>
      </c>
      <c r="DR110" s="6" t="s">
        <v>224</v>
      </c>
      <c r="DS110" s="6" t="s">
        <v>224</v>
      </c>
      <c r="DT110" s="6" t="s">
        <v>224</v>
      </c>
      <c r="DU110" s="6" t="s">
        <v>224</v>
      </c>
      <c r="DV110" s="6" t="s">
        <v>224</v>
      </c>
      <c r="DW110" s="6" t="s">
        <v>224</v>
      </c>
      <c r="DX110" s="6" t="s">
        <v>224</v>
      </c>
      <c r="DY110" s="6" t="s">
        <v>224</v>
      </c>
      <c r="DZ110" s="6" t="s">
        <v>224</v>
      </c>
      <c r="EA110" s="3">
        <v>181</v>
      </c>
      <c r="EB110" s="6" t="s">
        <v>224</v>
      </c>
      <c r="EC110" s="6" t="s">
        <v>224</v>
      </c>
      <c r="ED110" s="6" t="s">
        <v>224</v>
      </c>
      <c r="EE110" s="6" t="s">
        <v>224</v>
      </c>
      <c r="EF110" s="6" t="s">
        <v>224</v>
      </c>
      <c r="EG110" s="6" t="s">
        <v>224</v>
      </c>
      <c r="EH110" s="6" t="s">
        <v>224</v>
      </c>
      <c r="EI110" s="6" t="s">
        <v>224</v>
      </c>
      <c r="EJ110" s="6" t="s">
        <v>224</v>
      </c>
      <c r="EK110" s="6" t="s">
        <v>224</v>
      </c>
      <c r="EL110" s="6" t="s">
        <v>224</v>
      </c>
      <c r="EM110" s="6" t="s">
        <v>224</v>
      </c>
      <c r="EN110" s="6" t="s">
        <v>224</v>
      </c>
      <c r="EO110" s="6" t="s">
        <v>224</v>
      </c>
      <c r="EP110" s="6" t="s">
        <v>224</v>
      </c>
      <c r="EQ110" s="6" t="s">
        <v>224</v>
      </c>
      <c r="ER110" s="6" t="s">
        <v>224</v>
      </c>
      <c r="ES110" s="6" t="s">
        <v>224</v>
      </c>
      <c r="ET110" s="6" t="s">
        <v>224</v>
      </c>
      <c r="EU110" s="6" t="s">
        <v>224</v>
      </c>
      <c r="EV110" s="6" t="s">
        <v>224</v>
      </c>
      <c r="EW110" s="3">
        <v>314</v>
      </c>
      <c r="EX110" s="6" t="s">
        <v>224</v>
      </c>
      <c r="EY110" s="6" t="s">
        <v>224</v>
      </c>
      <c r="EZ110" s="6" t="s">
        <v>224</v>
      </c>
      <c r="FA110" s="6" t="s">
        <v>224</v>
      </c>
      <c r="FB110" s="6" t="s">
        <v>224</v>
      </c>
      <c r="FC110" s="6" t="s">
        <v>224</v>
      </c>
      <c r="FD110" s="6" t="s">
        <v>224</v>
      </c>
      <c r="FE110" s="6" t="s">
        <v>224</v>
      </c>
      <c r="FF110" s="6" t="s">
        <v>224</v>
      </c>
      <c r="FG110" s="6" t="s">
        <v>224</v>
      </c>
      <c r="FH110" s="6" t="s">
        <v>224</v>
      </c>
      <c r="FI110" s="6" t="s">
        <v>224</v>
      </c>
      <c r="FJ110" s="3">
        <v>103</v>
      </c>
      <c r="FK110" s="6" t="s">
        <v>224</v>
      </c>
      <c r="FL110" s="6" t="s">
        <v>224</v>
      </c>
      <c r="FM110" s="6" t="s">
        <v>224</v>
      </c>
      <c r="FN110" s="6" t="s">
        <v>224</v>
      </c>
      <c r="FO110" s="6" t="s">
        <v>224</v>
      </c>
      <c r="FP110" s="6" t="s">
        <v>224</v>
      </c>
      <c r="FQ110" s="6" t="s">
        <v>224</v>
      </c>
      <c r="FR110" s="6" t="s">
        <v>224</v>
      </c>
      <c r="FS110" s="6" t="s">
        <v>224</v>
      </c>
      <c r="FT110" s="6" t="s">
        <v>224</v>
      </c>
      <c r="FU110" s="6" t="s">
        <v>224</v>
      </c>
      <c r="FV110" s="6" t="s">
        <v>224</v>
      </c>
      <c r="FW110" s="6" t="s">
        <v>224</v>
      </c>
      <c r="FX110" s="6" t="s">
        <v>224</v>
      </c>
      <c r="FY110" s="6" t="s">
        <v>224</v>
      </c>
      <c r="FZ110" s="6" t="s">
        <v>224</v>
      </c>
      <c r="GA110" s="6" t="s">
        <v>224</v>
      </c>
      <c r="GB110" s="6" t="s">
        <v>224</v>
      </c>
      <c r="GC110" s="6" t="s">
        <v>224</v>
      </c>
      <c r="GD110" s="6" t="s">
        <v>224</v>
      </c>
      <c r="GE110" s="3">
        <v>73</v>
      </c>
      <c r="GF110" s="13" t="s">
        <v>224</v>
      </c>
      <c r="GG110" s="15">
        <f t="shared" si="1"/>
        <v>2866</v>
      </c>
      <c r="GI110" s="8"/>
      <c r="GK110" s="8"/>
    </row>
    <row r="111" spans="1:193" x14ac:dyDescent="0.25">
      <c r="A111" s="4" t="s">
        <v>216</v>
      </c>
      <c r="B111" s="4" t="s">
        <v>217</v>
      </c>
      <c r="C111" s="6" t="s">
        <v>224</v>
      </c>
      <c r="D111" s="6" t="s">
        <v>224</v>
      </c>
      <c r="E111" s="6" t="s">
        <v>224</v>
      </c>
      <c r="F111" s="3">
        <v>93</v>
      </c>
      <c r="G111" s="6" t="s">
        <v>224</v>
      </c>
      <c r="H111" s="6" t="s">
        <v>224</v>
      </c>
      <c r="I111" s="6" t="s">
        <v>224</v>
      </c>
      <c r="J111" s="6" t="s">
        <v>224</v>
      </c>
      <c r="K111" s="6" t="s">
        <v>224</v>
      </c>
      <c r="L111" s="6" t="s">
        <v>224</v>
      </c>
      <c r="M111" s="6" t="s">
        <v>224</v>
      </c>
      <c r="N111" s="6" t="s">
        <v>224</v>
      </c>
      <c r="O111" s="6" t="s">
        <v>224</v>
      </c>
      <c r="P111" s="6" t="s">
        <v>224</v>
      </c>
      <c r="Q111" s="6" t="s">
        <v>224</v>
      </c>
      <c r="R111" s="6" t="s">
        <v>224</v>
      </c>
      <c r="S111" s="6" t="s">
        <v>224</v>
      </c>
      <c r="T111" s="6" t="s">
        <v>224</v>
      </c>
      <c r="U111" s="6" t="s">
        <v>224</v>
      </c>
      <c r="V111" s="6" t="s">
        <v>224</v>
      </c>
      <c r="W111" s="6" t="s">
        <v>224</v>
      </c>
      <c r="X111" s="6" t="s">
        <v>224</v>
      </c>
      <c r="Y111" s="6" t="s">
        <v>224</v>
      </c>
      <c r="Z111" s="6" t="s">
        <v>224</v>
      </c>
      <c r="AA111" s="6" t="s">
        <v>224</v>
      </c>
      <c r="AB111" s="6" t="s">
        <v>224</v>
      </c>
      <c r="AC111" s="6" t="s">
        <v>224</v>
      </c>
      <c r="AD111" s="6" t="s">
        <v>224</v>
      </c>
      <c r="AE111" s="6" t="s">
        <v>224</v>
      </c>
      <c r="AF111" s="6" t="s">
        <v>224</v>
      </c>
      <c r="AG111" s="6" t="s">
        <v>224</v>
      </c>
      <c r="AH111" s="6" t="s">
        <v>224</v>
      </c>
      <c r="AI111" s="6" t="s">
        <v>224</v>
      </c>
      <c r="AJ111" s="6" t="s">
        <v>224</v>
      </c>
      <c r="AK111" s="6" t="s">
        <v>224</v>
      </c>
      <c r="AL111" s="6" t="s">
        <v>224</v>
      </c>
      <c r="AM111" s="6" t="s">
        <v>224</v>
      </c>
      <c r="AN111" s="6" t="s">
        <v>224</v>
      </c>
      <c r="AO111" s="6" t="s">
        <v>224</v>
      </c>
      <c r="AP111" s="6" t="s">
        <v>224</v>
      </c>
      <c r="AQ111" s="6" t="s">
        <v>224</v>
      </c>
      <c r="AR111" s="6" t="s">
        <v>224</v>
      </c>
      <c r="AS111" s="6" t="s">
        <v>224</v>
      </c>
      <c r="AT111" s="6" t="s">
        <v>224</v>
      </c>
      <c r="AU111" s="6" t="s">
        <v>224</v>
      </c>
      <c r="AV111" s="6" t="s">
        <v>224</v>
      </c>
      <c r="AW111" s="6" t="s">
        <v>224</v>
      </c>
      <c r="AX111" s="6" t="s">
        <v>224</v>
      </c>
      <c r="AY111" s="6" t="s">
        <v>224</v>
      </c>
      <c r="AZ111" s="6" t="s">
        <v>224</v>
      </c>
      <c r="BA111" s="6" t="s">
        <v>224</v>
      </c>
      <c r="BB111" s="6" t="s">
        <v>224</v>
      </c>
      <c r="BC111" s="6" t="s">
        <v>224</v>
      </c>
      <c r="BD111" s="6" t="s">
        <v>224</v>
      </c>
      <c r="BE111" s="6" t="s">
        <v>224</v>
      </c>
      <c r="BF111" s="6" t="s">
        <v>224</v>
      </c>
      <c r="BG111" s="6" t="s">
        <v>224</v>
      </c>
      <c r="BH111" s="6" t="s">
        <v>224</v>
      </c>
      <c r="BI111" s="6" t="s">
        <v>224</v>
      </c>
      <c r="BJ111" s="6" t="s">
        <v>224</v>
      </c>
      <c r="BK111" s="6" t="s">
        <v>224</v>
      </c>
      <c r="BL111" s="6" t="s">
        <v>224</v>
      </c>
      <c r="BM111" s="6" t="s">
        <v>224</v>
      </c>
      <c r="BN111" s="6" t="s">
        <v>224</v>
      </c>
      <c r="BO111" s="6" t="s">
        <v>224</v>
      </c>
      <c r="BP111" s="6" t="s">
        <v>224</v>
      </c>
      <c r="BQ111" s="6" t="s">
        <v>224</v>
      </c>
      <c r="BR111" s="6" t="s">
        <v>224</v>
      </c>
      <c r="BS111" s="6" t="s">
        <v>224</v>
      </c>
      <c r="BT111" s="6" t="s">
        <v>224</v>
      </c>
      <c r="BU111" s="6" t="s">
        <v>224</v>
      </c>
      <c r="BV111" s="6" t="s">
        <v>224</v>
      </c>
      <c r="BW111" s="6" t="s">
        <v>224</v>
      </c>
      <c r="BX111" s="6" t="s">
        <v>224</v>
      </c>
      <c r="BY111" s="6" t="s">
        <v>224</v>
      </c>
      <c r="BZ111" s="6" t="s">
        <v>224</v>
      </c>
      <c r="CA111" s="6" t="s">
        <v>224</v>
      </c>
      <c r="CB111" s="6" t="s">
        <v>224</v>
      </c>
      <c r="CC111" s="6" t="s">
        <v>224</v>
      </c>
      <c r="CD111" s="6" t="s">
        <v>224</v>
      </c>
      <c r="CE111" s="6" t="s">
        <v>224</v>
      </c>
      <c r="CF111" s="3">
        <v>38</v>
      </c>
      <c r="CG111" s="3">
        <v>38</v>
      </c>
      <c r="CH111" s="6" t="s">
        <v>224</v>
      </c>
      <c r="CI111" s="6" t="s">
        <v>224</v>
      </c>
      <c r="CJ111" s="6" t="s">
        <v>224</v>
      </c>
      <c r="CK111" s="6" t="s">
        <v>224</v>
      </c>
      <c r="CL111" s="6" t="s">
        <v>224</v>
      </c>
      <c r="CM111" s="6" t="s">
        <v>224</v>
      </c>
      <c r="CN111" s="6" t="s">
        <v>224</v>
      </c>
      <c r="CO111" s="6" t="s">
        <v>224</v>
      </c>
      <c r="CP111" s="6" t="s">
        <v>224</v>
      </c>
      <c r="CQ111" s="6" t="s">
        <v>224</v>
      </c>
      <c r="CR111" s="6" t="s">
        <v>224</v>
      </c>
      <c r="CS111" s="6" t="s">
        <v>224</v>
      </c>
      <c r="CT111" s="6" t="s">
        <v>224</v>
      </c>
      <c r="CU111" s="6" t="s">
        <v>224</v>
      </c>
      <c r="CV111" s="6" t="s">
        <v>224</v>
      </c>
      <c r="CW111" s="6" t="s">
        <v>224</v>
      </c>
      <c r="CX111" s="6" t="s">
        <v>224</v>
      </c>
      <c r="CY111" s="6" t="s">
        <v>224</v>
      </c>
      <c r="CZ111" s="6" t="s">
        <v>224</v>
      </c>
      <c r="DA111" s="6" t="s">
        <v>224</v>
      </c>
      <c r="DB111" s="6" t="s">
        <v>224</v>
      </c>
      <c r="DC111" s="6" t="s">
        <v>224</v>
      </c>
      <c r="DD111" s="6" t="s">
        <v>224</v>
      </c>
      <c r="DE111" s="6" t="s">
        <v>224</v>
      </c>
      <c r="DF111" s="6" t="s">
        <v>224</v>
      </c>
      <c r="DG111" s="6" t="s">
        <v>224</v>
      </c>
      <c r="DH111" s="6" t="s">
        <v>224</v>
      </c>
      <c r="DI111" s="6" t="s">
        <v>224</v>
      </c>
      <c r="DJ111" s="6" t="s">
        <v>224</v>
      </c>
      <c r="DK111" s="6" t="s">
        <v>224</v>
      </c>
      <c r="DL111" s="6" t="s">
        <v>224</v>
      </c>
      <c r="DM111" s="6" t="s">
        <v>224</v>
      </c>
      <c r="DN111" s="6" t="s">
        <v>224</v>
      </c>
      <c r="DO111" s="6" t="s">
        <v>224</v>
      </c>
      <c r="DP111" s="6" t="s">
        <v>224</v>
      </c>
      <c r="DQ111" s="6" t="s">
        <v>224</v>
      </c>
      <c r="DR111" s="6" t="s">
        <v>224</v>
      </c>
      <c r="DS111" s="6" t="s">
        <v>224</v>
      </c>
      <c r="DT111" s="6" t="s">
        <v>224</v>
      </c>
      <c r="DU111" s="6" t="s">
        <v>224</v>
      </c>
      <c r="DV111" s="6" t="s">
        <v>224</v>
      </c>
      <c r="DW111" s="6" t="s">
        <v>224</v>
      </c>
      <c r="DX111" s="6" t="s">
        <v>224</v>
      </c>
      <c r="DY111" s="6" t="s">
        <v>224</v>
      </c>
      <c r="DZ111" s="6" t="s">
        <v>224</v>
      </c>
      <c r="EA111" s="6" t="s">
        <v>224</v>
      </c>
      <c r="EB111" s="6" t="s">
        <v>224</v>
      </c>
      <c r="EC111" s="6" t="s">
        <v>224</v>
      </c>
      <c r="ED111" s="6" t="s">
        <v>224</v>
      </c>
      <c r="EE111" s="6" t="s">
        <v>224</v>
      </c>
      <c r="EF111" s="6" t="s">
        <v>224</v>
      </c>
      <c r="EG111" s="6" t="s">
        <v>224</v>
      </c>
      <c r="EH111" s="6" t="s">
        <v>224</v>
      </c>
      <c r="EI111" s="6" t="s">
        <v>224</v>
      </c>
      <c r="EJ111" s="6" t="s">
        <v>224</v>
      </c>
      <c r="EK111" s="6" t="s">
        <v>224</v>
      </c>
      <c r="EL111" s="6" t="s">
        <v>224</v>
      </c>
      <c r="EM111" s="6" t="s">
        <v>224</v>
      </c>
      <c r="EN111" s="6" t="s">
        <v>224</v>
      </c>
      <c r="EO111" s="6" t="s">
        <v>224</v>
      </c>
      <c r="EP111" s="6" t="s">
        <v>224</v>
      </c>
      <c r="EQ111" s="6" t="s">
        <v>224</v>
      </c>
      <c r="ER111" s="6" t="s">
        <v>224</v>
      </c>
      <c r="ES111" s="6" t="s">
        <v>224</v>
      </c>
      <c r="ET111" s="6" t="s">
        <v>224</v>
      </c>
      <c r="EU111" s="6" t="s">
        <v>224</v>
      </c>
      <c r="EV111" s="6" t="s">
        <v>224</v>
      </c>
      <c r="EW111" s="6" t="s">
        <v>224</v>
      </c>
      <c r="EX111" s="6" t="s">
        <v>224</v>
      </c>
      <c r="EY111" s="6" t="s">
        <v>224</v>
      </c>
      <c r="EZ111" s="6" t="s">
        <v>224</v>
      </c>
      <c r="FA111" s="6" t="s">
        <v>224</v>
      </c>
      <c r="FB111" s="6" t="s">
        <v>224</v>
      </c>
      <c r="FC111" s="6" t="s">
        <v>224</v>
      </c>
      <c r="FD111" s="6" t="s">
        <v>224</v>
      </c>
      <c r="FE111" s="6" t="s">
        <v>224</v>
      </c>
      <c r="FF111" s="6" t="s">
        <v>224</v>
      </c>
      <c r="FG111" s="6" t="s">
        <v>224</v>
      </c>
      <c r="FH111" s="6" t="s">
        <v>224</v>
      </c>
      <c r="FI111" s="6" t="s">
        <v>224</v>
      </c>
      <c r="FJ111" s="6" t="s">
        <v>224</v>
      </c>
      <c r="FK111" s="6" t="s">
        <v>224</v>
      </c>
      <c r="FL111" s="6" t="s">
        <v>224</v>
      </c>
      <c r="FM111" s="6" t="s">
        <v>224</v>
      </c>
      <c r="FN111" s="6" t="s">
        <v>224</v>
      </c>
      <c r="FO111" s="6" t="s">
        <v>224</v>
      </c>
      <c r="FP111" s="6" t="s">
        <v>224</v>
      </c>
      <c r="FQ111" s="6" t="s">
        <v>224</v>
      </c>
      <c r="FR111" s="6" t="s">
        <v>224</v>
      </c>
      <c r="FS111" s="6" t="s">
        <v>224</v>
      </c>
      <c r="FT111" s="6" t="s">
        <v>224</v>
      </c>
      <c r="FU111" s="6" t="s">
        <v>224</v>
      </c>
      <c r="FV111" s="6" t="s">
        <v>224</v>
      </c>
      <c r="FW111" s="6" t="s">
        <v>224</v>
      </c>
      <c r="FX111" s="6" t="s">
        <v>224</v>
      </c>
      <c r="FY111" s="6" t="s">
        <v>224</v>
      </c>
      <c r="FZ111" s="6" t="s">
        <v>224</v>
      </c>
      <c r="GA111" s="6" t="s">
        <v>224</v>
      </c>
      <c r="GB111" s="6" t="s">
        <v>224</v>
      </c>
      <c r="GC111" s="6" t="s">
        <v>224</v>
      </c>
      <c r="GD111" s="6" t="s">
        <v>224</v>
      </c>
      <c r="GE111" s="6" t="s">
        <v>224</v>
      </c>
      <c r="GF111" s="13" t="s">
        <v>224</v>
      </c>
      <c r="GG111" s="15">
        <f t="shared" si="1"/>
        <v>169</v>
      </c>
      <c r="GI111" s="8"/>
      <c r="GK111" s="8"/>
    </row>
    <row r="112" spans="1:193" x14ac:dyDescent="0.25">
      <c r="A112" s="4" t="s">
        <v>218</v>
      </c>
      <c r="B112" s="4" t="s">
        <v>219</v>
      </c>
      <c r="C112" s="6" t="s">
        <v>224</v>
      </c>
      <c r="D112" s="6" t="s">
        <v>224</v>
      </c>
      <c r="E112" s="6" t="s">
        <v>224</v>
      </c>
      <c r="F112" s="6" t="s">
        <v>224</v>
      </c>
      <c r="G112" s="6" t="s">
        <v>224</v>
      </c>
      <c r="H112" s="6" t="s">
        <v>224</v>
      </c>
      <c r="I112" s="6" t="s">
        <v>224</v>
      </c>
      <c r="J112" s="6" t="s">
        <v>224</v>
      </c>
      <c r="K112" s="6" t="s">
        <v>224</v>
      </c>
      <c r="L112" s="6" t="s">
        <v>224</v>
      </c>
      <c r="M112" s="6" t="s">
        <v>224</v>
      </c>
      <c r="N112" s="6" t="s">
        <v>224</v>
      </c>
      <c r="O112" s="6" t="s">
        <v>224</v>
      </c>
      <c r="P112" s="6" t="s">
        <v>224</v>
      </c>
      <c r="Q112" s="6" t="s">
        <v>224</v>
      </c>
      <c r="R112" s="6" t="s">
        <v>224</v>
      </c>
      <c r="S112" s="6" t="s">
        <v>224</v>
      </c>
      <c r="T112" s="6" t="s">
        <v>224</v>
      </c>
      <c r="U112" s="6" t="s">
        <v>224</v>
      </c>
      <c r="V112" s="6" t="s">
        <v>224</v>
      </c>
      <c r="W112" s="6" t="s">
        <v>224</v>
      </c>
      <c r="X112" s="6" t="s">
        <v>224</v>
      </c>
      <c r="Y112" s="6" t="s">
        <v>224</v>
      </c>
      <c r="Z112" s="6" t="s">
        <v>224</v>
      </c>
      <c r="AA112" s="6" t="s">
        <v>224</v>
      </c>
      <c r="AB112" s="3">
        <v>75</v>
      </c>
      <c r="AC112" s="6" t="s">
        <v>224</v>
      </c>
      <c r="AD112" s="6" t="s">
        <v>224</v>
      </c>
      <c r="AE112" s="6" t="s">
        <v>224</v>
      </c>
      <c r="AF112" s="6" t="s">
        <v>224</v>
      </c>
      <c r="AG112" s="6" t="s">
        <v>224</v>
      </c>
      <c r="AH112" s="6" t="s">
        <v>224</v>
      </c>
      <c r="AI112" s="6" t="s">
        <v>224</v>
      </c>
      <c r="AJ112" s="6" t="s">
        <v>224</v>
      </c>
      <c r="AK112" s="6" t="s">
        <v>224</v>
      </c>
      <c r="AL112" s="6" t="s">
        <v>224</v>
      </c>
      <c r="AM112" s="6" t="s">
        <v>224</v>
      </c>
      <c r="AN112" s="6" t="s">
        <v>224</v>
      </c>
      <c r="AO112" s="6" t="s">
        <v>224</v>
      </c>
      <c r="AP112" s="6" t="s">
        <v>224</v>
      </c>
      <c r="AQ112" s="6" t="s">
        <v>224</v>
      </c>
      <c r="AR112" s="6" t="s">
        <v>224</v>
      </c>
      <c r="AS112" s="6" t="s">
        <v>224</v>
      </c>
      <c r="AT112" s="6" t="s">
        <v>224</v>
      </c>
      <c r="AU112" s="6" t="s">
        <v>224</v>
      </c>
      <c r="AV112" s="6" t="s">
        <v>224</v>
      </c>
      <c r="AW112" s="6" t="s">
        <v>224</v>
      </c>
      <c r="AX112" s="6" t="s">
        <v>224</v>
      </c>
      <c r="AY112" s="6" t="s">
        <v>224</v>
      </c>
      <c r="AZ112" s="6" t="s">
        <v>224</v>
      </c>
      <c r="BA112" s="6" t="s">
        <v>224</v>
      </c>
      <c r="BB112" s="6" t="s">
        <v>224</v>
      </c>
      <c r="BC112" s="6" t="s">
        <v>224</v>
      </c>
      <c r="BD112" s="6" t="s">
        <v>224</v>
      </c>
      <c r="BE112" s="6" t="s">
        <v>224</v>
      </c>
      <c r="BF112" s="6" t="s">
        <v>224</v>
      </c>
      <c r="BG112" s="6" t="s">
        <v>224</v>
      </c>
      <c r="BH112" s="6" t="s">
        <v>224</v>
      </c>
      <c r="BI112" s="6" t="s">
        <v>224</v>
      </c>
      <c r="BJ112" s="6" t="s">
        <v>224</v>
      </c>
      <c r="BK112" s="6" t="s">
        <v>224</v>
      </c>
      <c r="BL112" s="6" t="s">
        <v>224</v>
      </c>
      <c r="BM112" s="6" t="s">
        <v>224</v>
      </c>
      <c r="BN112" s="6" t="s">
        <v>224</v>
      </c>
      <c r="BO112" s="6" t="s">
        <v>224</v>
      </c>
      <c r="BP112" s="6" t="s">
        <v>224</v>
      </c>
      <c r="BQ112" s="6" t="s">
        <v>224</v>
      </c>
      <c r="BR112" s="6" t="s">
        <v>224</v>
      </c>
      <c r="BS112" s="6" t="s">
        <v>224</v>
      </c>
      <c r="BT112" s="3">
        <v>68</v>
      </c>
      <c r="BU112" s="6" t="s">
        <v>224</v>
      </c>
      <c r="BV112" s="6" t="s">
        <v>224</v>
      </c>
      <c r="BW112" s="6" t="s">
        <v>224</v>
      </c>
      <c r="BX112" s="3">
        <v>405</v>
      </c>
      <c r="BY112" s="6" t="s">
        <v>224</v>
      </c>
      <c r="BZ112" s="6" t="s">
        <v>224</v>
      </c>
      <c r="CA112" s="6" t="s">
        <v>224</v>
      </c>
      <c r="CB112" s="6" t="s">
        <v>224</v>
      </c>
      <c r="CC112" s="3">
        <v>227</v>
      </c>
      <c r="CD112" s="6" t="s">
        <v>224</v>
      </c>
      <c r="CE112" s="6" t="s">
        <v>224</v>
      </c>
      <c r="CF112" s="6" t="s">
        <v>224</v>
      </c>
      <c r="CG112" s="3">
        <v>112</v>
      </c>
      <c r="CH112" s="6" t="s">
        <v>224</v>
      </c>
      <c r="CI112" s="3">
        <v>62</v>
      </c>
      <c r="CJ112" s="6" t="s">
        <v>224</v>
      </c>
      <c r="CK112" s="6" t="s">
        <v>224</v>
      </c>
      <c r="CL112" s="6" t="s">
        <v>224</v>
      </c>
      <c r="CM112" s="6" t="s">
        <v>224</v>
      </c>
      <c r="CN112" s="6" t="s">
        <v>224</v>
      </c>
      <c r="CO112" s="6" t="s">
        <v>224</v>
      </c>
      <c r="CP112" s="6" t="s">
        <v>224</v>
      </c>
      <c r="CQ112" s="6" t="s">
        <v>224</v>
      </c>
      <c r="CR112" s="6" t="s">
        <v>224</v>
      </c>
      <c r="CS112" s="6" t="s">
        <v>224</v>
      </c>
      <c r="CT112" s="6" t="s">
        <v>224</v>
      </c>
      <c r="CU112" s="6" t="s">
        <v>224</v>
      </c>
      <c r="CV112" s="6" t="s">
        <v>224</v>
      </c>
      <c r="CW112" s="6" t="s">
        <v>224</v>
      </c>
      <c r="CX112" s="6" t="s">
        <v>224</v>
      </c>
      <c r="CY112" s="6" t="s">
        <v>224</v>
      </c>
      <c r="CZ112" s="6" t="s">
        <v>224</v>
      </c>
      <c r="DA112" s="6" t="s">
        <v>224</v>
      </c>
      <c r="DB112" s="6" t="s">
        <v>224</v>
      </c>
      <c r="DC112" s="6" t="s">
        <v>224</v>
      </c>
      <c r="DD112" s="6" t="s">
        <v>224</v>
      </c>
      <c r="DE112" s="6" t="s">
        <v>224</v>
      </c>
      <c r="DF112" s="6" t="s">
        <v>224</v>
      </c>
      <c r="DG112" s="6" t="s">
        <v>224</v>
      </c>
      <c r="DH112" s="6" t="s">
        <v>224</v>
      </c>
      <c r="DI112" s="6" t="s">
        <v>224</v>
      </c>
      <c r="DJ112" s="6" t="s">
        <v>224</v>
      </c>
      <c r="DK112" s="3">
        <v>171</v>
      </c>
      <c r="DL112" s="6" t="s">
        <v>224</v>
      </c>
      <c r="DM112" s="6" t="s">
        <v>224</v>
      </c>
      <c r="DN112" s="6" t="s">
        <v>224</v>
      </c>
      <c r="DO112" s="6" t="s">
        <v>224</v>
      </c>
      <c r="DP112" s="6" t="s">
        <v>224</v>
      </c>
      <c r="DQ112" s="6" t="s">
        <v>224</v>
      </c>
      <c r="DR112" s="6" t="s">
        <v>224</v>
      </c>
      <c r="DS112" s="6" t="s">
        <v>224</v>
      </c>
      <c r="DT112" s="6" t="s">
        <v>224</v>
      </c>
      <c r="DU112" s="6" t="s">
        <v>224</v>
      </c>
      <c r="DV112" s="6" t="s">
        <v>224</v>
      </c>
      <c r="DW112" s="3">
        <v>30</v>
      </c>
      <c r="DX112" s="6" t="s">
        <v>224</v>
      </c>
      <c r="DY112" s="6" t="s">
        <v>224</v>
      </c>
      <c r="DZ112" s="6" t="s">
        <v>224</v>
      </c>
      <c r="EA112" s="6" t="s">
        <v>224</v>
      </c>
      <c r="EB112" s="6" t="s">
        <v>224</v>
      </c>
      <c r="EC112" s="6" t="s">
        <v>224</v>
      </c>
      <c r="ED112" s="6" t="s">
        <v>224</v>
      </c>
      <c r="EE112" s="6" t="s">
        <v>224</v>
      </c>
      <c r="EF112" s="6" t="s">
        <v>224</v>
      </c>
      <c r="EG112" s="6" t="s">
        <v>224</v>
      </c>
      <c r="EH112" s="6" t="s">
        <v>224</v>
      </c>
      <c r="EI112" s="6" t="s">
        <v>224</v>
      </c>
      <c r="EJ112" s="6" t="s">
        <v>224</v>
      </c>
      <c r="EK112" s="6" t="s">
        <v>224</v>
      </c>
      <c r="EL112" s="3">
        <v>83</v>
      </c>
      <c r="EM112" s="6" t="s">
        <v>224</v>
      </c>
      <c r="EN112" s="6" t="s">
        <v>224</v>
      </c>
      <c r="EO112" s="6" t="s">
        <v>224</v>
      </c>
      <c r="EP112" s="6" t="s">
        <v>224</v>
      </c>
      <c r="EQ112" s="6" t="s">
        <v>224</v>
      </c>
      <c r="ER112" s="6" t="s">
        <v>224</v>
      </c>
      <c r="ES112" s="6" t="s">
        <v>224</v>
      </c>
      <c r="ET112" s="6" t="s">
        <v>224</v>
      </c>
      <c r="EU112" s="6" t="s">
        <v>224</v>
      </c>
      <c r="EV112" s="6" t="s">
        <v>224</v>
      </c>
      <c r="EW112" s="6" t="s">
        <v>224</v>
      </c>
      <c r="EX112" s="6" t="s">
        <v>224</v>
      </c>
      <c r="EY112" s="6" t="s">
        <v>224</v>
      </c>
      <c r="EZ112" s="6" t="s">
        <v>224</v>
      </c>
      <c r="FA112" s="6" t="s">
        <v>224</v>
      </c>
      <c r="FB112" s="6" t="s">
        <v>224</v>
      </c>
      <c r="FC112" s="6" t="s">
        <v>224</v>
      </c>
      <c r="FD112" s="6" t="s">
        <v>224</v>
      </c>
      <c r="FE112" s="6" t="s">
        <v>224</v>
      </c>
      <c r="FF112" s="6" t="s">
        <v>224</v>
      </c>
      <c r="FG112" s="6" t="s">
        <v>224</v>
      </c>
      <c r="FH112" s="6" t="s">
        <v>224</v>
      </c>
      <c r="FI112" s="6" t="s">
        <v>224</v>
      </c>
      <c r="FJ112" s="3">
        <v>48</v>
      </c>
      <c r="FK112" s="3">
        <v>32</v>
      </c>
      <c r="FL112" s="6" t="s">
        <v>224</v>
      </c>
      <c r="FM112" s="6" t="s">
        <v>224</v>
      </c>
      <c r="FN112" s="6" t="s">
        <v>224</v>
      </c>
      <c r="FO112" s="6" t="s">
        <v>224</v>
      </c>
      <c r="FP112" s="6" t="s">
        <v>224</v>
      </c>
      <c r="FQ112" s="6" t="s">
        <v>224</v>
      </c>
      <c r="FR112" s="6" t="s">
        <v>224</v>
      </c>
      <c r="FS112" s="6" t="s">
        <v>224</v>
      </c>
      <c r="FT112" s="6" t="s">
        <v>224</v>
      </c>
      <c r="FU112" s="6" t="s">
        <v>224</v>
      </c>
      <c r="FV112" s="6" t="s">
        <v>224</v>
      </c>
      <c r="FW112" s="3">
        <v>44</v>
      </c>
      <c r="FX112" s="6" t="s">
        <v>224</v>
      </c>
      <c r="FY112" s="6" t="s">
        <v>224</v>
      </c>
      <c r="FZ112" s="6" t="s">
        <v>224</v>
      </c>
      <c r="GA112" s="6" t="s">
        <v>224</v>
      </c>
      <c r="GB112" s="6" t="s">
        <v>224</v>
      </c>
      <c r="GC112" s="6" t="s">
        <v>224</v>
      </c>
      <c r="GD112" s="6" t="s">
        <v>224</v>
      </c>
      <c r="GE112" s="6" t="s">
        <v>224</v>
      </c>
      <c r="GF112" s="13" t="s">
        <v>224</v>
      </c>
      <c r="GG112" s="15">
        <f t="shared" si="1"/>
        <v>1357</v>
      </c>
      <c r="GI112" s="8"/>
      <c r="GK112" s="8"/>
    </row>
    <row r="113" spans="1:193" ht="15.75" thickBot="1" x14ac:dyDescent="0.3">
      <c r="A113" s="4" t="s">
        <v>220</v>
      </c>
      <c r="B113" s="368" t="s">
        <v>221</v>
      </c>
      <c r="C113" s="6" t="s">
        <v>224</v>
      </c>
      <c r="D113" s="6" t="s">
        <v>224</v>
      </c>
      <c r="E113" s="6" t="s">
        <v>224</v>
      </c>
      <c r="F113" s="3">
        <v>56</v>
      </c>
      <c r="G113" s="6" t="s">
        <v>224</v>
      </c>
      <c r="H113" s="6" t="s">
        <v>224</v>
      </c>
      <c r="I113" s="6" t="s">
        <v>224</v>
      </c>
      <c r="J113" s="6" t="s">
        <v>224</v>
      </c>
      <c r="K113" s="6" t="s">
        <v>224</v>
      </c>
      <c r="L113" s="6" t="s">
        <v>224</v>
      </c>
      <c r="M113" s="6" t="s">
        <v>224</v>
      </c>
      <c r="N113" s="6" t="s">
        <v>224</v>
      </c>
      <c r="O113" s="6" t="s">
        <v>224</v>
      </c>
      <c r="P113" s="6" t="s">
        <v>224</v>
      </c>
      <c r="Q113" s="6" t="s">
        <v>224</v>
      </c>
      <c r="R113" s="6" t="s">
        <v>224</v>
      </c>
      <c r="S113" s="6" t="s">
        <v>224</v>
      </c>
      <c r="T113" s="6" t="s">
        <v>224</v>
      </c>
      <c r="U113" s="6" t="s">
        <v>224</v>
      </c>
      <c r="V113" s="6" t="s">
        <v>224</v>
      </c>
      <c r="W113" s="6" t="s">
        <v>224</v>
      </c>
      <c r="X113" s="6" t="s">
        <v>224</v>
      </c>
      <c r="Y113" s="3">
        <v>44</v>
      </c>
      <c r="Z113" s="6" t="s">
        <v>224</v>
      </c>
      <c r="AA113" s="6" t="s">
        <v>224</v>
      </c>
      <c r="AB113" s="6" t="s">
        <v>224</v>
      </c>
      <c r="AC113" s="6" t="s">
        <v>224</v>
      </c>
      <c r="AD113" s="6" t="s">
        <v>224</v>
      </c>
      <c r="AE113" s="6" t="s">
        <v>224</v>
      </c>
      <c r="AF113" s="6" t="s">
        <v>224</v>
      </c>
      <c r="AG113" s="6" t="s">
        <v>224</v>
      </c>
      <c r="AH113" s="6" t="s">
        <v>224</v>
      </c>
      <c r="AI113" s="6" t="s">
        <v>224</v>
      </c>
      <c r="AJ113" s="6" t="s">
        <v>224</v>
      </c>
      <c r="AK113" s="3">
        <v>34</v>
      </c>
      <c r="AL113" s="6" t="s">
        <v>224</v>
      </c>
      <c r="AM113" s="6" t="s">
        <v>224</v>
      </c>
      <c r="AN113" s="6" t="s">
        <v>224</v>
      </c>
      <c r="AO113" s="6" t="s">
        <v>224</v>
      </c>
      <c r="AP113" s="6" t="s">
        <v>224</v>
      </c>
      <c r="AQ113" s="6" t="s">
        <v>224</v>
      </c>
      <c r="AR113" s="6" t="s">
        <v>224</v>
      </c>
      <c r="AS113" s="6" t="s">
        <v>224</v>
      </c>
      <c r="AT113" s="6" t="s">
        <v>224</v>
      </c>
      <c r="AU113" s="6" t="s">
        <v>224</v>
      </c>
      <c r="AV113" s="6" t="s">
        <v>224</v>
      </c>
      <c r="AW113" s="6" t="s">
        <v>224</v>
      </c>
      <c r="AX113" s="6" t="s">
        <v>224</v>
      </c>
      <c r="AY113" s="6" t="s">
        <v>224</v>
      </c>
      <c r="AZ113" s="6" t="s">
        <v>224</v>
      </c>
      <c r="BA113" s="6" t="s">
        <v>224</v>
      </c>
      <c r="BB113" s="6" t="s">
        <v>224</v>
      </c>
      <c r="BC113" s="6" t="s">
        <v>224</v>
      </c>
      <c r="BD113" s="6" t="s">
        <v>224</v>
      </c>
      <c r="BE113" s="6" t="s">
        <v>224</v>
      </c>
      <c r="BF113" s="6" t="s">
        <v>224</v>
      </c>
      <c r="BG113" s="6" t="s">
        <v>224</v>
      </c>
      <c r="BH113" s="6" t="s">
        <v>224</v>
      </c>
      <c r="BI113" s="6" t="s">
        <v>224</v>
      </c>
      <c r="BJ113" s="6" t="s">
        <v>224</v>
      </c>
      <c r="BK113" s="6" t="s">
        <v>224</v>
      </c>
      <c r="BL113" s="6" t="s">
        <v>224</v>
      </c>
      <c r="BM113" s="6" t="s">
        <v>224</v>
      </c>
      <c r="BN113" s="6" t="s">
        <v>224</v>
      </c>
      <c r="BO113" s="6" t="s">
        <v>224</v>
      </c>
      <c r="BP113" s="6" t="s">
        <v>224</v>
      </c>
      <c r="BQ113" s="6" t="s">
        <v>224</v>
      </c>
      <c r="BR113" s="6" t="s">
        <v>224</v>
      </c>
      <c r="BS113" s="6" t="s">
        <v>224</v>
      </c>
      <c r="BT113" s="6" t="s">
        <v>224</v>
      </c>
      <c r="BU113" s="6" t="s">
        <v>224</v>
      </c>
      <c r="BV113" s="6" t="s">
        <v>224</v>
      </c>
      <c r="BW113" s="6" t="s">
        <v>224</v>
      </c>
      <c r="BX113" s="6" t="s">
        <v>224</v>
      </c>
      <c r="BY113" s="6" t="s">
        <v>224</v>
      </c>
      <c r="BZ113" s="6" t="s">
        <v>224</v>
      </c>
      <c r="CA113" s="6" t="s">
        <v>224</v>
      </c>
      <c r="CB113" s="6" t="s">
        <v>224</v>
      </c>
      <c r="CC113" s="6" t="s">
        <v>224</v>
      </c>
      <c r="CD113" s="6" t="s">
        <v>224</v>
      </c>
      <c r="CE113" s="6" t="s">
        <v>224</v>
      </c>
      <c r="CF113" s="6" t="s">
        <v>224</v>
      </c>
      <c r="CG113" s="3">
        <v>51</v>
      </c>
      <c r="CH113" s="3">
        <v>33</v>
      </c>
      <c r="CI113" s="6" t="s">
        <v>224</v>
      </c>
      <c r="CJ113" s="6" t="s">
        <v>224</v>
      </c>
      <c r="CK113" s="6" t="s">
        <v>224</v>
      </c>
      <c r="CL113" s="6" t="s">
        <v>224</v>
      </c>
      <c r="CM113" s="6" t="s">
        <v>224</v>
      </c>
      <c r="CN113" s="6" t="s">
        <v>224</v>
      </c>
      <c r="CO113" s="6" t="s">
        <v>224</v>
      </c>
      <c r="CP113" s="6" t="s">
        <v>224</v>
      </c>
      <c r="CQ113" s="6" t="s">
        <v>224</v>
      </c>
      <c r="CR113" s="6" t="s">
        <v>224</v>
      </c>
      <c r="CS113" s="6" t="s">
        <v>224</v>
      </c>
      <c r="CT113" s="6" t="s">
        <v>224</v>
      </c>
      <c r="CU113" s="6" t="s">
        <v>224</v>
      </c>
      <c r="CV113" s="6" t="s">
        <v>224</v>
      </c>
      <c r="CW113" s="6" t="s">
        <v>224</v>
      </c>
      <c r="CX113" s="6" t="s">
        <v>224</v>
      </c>
      <c r="CY113" s="6" t="s">
        <v>224</v>
      </c>
      <c r="CZ113" s="6" t="s">
        <v>224</v>
      </c>
      <c r="DA113" s="6" t="s">
        <v>224</v>
      </c>
      <c r="DB113" s="6" t="s">
        <v>224</v>
      </c>
      <c r="DC113" s="6" t="s">
        <v>224</v>
      </c>
      <c r="DD113" s="6" t="s">
        <v>224</v>
      </c>
      <c r="DE113" s="6" t="s">
        <v>224</v>
      </c>
      <c r="DF113" s="6" t="s">
        <v>224</v>
      </c>
      <c r="DG113" s="6" t="s">
        <v>224</v>
      </c>
      <c r="DH113" s="6" t="s">
        <v>224</v>
      </c>
      <c r="DI113" s="6" t="s">
        <v>224</v>
      </c>
      <c r="DJ113" s="6" t="s">
        <v>224</v>
      </c>
      <c r="DK113" s="6" t="s">
        <v>224</v>
      </c>
      <c r="DL113" s="6" t="s">
        <v>224</v>
      </c>
      <c r="DM113" s="6" t="s">
        <v>224</v>
      </c>
      <c r="DN113" s="6" t="s">
        <v>224</v>
      </c>
      <c r="DO113" s="6" t="s">
        <v>224</v>
      </c>
      <c r="DP113" s="6" t="s">
        <v>224</v>
      </c>
      <c r="DQ113" s="6" t="s">
        <v>224</v>
      </c>
      <c r="DR113" s="6" t="s">
        <v>224</v>
      </c>
      <c r="DS113" s="6" t="s">
        <v>224</v>
      </c>
      <c r="DT113" s="6" t="s">
        <v>224</v>
      </c>
      <c r="DU113" s="6" t="s">
        <v>224</v>
      </c>
      <c r="DV113" s="6" t="s">
        <v>224</v>
      </c>
      <c r="DW113" s="6" t="s">
        <v>224</v>
      </c>
      <c r="DX113" s="6" t="s">
        <v>224</v>
      </c>
      <c r="DY113" s="6" t="s">
        <v>224</v>
      </c>
      <c r="DZ113" s="6" t="s">
        <v>224</v>
      </c>
      <c r="EA113" s="6" t="s">
        <v>224</v>
      </c>
      <c r="EB113" s="6" t="s">
        <v>224</v>
      </c>
      <c r="EC113" s="6" t="s">
        <v>224</v>
      </c>
      <c r="ED113" s="6" t="s">
        <v>224</v>
      </c>
      <c r="EE113" s="6" t="s">
        <v>224</v>
      </c>
      <c r="EF113" s="6" t="s">
        <v>224</v>
      </c>
      <c r="EG113" s="6" t="s">
        <v>224</v>
      </c>
      <c r="EH113" s="6" t="s">
        <v>224</v>
      </c>
      <c r="EI113" s="6" t="s">
        <v>224</v>
      </c>
      <c r="EJ113" s="6" t="s">
        <v>224</v>
      </c>
      <c r="EK113" s="6" t="s">
        <v>224</v>
      </c>
      <c r="EL113" s="6" t="s">
        <v>224</v>
      </c>
      <c r="EM113" s="6" t="s">
        <v>224</v>
      </c>
      <c r="EN113" s="6" t="s">
        <v>224</v>
      </c>
      <c r="EO113" s="6" t="s">
        <v>224</v>
      </c>
      <c r="EP113" s="6" t="s">
        <v>224</v>
      </c>
      <c r="EQ113" s="6" t="s">
        <v>224</v>
      </c>
      <c r="ER113" s="6" t="s">
        <v>224</v>
      </c>
      <c r="ES113" s="6" t="s">
        <v>224</v>
      </c>
      <c r="ET113" s="6" t="s">
        <v>224</v>
      </c>
      <c r="EU113" s="6" t="s">
        <v>224</v>
      </c>
      <c r="EV113" s="6" t="s">
        <v>224</v>
      </c>
      <c r="EW113" s="6" t="s">
        <v>224</v>
      </c>
      <c r="EX113" s="6" t="s">
        <v>224</v>
      </c>
      <c r="EY113" s="6" t="s">
        <v>224</v>
      </c>
      <c r="EZ113" s="6" t="s">
        <v>224</v>
      </c>
      <c r="FA113" s="6" t="s">
        <v>224</v>
      </c>
      <c r="FB113" s="6" t="s">
        <v>224</v>
      </c>
      <c r="FC113" s="6" t="s">
        <v>224</v>
      </c>
      <c r="FD113" s="6" t="s">
        <v>224</v>
      </c>
      <c r="FE113" s="6" t="s">
        <v>224</v>
      </c>
      <c r="FF113" s="6" t="s">
        <v>224</v>
      </c>
      <c r="FG113" s="6" t="s">
        <v>224</v>
      </c>
      <c r="FH113" s="6" t="s">
        <v>224</v>
      </c>
      <c r="FI113" s="6" t="s">
        <v>224</v>
      </c>
      <c r="FJ113" s="6" t="s">
        <v>224</v>
      </c>
      <c r="FK113" s="6" t="s">
        <v>224</v>
      </c>
      <c r="FL113" s="6" t="s">
        <v>224</v>
      </c>
      <c r="FM113" s="6" t="s">
        <v>224</v>
      </c>
      <c r="FN113" s="6" t="s">
        <v>224</v>
      </c>
      <c r="FO113" s="6" t="s">
        <v>224</v>
      </c>
      <c r="FP113" s="6" t="s">
        <v>224</v>
      </c>
      <c r="FQ113" s="6" t="s">
        <v>224</v>
      </c>
      <c r="FR113" s="6" t="s">
        <v>224</v>
      </c>
      <c r="FS113" s="6" t="s">
        <v>224</v>
      </c>
      <c r="FT113" s="6" t="s">
        <v>224</v>
      </c>
      <c r="FU113" s="6" t="s">
        <v>224</v>
      </c>
      <c r="FV113" s="6" t="s">
        <v>224</v>
      </c>
      <c r="FW113" s="6" t="s">
        <v>224</v>
      </c>
      <c r="FX113" s="6" t="s">
        <v>224</v>
      </c>
      <c r="FY113" s="6" t="s">
        <v>224</v>
      </c>
      <c r="FZ113" s="6" t="s">
        <v>224</v>
      </c>
      <c r="GA113" s="6" t="s">
        <v>224</v>
      </c>
      <c r="GB113" s="6" t="s">
        <v>224</v>
      </c>
      <c r="GC113" s="6" t="s">
        <v>224</v>
      </c>
      <c r="GD113" s="6" t="s">
        <v>224</v>
      </c>
      <c r="GE113" s="6" t="s">
        <v>224</v>
      </c>
      <c r="GF113" s="13" t="s">
        <v>224</v>
      </c>
      <c r="GG113" s="16">
        <f t="shared" si="1"/>
        <v>218</v>
      </c>
      <c r="GI113" s="8"/>
      <c r="GK113" s="8"/>
    </row>
    <row r="114" spans="1:193" ht="16.5" thickTop="1" thickBot="1" x14ac:dyDescent="0.3">
      <c r="B114" s="1" t="s">
        <v>222</v>
      </c>
      <c r="C114" s="10">
        <f t="shared" ref="C114:BN114" si="2">SUM(C4:C113)</f>
        <v>113</v>
      </c>
      <c r="D114" s="10">
        <f t="shared" si="2"/>
        <v>81</v>
      </c>
      <c r="E114" s="10">
        <f t="shared" si="2"/>
        <v>1047</v>
      </c>
      <c r="F114" s="10">
        <f t="shared" si="2"/>
        <v>3771</v>
      </c>
      <c r="G114" s="10">
        <f t="shared" si="2"/>
        <v>331</v>
      </c>
      <c r="H114" s="10">
        <f t="shared" si="2"/>
        <v>127</v>
      </c>
      <c r="I114" s="10">
        <f t="shared" si="2"/>
        <v>618</v>
      </c>
      <c r="J114" s="10">
        <f t="shared" si="2"/>
        <v>264</v>
      </c>
      <c r="K114" s="10">
        <f t="shared" si="2"/>
        <v>395</v>
      </c>
      <c r="L114" s="10">
        <f t="shared" si="2"/>
        <v>189</v>
      </c>
      <c r="M114" s="10">
        <f t="shared" si="2"/>
        <v>0</v>
      </c>
      <c r="N114" s="10">
        <f t="shared" si="2"/>
        <v>1025</v>
      </c>
      <c r="O114" s="10">
        <f t="shared" si="2"/>
        <v>380</v>
      </c>
      <c r="P114" s="10">
        <f t="shared" si="2"/>
        <v>24</v>
      </c>
      <c r="Q114" s="10">
        <f t="shared" si="2"/>
        <v>0</v>
      </c>
      <c r="R114" s="10">
        <f t="shared" si="2"/>
        <v>4005</v>
      </c>
      <c r="S114" s="10">
        <f t="shared" si="2"/>
        <v>594</v>
      </c>
      <c r="T114" s="10">
        <f t="shared" si="2"/>
        <v>452</v>
      </c>
      <c r="U114" s="10">
        <f t="shared" si="2"/>
        <v>904</v>
      </c>
      <c r="V114" s="10">
        <f t="shared" si="2"/>
        <v>80</v>
      </c>
      <c r="W114" s="10">
        <f t="shared" si="2"/>
        <v>592</v>
      </c>
      <c r="X114" s="10">
        <f t="shared" si="2"/>
        <v>0</v>
      </c>
      <c r="Y114" s="10">
        <f t="shared" si="2"/>
        <v>1419</v>
      </c>
      <c r="Z114" s="10">
        <f t="shared" si="2"/>
        <v>8331</v>
      </c>
      <c r="AA114" s="10">
        <f t="shared" si="2"/>
        <v>183</v>
      </c>
      <c r="AB114" s="10">
        <f t="shared" si="2"/>
        <v>12559</v>
      </c>
      <c r="AC114" s="10">
        <f t="shared" si="2"/>
        <v>2128</v>
      </c>
      <c r="AD114" s="10">
        <f t="shared" si="2"/>
        <v>1599</v>
      </c>
      <c r="AE114" s="10">
        <f t="shared" si="2"/>
        <v>1054</v>
      </c>
      <c r="AF114" s="10">
        <f t="shared" si="2"/>
        <v>159</v>
      </c>
      <c r="AG114" s="10">
        <f t="shared" si="2"/>
        <v>10</v>
      </c>
      <c r="AH114" s="10">
        <f t="shared" si="2"/>
        <v>76</v>
      </c>
      <c r="AI114" s="10">
        <f t="shared" si="2"/>
        <v>383</v>
      </c>
      <c r="AJ114" s="10">
        <f t="shared" si="2"/>
        <v>70</v>
      </c>
      <c r="AK114" s="10">
        <f t="shared" si="2"/>
        <v>14787</v>
      </c>
      <c r="AL114" s="10">
        <f t="shared" si="2"/>
        <v>1584</v>
      </c>
      <c r="AM114" s="10">
        <f t="shared" si="2"/>
        <v>1358</v>
      </c>
      <c r="AN114" s="10">
        <f t="shared" si="2"/>
        <v>8628</v>
      </c>
      <c r="AO114" s="10">
        <f t="shared" si="2"/>
        <v>3965</v>
      </c>
      <c r="AP114" s="10">
        <f t="shared" si="2"/>
        <v>115</v>
      </c>
      <c r="AQ114" s="10">
        <f t="shared" si="2"/>
        <v>11</v>
      </c>
      <c r="AR114" s="10">
        <f t="shared" si="2"/>
        <v>0</v>
      </c>
      <c r="AS114" s="10">
        <f t="shared" si="2"/>
        <v>42</v>
      </c>
      <c r="AT114" s="10">
        <f t="shared" si="2"/>
        <v>23</v>
      </c>
      <c r="AU114" s="10">
        <f t="shared" si="2"/>
        <v>101</v>
      </c>
      <c r="AV114" s="10">
        <f t="shared" si="2"/>
        <v>696</v>
      </c>
      <c r="AW114" s="10">
        <f t="shared" si="2"/>
        <v>68</v>
      </c>
      <c r="AX114" s="10">
        <f t="shared" si="2"/>
        <v>18</v>
      </c>
      <c r="AY114" s="10">
        <f t="shared" si="2"/>
        <v>0</v>
      </c>
      <c r="AZ114" s="10">
        <f t="shared" si="2"/>
        <v>651</v>
      </c>
      <c r="BA114" s="10">
        <f t="shared" si="2"/>
        <v>1940</v>
      </c>
      <c r="BB114" s="10">
        <f t="shared" si="2"/>
        <v>1971</v>
      </c>
      <c r="BC114" s="10">
        <f t="shared" si="2"/>
        <v>7</v>
      </c>
      <c r="BD114" s="10">
        <f t="shared" si="2"/>
        <v>9</v>
      </c>
      <c r="BE114" s="10">
        <f t="shared" si="2"/>
        <v>579</v>
      </c>
      <c r="BF114" s="10">
        <f t="shared" si="2"/>
        <v>0</v>
      </c>
      <c r="BG114" s="10">
        <f t="shared" si="2"/>
        <v>11380</v>
      </c>
      <c r="BH114" s="10">
        <f t="shared" si="2"/>
        <v>923</v>
      </c>
      <c r="BI114" s="10">
        <f t="shared" si="2"/>
        <v>2046</v>
      </c>
      <c r="BJ114" s="10">
        <f t="shared" si="2"/>
        <v>3667</v>
      </c>
      <c r="BK114" s="10">
        <f t="shared" si="2"/>
        <v>265</v>
      </c>
      <c r="BL114" s="10">
        <f t="shared" si="2"/>
        <v>1181</v>
      </c>
      <c r="BM114" s="10">
        <f t="shared" si="2"/>
        <v>7921</v>
      </c>
      <c r="BN114" s="10">
        <f t="shared" si="2"/>
        <v>131</v>
      </c>
      <c r="BO114" s="10">
        <f t="shared" ref="BO114:DZ114" si="3">SUM(BO4:BO113)</f>
        <v>1004</v>
      </c>
      <c r="BP114" s="10">
        <f t="shared" si="3"/>
        <v>108</v>
      </c>
      <c r="BQ114" s="10">
        <f t="shared" si="3"/>
        <v>451</v>
      </c>
      <c r="BR114" s="10">
        <f t="shared" si="3"/>
        <v>1228</v>
      </c>
      <c r="BS114" s="10">
        <f t="shared" si="3"/>
        <v>658</v>
      </c>
      <c r="BT114" s="10">
        <f t="shared" si="3"/>
        <v>1074</v>
      </c>
      <c r="BU114" s="10">
        <f t="shared" si="3"/>
        <v>3719</v>
      </c>
      <c r="BV114" s="10">
        <f t="shared" si="3"/>
        <v>1082</v>
      </c>
      <c r="BW114" s="10">
        <f t="shared" si="3"/>
        <v>0</v>
      </c>
      <c r="BX114" s="10">
        <f t="shared" si="3"/>
        <v>2142</v>
      </c>
      <c r="BY114" s="10">
        <f t="shared" si="3"/>
        <v>111</v>
      </c>
      <c r="BZ114" s="10">
        <f t="shared" si="3"/>
        <v>181</v>
      </c>
      <c r="CA114" s="10">
        <f t="shared" si="3"/>
        <v>0</v>
      </c>
      <c r="CB114" s="10">
        <f t="shared" si="3"/>
        <v>27</v>
      </c>
      <c r="CC114" s="10">
        <f t="shared" si="3"/>
        <v>6012</v>
      </c>
      <c r="CD114" s="10">
        <f t="shared" si="3"/>
        <v>93</v>
      </c>
      <c r="CE114" s="10">
        <f t="shared" si="3"/>
        <v>167</v>
      </c>
      <c r="CF114" s="10">
        <f t="shared" si="3"/>
        <v>830</v>
      </c>
      <c r="CG114" s="10">
        <f t="shared" si="3"/>
        <v>16920</v>
      </c>
      <c r="CH114" s="10">
        <f t="shared" si="3"/>
        <v>2693</v>
      </c>
      <c r="CI114" s="10">
        <f t="shared" si="3"/>
        <v>3389</v>
      </c>
      <c r="CJ114" s="10">
        <f t="shared" si="3"/>
        <v>385</v>
      </c>
      <c r="CK114" s="10">
        <f t="shared" si="3"/>
        <v>0</v>
      </c>
      <c r="CL114" s="10">
        <f t="shared" si="3"/>
        <v>1440</v>
      </c>
      <c r="CM114" s="10">
        <f t="shared" si="3"/>
        <v>109</v>
      </c>
      <c r="CN114" s="10">
        <f t="shared" si="3"/>
        <v>129</v>
      </c>
      <c r="CO114" s="10">
        <f t="shared" si="3"/>
        <v>0</v>
      </c>
      <c r="CP114" s="10">
        <f t="shared" si="3"/>
        <v>4</v>
      </c>
      <c r="CQ114" s="10">
        <f t="shared" si="3"/>
        <v>23</v>
      </c>
      <c r="CR114" s="10">
        <f t="shared" si="3"/>
        <v>7</v>
      </c>
      <c r="CS114" s="10">
        <f t="shared" si="3"/>
        <v>44</v>
      </c>
      <c r="CT114" s="10">
        <f t="shared" si="3"/>
        <v>0</v>
      </c>
      <c r="CU114" s="10">
        <f t="shared" si="3"/>
        <v>0</v>
      </c>
      <c r="CV114" s="10">
        <f t="shared" si="3"/>
        <v>35</v>
      </c>
      <c r="CW114" s="10">
        <f t="shared" si="3"/>
        <v>0</v>
      </c>
      <c r="CX114" s="10">
        <f t="shared" si="3"/>
        <v>0</v>
      </c>
      <c r="CY114" s="10">
        <f t="shared" si="3"/>
        <v>0</v>
      </c>
      <c r="CZ114" s="10">
        <f t="shared" si="3"/>
        <v>0</v>
      </c>
      <c r="DA114" s="10">
        <f t="shared" si="3"/>
        <v>25</v>
      </c>
      <c r="DB114" s="10">
        <f t="shared" si="3"/>
        <v>0</v>
      </c>
      <c r="DC114" s="10">
        <f t="shared" si="3"/>
        <v>0</v>
      </c>
      <c r="DD114" s="10">
        <f t="shared" si="3"/>
        <v>21</v>
      </c>
      <c r="DE114" s="10">
        <f t="shared" si="3"/>
        <v>82</v>
      </c>
      <c r="DF114" s="10">
        <f t="shared" si="3"/>
        <v>33</v>
      </c>
      <c r="DG114" s="10">
        <f t="shared" si="3"/>
        <v>6</v>
      </c>
      <c r="DH114" s="10">
        <f t="shared" si="3"/>
        <v>1</v>
      </c>
      <c r="DI114" s="10">
        <f t="shared" si="3"/>
        <v>0</v>
      </c>
      <c r="DJ114" s="10">
        <f t="shared" si="3"/>
        <v>1156</v>
      </c>
      <c r="DK114" s="10">
        <f t="shared" si="3"/>
        <v>7213</v>
      </c>
      <c r="DL114" s="10">
        <f t="shared" si="3"/>
        <v>35</v>
      </c>
      <c r="DM114" s="10">
        <f t="shared" si="3"/>
        <v>0</v>
      </c>
      <c r="DN114" s="10">
        <f t="shared" si="3"/>
        <v>28</v>
      </c>
      <c r="DO114" s="10">
        <f t="shared" si="3"/>
        <v>46</v>
      </c>
      <c r="DP114" s="10">
        <f t="shared" si="3"/>
        <v>0</v>
      </c>
      <c r="DQ114" s="10">
        <f t="shared" si="3"/>
        <v>578</v>
      </c>
      <c r="DR114" s="10">
        <f t="shared" si="3"/>
        <v>562</v>
      </c>
      <c r="DS114" s="10">
        <f t="shared" si="3"/>
        <v>1964</v>
      </c>
      <c r="DT114" s="10">
        <f t="shared" si="3"/>
        <v>176</v>
      </c>
      <c r="DU114" s="10">
        <f t="shared" si="3"/>
        <v>313</v>
      </c>
      <c r="DV114" s="10">
        <f t="shared" si="3"/>
        <v>38</v>
      </c>
      <c r="DW114" s="10">
        <f t="shared" si="3"/>
        <v>247</v>
      </c>
      <c r="DX114" s="10">
        <f t="shared" si="3"/>
        <v>0</v>
      </c>
      <c r="DY114" s="10">
        <f t="shared" si="3"/>
        <v>43</v>
      </c>
      <c r="DZ114" s="10">
        <f t="shared" si="3"/>
        <v>447</v>
      </c>
      <c r="EA114" s="10">
        <f t="shared" ref="EA114:GD114" si="4">SUM(EA4:EA113)</f>
        <v>6073</v>
      </c>
      <c r="EB114" s="10">
        <f t="shared" si="4"/>
        <v>125</v>
      </c>
      <c r="EC114" s="10">
        <f t="shared" si="4"/>
        <v>1289</v>
      </c>
      <c r="ED114" s="10">
        <f t="shared" si="4"/>
        <v>1485</v>
      </c>
      <c r="EE114" s="10">
        <f t="shared" si="4"/>
        <v>199</v>
      </c>
      <c r="EF114" s="10">
        <f t="shared" si="4"/>
        <v>3117</v>
      </c>
      <c r="EG114" s="10">
        <f t="shared" si="4"/>
        <v>3565</v>
      </c>
      <c r="EH114" s="10">
        <f t="shared" si="4"/>
        <v>202</v>
      </c>
      <c r="EI114" s="10">
        <f t="shared" si="4"/>
        <v>0</v>
      </c>
      <c r="EJ114" s="10">
        <f t="shared" si="4"/>
        <v>203</v>
      </c>
      <c r="EK114" s="10">
        <f t="shared" si="4"/>
        <v>27</v>
      </c>
      <c r="EL114" s="10">
        <f t="shared" si="4"/>
        <v>474</v>
      </c>
      <c r="EM114" s="10">
        <f t="shared" si="4"/>
        <v>0</v>
      </c>
      <c r="EN114" s="10">
        <f t="shared" si="4"/>
        <v>241</v>
      </c>
      <c r="EO114" s="10">
        <f t="shared" si="4"/>
        <v>0</v>
      </c>
      <c r="EP114" s="10">
        <f t="shared" si="4"/>
        <v>265</v>
      </c>
      <c r="EQ114" s="10">
        <f t="shared" si="4"/>
        <v>2606</v>
      </c>
      <c r="ER114" s="10">
        <f t="shared" si="4"/>
        <v>40</v>
      </c>
      <c r="ES114" s="10">
        <f t="shared" si="4"/>
        <v>683</v>
      </c>
      <c r="ET114" s="10">
        <f t="shared" si="4"/>
        <v>53</v>
      </c>
      <c r="EU114" s="10">
        <f t="shared" si="4"/>
        <v>373</v>
      </c>
      <c r="EV114" s="10">
        <f t="shared" si="4"/>
        <v>0</v>
      </c>
      <c r="EW114" s="10">
        <f t="shared" si="4"/>
        <v>6514</v>
      </c>
      <c r="EX114" s="10">
        <f t="shared" si="4"/>
        <v>2041</v>
      </c>
      <c r="EY114" s="10">
        <f t="shared" si="4"/>
        <v>0</v>
      </c>
      <c r="EZ114" s="10">
        <f t="shared" si="4"/>
        <v>171</v>
      </c>
      <c r="FA114" s="10">
        <f t="shared" si="4"/>
        <v>0</v>
      </c>
      <c r="FB114" s="10">
        <f t="shared" si="4"/>
        <v>12</v>
      </c>
      <c r="FC114" s="10">
        <f t="shared" si="4"/>
        <v>143</v>
      </c>
      <c r="FD114" s="10">
        <f t="shared" si="4"/>
        <v>0</v>
      </c>
      <c r="FE114" s="10">
        <f t="shared" si="4"/>
        <v>143</v>
      </c>
      <c r="FF114" s="10">
        <f t="shared" si="4"/>
        <v>426</v>
      </c>
      <c r="FG114" s="10">
        <f t="shared" si="4"/>
        <v>110</v>
      </c>
      <c r="FH114" s="10">
        <f t="shared" si="4"/>
        <v>402</v>
      </c>
      <c r="FI114" s="10">
        <f t="shared" si="4"/>
        <v>0</v>
      </c>
      <c r="FJ114" s="10">
        <f t="shared" si="4"/>
        <v>5162</v>
      </c>
      <c r="FK114" s="10">
        <f t="shared" si="4"/>
        <v>2145</v>
      </c>
      <c r="FL114" s="10">
        <f t="shared" si="4"/>
        <v>0</v>
      </c>
      <c r="FM114" s="10">
        <f t="shared" si="4"/>
        <v>590</v>
      </c>
      <c r="FN114" s="10">
        <f t="shared" si="4"/>
        <v>220</v>
      </c>
      <c r="FO114" s="10">
        <f t="shared" si="4"/>
        <v>92</v>
      </c>
      <c r="FP114" s="10">
        <f t="shared" si="4"/>
        <v>297</v>
      </c>
      <c r="FQ114" s="10">
        <f t="shared" si="4"/>
        <v>283</v>
      </c>
      <c r="FR114" s="10">
        <f t="shared" si="4"/>
        <v>805</v>
      </c>
      <c r="FS114" s="10">
        <f t="shared" si="4"/>
        <v>87</v>
      </c>
      <c r="FT114" s="10">
        <f t="shared" si="4"/>
        <v>25</v>
      </c>
      <c r="FU114" s="10">
        <f t="shared" si="4"/>
        <v>137</v>
      </c>
      <c r="FV114" s="10">
        <f t="shared" si="4"/>
        <v>80</v>
      </c>
      <c r="FW114" s="10">
        <f t="shared" si="4"/>
        <v>864</v>
      </c>
      <c r="FX114" s="10">
        <f t="shared" si="4"/>
        <v>475</v>
      </c>
      <c r="FY114" s="10">
        <f t="shared" si="4"/>
        <v>75</v>
      </c>
      <c r="FZ114" s="10">
        <f t="shared" si="4"/>
        <v>590</v>
      </c>
      <c r="GA114" s="10">
        <f t="shared" si="4"/>
        <v>330</v>
      </c>
      <c r="GB114" s="10">
        <f t="shared" si="4"/>
        <v>268</v>
      </c>
      <c r="GC114" s="10">
        <f t="shared" si="4"/>
        <v>0</v>
      </c>
      <c r="GD114" s="10">
        <f t="shared" si="4"/>
        <v>99</v>
      </c>
      <c r="GE114" s="10">
        <f>SUM(GE4:GE113)</f>
        <v>566</v>
      </c>
      <c r="GF114" s="14">
        <f>SUM(GF4:GF113)</f>
        <v>3629</v>
      </c>
      <c r="GG114" s="17">
        <f t="shared" si="1"/>
        <v>211910</v>
      </c>
      <c r="GI114" s="8"/>
    </row>
    <row r="115" spans="1:193" ht="15.75" thickTop="1" x14ac:dyDescent="0.25">
      <c r="GI115" s="8"/>
    </row>
  </sheetData>
  <mergeCells count="189">
    <mergeCell ref="A2:A3"/>
    <mergeCell ref="B2:B3"/>
    <mergeCell ref="C2:C3"/>
    <mergeCell ref="D2:D3"/>
    <mergeCell ref="E2:E3"/>
    <mergeCell ref="K2:K3"/>
    <mergeCell ref="L2:L3"/>
    <mergeCell ref="M2:M3"/>
    <mergeCell ref="N2:N3"/>
    <mergeCell ref="O2:O3"/>
    <mergeCell ref="F2:F3"/>
    <mergeCell ref="G2:G3"/>
    <mergeCell ref="H2:H3"/>
    <mergeCell ref="I2:I3"/>
    <mergeCell ref="J2:J3"/>
    <mergeCell ref="U2:U3"/>
    <mergeCell ref="V2:V3"/>
    <mergeCell ref="W2:W3"/>
    <mergeCell ref="AO2:AO3"/>
    <mergeCell ref="X2:X3"/>
    <mergeCell ref="Y2:Y3"/>
    <mergeCell ref="P2:P3"/>
    <mergeCell ref="Q2:Q3"/>
    <mergeCell ref="R2:R3"/>
    <mergeCell ref="S2:S3"/>
    <mergeCell ref="T2:T3"/>
    <mergeCell ref="AE2:AE3"/>
    <mergeCell ref="AF2:AF3"/>
    <mergeCell ref="AJ2:AJ3"/>
    <mergeCell ref="AK2:AK3"/>
    <mergeCell ref="AL2:AL3"/>
    <mergeCell ref="AM2:AM3"/>
    <mergeCell ref="AN2:AN3"/>
    <mergeCell ref="AG2:AG3"/>
    <mergeCell ref="AH2:AH3"/>
    <mergeCell ref="AI2:AI3"/>
    <mergeCell ref="Z2:Z3"/>
    <mergeCell ref="AA2:AA3"/>
    <mergeCell ref="AB2:AB3"/>
    <mergeCell ref="AC2:AC3"/>
    <mergeCell ref="AD2:AD3"/>
    <mergeCell ref="AT2:AT3"/>
    <mergeCell ref="AU2:AU3"/>
    <mergeCell ref="AV2:AV3"/>
    <mergeCell ref="AW2:AW3"/>
    <mergeCell ref="AX2:AX3"/>
    <mergeCell ref="AP2:AP3"/>
    <mergeCell ref="AQ2:AQ3"/>
    <mergeCell ref="AR2:AR3"/>
    <mergeCell ref="AS2:AS3"/>
    <mergeCell ref="BD2:BD3"/>
    <mergeCell ref="BE2:BE3"/>
    <mergeCell ref="BF2:BF3"/>
    <mergeCell ref="BG2:BG3"/>
    <mergeCell ref="BH2:BH3"/>
    <mergeCell ref="AY2:AY3"/>
    <mergeCell ref="AZ2:AZ3"/>
    <mergeCell ref="BA2:BA3"/>
    <mergeCell ref="BB2:BB3"/>
    <mergeCell ref="BC2:BC3"/>
    <mergeCell ref="BN2:BN3"/>
    <mergeCell ref="BO2:BO3"/>
    <mergeCell ref="BP2:BP3"/>
    <mergeCell ref="BQ2:BQ3"/>
    <mergeCell ref="BR2:BR3"/>
    <mergeCell ref="BI2:BI3"/>
    <mergeCell ref="BJ2:BJ3"/>
    <mergeCell ref="BK2:BK3"/>
    <mergeCell ref="BL2:BL3"/>
    <mergeCell ref="BM2:BM3"/>
    <mergeCell ref="BX2:BX3"/>
    <mergeCell ref="BY2:BY3"/>
    <mergeCell ref="BZ2:BZ3"/>
    <mergeCell ref="CA2:CA3"/>
    <mergeCell ref="CB2:CB3"/>
    <mergeCell ref="BS2:BS3"/>
    <mergeCell ref="BT2:BT3"/>
    <mergeCell ref="BU2:BU3"/>
    <mergeCell ref="BV2:BV3"/>
    <mergeCell ref="BW2:BW3"/>
    <mergeCell ref="CH2:CH3"/>
    <mergeCell ref="CI2:CI3"/>
    <mergeCell ref="CJ2:CJ3"/>
    <mergeCell ref="CK2:CK3"/>
    <mergeCell ref="CL2:CL3"/>
    <mergeCell ref="CC2:CC3"/>
    <mergeCell ref="CD2:CD3"/>
    <mergeCell ref="CE2:CE3"/>
    <mergeCell ref="CF2:CF3"/>
    <mergeCell ref="CG2:CG3"/>
    <mergeCell ref="CR2:CR3"/>
    <mergeCell ref="CS2:CS3"/>
    <mergeCell ref="CT2:CT3"/>
    <mergeCell ref="CU2:CU3"/>
    <mergeCell ref="CV2:CV3"/>
    <mergeCell ref="CM2:CM3"/>
    <mergeCell ref="CN2:CN3"/>
    <mergeCell ref="CO2:CO3"/>
    <mergeCell ref="CP2:CP3"/>
    <mergeCell ref="CQ2:CQ3"/>
    <mergeCell ref="DB2:DB3"/>
    <mergeCell ref="DC2:DC3"/>
    <mergeCell ref="DD2:DD3"/>
    <mergeCell ref="DE2:DE3"/>
    <mergeCell ref="DF2:DF3"/>
    <mergeCell ref="CW2:CW3"/>
    <mergeCell ref="CX2:CX3"/>
    <mergeCell ref="CY2:CY3"/>
    <mergeCell ref="CZ2:CZ3"/>
    <mergeCell ref="DA2:DA3"/>
    <mergeCell ref="DL2:DL3"/>
    <mergeCell ref="DM2:DM3"/>
    <mergeCell ref="DN2:DN3"/>
    <mergeCell ref="DO2:DO3"/>
    <mergeCell ref="DP2:DP3"/>
    <mergeCell ref="DG2:DG3"/>
    <mergeCell ref="DH2:DH3"/>
    <mergeCell ref="DI2:DI3"/>
    <mergeCell ref="DJ2:DJ3"/>
    <mergeCell ref="DK2:DK3"/>
    <mergeCell ref="DV2:DV3"/>
    <mergeCell ref="DW2:DW3"/>
    <mergeCell ref="DX2:DX3"/>
    <mergeCell ref="DY2:DY3"/>
    <mergeCell ref="DZ2:DZ3"/>
    <mergeCell ref="DQ2:DQ3"/>
    <mergeCell ref="DR2:DR3"/>
    <mergeCell ref="DS2:DS3"/>
    <mergeCell ref="DT2:DT3"/>
    <mergeCell ref="DU2:DU3"/>
    <mergeCell ref="EF2:EF3"/>
    <mergeCell ref="EG2:EG3"/>
    <mergeCell ref="EH2:EH3"/>
    <mergeCell ref="EI2:EI3"/>
    <mergeCell ref="EJ2:EJ3"/>
    <mergeCell ref="EA2:EA3"/>
    <mergeCell ref="EB2:EB3"/>
    <mergeCell ref="EC2:EC3"/>
    <mergeCell ref="ED2:ED3"/>
    <mergeCell ref="EE2:EE3"/>
    <mergeCell ref="EP2:EP3"/>
    <mergeCell ref="EQ2:EQ3"/>
    <mergeCell ref="ER2:ER3"/>
    <mergeCell ref="ES2:ES3"/>
    <mergeCell ref="ET2:ET3"/>
    <mergeCell ref="EK2:EK3"/>
    <mergeCell ref="EL2:EL3"/>
    <mergeCell ref="EM2:EM3"/>
    <mergeCell ref="EN2:EN3"/>
    <mergeCell ref="EO2:EO3"/>
    <mergeCell ref="EZ2:EZ3"/>
    <mergeCell ref="FA2:FA3"/>
    <mergeCell ref="FB2:FB3"/>
    <mergeCell ref="FC2:FC3"/>
    <mergeCell ref="FD2:FD3"/>
    <mergeCell ref="EU2:EU3"/>
    <mergeCell ref="EV2:EV3"/>
    <mergeCell ref="EW2:EW3"/>
    <mergeCell ref="EX2:EX3"/>
    <mergeCell ref="EY2:EY3"/>
    <mergeCell ref="FJ2:FJ3"/>
    <mergeCell ref="FK2:FK3"/>
    <mergeCell ref="FL2:FL3"/>
    <mergeCell ref="FM2:FM3"/>
    <mergeCell ref="FN2:FN3"/>
    <mergeCell ref="FE2:FE3"/>
    <mergeCell ref="FF2:FF3"/>
    <mergeCell ref="FG2:FG3"/>
    <mergeCell ref="FH2:FH3"/>
    <mergeCell ref="FI2:FI3"/>
    <mergeCell ref="FT2:FT3"/>
    <mergeCell ref="FU2:FU3"/>
    <mergeCell ref="FV2:FV3"/>
    <mergeCell ref="FW2:FW3"/>
    <mergeCell ref="FX2:FX3"/>
    <mergeCell ref="FO2:FO3"/>
    <mergeCell ref="FP2:FP3"/>
    <mergeCell ref="FQ2:FQ3"/>
    <mergeCell ref="FR2:FR3"/>
    <mergeCell ref="FS2:FS3"/>
    <mergeCell ref="GG2:GG3"/>
    <mergeCell ref="GD2:GD3"/>
    <mergeCell ref="GE2:GE3"/>
    <mergeCell ref="GF2:GF3"/>
    <mergeCell ref="FY2:FY3"/>
    <mergeCell ref="FZ2:FZ3"/>
    <mergeCell ref="GA2:GA3"/>
    <mergeCell ref="GB2:GB3"/>
    <mergeCell ref="GC2:GC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B121"/>
  <sheetViews>
    <sheetView view="pageBreakPreview" zoomScaleNormal="100" zoomScaleSheetLayoutView="100" workbookViewId="0">
      <pane xSplit="2" ySplit="4" topLeftCell="H110" activePane="bottomRight" state="frozen"/>
      <selection pane="topRight" activeCell="C1" sqref="C1"/>
      <selection pane="bottomLeft" activeCell="A5" sqref="A5"/>
      <selection pane="bottomRight" activeCell="AP117" sqref="AP117"/>
    </sheetView>
  </sheetViews>
  <sheetFormatPr baseColWidth="10" defaultColWidth="9" defaultRowHeight="15" x14ac:dyDescent="0.25"/>
  <cols>
    <col min="2" max="2" width="68.42578125" customWidth="1"/>
    <col min="3" max="3" width="6.140625" hidden="1" customWidth="1"/>
    <col min="4" max="4" width="5.7109375" hidden="1" customWidth="1"/>
    <col min="5" max="5" width="7.42578125" hidden="1" customWidth="1"/>
    <col min="6" max="6" width="9" hidden="1" customWidth="1"/>
    <col min="7" max="7" width="9.5703125" hidden="1" customWidth="1"/>
    <col min="8" max="8" width="7.85546875" customWidth="1"/>
    <col min="9" max="9" width="6.42578125" bestFit="1" customWidth="1"/>
    <col min="10" max="10" width="8.28515625" customWidth="1"/>
    <col min="11" max="11" width="8" customWidth="1"/>
    <col min="12" max="12" width="8.7109375" customWidth="1"/>
    <col min="13" max="13" width="6.140625" bestFit="1" customWidth="1"/>
    <col min="14" max="14" width="5.7109375" bestFit="1" customWidth="1"/>
    <col min="15" max="15" width="7.42578125" bestFit="1" customWidth="1"/>
    <col min="16" max="16" width="8.42578125" customWidth="1"/>
    <col min="17" max="17" width="9.85546875" customWidth="1"/>
    <col min="18" max="18" width="6.140625" hidden="1" customWidth="1"/>
    <col min="19" max="19" width="5.7109375" hidden="1" customWidth="1"/>
    <col min="20" max="20" width="7.42578125" hidden="1" customWidth="1"/>
    <col min="21" max="21" width="8.42578125" hidden="1" customWidth="1"/>
    <col min="22" max="22" width="9.42578125" hidden="1" customWidth="1"/>
    <col min="23" max="23" width="6.140625" bestFit="1" customWidth="1"/>
    <col min="24" max="24" width="7.28515625" customWidth="1"/>
    <col min="25" max="25" width="7.42578125" bestFit="1" customWidth="1"/>
    <col min="26" max="26" width="9.42578125" customWidth="1"/>
    <col min="27" max="27" width="9.28515625" customWidth="1"/>
    <col min="28" max="28" width="6.140625" bestFit="1" customWidth="1"/>
    <col min="29" max="29" width="5.7109375" bestFit="1" customWidth="1"/>
    <col min="30" max="30" width="7.42578125" bestFit="1" customWidth="1"/>
    <col min="31" max="31" width="9.85546875" customWidth="1"/>
    <col min="32" max="32" width="9.7109375" customWidth="1"/>
    <col min="33" max="33" width="6.140625" hidden="1" customWidth="1"/>
    <col min="34" max="34" width="5.7109375" hidden="1" customWidth="1"/>
    <col min="35" max="35" width="7.42578125" hidden="1" customWidth="1"/>
    <col min="36" max="36" width="9.85546875" hidden="1" customWidth="1"/>
    <col min="37" max="37" width="9.7109375" hidden="1" customWidth="1"/>
    <col min="38" max="38" width="6.140625" bestFit="1" customWidth="1"/>
    <col min="39" max="39" width="5.7109375" bestFit="1" customWidth="1"/>
    <col min="40" max="40" width="7.42578125" bestFit="1" customWidth="1"/>
    <col min="41" max="41" width="9.85546875" customWidth="1"/>
    <col min="42" max="42" width="9.7109375" customWidth="1"/>
    <col min="43" max="43" width="6.140625" hidden="1" customWidth="1"/>
    <col min="44" max="44" width="5.7109375" hidden="1" customWidth="1"/>
    <col min="45" max="45" width="7.42578125" hidden="1" customWidth="1"/>
    <col min="46" max="46" width="9.85546875" hidden="1" customWidth="1"/>
    <col min="47" max="47" width="9.7109375" hidden="1" customWidth="1"/>
    <col min="48" max="48" width="6.140625" hidden="1" customWidth="1"/>
    <col min="49" max="49" width="5.7109375" hidden="1" customWidth="1"/>
    <col min="50" max="50" width="7.42578125" hidden="1" customWidth="1"/>
    <col min="51" max="51" width="9.85546875" hidden="1" customWidth="1"/>
    <col min="52" max="52" width="9.7109375" hidden="1" customWidth="1"/>
    <col min="53" max="53" width="7.85546875" customWidth="1"/>
    <col min="54" max="54" width="7" customWidth="1"/>
    <col min="55" max="55" width="8.28515625" customWidth="1"/>
    <col min="56" max="56" width="9.85546875" customWidth="1"/>
    <col min="57" max="57" width="9.7109375" customWidth="1"/>
    <col min="58" max="58" width="6.140625" hidden="1" customWidth="1"/>
    <col min="59" max="59" width="5.7109375" hidden="1" customWidth="1"/>
    <col min="60" max="60" width="7.42578125" hidden="1" customWidth="1"/>
    <col min="61" max="61" width="9.85546875" hidden="1" customWidth="1"/>
    <col min="62" max="62" width="9.7109375" hidden="1" customWidth="1"/>
    <col min="63" max="63" width="6.140625" hidden="1" customWidth="1"/>
    <col min="64" max="64" width="5.7109375" hidden="1" customWidth="1"/>
    <col min="65" max="65" width="7.42578125" hidden="1" customWidth="1"/>
    <col min="66" max="66" width="9.85546875" hidden="1" customWidth="1"/>
    <col min="67" max="67" width="9.7109375" hidden="1" customWidth="1"/>
    <col min="68" max="68" width="7.28515625" customWidth="1"/>
    <col min="69" max="69" width="7.140625" customWidth="1"/>
    <col min="70" max="70" width="9.140625" customWidth="1"/>
    <col min="71" max="71" width="9.85546875" customWidth="1"/>
    <col min="72" max="72" width="9.7109375" customWidth="1"/>
    <col min="73" max="73" width="6.140625" hidden="1" customWidth="1"/>
    <col min="74" max="74" width="5.7109375" hidden="1" customWidth="1"/>
    <col min="75" max="75" width="7.42578125" hidden="1" customWidth="1"/>
    <col min="76" max="76" width="9.85546875" hidden="1" customWidth="1"/>
    <col min="77" max="77" width="9.7109375" hidden="1" customWidth="1"/>
    <col min="78" max="87" width="16.5703125" customWidth="1"/>
  </cols>
  <sheetData>
    <row r="1" spans="1:80" ht="15.75" thickBot="1" x14ac:dyDescent="0.3"/>
    <row r="2" spans="1:80" ht="30" customHeight="1" thickTop="1" thickBot="1" x14ac:dyDescent="0.3">
      <c r="A2" s="323" t="s">
        <v>0</v>
      </c>
      <c r="B2" s="323" t="s">
        <v>1</v>
      </c>
      <c r="C2" s="324" t="s">
        <v>458</v>
      </c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2"/>
      <c r="R2" s="342" t="s">
        <v>465</v>
      </c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4"/>
      <c r="AG2" s="324" t="s">
        <v>466</v>
      </c>
      <c r="AH2" s="331"/>
      <c r="AI2" s="331"/>
      <c r="AJ2" s="331"/>
      <c r="AK2" s="331"/>
      <c r="AL2" s="331"/>
      <c r="AM2" s="331"/>
      <c r="AN2" s="331"/>
      <c r="AO2" s="331"/>
      <c r="AP2" s="331"/>
      <c r="AQ2" s="331"/>
      <c r="AR2" s="331"/>
      <c r="AS2" s="331"/>
      <c r="AT2" s="331"/>
      <c r="AU2" s="332"/>
      <c r="AV2" s="342" t="s">
        <v>467</v>
      </c>
      <c r="AW2" s="343"/>
      <c r="AX2" s="343"/>
      <c r="AY2" s="343"/>
      <c r="AZ2" s="343"/>
      <c r="BA2" s="343"/>
      <c r="BB2" s="343"/>
      <c r="BC2" s="343"/>
      <c r="BD2" s="343"/>
      <c r="BE2" s="343"/>
      <c r="BF2" s="343"/>
      <c r="BG2" s="343"/>
      <c r="BH2" s="343"/>
      <c r="BI2" s="343"/>
      <c r="BJ2" s="344"/>
      <c r="BK2" s="323" t="s">
        <v>468</v>
      </c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</row>
    <row r="3" spans="1:80" ht="39.950000000000003" customHeight="1" thickTop="1" thickBot="1" x14ac:dyDescent="0.3">
      <c r="A3" s="323" t="s">
        <v>0</v>
      </c>
      <c r="B3" s="323" t="s">
        <v>1</v>
      </c>
      <c r="C3" s="324" t="s">
        <v>459</v>
      </c>
      <c r="D3" s="331"/>
      <c r="E3" s="331"/>
      <c r="F3" s="331"/>
      <c r="G3" s="332"/>
      <c r="H3" s="324" t="s">
        <v>463</v>
      </c>
      <c r="I3" s="331"/>
      <c r="J3" s="331"/>
      <c r="K3" s="331"/>
      <c r="L3" s="332"/>
      <c r="M3" s="324" t="s">
        <v>464</v>
      </c>
      <c r="N3" s="331"/>
      <c r="O3" s="331"/>
      <c r="P3" s="331"/>
      <c r="Q3" s="332"/>
      <c r="R3" s="342" t="s">
        <v>459</v>
      </c>
      <c r="S3" s="343"/>
      <c r="T3" s="343"/>
      <c r="U3" s="343"/>
      <c r="V3" s="344"/>
      <c r="W3" s="342" t="s">
        <v>463</v>
      </c>
      <c r="X3" s="343"/>
      <c r="Y3" s="343"/>
      <c r="Z3" s="343"/>
      <c r="AA3" s="344"/>
      <c r="AB3" s="342" t="s">
        <v>464</v>
      </c>
      <c r="AC3" s="343"/>
      <c r="AD3" s="343"/>
      <c r="AE3" s="343"/>
      <c r="AF3" s="344"/>
      <c r="AG3" s="324" t="s">
        <v>459</v>
      </c>
      <c r="AH3" s="331"/>
      <c r="AI3" s="331"/>
      <c r="AJ3" s="331"/>
      <c r="AK3" s="332"/>
      <c r="AL3" s="324" t="s">
        <v>463</v>
      </c>
      <c r="AM3" s="331"/>
      <c r="AN3" s="331"/>
      <c r="AO3" s="331"/>
      <c r="AP3" s="332"/>
      <c r="AQ3" s="324" t="s">
        <v>464</v>
      </c>
      <c r="AR3" s="331"/>
      <c r="AS3" s="331"/>
      <c r="AT3" s="331"/>
      <c r="AU3" s="332"/>
      <c r="AV3" s="342" t="s">
        <v>459</v>
      </c>
      <c r="AW3" s="343"/>
      <c r="AX3" s="343"/>
      <c r="AY3" s="343"/>
      <c r="AZ3" s="344"/>
      <c r="BA3" s="342" t="s">
        <v>463</v>
      </c>
      <c r="BB3" s="343"/>
      <c r="BC3" s="343"/>
      <c r="BD3" s="343"/>
      <c r="BE3" s="344"/>
      <c r="BF3" s="342" t="s">
        <v>464</v>
      </c>
      <c r="BG3" s="343"/>
      <c r="BH3" s="343"/>
      <c r="BI3" s="343"/>
      <c r="BJ3" s="344"/>
      <c r="BK3" s="323" t="s">
        <v>459</v>
      </c>
      <c r="BL3" s="323"/>
      <c r="BM3" s="323"/>
      <c r="BN3" s="323"/>
      <c r="BO3" s="323"/>
      <c r="BP3" s="323" t="s">
        <v>463</v>
      </c>
      <c r="BQ3" s="323"/>
      <c r="BR3" s="323"/>
      <c r="BS3" s="323"/>
      <c r="BT3" s="323"/>
      <c r="BU3" s="323" t="s">
        <v>464</v>
      </c>
      <c r="BV3" s="323"/>
      <c r="BW3" s="323"/>
      <c r="BX3" s="323"/>
      <c r="BY3" s="323"/>
    </row>
    <row r="4" spans="1:80" ht="28.5" customHeight="1" thickTop="1" thickBot="1" x14ac:dyDescent="0.3">
      <c r="A4" s="323" t="s">
        <v>0</v>
      </c>
      <c r="B4" s="323" t="s">
        <v>1</v>
      </c>
      <c r="C4" s="2" t="s">
        <v>460</v>
      </c>
      <c r="D4" s="2" t="s">
        <v>461</v>
      </c>
      <c r="E4" s="2" t="s">
        <v>462</v>
      </c>
      <c r="F4" s="23" t="s">
        <v>851</v>
      </c>
      <c r="G4" s="23" t="s">
        <v>852</v>
      </c>
      <c r="H4" s="2" t="s">
        <v>460</v>
      </c>
      <c r="I4" s="2" t="s">
        <v>461</v>
      </c>
      <c r="J4" s="2" t="s">
        <v>462</v>
      </c>
      <c r="K4" s="23" t="s">
        <v>851</v>
      </c>
      <c r="L4" s="23" t="s">
        <v>852</v>
      </c>
      <c r="M4" s="2" t="s">
        <v>460</v>
      </c>
      <c r="N4" s="2" t="s">
        <v>461</v>
      </c>
      <c r="O4" s="2" t="s">
        <v>462</v>
      </c>
      <c r="P4" s="23" t="s">
        <v>851</v>
      </c>
      <c r="Q4" s="23" t="s">
        <v>852</v>
      </c>
      <c r="R4" s="93" t="s">
        <v>460</v>
      </c>
      <c r="S4" s="93" t="s">
        <v>461</v>
      </c>
      <c r="T4" s="93" t="s">
        <v>462</v>
      </c>
      <c r="U4" s="94" t="s">
        <v>851</v>
      </c>
      <c r="V4" s="94" t="s">
        <v>852</v>
      </c>
      <c r="W4" s="93" t="s">
        <v>460</v>
      </c>
      <c r="X4" s="93" t="s">
        <v>461</v>
      </c>
      <c r="Y4" s="93" t="s">
        <v>462</v>
      </c>
      <c r="Z4" s="94" t="s">
        <v>851</v>
      </c>
      <c r="AA4" s="94" t="s">
        <v>852</v>
      </c>
      <c r="AB4" s="93" t="s">
        <v>460</v>
      </c>
      <c r="AC4" s="93" t="s">
        <v>461</v>
      </c>
      <c r="AD4" s="93" t="s">
        <v>462</v>
      </c>
      <c r="AE4" s="94" t="s">
        <v>851</v>
      </c>
      <c r="AF4" s="94" t="s">
        <v>852</v>
      </c>
      <c r="AG4" s="2" t="s">
        <v>460</v>
      </c>
      <c r="AH4" s="2" t="s">
        <v>461</v>
      </c>
      <c r="AI4" s="2" t="s">
        <v>462</v>
      </c>
      <c r="AJ4" s="23" t="s">
        <v>851</v>
      </c>
      <c r="AK4" s="23" t="s">
        <v>852</v>
      </c>
      <c r="AL4" s="2" t="s">
        <v>460</v>
      </c>
      <c r="AM4" s="2" t="s">
        <v>461</v>
      </c>
      <c r="AN4" s="2" t="s">
        <v>462</v>
      </c>
      <c r="AO4" s="23" t="s">
        <v>851</v>
      </c>
      <c r="AP4" s="23" t="s">
        <v>852</v>
      </c>
      <c r="AQ4" s="2" t="s">
        <v>460</v>
      </c>
      <c r="AR4" s="2" t="s">
        <v>461</v>
      </c>
      <c r="AS4" s="2" t="s">
        <v>462</v>
      </c>
      <c r="AT4" s="23" t="s">
        <v>851</v>
      </c>
      <c r="AU4" s="23" t="s">
        <v>852</v>
      </c>
      <c r="AV4" s="93" t="s">
        <v>460</v>
      </c>
      <c r="AW4" s="93" t="s">
        <v>461</v>
      </c>
      <c r="AX4" s="93" t="s">
        <v>462</v>
      </c>
      <c r="AY4" s="94" t="s">
        <v>851</v>
      </c>
      <c r="AZ4" s="94" t="s">
        <v>852</v>
      </c>
      <c r="BA4" s="93" t="s">
        <v>460</v>
      </c>
      <c r="BB4" s="93" t="s">
        <v>461</v>
      </c>
      <c r="BC4" s="93" t="s">
        <v>462</v>
      </c>
      <c r="BD4" s="94" t="s">
        <v>851</v>
      </c>
      <c r="BE4" s="94" t="s">
        <v>852</v>
      </c>
      <c r="BF4" s="93" t="s">
        <v>460</v>
      </c>
      <c r="BG4" s="93" t="s">
        <v>461</v>
      </c>
      <c r="BH4" s="93" t="s">
        <v>462</v>
      </c>
      <c r="BI4" s="94" t="s">
        <v>851</v>
      </c>
      <c r="BJ4" s="94" t="s">
        <v>852</v>
      </c>
      <c r="BK4" s="71" t="s">
        <v>460</v>
      </c>
      <c r="BL4" s="71" t="s">
        <v>461</v>
      </c>
      <c r="BM4" s="71" t="s">
        <v>462</v>
      </c>
      <c r="BN4" s="23" t="s">
        <v>851</v>
      </c>
      <c r="BO4" s="23" t="s">
        <v>852</v>
      </c>
      <c r="BP4" s="71" t="s">
        <v>460</v>
      </c>
      <c r="BQ4" s="71" t="s">
        <v>461</v>
      </c>
      <c r="BR4" s="71" t="s">
        <v>462</v>
      </c>
      <c r="BS4" s="23" t="s">
        <v>851</v>
      </c>
      <c r="BT4" s="23" t="s">
        <v>852</v>
      </c>
      <c r="BU4" s="71" t="s">
        <v>460</v>
      </c>
      <c r="BV4" s="71" t="s">
        <v>461</v>
      </c>
      <c r="BW4" s="71" t="s">
        <v>462</v>
      </c>
      <c r="BX4" s="23" t="s">
        <v>851</v>
      </c>
      <c r="BY4" s="23" t="s">
        <v>852</v>
      </c>
    </row>
    <row r="5" spans="1:80" ht="15.75" thickTop="1" x14ac:dyDescent="0.25">
      <c r="A5" s="4" t="s">
        <v>2</v>
      </c>
      <c r="B5" s="4" t="s">
        <v>3</v>
      </c>
      <c r="C5" s="3">
        <v>0</v>
      </c>
      <c r="D5" s="3">
        <v>0</v>
      </c>
      <c r="E5" s="3">
        <v>0</v>
      </c>
      <c r="F5" s="33" t="e">
        <f t="shared" ref="F5" si="0">+D5/C5*100</f>
        <v>#DIV/0!</v>
      </c>
      <c r="G5" s="33" t="e">
        <f t="shared" ref="G5" si="1">+E5/C5*100</f>
        <v>#DIV/0!</v>
      </c>
      <c r="H5" s="3">
        <v>1374</v>
      </c>
      <c r="I5" s="3">
        <v>775</v>
      </c>
      <c r="J5" s="3">
        <v>744</v>
      </c>
      <c r="K5" s="33">
        <f t="shared" ref="K5:K68" si="2">+I5/H5*100</f>
        <v>56.404657933042216</v>
      </c>
      <c r="L5" s="33">
        <f t="shared" ref="L5:L68" si="3">+J5/H5*100</f>
        <v>54.148471615720531</v>
      </c>
      <c r="M5" s="3">
        <v>0</v>
      </c>
      <c r="N5" s="3">
        <v>0</v>
      </c>
      <c r="O5" s="3">
        <v>0</v>
      </c>
      <c r="P5" s="33" t="e">
        <f t="shared" ref="P5:P68" si="4">+N5/M5*100</f>
        <v>#DIV/0!</v>
      </c>
      <c r="Q5" s="33" t="e">
        <f t="shared" ref="Q5:Q68" si="5">+O5/M5*100</f>
        <v>#DIV/0!</v>
      </c>
      <c r="R5" s="3">
        <v>0</v>
      </c>
      <c r="S5" s="3">
        <v>0</v>
      </c>
      <c r="T5" s="3">
        <v>0</v>
      </c>
      <c r="U5" s="33" t="e">
        <f t="shared" ref="U5:U68" si="6">+S5/R5*100</f>
        <v>#DIV/0!</v>
      </c>
      <c r="V5" s="33" t="e">
        <f t="shared" ref="V5:V68" si="7">+T5/R5*100</f>
        <v>#DIV/0!</v>
      </c>
      <c r="W5" s="3">
        <v>1198</v>
      </c>
      <c r="X5" s="3">
        <v>650</v>
      </c>
      <c r="Y5" s="3">
        <v>519</v>
      </c>
      <c r="Z5" s="33">
        <f t="shared" ref="Z5:Z68" si="8">+X5/W5*100</f>
        <v>54.257095158597664</v>
      </c>
      <c r="AA5" s="33">
        <f t="shared" ref="AA5:AA68" si="9">+Y5/W5*100</f>
        <v>43.322203672787978</v>
      </c>
      <c r="AB5" s="3">
        <v>0</v>
      </c>
      <c r="AC5" s="3">
        <v>0</v>
      </c>
      <c r="AD5" s="3">
        <v>0</v>
      </c>
      <c r="AE5" s="33" t="e">
        <f t="shared" ref="AE5:AE68" si="10">+AC5/AB5*100</f>
        <v>#DIV/0!</v>
      </c>
      <c r="AF5" s="33" t="e">
        <f t="shared" ref="AF5:AF68" si="11">+AD5/AB5*100</f>
        <v>#DIV/0!</v>
      </c>
      <c r="AG5" s="3">
        <v>0</v>
      </c>
      <c r="AH5" s="3">
        <v>0</v>
      </c>
      <c r="AI5" s="3">
        <v>0</v>
      </c>
      <c r="AJ5" s="33" t="e">
        <f t="shared" ref="AJ5:AJ68" si="12">+AH5/AG5*100</f>
        <v>#DIV/0!</v>
      </c>
      <c r="AK5" s="33" t="e">
        <f t="shared" ref="AK5:AK68" si="13">+AI5/AG5*100</f>
        <v>#DIV/0!</v>
      </c>
      <c r="AL5" s="3">
        <v>0</v>
      </c>
      <c r="AM5" s="3">
        <v>0</v>
      </c>
      <c r="AN5" s="3">
        <v>0</v>
      </c>
      <c r="AO5" s="33" t="e">
        <f t="shared" ref="AO5:AO68" si="14">+AM5/AL5*100</f>
        <v>#DIV/0!</v>
      </c>
      <c r="AP5" s="33" t="e">
        <f t="shared" ref="AP5:AP68" si="15">+AN5/AL5*100</f>
        <v>#DIV/0!</v>
      </c>
      <c r="AQ5" s="3">
        <v>0</v>
      </c>
      <c r="AR5" s="3">
        <v>0</v>
      </c>
      <c r="AS5" s="3">
        <v>0</v>
      </c>
      <c r="AT5" s="33" t="e">
        <f t="shared" ref="AT5:AT68" si="16">+AR5/AQ5*100</f>
        <v>#DIV/0!</v>
      </c>
      <c r="AU5" s="33" t="e">
        <f t="shared" ref="AU5:AU68" si="17">+AS5/AQ5*100</f>
        <v>#DIV/0!</v>
      </c>
      <c r="AV5" s="3">
        <v>0</v>
      </c>
      <c r="AW5" s="3">
        <v>0</v>
      </c>
      <c r="AX5" s="3">
        <v>0</v>
      </c>
      <c r="AY5" s="33" t="e">
        <f t="shared" ref="AY5:AY68" si="18">+AW5/AV5*100</f>
        <v>#DIV/0!</v>
      </c>
      <c r="AZ5" s="33" t="e">
        <f t="shared" ref="AZ5:AZ68" si="19">+AX5/AV5*100</f>
        <v>#DIV/0!</v>
      </c>
      <c r="BA5" s="3">
        <v>0</v>
      </c>
      <c r="BB5" s="3">
        <v>0</v>
      </c>
      <c r="BC5" s="3">
        <v>0</v>
      </c>
      <c r="BD5" s="33" t="e">
        <f t="shared" ref="BD5:BD68" si="20">+BB5/BA5*100</f>
        <v>#DIV/0!</v>
      </c>
      <c r="BE5" s="33" t="e">
        <f t="shared" ref="BE5:BE68" si="21">+BC5/BA5*100</f>
        <v>#DIV/0!</v>
      </c>
      <c r="BF5" s="3">
        <v>0</v>
      </c>
      <c r="BG5" s="3">
        <v>0</v>
      </c>
      <c r="BH5" s="3">
        <v>0</v>
      </c>
      <c r="BI5" s="33" t="e">
        <f t="shared" ref="BI5:BI68" si="22">+BG5/BF5*100</f>
        <v>#DIV/0!</v>
      </c>
      <c r="BJ5" s="33" t="e">
        <f t="shared" ref="BJ5:BJ68" si="23">+BH5/BF5*100</f>
        <v>#DIV/0!</v>
      </c>
      <c r="BK5" s="3">
        <v>0</v>
      </c>
      <c r="BL5" s="3">
        <v>0</v>
      </c>
      <c r="BM5" s="3">
        <v>0</v>
      </c>
      <c r="BN5" s="33" t="e">
        <f t="shared" ref="BN5:BN68" si="24">+BL5/BK5*100</f>
        <v>#DIV/0!</v>
      </c>
      <c r="BO5" s="33" t="e">
        <f t="shared" ref="BO5:BO68" si="25">+BM5/BK5*100</f>
        <v>#DIV/0!</v>
      </c>
      <c r="BP5" s="3">
        <v>436</v>
      </c>
      <c r="BQ5" s="3">
        <v>359</v>
      </c>
      <c r="BR5" s="3">
        <v>305</v>
      </c>
      <c r="BS5" s="33">
        <f t="shared" ref="BS5:BS68" si="26">+BQ5/BP5*100</f>
        <v>82.339449541284409</v>
      </c>
      <c r="BT5" s="33">
        <f t="shared" ref="BT5:BT68" si="27">+BR5/BP5*100</f>
        <v>69.954128440366972</v>
      </c>
      <c r="BU5" s="3">
        <v>0</v>
      </c>
      <c r="BV5" s="3">
        <v>0</v>
      </c>
      <c r="BW5" s="3">
        <v>0</v>
      </c>
      <c r="BX5" s="33" t="e">
        <f t="shared" ref="BX5:BX68" si="28">+BV5/BU5*100</f>
        <v>#DIV/0!</v>
      </c>
      <c r="BY5" s="33" t="e">
        <f t="shared" ref="BY5:BY68" si="29">+BW5/BU5*100</f>
        <v>#DIV/0!</v>
      </c>
      <c r="CB5" s="8"/>
    </row>
    <row r="6" spans="1:80" x14ac:dyDescent="0.25">
      <c r="A6" s="4" t="s">
        <v>4</v>
      </c>
      <c r="B6" s="4" t="s">
        <v>5</v>
      </c>
      <c r="C6" s="3">
        <v>0</v>
      </c>
      <c r="D6" s="3">
        <v>0</v>
      </c>
      <c r="E6" s="3">
        <v>0</v>
      </c>
      <c r="F6" s="33" t="e">
        <f t="shared" ref="F6:F69" si="30">+D6/C6*100</f>
        <v>#DIV/0!</v>
      </c>
      <c r="G6" s="33" t="e">
        <f t="shared" ref="G6:G69" si="31">+E6/C6*100</f>
        <v>#DIV/0!</v>
      </c>
      <c r="H6" s="3">
        <v>278</v>
      </c>
      <c r="I6" s="3">
        <v>152</v>
      </c>
      <c r="J6" s="3">
        <v>0</v>
      </c>
      <c r="K6" s="33">
        <f t="shared" si="2"/>
        <v>54.676258992805757</v>
      </c>
      <c r="L6" s="33">
        <f t="shared" si="3"/>
        <v>0</v>
      </c>
      <c r="M6" s="3">
        <v>0</v>
      </c>
      <c r="N6" s="3">
        <v>0</v>
      </c>
      <c r="O6" s="3">
        <v>0</v>
      </c>
      <c r="P6" s="33" t="e">
        <f t="shared" si="4"/>
        <v>#DIV/0!</v>
      </c>
      <c r="Q6" s="33" t="e">
        <f t="shared" si="5"/>
        <v>#DIV/0!</v>
      </c>
      <c r="R6" s="3">
        <v>0</v>
      </c>
      <c r="S6" s="3">
        <v>0</v>
      </c>
      <c r="T6" s="3">
        <v>0</v>
      </c>
      <c r="U6" s="33" t="e">
        <f t="shared" si="6"/>
        <v>#DIV/0!</v>
      </c>
      <c r="V6" s="33" t="e">
        <f t="shared" si="7"/>
        <v>#DIV/0!</v>
      </c>
      <c r="W6" s="3">
        <v>230</v>
      </c>
      <c r="X6" s="3">
        <v>120</v>
      </c>
      <c r="Y6" s="3">
        <v>0</v>
      </c>
      <c r="Z6" s="33">
        <f t="shared" si="8"/>
        <v>52.173913043478258</v>
      </c>
      <c r="AA6" s="33">
        <f t="shared" si="9"/>
        <v>0</v>
      </c>
      <c r="AB6" s="3">
        <v>0</v>
      </c>
      <c r="AC6" s="3">
        <v>0</v>
      </c>
      <c r="AD6" s="3">
        <v>0</v>
      </c>
      <c r="AE6" s="33" t="e">
        <f t="shared" si="10"/>
        <v>#DIV/0!</v>
      </c>
      <c r="AF6" s="33" t="e">
        <f t="shared" si="11"/>
        <v>#DIV/0!</v>
      </c>
      <c r="AG6" s="3">
        <v>0</v>
      </c>
      <c r="AH6" s="3">
        <v>0</v>
      </c>
      <c r="AI6" s="3">
        <v>0</v>
      </c>
      <c r="AJ6" s="33" t="e">
        <f t="shared" si="12"/>
        <v>#DIV/0!</v>
      </c>
      <c r="AK6" s="33" t="e">
        <f t="shared" si="13"/>
        <v>#DIV/0!</v>
      </c>
      <c r="AL6" s="3">
        <v>0</v>
      </c>
      <c r="AM6" s="3">
        <v>0</v>
      </c>
      <c r="AN6" s="3">
        <v>0</v>
      </c>
      <c r="AO6" s="33" t="e">
        <f t="shared" si="14"/>
        <v>#DIV/0!</v>
      </c>
      <c r="AP6" s="33" t="e">
        <f t="shared" si="15"/>
        <v>#DIV/0!</v>
      </c>
      <c r="AQ6" s="3">
        <v>0</v>
      </c>
      <c r="AR6" s="3">
        <v>0</v>
      </c>
      <c r="AS6" s="3">
        <v>0</v>
      </c>
      <c r="AT6" s="33" t="e">
        <f t="shared" si="16"/>
        <v>#DIV/0!</v>
      </c>
      <c r="AU6" s="33" t="e">
        <f t="shared" si="17"/>
        <v>#DIV/0!</v>
      </c>
      <c r="AV6" s="3">
        <v>0</v>
      </c>
      <c r="AW6" s="3">
        <v>0</v>
      </c>
      <c r="AX6" s="3">
        <v>0</v>
      </c>
      <c r="AY6" s="33" t="e">
        <f t="shared" si="18"/>
        <v>#DIV/0!</v>
      </c>
      <c r="AZ6" s="33" t="e">
        <f t="shared" si="19"/>
        <v>#DIV/0!</v>
      </c>
      <c r="BA6" s="3">
        <v>0</v>
      </c>
      <c r="BB6" s="3">
        <v>0</v>
      </c>
      <c r="BC6" s="3">
        <v>0</v>
      </c>
      <c r="BD6" s="33" t="e">
        <f t="shared" si="20"/>
        <v>#DIV/0!</v>
      </c>
      <c r="BE6" s="33" t="e">
        <f t="shared" si="21"/>
        <v>#DIV/0!</v>
      </c>
      <c r="BF6" s="3">
        <v>0</v>
      </c>
      <c r="BG6" s="3">
        <v>0</v>
      </c>
      <c r="BH6" s="3">
        <v>0</v>
      </c>
      <c r="BI6" s="33" t="e">
        <f t="shared" si="22"/>
        <v>#DIV/0!</v>
      </c>
      <c r="BJ6" s="33" t="e">
        <f t="shared" si="23"/>
        <v>#DIV/0!</v>
      </c>
      <c r="BK6" s="3">
        <v>0</v>
      </c>
      <c r="BL6" s="3">
        <v>0</v>
      </c>
      <c r="BM6" s="3">
        <v>0</v>
      </c>
      <c r="BN6" s="33" t="e">
        <f t="shared" si="24"/>
        <v>#DIV/0!</v>
      </c>
      <c r="BO6" s="33" t="e">
        <f t="shared" si="25"/>
        <v>#DIV/0!</v>
      </c>
      <c r="BP6" s="3">
        <v>0</v>
      </c>
      <c r="BQ6" s="3">
        <v>0</v>
      </c>
      <c r="BR6" s="3">
        <v>0</v>
      </c>
      <c r="BS6" s="33" t="e">
        <f t="shared" si="26"/>
        <v>#DIV/0!</v>
      </c>
      <c r="BT6" s="33" t="e">
        <f t="shared" si="27"/>
        <v>#DIV/0!</v>
      </c>
      <c r="BU6" s="3">
        <v>0</v>
      </c>
      <c r="BV6" s="3">
        <v>0</v>
      </c>
      <c r="BW6" s="3">
        <v>0</v>
      </c>
      <c r="BX6" s="33" t="e">
        <f t="shared" si="28"/>
        <v>#DIV/0!</v>
      </c>
      <c r="BY6" s="33" t="e">
        <f t="shared" si="29"/>
        <v>#DIV/0!</v>
      </c>
      <c r="CB6" s="8"/>
    </row>
    <row r="7" spans="1:80" x14ac:dyDescent="0.25">
      <c r="A7" s="4" t="s">
        <v>6</v>
      </c>
      <c r="B7" s="4" t="s">
        <v>7</v>
      </c>
      <c r="C7" s="3">
        <v>0</v>
      </c>
      <c r="D7" s="3">
        <v>0</v>
      </c>
      <c r="E7" s="3">
        <v>0</v>
      </c>
      <c r="F7" s="33" t="e">
        <f t="shared" si="30"/>
        <v>#DIV/0!</v>
      </c>
      <c r="G7" s="33" t="e">
        <f t="shared" si="31"/>
        <v>#DIV/0!</v>
      </c>
      <c r="H7" s="3">
        <v>230</v>
      </c>
      <c r="I7" s="3">
        <v>157</v>
      </c>
      <c r="J7" s="3">
        <v>145</v>
      </c>
      <c r="K7" s="33">
        <f t="shared" si="2"/>
        <v>68.260869565217391</v>
      </c>
      <c r="L7" s="33">
        <f t="shared" si="3"/>
        <v>63.04347826086957</v>
      </c>
      <c r="M7" s="3">
        <v>0</v>
      </c>
      <c r="N7" s="3">
        <v>0</v>
      </c>
      <c r="O7" s="3">
        <v>0</v>
      </c>
      <c r="P7" s="33" t="e">
        <f t="shared" si="4"/>
        <v>#DIV/0!</v>
      </c>
      <c r="Q7" s="33" t="e">
        <f t="shared" si="5"/>
        <v>#DIV/0!</v>
      </c>
      <c r="R7" s="3">
        <v>0</v>
      </c>
      <c r="S7" s="3">
        <v>0</v>
      </c>
      <c r="T7" s="3">
        <v>0</v>
      </c>
      <c r="U7" s="33" t="e">
        <f t="shared" si="6"/>
        <v>#DIV/0!</v>
      </c>
      <c r="V7" s="33" t="e">
        <f t="shared" si="7"/>
        <v>#DIV/0!</v>
      </c>
      <c r="W7" s="3">
        <v>149</v>
      </c>
      <c r="X7" s="3">
        <v>58</v>
      </c>
      <c r="Y7" s="3">
        <v>58</v>
      </c>
      <c r="Z7" s="33">
        <f t="shared" si="8"/>
        <v>38.926174496644293</v>
      </c>
      <c r="AA7" s="33">
        <f t="shared" si="9"/>
        <v>38.926174496644293</v>
      </c>
      <c r="AB7" s="3">
        <v>0</v>
      </c>
      <c r="AC7" s="3">
        <v>0</v>
      </c>
      <c r="AD7" s="3">
        <v>0</v>
      </c>
      <c r="AE7" s="33" t="e">
        <f t="shared" si="10"/>
        <v>#DIV/0!</v>
      </c>
      <c r="AF7" s="33" t="e">
        <f t="shared" si="11"/>
        <v>#DIV/0!</v>
      </c>
      <c r="AG7" s="3">
        <v>0</v>
      </c>
      <c r="AH7" s="3">
        <v>0</v>
      </c>
      <c r="AI7" s="3">
        <v>0</v>
      </c>
      <c r="AJ7" s="33" t="e">
        <f t="shared" si="12"/>
        <v>#DIV/0!</v>
      </c>
      <c r="AK7" s="33" t="e">
        <f t="shared" si="13"/>
        <v>#DIV/0!</v>
      </c>
      <c r="AL7" s="3">
        <v>0</v>
      </c>
      <c r="AM7" s="3">
        <v>0</v>
      </c>
      <c r="AN7" s="3">
        <v>0</v>
      </c>
      <c r="AO7" s="33" t="e">
        <f t="shared" si="14"/>
        <v>#DIV/0!</v>
      </c>
      <c r="AP7" s="33" t="e">
        <f t="shared" si="15"/>
        <v>#DIV/0!</v>
      </c>
      <c r="AQ7" s="3">
        <v>0</v>
      </c>
      <c r="AR7" s="3">
        <v>0</v>
      </c>
      <c r="AS7" s="3">
        <v>0</v>
      </c>
      <c r="AT7" s="33" t="e">
        <f t="shared" si="16"/>
        <v>#DIV/0!</v>
      </c>
      <c r="AU7" s="33" t="e">
        <f t="shared" si="17"/>
        <v>#DIV/0!</v>
      </c>
      <c r="AV7" s="3">
        <v>0</v>
      </c>
      <c r="AW7" s="3">
        <v>0</v>
      </c>
      <c r="AX7" s="3">
        <v>0</v>
      </c>
      <c r="AY7" s="33" t="e">
        <f t="shared" si="18"/>
        <v>#DIV/0!</v>
      </c>
      <c r="AZ7" s="33" t="e">
        <f t="shared" si="19"/>
        <v>#DIV/0!</v>
      </c>
      <c r="BA7" s="3">
        <v>0</v>
      </c>
      <c r="BB7" s="3">
        <v>0</v>
      </c>
      <c r="BC7" s="3">
        <v>0</v>
      </c>
      <c r="BD7" s="33" t="e">
        <f t="shared" si="20"/>
        <v>#DIV/0!</v>
      </c>
      <c r="BE7" s="33" t="e">
        <f t="shared" si="21"/>
        <v>#DIV/0!</v>
      </c>
      <c r="BF7" s="3">
        <v>0</v>
      </c>
      <c r="BG7" s="3">
        <v>0</v>
      </c>
      <c r="BH7" s="3">
        <v>0</v>
      </c>
      <c r="BI7" s="33" t="e">
        <f t="shared" si="22"/>
        <v>#DIV/0!</v>
      </c>
      <c r="BJ7" s="33" t="e">
        <f t="shared" si="23"/>
        <v>#DIV/0!</v>
      </c>
      <c r="BK7" s="3">
        <v>0</v>
      </c>
      <c r="BL7" s="3">
        <v>0</v>
      </c>
      <c r="BM7" s="3">
        <v>0</v>
      </c>
      <c r="BN7" s="33" t="e">
        <f t="shared" si="24"/>
        <v>#DIV/0!</v>
      </c>
      <c r="BO7" s="33" t="e">
        <f t="shared" si="25"/>
        <v>#DIV/0!</v>
      </c>
      <c r="BP7" s="3">
        <v>130</v>
      </c>
      <c r="BQ7" s="3">
        <v>62</v>
      </c>
      <c r="BR7" s="3">
        <v>27</v>
      </c>
      <c r="BS7" s="33">
        <f t="shared" si="26"/>
        <v>47.692307692307693</v>
      </c>
      <c r="BT7" s="33">
        <f t="shared" si="27"/>
        <v>20.76923076923077</v>
      </c>
      <c r="BU7" s="3">
        <v>0</v>
      </c>
      <c r="BV7" s="3">
        <v>0</v>
      </c>
      <c r="BW7" s="3">
        <v>0</v>
      </c>
      <c r="BX7" s="33" t="e">
        <f t="shared" si="28"/>
        <v>#DIV/0!</v>
      </c>
      <c r="BY7" s="33" t="e">
        <f t="shared" si="29"/>
        <v>#DIV/0!</v>
      </c>
      <c r="CB7" s="8"/>
    </row>
    <row r="8" spans="1:80" x14ac:dyDescent="0.25">
      <c r="A8" s="4" t="s">
        <v>8</v>
      </c>
      <c r="B8" s="11" t="s">
        <v>9</v>
      </c>
      <c r="C8" s="3">
        <v>0</v>
      </c>
      <c r="D8" s="3">
        <v>0</v>
      </c>
      <c r="E8" s="3">
        <v>0</v>
      </c>
      <c r="F8" s="33" t="e">
        <f t="shared" si="30"/>
        <v>#DIV/0!</v>
      </c>
      <c r="G8" s="33" t="e">
        <f t="shared" si="31"/>
        <v>#DIV/0!</v>
      </c>
      <c r="H8" s="3">
        <v>1015</v>
      </c>
      <c r="I8" s="3">
        <v>361</v>
      </c>
      <c r="J8" s="3">
        <v>0</v>
      </c>
      <c r="K8" s="33">
        <f t="shared" si="2"/>
        <v>35.566502463054192</v>
      </c>
      <c r="L8" s="33">
        <f t="shared" si="3"/>
        <v>0</v>
      </c>
      <c r="M8" s="3">
        <v>134</v>
      </c>
      <c r="N8" s="3">
        <v>68</v>
      </c>
      <c r="O8" s="3">
        <v>0</v>
      </c>
      <c r="P8" s="33">
        <f t="shared" si="4"/>
        <v>50.746268656716417</v>
      </c>
      <c r="Q8" s="33">
        <f t="shared" si="5"/>
        <v>0</v>
      </c>
      <c r="R8" s="3">
        <v>0</v>
      </c>
      <c r="S8" s="3">
        <v>0</v>
      </c>
      <c r="T8" s="3">
        <v>0</v>
      </c>
      <c r="U8" s="33" t="e">
        <f t="shared" si="6"/>
        <v>#DIV/0!</v>
      </c>
      <c r="V8" s="33" t="e">
        <f t="shared" si="7"/>
        <v>#DIV/0!</v>
      </c>
      <c r="W8" s="3">
        <v>912</v>
      </c>
      <c r="X8" s="3">
        <v>431</v>
      </c>
      <c r="Y8" s="3">
        <v>390</v>
      </c>
      <c r="Z8" s="33">
        <f t="shared" si="8"/>
        <v>47.258771929824562</v>
      </c>
      <c r="AA8" s="33">
        <f t="shared" si="9"/>
        <v>42.763157894736842</v>
      </c>
      <c r="AB8" s="3">
        <v>100</v>
      </c>
      <c r="AC8" s="3">
        <v>62</v>
      </c>
      <c r="AD8" s="3">
        <v>57</v>
      </c>
      <c r="AE8" s="33">
        <f t="shared" si="10"/>
        <v>62</v>
      </c>
      <c r="AF8" s="33">
        <f t="shared" si="11"/>
        <v>56.999999999999993</v>
      </c>
      <c r="AG8" s="3">
        <v>0</v>
      </c>
      <c r="AH8" s="3">
        <v>0</v>
      </c>
      <c r="AI8" s="3">
        <v>0</v>
      </c>
      <c r="AJ8" s="33" t="e">
        <f t="shared" si="12"/>
        <v>#DIV/0!</v>
      </c>
      <c r="AK8" s="33" t="e">
        <f t="shared" si="13"/>
        <v>#DIV/0!</v>
      </c>
      <c r="AL8" s="3">
        <v>4</v>
      </c>
      <c r="AM8" s="3">
        <v>4</v>
      </c>
      <c r="AN8" s="3">
        <v>0</v>
      </c>
      <c r="AO8" s="33">
        <f t="shared" si="14"/>
        <v>100</v>
      </c>
      <c r="AP8" s="33">
        <f t="shared" si="15"/>
        <v>0</v>
      </c>
      <c r="AQ8" s="3">
        <v>0</v>
      </c>
      <c r="AR8" s="3">
        <v>0</v>
      </c>
      <c r="AS8" s="3">
        <v>0</v>
      </c>
      <c r="AT8" s="33" t="e">
        <f t="shared" si="16"/>
        <v>#DIV/0!</v>
      </c>
      <c r="AU8" s="33" t="e">
        <f t="shared" si="17"/>
        <v>#DIV/0!</v>
      </c>
      <c r="AV8" s="3">
        <v>0</v>
      </c>
      <c r="AW8" s="3">
        <v>0</v>
      </c>
      <c r="AX8" s="3">
        <v>0</v>
      </c>
      <c r="AY8" s="33" t="e">
        <f t="shared" si="18"/>
        <v>#DIV/0!</v>
      </c>
      <c r="AZ8" s="33" t="e">
        <f t="shared" si="19"/>
        <v>#DIV/0!</v>
      </c>
      <c r="BA8" s="3">
        <v>16</v>
      </c>
      <c r="BB8" s="3">
        <v>4</v>
      </c>
      <c r="BC8" s="3">
        <v>3</v>
      </c>
      <c r="BD8" s="33">
        <f t="shared" si="20"/>
        <v>25</v>
      </c>
      <c r="BE8" s="33">
        <f t="shared" si="21"/>
        <v>18.75</v>
      </c>
      <c r="BF8" s="3">
        <v>0</v>
      </c>
      <c r="BG8" s="3">
        <v>0</v>
      </c>
      <c r="BH8" s="3">
        <v>0</v>
      </c>
      <c r="BI8" s="33" t="e">
        <f t="shared" si="22"/>
        <v>#DIV/0!</v>
      </c>
      <c r="BJ8" s="33" t="e">
        <f t="shared" si="23"/>
        <v>#DIV/0!</v>
      </c>
      <c r="BK8" s="3">
        <v>0</v>
      </c>
      <c r="BL8" s="3">
        <v>0</v>
      </c>
      <c r="BM8" s="3">
        <v>0</v>
      </c>
      <c r="BN8" s="33" t="e">
        <f t="shared" si="24"/>
        <v>#DIV/0!</v>
      </c>
      <c r="BO8" s="33" t="e">
        <f t="shared" si="25"/>
        <v>#DIV/0!</v>
      </c>
      <c r="BP8" s="3">
        <v>517</v>
      </c>
      <c r="BQ8" s="3">
        <v>403</v>
      </c>
      <c r="BR8" s="3">
        <v>0</v>
      </c>
      <c r="BS8" s="33">
        <f t="shared" si="26"/>
        <v>77.949709864603477</v>
      </c>
      <c r="BT8" s="33">
        <f t="shared" si="27"/>
        <v>0</v>
      </c>
      <c r="BU8" s="3">
        <v>0</v>
      </c>
      <c r="BV8" s="3">
        <v>0</v>
      </c>
      <c r="BW8" s="3">
        <v>0</v>
      </c>
      <c r="BX8" s="33" t="e">
        <f t="shared" si="28"/>
        <v>#DIV/0!</v>
      </c>
      <c r="BY8" s="33" t="e">
        <f t="shared" si="29"/>
        <v>#DIV/0!</v>
      </c>
      <c r="CB8" s="8"/>
    </row>
    <row r="9" spans="1:80" x14ac:dyDescent="0.25">
      <c r="A9" s="4" t="s">
        <v>10</v>
      </c>
      <c r="B9" s="4" t="s">
        <v>11</v>
      </c>
      <c r="C9" s="3">
        <v>0</v>
      </c>
      <c r="D9" s="3">
        <v>0</v>
      </c>
      <c r="E9" s="3">
        <v>0</v>
      </c>
      <c r="F9" s="33" t="e">
        <f t="shared" si="30"/>
        <v>#DIV/0!</v>
      </c>
      <c r="G9" s="33" t="e">
        <f t="shared" si="31"/>
        <v>#DIV/0!</v>
      </c>
      <c r="H9" s="3">
        <v>887</v>
      </c>
      <c r="I9" s="3">
        <v>513</v>
      </c>
      <c r="J9" s="3">
        <v>447</v>
      </c>
      <c r="K9" s="33">
        <f t="shared" si="2"/>
        <v>57.835400225479141</v>
      </c>
      <c r="L9" s="33">
        <f t="shared" si="3"/>
        <v>50.3945885005637</v>
      </c>
      <c r="M9" s="3">
        <v>0</v>
      </c>
      <c r="N9" s="3">
        <v>0</v>
      </c>
      <c r="O9" s="3">
        <v>0</v>
      </c>
      <c r="P9" s="33" t="e">
        <f t="shared" si="4"/>
        <v>#DIV/0!</v>
      </c>
      <c r="Q9" s="33" t="e">
        <f t="shared" si="5"/>
        <v>#DIV/0!</v>
      </c>
      <c r="R9" s="3">
        <v>0</v>
      </c>
      <c r="S9" s="3">
        <v>0</v>
      </c>
      <c r="T9" s="3">
        <v>0</v>
      </c>
      <c r="U9" s="33" t="e">
        <f t="shared" si="6"/>
        <v>#DIV/0!</v>
      </c>
      <c r="V9" s="33" t="e">
        <f t="shared" si="7"/>
        <v>#DIV/0!</v>
      </c>
      <c r="W9" s="3">
        <v>973</v>
      </c>
      <c r="X9" s="3">
        <v>521</v>
      </c>
      <c r="Y9" s="3">
        <v>480</v>
      </c>
      <c r="Z9" s="33">
        <f t="shared" si="8"/>
        <v>53.54573484069887</v>
      </c>
      <c r="AA9" s="33">
        <f t="shared" si="9"/>
        <v>49.331963001027752</v>
      </c>
      <c r="AB9" s="3">
        <v>0</v>
      </c>
      <c r="AC9" s="3">
        <v>0</v>
      </c>
      <c r="AD9" s="3">
        <v>0</v>
      </c>
      <c r="AE9" s="33" t="e">
        <f t="shared" si="10"/>
        <v>#DIV/0!</v>
      </c>
      <c r="AF9" s="33" t="e">
        <f t="shared" si="11"/>
        <v>#DIV/0!</v>
      </c>
      <c r="AG9" s="3">
        <v>0</v>
      </c>
      <c r="AH9" s="3">
        <v>0</v>
      </c>
      <c r="AI9" s="3">
        <v>0</v>
      </c>
      <c r="AJ9" s="33" t="e">
        <f t="shared" si="12"/>
        <v>#DIV/0!</v>
      </c>
      <c r="AK9" s="33" t="e">
        <f t="shared" si="13"/>
        <v>#DIV/0!</v>
      </c>
      <c r="AL9" s="3">
        <v>0</v>
      </c>
      <c r="AM9" s="3">
        <v>0</v>
      </c>
      <c r="AN9" s="3">
        <v>0</v>
      </c>
      <c r="AO9" s="33" t="e">
        <f t="shared" si="14"/>
        <v>#DIV/0!</v>
      </c>
      <c r="AP9" s="33" t="e">
        <f t="shared" si="15"/>
        <v>#DIV/0!</v>
      </c>
      <c r="AQ9" s="3">
        <v>0</v>
      </c>
      <c r="AR9" s="3">
        <v>0</v>
      </c>
      <c r="AS9" s="3">
        <v>0</v>
      </c>
      <c r="AT9" s="33" t="e">
        <f t="shared" si="16"/>
        <v>#DIV/0!</v>
      </c>
      <c r="AU9" s="33" t="e">
        <f t="shared" si="17"/>
        <v>#DIV/0!</v>
      </c>
      <c r="AV9" s="3">
        <v>0</v>
      </c>
      <c r="AW9" s="3">
        <v>0</v>
      </c>
      <c r="AX9" s="3">
        <v>0</v>
      </c>
      <c r="AY9" s="33" t="e">
        <f t="shared" si="18"/>
        <v>#DIV/0!</v>
      </c>
      <c r="AZ9" s="33" t="e">
        <f t="shared" si="19"/>
        <v>#DIV/0!</v>
      </c>
      <c r="BA9" s="3">
        <v>0</v>
      </c>
      <c r="BB9" s="3">
        <v>0</v>
      </c>
      <c r="BC9" s="3">
        <v>0</v>
      </c>
      <c r="BD9" s="33" t="e">
        <f t="shared" si="20"/>
        <v>#DIV/0!</v>
      </c>
      <c r="BE9" s="33" t="e">
        <f t="shared" si="21"/>
        <v>#DIV/0!</v>
      </c>
      <c r="BF9" s="3">
        <v>0</v>
      </c>
      <c r="BG9" s="3">
        <v>0</v>
      </c>
      <c r="BH9" s="3">
        <v>0</v>
      </c>
      <c r="BI9" s="33" t="e">
        <f t="shared" si="22"/>
        <v>#DIV/0!</v>
      </c>
      <c r="BJ9" s="33" t="e">
        <f t="shared" si="23"/>
        <v>#DIV/0!</v>
      </c>
      <c r="BK9" s="3">
        <v>0</v>
      </c>
      <c r="BL9" s="3">
        <v>0</v>
      </c>
      <c r="BM9" s="3">
        <v>0</v>
      </c>
      <c r="BN9" s="33" t="e">
        <f t="shared" si="24"/>
        <v>#DIV/0!</v>
      </c>
      <c r="BO9" s="33" t="e">
        <f t="shared" si="25"/>
        <v>#DIV/0!</v>
      </c>
      <c r="BP9" s="3">
        <v>417</v>
      </c>
      <c r="BQ9" s="3">
        <v>350</v>
      </c>
      <c r="BR9" s="3">
        <v>248</v>
      </c>
      <c r="BS9" s="33">
        <f t="shared" si="26"/>
        <v>83.932853717026376</v>
      </c>
      <c r="BT9" s="33">
        <f t="shared" si="27"/>
        <v>59.47242206235012</v>
      </c>
      <c r="BU9" s="3">
        <v>0</v>
      </c>
      <c r="BV9" s="3">
        <v>0</v>
      </c>
      <c r="BW9" s="3">
        <v>0</v>
      </c>
      <c r="BX9" s="33" t="e">
        <f t="shared" si="28"/>
        <v>#DIV/0!</v>
      </c>
      <c r="BY9" s="33" t="e">
        <f t="shared" si="29"/>
        <v>#DIV/0!</v>
      </c>
      <c r="CB9" s="8"/>
    </row>
    <row r="10" spans="1:80" x14ac:dyDescent="0.25">
      <c r="A10" s="4" t="s">
        <v>12</v>
      </c>
      <c r="B10" s="4" t="s">
        <v>13</v>
      </c>
      <c r="C10" s="3">
        <v>0</v>
      </c>
      <c r="D10" s="3">
        <v>0</v>
      </c>
      <c r="E10" s="3">
        <v>0</v>
      </c>
      <c r="F10" s="33" t="e">
        <f t="shared" si="30"/>
        <v>#DIV/0!</v>
      </c>
      <c r="G10" s="33" t="e">
        <f t="shared" si="31"/>
        <v>#DIV/0!</v>
      </c>
      <c r="H10" s="3">
        <v>81</v>
      </c>
      <c r="I10" s="3">
        <v>47</v>
      </c>
      <c r="J10" s="3">
        <v>43</v>
      </c>
      <c r="K10" s="33">
        <f t="shared" si="2"/>
        <v>58.024691358024697</v>
      </c>
      <c r="L10" s="33">
        <f t="shared" si="3"/>
        <v>53.086419753086425</v>
      </c>
      <c r="M10" s="3">
        <v>0</v>
      </c>
      <c r="N10" s="3">
        <v>0</v>
      </c>
      <c r="O10" s="3">
        <v>0</v>
      </c>
      <c r="P10" s="33" t="e">
        <f t="shared" si="4"/>
        <v>#DIV/0!</v>
      </c>
      <c r="Q10" s="33" t="e">
        <f t="shared" si="5"/>
        <v>#DIV/0!</v>
      </c>
      <c r="R10" s="3">
        <v>0</v>
      </c>
      <c r="S10" s="3">
        <v>0</v>
      </c>
      <c r="T10" s="3">
        <v>0</v>
      </c>
      <c r="U10" s="33" t="e">
        <f t="shared" si="6"/>
        <v>#DIV/0!</v>
      </c>
      <c r="V10" s="33" t="e">
        <f t="shared" si="7"/>
        <v>#DIV/0!</v>
      </c>
      <c r="W10" s="3">
        <v>104</v>
      </c>
      <c r="X10" s="3">
        <v>58</v>
      </c>
      <c r="Y10" s="3">
        <v>56</v>
      </c>
      <c r="Z10" s="33">
        <f t="shared" si="8"/>
        <v>55.769230769230774</v>
      </c>
      <c r="AA10" s="33">
        <f t="shared" si="9"/>
        <v>53.846153846153847</v>
      </c>
      <c r="AB10" s="3">
        <v>0</v>
      </c>
      <c r="AC10" s="3">
        <v>0</v>
      </c>
      <c r="AD10" s="3">
        <v>0</v>
      </c>
      <c r="AE10" s="33" t="e">
        <f t="shared" si="10"/>
        <v>#DIV/0!</v>
      </c>
      <c r="AF10" s="33" t="e">
        <f t="shared" si="11"/>
        <v>#DIV/0!</v>
      </c>
      <c r="AG10" s="3">
        <v>0</v>
      </c>
      <c r="AH10" s="3">
        <v>0</v>
      </c>
      <c r="AI10" s="3">
        <v>0</v>
      </c>
      <c r="AJ10" s="33" t="e">
        <f t="shared" si="12"/>
        <v>#DIV/0!</v>
      </c>
      <c r="AK10" s="33" t="e">
        <f t="shared" si="13"/>
        <v>#DIV/0!</v>
      </c>
      <c r="AL10" s="3">
        <v>0</v>
      </c>
      <c r="AM10" s="3">
        <v>0</v>
      </c>
      <c r="AN10" s="3">
        <v>0</v>
      </c>
      <c r="AO10" s="33" t="e">
        <f t="shared" si="14"/>
        <v>#DIV/0!</v>
      </c>
      <c r="AP10" s="33" t="e">
        <f t="shared" si="15"/>
        <v>#DIV/0!</v>
      </c>
      <c r="AQ10" s="3">
        <v>0</v>
      </c>
      <c r="AR10" s="3">
        <v>0</v>
      </c>
      <c r="AS10" s="3">
        <v>0</v>
      </c>
      <c r="AT10" s="33" t="e">
        <f t="shared" si="16"/>
        <v>#DIV/0!</v>
      </c>
      <c r="AU10" s="33" t="e">
        <f t="shared" si="17"/>
        <v>#DIV/0!</v>
      </c>
      <c r="AV10" s="3">
        <v>0</v>
      </c>
      <c r="AW10" s="3">
        <v>0</v>
      </c>
      <c r="AX10" s="3">
        <v>0</v>
      </c>
      <c r="AY10" s="33" t="e">
        <f t="shared" si="18"/>
        <v>#DIV/0!</v>
      </c>
      <c r="AZ10" s="33" t="e">
        <f t="shared" si="19"/>
        <v>#DIV/0!</v>
      </c>
      <c r="BA10" s="3">
        <v>0</v>
      </c>
      <c r="BB10" s="3">
        <v>0</v>
      </c>
      <c r="BC10" s="3">
        <v>0</v>
      </c>
      <c r="BD10" s="33" t="e">
        <f t="shared" si="20"/>
        <v>#DIV/0!</v>
      </c>
      <c r="BE10" s="33" t="e">
        <f t="shared" si="21"/>
        <v>#DIV/0!</v>
      </c>
      <c r="BF10" s="3">
        <v>0</v>
      </c>
      <c r="BG10" s="3">
        <v>0</v>
      </c>
      <c r="BH10" s="3">
        <v>0</v>
      </c>
      <c r="BI10" s="33" t="e">
        <f t="shared" si="22"/>
        <v>#DIV/0!</v>
      </c>
      <c r="BJ10" s="33" t="e">
        <f t="shared" si="23"/>
        <v>#DIV/0!</v>
      </c>
      <c r="BK10" s="3">
        <v>0</v>
      </c>
      <c r="BL10" s="3">
        <v>0</v>
      </c>
      <c r="BM10" s="3">
        <v>0</v>
      </c>
      <c r="BN10" s="33" t="e">
        <f t="shared" si="24"/>
        <v>#DIV/0!</v>
      </c>
      <c r="BO10" s="33" t="e">
        <f t="shared" si="25"/>
        <v>#DIV/0!</v>
      </c>
      <c r="BP10" s="3">
        <v>0</v>
      </c>
      <c r="BQ10" s="3">
        <v>0</v>
      </c>
      <c r="BR10" s="3">
        <v>0</v>
      </c>
      <c r="BS10" s="33" t="e">
        <f t="shared" si="26"/>
        <v>#DIV/0!</v>
      </c>
      <c r="BT10" s="33" t="e">
        <f t="shared" si="27"/>
        <v>#DIV/0!</v>
      </c>
      <c r="BU10" s="3">
        <v>0</v>
      </c>
      <c r="BV10" s="3">
        <v>0</v>
      </c>
      <c r="BW10" s="3">
        <v>0</v>
      </c>
      <c r="BX10" s="33" t="e">
        <f t="shared" si="28"/>
        <v>#DIV/0!</v>
      </c>
      <c r="BY10" s="33" t="e">
        <f t="shared" si="29"/>
        <v>#DIV/0!</v>
      </c>
      <c r="CB10" s="8"/>
    </row>
    <row r="11" spans="1:80" x14ac:dyDescent="0.25">
      <c r="A11" s="4" t="s">
        <v>14</v>
      </c>
      <c r="B11" s="4" t="s">
        <v>15</v>
      </c>
      <c r="C11" s="3">
        <v>0</v>
      </c>
      <c r="D11" s="3">
        <v>0</v>
      </c>
      <c r="E11" s="3">
        <v>0</v>
      </c>
      <c r="F11" s="33" t="e">
        <f t="shared" si="30"/>
        <v>#DIV/0!</v>
      </c>
      <c r="G11" s="33" t="e">
        <f t="shared" si="31"/>
        <v>#DIV/0!</v>
      </c>
      <c r="H11" s="3">
        <v>519</v>
      </c>
      <c r="I11" s="3">
        <v>364</v>
      </c>
      <c r="J11" s="3">
        <v>240</v>
      </c>
      <c r="K11" s="33">
        <f t="shared" si="2"/>
        <v>70.134874759152211</v>
      </c>
      <c r="L11" s="33">
        <f t="shared" si="3"/>
        <v>46.24277456647399</v>
      </c>
      <c r="M11" s="3">
        <v>0</v>
      </c>
      <c r="N11" s="3">
        <v>0</v>
      </c>
      <c r="O11" s="3">
        <v>0</v>
      </c>
      <c r="P11" s="33" t="e">
        <f t="shared" si="4"/>
        <v>#DIV/0!</v>
      </c>
      <c r="Q11" s="33" t="e">
        <f t="shared" si="5"/>
        <v>#DIV/0!</v>
      </c>
      <c r="R11" s="3">
        <v>0</v>
      </c>
      <c r="S11" s="3">
        <v>0</v>
      </c>
      <c r="T11" s="3">
        <v>0</v>
      </c>
      <c r="U11" s="33" t="e">
        <f t="shared" si="6"/>
        <v>#DIV/0!</v>
      </c>
      <c r="V11" s="33" t="e">
        <f t="shared" si="7"/>
        <v>#DIV/0!</v>
      </c>
      <c r="W11" s="3">
        <v>601</v>
      </c>
      <c r="X11" s="3">
        <v>393</v>
      </c>
      <c r="Y11" s="3">
        <v>393</v>
      </c>
      <c r="Z11" s="33">
        <f t="shared" si="8"/>
        <v>65.3910149750416</v>
      </c>
      <c r="AA11" s="33">
        <f t="shared" si="9"/>
        <v>65.3910149750416</v>
      </c>
      <c r="AB11" s="3">
        <v>0</v>
      </c>
      <c r="AC11" s="3">
        <v>0</v>
      </c>
      <c r="AD11" s="3">
        <v>0</v>
      </c>
      <c r="AE11" s="33" t="e">
        <f t="shared" si="10"/>
        <v>#DIV/0!</v>
      </c>
      <c r="AF11" s="33" t="e">
        <f t="shared" si="11"/>
        <v>#DIV/0!</v>
      </c>
      <c r="AG11" s="3">
        <v>0</v>
      </c>
      <c r="AH11" s="3">
        <v>0</v>
      </c>
      <c r="AI11" s="3">
        <v>0</v>
      </c>
      <c r="AJ11" s="33" t="e">
        <f t="shared" si="12"/>
        <v>#DIV/0!</v>
      </c>
      <c r="AK11" s="33" t="e">
        <f t="shared" si="13"/>
        <v>#DIV/0!</v>
      </c>
      <c r="AL11" s="3">
        <v>0</v>
      </c>
      <c r="AM11" s="3">
        <v>0</v>
      </c>
      <c r="AN11" s="3">
        <v>0</v>
      </c>
      <c r="AO11" s="33" t="e">
        <f t="shared" si="14"/>
        <v>#DIV/0!</v>
      </c>
      <c r="AP11" s="33" t="e">
        <f t="shared" si="15"/>
        <v>#DIV/0!</v>
      </c>
      <c r="AQ11" s="3">
        <v>0</v>
      </c>
      <c r="AR11" s="3">
        <v>0</v>
      </c>
      <c r="AS11" s="3">
        <v>0</v>
      </c>
      <c r="AT11" s="33" t="e">
        <f t="shared" si="16"/>
        <v>#DIV/0!</v>
      </c>
      <c r="AU11" s="33" t="e">
        <f t="shared" si="17"/>
        <v>#DIV/0!</v>
      </c>
      <c r="AV11" s="3">
        <v>0</v>
      </c>
      <c r="AW11" s="3">
        <v>0</v>
      </c>
      <c r="AX11" s="3">
        <v>0</v>
      </c>
      <c r="AY11" s="33" t="e">
        <f t="shared" si="18"/>
        <v>#DIV/0!</v>
      </c>
      <c r="AZ11" s="33" t="e">
        <f t="shared" si="19"/>
        <v>#DIV/0!</v>
      </c>
      <c r="BA11" s="3">
        <v>0</v>
      </c>
      <c r="BB11" s="3">
        <v>0</v>
      </c>
      <c r="BC11" s="3">
        <v>0</v>
      </c>
      <c r="BD11" s="33" t="e">
        <f t="shared" si="20"/>
        <v>#DIV/0!</v>
      </c>
      <c r="BE11" s="33" t="e">
        <f t="shared" si="21"/>
        <v>#DIV/0!</v>
      </c>
      <c r="BF11" s="3">
        <v>0</v>
      </c>
      <c r="BG11" s="3">
        <v>0</v>
      </c>
      <c r="BH11" s="3">
        <v>0</v>
      </c>
      <c r="BI11" s="33" t="e">
        <f t="shared" si="22"/>
        <v>#DIV/0!</v>
      </c>
      <c r="BJ11" s="33" t="e">
        <f t="shared" si="23"/>
        <v>#DIV/0!</v>
      </c>
      <c r="BK11" s="3">
        <v>0</v>
      </c>
      <c r="BL11" s="3">
        <v>0</v>
      </c>
      <c r="BM11" s="3">
        <v>0</v>
      </c>
      <c r="BN11" s="33" t="e">
        <f t="shared" si="24"/>
        <v>#DIV/0!</v>
      </c>
      <c r="BO11" s="33" t="e">
        <f t="shared" si="25"/>
        <v>#DIV/0!</v>
      </c>
      <c r="BP11" s="3">
        <v>314</v>
      </c>
      <c r="BQ11" s="3">
        <v>291</v>
      </c>
      <c r="BR11" s="3">
        <v>277</v>
      </c>
      <c r="BS11" s="33">
        <f t="shared" si="26"/>
        <v>92.675159235668787</v>
      </c>
      <c r="BT11" s="33">
        <f t="shared" si="27"/>
        <v>88.216560509554142</v>
      </c>
      <c r="BU11" s="3">
        <v>0</v>
      </c>
      <c r="BV11" s="3">
        <v>0</v>
      </c>
      <c r="BW11" s="3">
        <v>0</v>
      </c>
      <c r="BX11" s="33" t="e">
        <f t="shared" si="28"/>
        <v>#DIV/0!</v>
      </c>
      <c r="BY11" s="33" t="e">
        <f t="shared" si="29"/>
        <v>#DIV/0!</v>
      </c>
      <c r="CB11" s="8"/>
    </row>
    <row r="12" spans="1:80" x14ac:dyDescent="0.25">
      <c r="A12" s="4" t="s">
        <v>16</v>
      </c>
      <c r="B12" s="4" t="s">
        <v>17</v>
      </c>
      <c r="C12" s="3">
        <v>0</v>
      </c>
      <c r="D12" s="3">
        <v>0</v>
      </c>
      <c r="E12" s="3">
        <v>0</v>
      </c>
      <c r="F12" s="33" t="e">
        <f t="shared" si="30"/>
        <v>#DIV/0!</v>
      </c>
      <c r="G12" s="33" t="e">
        <f t="shared" si="31"/>
        <v>#DIV/0!</v>
      </c>
      <c r="H12" s="3">
        <v>209</v>
      </c>
      <c r="I12" s="3">
        <v>126</v>
      </c>
      <c r="J12" s="3">
        <v>126</v>
      </c>
      <c r="K12" s="33">
        <f t="shared" si="2"/>
        <v>60.28708133971292</v>
      </c>
      <c r="L12" s="33">
        <f t="shared" si="3"/>
        <v>60.28708133971292</v>
      </c>
      <c r="M12" s="3">
        <v>0</v>
      </c>
      <c r="N12" s="3">
        <v>0</v>
      </c>
      <c r="O12" s="3">
        <v>0</v>
      </c>
      <c r="P12" s="33" t="e">
        <f t="shared" si="4"/>
        <v>#DIV/0!</v>
      </c>
      <c r="Q12" s="33" t="e">
        <f t="shared" si="5"/>
        <v>#DIV/0!</v>
      </c>
      <c r="R12" s="3">
        <v>0</v>
      </c>
      <c r="S12" s="3">
        <v>0</v>
      </c>
      <c r="T12" s="3">
        <v>0</v>
      </c>
      <c r="U12" s="33" t="e">
        <f t="shared" si="6"/>
        <v>#DIV/0!</v>
      </c>
      <c r="V12" s="33" t="e">
        <f t="shared" si="7"/>
        <v>#DIV/0!</v>
      </c>
      <c r="W12" s="3">
        <v>220</v>
      </c>
      <c r="X12" s="3">
        <v>114</v>
      </c>
      <c r="Y12" s="3">
        <v>114</v>
      </c>
      <c r="Z12" s="33">
        <f t="shared" si="8"/>
        <v>51.81818181818182</v>
      </c>
      <c r="AA12" s="33">
        <f t="shared" si="9"/>
        <v>51.81818181818182</v>
      </c>
      <c r="AB12" s="3">
        <v>0</v>
      </c>
      <c r="AC12" s="3">
        <v>0</v>
      </c>
      <c r="AD12" s="3">
        <v>0</v>
      </c>
      <c r="AE12" s="33" t="e">
        <f t="shared" si="10"/>
        <v>#DIV/0!</v>
      </c>
      <c r="AF12" s="33" t="e">
        <f t="shared" si="11"/>
        <v>#DIV/0!</v>
      </c>
      <c r="AG12" s="3">
        <v>0</v>
      </c>
      <c r="AH12" s="3">
        <v>0</v>
      </c>
      <c r="AI12" s="3">
        <v>0</v>
      </c>
      <c r="AJ12" s="33" t="e">
        <f t="shared" si="12"/>
        <v>#DIV/0!</v>
      </c>
      <c r="AK12" s="33" t="e">
        <f t="shared" si="13"/>
        <v>#DIV/0!</v>
      </c>
      <c r="AL12" s="3">
        <v>0</v>
      </c>
      <c r="AM12" s="3">
        <v>0</v>
      </c>
      <c r="AN12" s="3">
        <v>0</v>
      </c>
      <c r="AO12" s="33" t="e">
        <f t="shared" si="14"/>
        <v>#DIV/0!</v>
      </c>
      <c r="AP12" s="33" t="e">
        <f t="shared" si="15"/>
        <v>#DIV/0!</v>
      </c>
      <c r="AQ12" s="3">
        <v>0</v>
      </c>
      <c r="AR12" s="3">
        <v>0</v>
      </c>
      <c r="AS12" s="3">
        <v>0</v>
      </c>
      <c r="AT12" s="33" t="e">
        <f t="shared" si="16"/>
        <v>#DIV/0!</v>
      </c>
      <c r="AU12" s="33" t="e">
        <f t="shared" si="17"/>
        <v>#DIV/0!</v>
      </c>
      <c r="AV12" s="3">
        <v>0</v>
      </c>
      <c r="AW12" s="3">
        <v>0</v>
      </c>
      <c r="AX12" s="3">
        <v>0</v>
      </c>
      <c r="AY12" s="33" t="e">
        <f t="shared" si="18"/>
        <v>#DIV/0!</v>
      </c>
      <c r="AZ12" s="33" t="e">
        <f t="shared" si="19"/>
        <v>#DIV/0!</v>
      </c>
      <c r="BA12" s="3">
        <v>0</v>
      </c>
      <c r="BB12" s="3">
        <v>0</v>
      </c>
      <c r="BC12" s="3">
        <v>0</v>
      </c>
      <c r="BD12" s="33" t="e">
        <f t="shared" si="20"/>
        <v>#DIV/0!</v>
      </c>
      <c r="BE12" s="33" t="e">
        <f t="shared" si="21"/>
        <v>#DIV/0!</v>
      </c>
      <c r="BF12" s="3">
        <v>0</v>
      </c>
      <c r="BG12" s="3">
        <v>0</v>
      </c>
      <c r="BH12" s="3">
        <v>0</v>
      </c>
      <c r="BI12" s="33" t="e">
        <f t="shared" si="22"/>
        <v>#DIV/0!</v>
      </c>
      <c r="BJ12" s="33" t="e">
        <f t="shared" si="23"/>
        <v>#DIV/0!</v>
      </c>
      <c r="BK12" s="3">
        <v>0</v>
      </c>
      <c r="BL12" s="3">
        <v>0</v>
      </c>
      <c r="BM12" s="3">
        <v>0</v>
      </c>
      <c r="BN12" s="33" t="e">
        <f t="shared" si="24"/>
        <v>#DIV/0!</v>
      </c>
      <c r="BO12" s="33" t="e">
        <f t="shared" si="25"/>
        <v>#DIV/0!</v>
      </c>
      <c r="BP12" s="3">
        <v>96</v>
      </c>
      <c r="BQ12" s="3">
        <v>71</v>
      </c>
      <c r="BR12" s="3">
        <v>71</v>
      </c>
      <c r="BS12" s="33">
        <f t="shared" si="26"/>
        <v>73.958333333333343</v>
      </c>
      <c r="BT12" s="33">
        <f t="shared" si="27"/>
        <v>73.958333333333343</v>
      </c>
      <c r="BU12" s="3">
        <v>0</v>
      </c>
      <c r="BV12" s="3">
        <v>0</v>
      </c>
      <c r="BW12" s="3">
        <v>0</v>
      </c>
      <c r="BX12" s="33" t="e">
        <f t="shared" si="28"/>
        <v>#DIV/0!</v>
      </c>
      <c r="BY12" s="33" t="e">
        <f t="shared" si="29"/>
        <v>#DIV/0!</v>
      </c>
      <c r="CB12" s="8"/>
    </row>
    <row r="13" spans="1:80" x14ac:dyDescent="0.25">
      <c r="A13" s="4" t="s">
        <v>18</v>
      </c>
      <c r="B13" s="4" t="s">
        <v>19</v>
      </c>
      <c r="C13" s="3">
        <v>0</v>
      </c>
      <c r="D13" s="3">
        <v>0</v>
      </c>
      <c r="E13" s="3">
        <v>0</v>
      </c>
      <c r="F13" s="33" t="e">
        <f t="shared" si="30"/>
        <v>#DIV/0!</v>
      </c>
      <c r="G13" s="33" t="e">
        <f t="shared" si="31"/>
        <v>#DIV/0!</v>
      </c>
      <c r="H13" s="3">
        <v>136</v>
      </c>
      <c r="I13" s="3">
        <v>76</v>
      </c>
      <c r="J13" s="3">
        <v>0</v>
      </c>
      <c r="K13" s="33">
        <f t="shared" si="2"/>
        <v>55.882352941176471</v>
      </c>
      <c r="L13" s="33">
        <f t="shared" si="3"/>
        <v>0</v>
      </c>
      <c r="M13" s="3">
        <v>0</v>
      </c>
      <c r="N13" s="3">
        <v>0</v>
      </c>
      <c r="O13" s="3">
        <v>0</v>
      </c>
      <c r="P13" s="33" t="e">
        <f t="shared" si="4"/>
        <v>#DIV/0!</v>
      </c>
      <c r="Q13" s="33" t="e">
        <f t="shared" si="5"/>
        <v>#DIV/0!</v>
      </c>
      <c r="R13" s="3">
        <v>0</v>
      </c>
      <c r="S13" s="3">
        <v>0</v>
      </c>
      <c r="T13" s="3">
        <v>0</v>
      </c>
      <c r="U13" s="33" t="e">
        <f t="shared" si="6"/>
        <v>#DIV/0!</v>
      </c>
      <c r="V13" s="33" t="e">
        <f t="shared" si="7"/>
        <v>#DIV/0!</v>
      </c>
      <c r="W13" s="3">
        <v>81</v>
      </c>
      <c r="X13" s="3">
        <v>52</v>
      </c>
      <c r="Y13" s="3">
        <v>0</v>
      </c>
      <c r="Z13" s="33">
        <f t="shared" si="8"/>
        <v>64.197530864197532</v>
      </c>
      <c r="AA13" s="33">
        <f t="shared" si="9"/>
        <v>0</v>
      </c>
      <c r="AB13" s="3">
        <v>0</v>
      </c>
      <c r="AC13" s="3">
        <v>0</v>
      </c>
      <c r="AD13" s="3">
        <v>0</v>
      </c>
      <c r="AE13" s="33" t="e">
        <f t="shared" si="10"/>
        <v>#DIV/0!</v>
      </c>
      <c r="AF13" s="33" t="e">
        <f t="shared" si="11"/>
        <v>#DIV/0!</v>
      </c>
      <c r="AG13" s="3">
        <v>0</v>
      </c>
      <c r="AH13" s="3">
        <v>0</v>
      </c>
      <c r="AI13" s="3">
        <v>0</v>
      </c>
      <c r="AJ13" s="33" t="e">
        <f t="shared" si="12"/>
        <v>#DIV/0!</v>
      </c>
      <c r="AK13" s="33" t="e">
        <f t="shared" si="13"/>
        <v>#DIV/0!</v>
      </c>
      <c r="AL13" s="3">
        <v>0</v>
      </c>
      <c r="AM13" s="3">
        <v>0</v>
      </c>
      <c r="AN13" s="3">
        <v>0</v>
      </c>
      <c r="AO13" s="33" t="e">
        <f t="shared" si="14"/>
        <v>#DIV/0!</v>
      </c>
      <c r="AP13" s="33" t="e">
        <f t="shared" si="15"/>
        <v>#DIV/0!</v>
      </c>
      <c r="AQ13" s="3">
        <v>0</v>
      </c>
      <c r="AR13" s="3">
        <v>0</v>
      </c>
      <c r="AS13" s="3">
        <v>0</v>
      </c>
      <c r="AT13" s="33" t="e">
        <f t="shared" si="16"/>
        <v>#DIV/0!</v>
      </c>
      <c r="AU13" s="33" t="e">
        <f t="shared" si="17"/>
        <v>#DIV/0!</v>
      </c>
      <c r="AV13" s="3">
        <v>0</v>
      </c>
      <c r="AW13" s="3">
        <v>0</v>
      </c>
      <c r="AX13" s="3">
        <v>0</v>
      </c>
      <c r="AY13" s="33" t="e">
        <f t="shared" si="18"/>
        <v>#DIV/0!</v>
      </c>
      <c r="AZ13" s="33" t="e">
        <f t="shared" si="19"/>
        <v>#DIV/0!</v>
      </c>
      <c r="BA13" s="3">
        <v>0</v>
      </c>
      <c r="BB13" s="3">
        <v>0</v>
      </c>
      <c r="BC13" s="3">
        <v>0</v>
      </c>
      <c r="BD13" s="33" t="e">
        <f t="shared" si="20"/>
        <v>#DIV/0!</v>
      </c>
      <c r="BE13" s="33" t="e">
        <f t="shared" si="21"/>
        <v>#DIV/0!</v>
      </c>
      <c r="BF13" s="3">
        <v>0</v>
      </c>
      <c r="BG13" s="3">
        <v>0</v>
      </c>
      <c r="BH13" s="3">
        <v>0</v>
      </c>
      <c r="BI13" s="33" t="e">
        <f t="shared" si="22"/>
        <v>#DIV/0!</v>
      </c>
      <c r="BJ13" s="33" t="e">
        <f t="shared" si="23"/>
        <v>#DIV/0!</v>
      </c>
      <c r="BK13" s="3">
        <v>0</v>
      </c>
      <c r="BL13" s="3">
        <v>0</v>
      </c>
      <c r="BM13" s="3">
        <v>0</v>
      </c>
      <c r="BN13" s="33" t="e">
        <f t="shared" si="24"/>
        <v>#DIV/0!</v>
      </c>
      <c r="BO13" s="33" t="e">
        <f t="shared" si="25"/>
        <v>#DIV/0!</v>
      </c>
      <c r="BP13" s="3">
        <v>10</v>
      </c>
      <c r="BQ13" s="3">
        <v>7</v>
      </c>
      <c r="BR13" s="3">
        <v>0</v>
      </c>
      <c r="BS13" s="33">
        <f t="shared" si="26"/>
        <v>70</v>
      </c>
      <c r="BT13" s="33">
        <f t="shared" si="27"/>
        <v>0</v>
      </c>
      <c r="BU13" s="3">
        <v>0</v>
      </c>
      <c r="BV13" s="3">
        <v>0</v>
      </c>
      <c r="BW13" s="3">
        <v>0</v>
      </c>
      <c r="BX13" s="33" t="e">
        <f t="shared" si="28"/>
        <v>#DIV/0!</v>
      </c>
      <c r="BY13" s="33" t="e">
        <f t="shared" si="29"/>
        <v>#DIV/0!</v>
      </c>
      <c r="CB13" s="8"/>
    </row>
    <row r="14" spans="1:80" x14ac:dyDescent="0.25">
      <c r="A14" s="4" t="s">
        <v>20</v>
      </c>
      <c r="B14" s="4" t="s">
        <v>21</v>
      </c>
      <c r="C14" s="3">
        <v>0</v>
      </c>
      <c r="D14" s="3">
        <v>0</v>
      </c>
      <c r="E14" s="3">
        <v>0</v>
      </c>
      <c r="F14" s="33" t="e">
        <f t="shared" si="30"/>
        <v>#DIV/0!</v>
      </c>
      <c r="G14" s="33" t="e">
        <f t="shared" si="31"/>
        <v>#DIV/0!</v>
      </c>
      <c r="H14" s="3">
        <v>328</v>
      </c>
      <c r="I14" s="3">
        <v>118</v>
      </c>
      <c r="J14" s="3">
        <v>116</v>
      </c>
      <c r="K14" s="33">
        <f t="shared" si="2"/>
        <v>35.975609756097562</v>
      </c>
      <c r="L14" s="33">
        <f t="shared" si="3"/>
        <v>35.365853658536587</v>
      </c>
      <c r="M14" s="3">
        <v>47</v>
      </c>
      <c r="N14" s="3">
        <v>19</v>
      </c>
      <c r="O14" s="3">
        <v>19</v>
      </c>
      <c r="P14" s="33">
        <f t="shared" si="4"/>
        <v>40.425531914893611</v>
      </c>
      <c r="Q14" s="33">
        <f t="shared" si="5"/>
        <v>40.425531914893611</v>
      </c>
      <c r="R14" s="3">
        <v>0</v>
      </c>
      <c r="S14" s="3">
        <v>0</v>
      </c>
      <c r="T14" s="3">
        <v>0</v>
      </c>
      <c r="U14" s="33" t="e">
        <f t="shared" si="6"/>
        <v>#DIV/0!</v>
      </c>
      <c r="V14" s="33" t="e">
        <f t="shared" si="7"/>
        <v>#DIV/0!</v>
      </c>
      <c r="W14" s="3">
        <v>113</v>
      </c>
      <c r="X14" s="3">
        <v>106</v>
      </c>
      <c r="Y14" s="3">
        <v>106</v>
      </c>
      <c r="Z14" s="33">
        <f t="shared" si="8"/>
        <v>93.805309734513273</v>
      </c>
      <c r="AA14" s="33">
        <f t="shared" si="9"/>
        <v>93.805309734513273</v>
      </c>
      <c r="AB14" s="3">
        <v>0</v>
      </c>
      <c r="AC14" s="3">
        <v>0</v>
      </c>
      <c r="AD14" s="3">
        <v>0</v>
      </c>
      <c r="AE14" s="33" t="e">
        <f t="shared" si="10"/>
        <v>#DIV/0!</v>
      </c>
      <c r="AF14" s="33" t="e">
        <f t="shared" si="11"/>
        <v>#DIV/0!</v>
      </c>
      <c r="AG14" s="3">
        <v>0</v>
      </c>
      <c r="AH14" s="3">
        <v>0</v>
      </c>
      <c r="AI14" s="3">
        <v>0</v>
      </c>
      <c r="AJ14" s="33" t="e">
        <f t="shared" si="12"/>
        <v>#DIV/0!</v>
      </c>
      <c r="AK14" s="33" t="e">
        <f t="shared" si="13"/>
        <v>#DIV/0!</v>
      </c>
      <c r="AL14" s="3">
        <v>0</v>
      </c>
      <c r="AM14" s="3">
        <v>0</v>
      </c>
      <c r="AN14" s="3">
        <v>0</v>
      </c>
      <c r="AO14" s="33" t="e">
        <f t="shared" si="14"/>
        <v>#DIV/0!</v>
      </c>
      <c r="AP14" s="33" t="e">
        <f t="shared" si="15"/>
        <v>#DIV/0!</v>
      </c>
      <c r="AQ14" s="3">
        <v>0</v>
      </c>
      <c r="AR14" s="3">
        <v>0</v>
      </c>
      <c r="AS14" s="3">
        <v>0</v>
      </c>
      <c r="AT14" s="33" t="e">
        <f t="shared" si="16"/>
        <v>#DIV/0!</v>
      </c>
      <c r="AU14" s="33" t="e">
        <f t="shared" si="17"/>
        <v>#DIV/0!</v>
      </c>
      <c r="AV14" s="3">
        <v>0</v>
      </c>
      <c r="AW14" s="3">
        <v>0</v>
      </c>
      <c r="AX14" s="3">
        <v>0</v>
      </c>
      <c r="AY14" s="33" t="e">
        <f t="shared" si="18"/>
        <v>#DIV/0!</v>
      </c>
      <c r="AZ14" s="33" t="e">
        <f t="shared" si="19"/>
        <v>#DIV/0!</v>
      </c>
      <c r="BA14" s="3">
        <v>0</v>
      </c>
      <c r="BB14" s="3">
        <v>0</v>
      </c>
      <c r="BC14" s="3">
        <v>0</v>
      </c>
      <c r="BD14" s="33" t="e">
        <f t="shared" si="20"/>
        <v>#DIV/0!</v>
      </c>
      <c r="BE14" s="33" t="e">
        <f t="shared" si="21"/>
        <v>#DIV/0!</v>
      </c>
      <c r="BF14" s="3">
        <v>0</v>
      </c>
      <c r="BG14" s="3">
        <v>0</v>
      </c>
      <c r="BH14" s="3">
        <v>0</v>
      </c>
      <c r="BI14" s="33" t="e">
        <f t="shared" si="22"/>
        <v>#DIV/0!</v>
      </c>
      <c r="BJ14" s="33" t="e">
        <f t="shared" si="23"/>
        <v>#DIV/0!</v>
      </c>
      <c r="BK14" s="3">
        <v>0</v>
      </c>
      <c r="BL14" s="3">
        <v>0</v>
      </c>
      <c r="BM14" s="3">
        <v>0</v>
      </c>
      <c r="BN14" s="33" t="e">
        <f t="shared" si="24"/>
        <v>#DIV/0!</v>
      </c>
      <c r="BO14" s="33" t="e">
        <f t="shared" si="25"/>
        <v>#DIV/0!</v>
      </c>
      <c r="BP14" s="3">
        <v>0</v>
      </c>
      <c r="BQ14" s="3">
        <v>0</v>
      </c>
      <c r="BR14" s="3">
        <v>0</v>
      </c>
      <c r="BS14" s="33" t="e">
        <f t="shared" si="26"/>
        <v>#DIV/0!</v>
      </c>
      <c r="BT14" s="33" t="e">
        <f t="shared" si="27"/>
        <v>#DIV/0!</v>
      </c>
      <c r="BU14" s="3">
        <v>0</v>
      </c>
      <c r="BV14" s="3">
        <v>0</v>
      </c>
      <c r="BW14" s="3">
        <v>0</v>
      </c>
      <c r="BX14" s="33" t="e">
        <f t="shared" si="28"/>
        <v>#DIV/0!</v>
      </c>
      <c r="BY14" s="33" t="e">
        <f t="shared" si="29"/>
        <v>#DIV/0!</v>
      </c>
      <c r="CB14" s="8"/>
    </row>
    <row r="15" spans="1:80" x14ac:dyDescent="0.25">
      <c r="A15" s="4" t="s">
        <v>22</v>
      </c>
      <c r="B15" s="4" t="s">
        <v>23</v>
      </c>
      <c r="C15" s="3">
        <v>0</v>
      </c>
      <c r="D15" s="3">
        <v>0</v>
      </c>
      <c r="E15" s="3">
        <v>0</v>
      </c>
      <c r="F15" s="33" t="e">
        <f t="shared" si="30"/>
        <v>#DIV/0!</v>
      </c>
      <c r="G15" s="33" t="e">
        <f t="shared" si="31"/>
        <v>#DIV/0!</v>
      </c>
      <c r="H15" s="3">
        <v>665</v>
      </c>
      <c r="I15" s="3">
        <v>474</v>
      </c>
      <c r="J15" s="3">
        <v>454</v>
      </c>
      <c r="K15" s="33">
        <f t="shared" si="2"/>
        <v>71.278195488721806</v>
      </c>
      <c r="L15" s="33">
        <f t="shared" si="3"/>
        <v>68.270676691729321</v>
      </c>
      <c r="M15" s="3">
        <v>0</v>
      </c>
      <c r="N15" s="3">
        <v>0</v>
      </c>
      <c r="O15" s="3">
        <v>0</v>
      </c>
      <c r="P15" s="33" t="e">
        <f t="shared" si="4"/>
        <v>#DIV/0!</v>
      </c>
      <c r="Q15" s="33" t="e">
        <f t="shared" si="5"/>
        <v>#DIV/0!</v>
      </c>
      <c r="R15" s="3">
        <v>0</v>
      </c>
      <c r="S15" s="3">
        <v>0</v>
      </c>
      <c r="T15" s="3">
        <v>0</v>
      </c>
      <c r="U15" s="33" t="e">
        <f t="shared" si="6"/>
        <v>#DIV/0!</v>
      </c>
      <c r="V15" s="33" t="e">
        <f t="shared" si="7"/>
        <v>#DIV/0!</v>
      </c>
      <c r="W15" s="3">
        <v>677</v>
      </c>
      <c r="X15" s="3">
        <v>415</v>
      </c>
      <c r="Y15" s="3">
        <v>409</v>
      </c>
      <c r="Z15" s="33">
        <f t="shared" si="8"/>
        <v>61.299852289512557</v>
      </c>
      <c r="AA15" s="33">
        <f t="shared" si="9"/>
        <v>60.413589364844903</v>
      </c>
      <c r="AB15" s="3">
        <v>0</v>
      </c>
      <c r="AC15" s="3">
        <v>0</v>
      </c>
      <c r="AD15" s="3">
        <v>0</v>
      </c>
      <c r="AE15" s="33" t="e">
        <f t="shared" si="10"/>
        <v>#DIV/0!</v>
      </c>
      <c r="AF15" s="33" t="e">
        <f t="shared" si="11"/>
        <v>#DIV/0!</v>
      </c>
      <c r="AG15" s="3">
        <v>0</v>
      </c>
      <c r="AH15" s="3">
        <v>0</v>
      </c>
      <c r="AI15" s="3">
        <v>0</v>
      </c>
      <c r="AJ15" s="33" t="e">
        <f t="shared" si="12"/>
        <v>#DIV/0!</v>
      </c>
      <c r="AK15" s="33" t="e">
        <f t="shared" si="13"/>
        <v>#DIV/0!</v>
      </c>
      <c r="AL15" s="3">
        <v>0</v>
      </c>
      <c r="AM15" s="3">
        <v>0</v>
      </c>
      <c r="AN15" s="3">
        <v>0</v>
      </c>
      <c r="AO15" s="33" t="e">
        <f t="shared" si="14"/>
        <v>#DIV/0!</v>
      </c>
      <c r="AP15" s="33" t="e">
        <f t="shared" si="15"/>
        <v>#DIV/0!</v>
      </c>
      <c r="AQ15" s="3">
        <v>0</v>
      </c>
      <c r="AR15" s="3">
        <v>0</v>
      </c>
      <c r="AS15" s="3">
        <v>0</v>
      </c>
      <c r="AT15" s="33" t="e">
        <f t="shared" si="16"/>
        <v>#DIV/0!</v>
      </c>
      <c r="AU15" s="33" t="e">
        <f t="shared" si="17"/>
        <v>#DIV/0!</v>
      </c>
      <c r="AV15" s="3">
        <v>0</v>
      </c>
      <c r="AW15" s="3">
        <v>0</v>
      </c>
      <c r="AX15" s="3">
        <v>0</v>
      </c>
      <c r="AY15" s="33" t="e">
        <f t="shared" si="18"/>
        <v>#DIV/0!</v>
      </c>
      <c r="AZ15" s="33" t="e">
        <f t="shared" si="19"/>
        <v>#DIV/0!</v>
      </c>
      <c r="BA15" s="3">
        <v>0</v>
      </c>
      <c r="BB15" s="3">
        <v>0</v>
      </c>
      <c r="BC15" s="3">
        <v>0</v>
      </c>
      <c r="BD15" s="33" t="e">
        <f t="shared" si="20"/>
        <v>#DIV/0!</v>
      </c>
      <c r="BE15" s="33" t="e">
        <f t="shared" si="21"/>
        <v>#DIV/0!</v>
      </c>
      <c r="BF15" s="3">
        <v>0</v>
      </c>
      <c r="BG15" s="3">
        <v>0</v>
      </c>
      <c r="BH15" s="3">
        <v>0</v>
      </c>
      <c r="BI15" s="33" t="e">
        <f t="shared" si="22"/>
        <v>#DIV/0!</v>
      </c>
      <c r="BJ15" s="33" t="e">
        <f t="shared" si="23"/>
        <v>#DIV/0!</v>
      </c>
      <c r="BK15" s="3">
        <v>0</v>
      </c>
      <c r="BL15" s="3">
        <v>0</v>
      </c>
      <c r="BM15" s="3">
        <v>0</v>
      </c>
      <c r="BN15" s="33" t="e">
        <f t="shared" si="24"/>
        <v>#DIV/0!</v>
      </c>
      <c r="BO15" s="33" t="e">
        <f t="shared" si="25"/>
        <v>#DIV/0!</v>
      </c>
      <c r="BP15" s="3">
        <v>421</v>
      </c>
      <c r="BQ15" s="3">
        <v>339</v>
      </c>
      <c r="BR15" s="3">
        <v>326</v>
      </c>
      <c r="BS15" s="33">
        <f t="shared" si="26"/>
        <v>80.52256532066508</v>
      </c>
      <c r="BT15" s="33">
        <f t="shared" si="27"/>
        <v>77.434679334916865</v>
      </c>
      <c r="BU15" s="3">
        <v>0</v>
      </c>
      <c r="BV15" s="3">
        <v>0</v>
      </c>
      <c r="BW15" s="3">
        <v>0</v>
      </c>
      <c r="BX15" s="33" t="e">
        <f t="shared" si="28"/>
        <v>#DIV/0!</v>
      </c>
      <c r="BY15" s="33" t="e">
        <f t="shared" si="29"/>
        <v>#DIV/0!</v>
      </c>
      <c r="CB15" s="8"/>
    </row>
    <row r="16" spans="1:80" x14ac:dyDescent="0.25">
      <c r="A16" s="4" t="s">
        <v>24</v>
      </c>
      <c r="B16" s="4" t="s">
        <v>25</v>
      </c>
      <c r="C16" s="3">
        <v>0</v>
      </c>
      <c r="D16" s="3">
        <v>0</v>
      </c>
      <c r="E16" s="3">
        <v>0</v>
      </c>
      <c r="F16" s="33" t="e">
        <f t="shared" si="30"/>
        <v>#DIV/0!</v>
      </c>
      <c r="G16" s="33" t="e">
        <f t="shared" si="31"/>
        <v>#DIV/0!</v>
      </c>
      <c r="H16" s="3">
        <v>1121</v>
      </c>
      <c r="I16" s="3">
        <v>589</v>
      </c>
      <c r="J16" s="3">
        <v>546</v>
      </c>
      <c r="K16" s="33">
        <f t="shared" si="2"/>
        <v>52.542372881355938</v>
      </c>
      <c r="L16" s="33">
        <f t="shared" si="3"/>
        <v>48.706512042818915</v>
      </c>
      <c r="M16" s="3">
        <v>0</v>
      </c>
      <c r="N16" s="3">
        <v>0</v>
      </c>
      <c r="O16" s="3">
        <v>0</v>
      </c>
      <c r="P16" s="33" t="e">
        <f t="shared" si="4"/>
        <v>#DIV/0!</v>
      </c>
      <c r="Q16" s="33" t="e">
        <f t="shared" si="5"/>
        <v>#DIV/0!</v>
      </c>
      <c r="R16" s="3">
        <v>0</v>
      </c>
      <c r="S16" s="3">
        <v>0</v>
      </c>
      <c r="T16" s="3">
        <v>0</v>
      </c>
      <c r="U16" s="33" t="e">
        <f t="shared" si="6"/>
        <v>#DIV/0!</v>
      </c>
      <c r="V16" s="33" t="e">
        <f t="shared" si="7"/>
        <v>#DIV/0!</v>
      </c>
      <c r="W16" s="3">
        <v>923</v>
      </c>
      <c r="X16" s="3">
        <v>433</v>
      </c>
      <c r="Y16" s="3">
        <v>397</v>
      </c>
      <c r="Z16" s="33">
        <f t="shared" si="8"/>
        <v>46.912242686890579</v>
      </c>
      <c r="AA16" s="33">
        <f t="shared" si="9"/>
        <v>43.011917659804979</v>
      </c>
      <c r="AB16" s="3">
        <v>0</v>
      </c>
      <c r="AC16" s="3">
        <v>0</v>
      </c>
      <c r="AD16" s="3">
        <v>0</v>
      </c>
      <c r="AE16" s="33" t="e">
        <f t="shared" si="10"/>
        <v>#DIV/0!</v>
      </c>
      <c r="AF16" s="33" t="e">
        <f t="shared" si="11"/>
        <v>#DIV/0!</v>
      </c>
      <c r="AG16" s="3">
        <v>0</v>
      </c>
      <c r="AH16" s="3">
        <v>0</v>
      </c>
      <c r="AI16" s="3">
        <v>0</v>
      </c>
      <c r="AJ16" s="33" t="e">
        <f t="shared" si="12"/>
        <v>#DIV/0!</v>
      </c>
      <c r="AK16" s="33" t="e">
        <f t="shared" si="13"/>
        <v>#DIV/0!</v>
      </c>
      <c r="AL16" s="3">
        <v>0</v>
      </c>
      <c r="AM16" s="3">
        <v>0</v>
      </c>
      <c r="AN16" s="3">
        <v>0</v>
      </c>
      <c r="AO16" s="33" t="e">
        <f t="shared" si="14"/>
        <v>#DIV/0!</v>
      </c>
      <c r="AP16" s="33" t="e">
        <f t="shared" si="15"/>
        <v>#DIV/0!</v>
      </c>
      <c r="AQ16" s="3">
        <v>0</v>
      </c>
      <c r="AR16" s="3">
        <v>0</v>
      </c>
      <c r="AS16" s="3">
        <v>0</v>
      </c>
      <c r="AT16" s="33" t="e">
        <f t="shared" si="16"/>
        <v>#DIV/0!</v>
      </c>
      <c r="AU16" s="33" t="e">
        <f t="shared" si="17"/>
        <v>#DIV/0!</v>
      </c>
      <c r="AV16" s="3">
        <v>0</v>
      </c>
      <c r="AW16" s="3">
        <v>0</v>
      </c>
      <c r="AX16" s="3">
        <v>0</v>
      </c>
      <c r="AY16" s="33" t="e">
        <f t="shared" si="18"/>
        <v>#DIV/0!</v>
      </c>
      <c r="AZ16" s="33" t="e">
        <f t="shared" si="19"/>
        <v>#DIV/0!</v>
      </c>
      <c r="BA16" s="3">
        <v>0</v>
      </c>
      <c r="BB16" s="3">
        <v>0</v>
      </c>
      <c r="BC16" s="3">
        <v>0</v>
      </c>
      <c r="BD16" s="33" t="e">
        <f t="shared" si="20"/>
        <v>#DIV/0!</v>
      </c>
      <c r="BE16" s="33" t="e">
        <f t="shared" si="21"/>
        <v>#DIV/0!</v>
      </c>
      <c r="BF16" s="3">
        <v>0</v>
      </c>
      <c r="BG16" s="3">
        <v>0</v>
      </c>
      <c r="BH16" s="3">
        <v>0</v>
      </c>
      <c r="BI16" s="33" t="e">
        <f t="shared" si="22"/>
        <v>#DIV/0!</v>
      </c>
      <c r="BJ16" s="33" t="e">
        <f t="shared" si="23"/>
        <v>#DIV/0!</v>
      </c>
      <c r="BK16" s="3">
        <v>0</v>
      </c>
      <c r="BL16" s="3">
        <v>0</v>
      </c>
      <c r="BM16" s="3">
        <v>0</v>
      </c>
      <c r="BN16" s="33" t="e">
        <f t="shared" si="24"/>
        <v>#DIV/0!</v>
      </c>
      <c r="BO16" s="33" t="e">
        <f t="shared" si="25"/>
        <v>#DIV/0!</v>
      </c>
      <c r="BP16" s="3">
        <v>478</v>
      </c>
      <c r="BQ16" s="3">
        <v>357</v>
      </c>
      <c r="BR16" s="3">
        <v>308</v>
      </c>
      <c r="BS16" s="33">
        <f t="shared" si="26"/>
        <v>74.686192468619254</v>
      </c>
      <c r="BT16" s="33">
        <f t="shared" si="27"/>
        <v>64.43514644351464</v>
      </c>
      <c r="BU16" s="3">
        <v>0</v>
      </c>
      <c r="BV16" s="3">
        <v>0</v>
      </c>
      <c r="BW16" s="3">
        <v>0</v>
      </c>
      <c r="BX16" s="33" t="e">
        <f t="shared" si="28"/>
        <v>#DIV/0!</v>
      </c>
      <c r="BY16" s="33" t="e">
        <f t="shared" si="29"/>
        <v>#DIV/0!</v>
      </c>
      <c r="CB16" s="8"/>
    </row>
    <row r="17" spans="1:80" x14ac:dyDescent="0.25">
      <c r="A17" s="4" t="s">
        <v>26</v>
      </c>
      <c r="B17" s="11" t="s">
        <v>27</v>
      </c>
      <c r="C17" s="3">
        <v>0</v>
      </c>
      <c r="D17" s="3">
        <v>0</v>
      </c>
      <c r="E17" s="3">
        <v>0</v>
      </c>
      <c r="F17" s="33" t="e">
        <f t="shared" si="30"/>
        <v>#DIV/0!</v>
      </c>
      <c r="G17" s="33" t="e">
        <f t="shared" si="31"/>
        <v>#DIV/0!</v>
      </c>
      <c r="H17" s="3">
        <v>0</v>
      </c>
      <c r="I17" s="3">
        <v>0</v>
      </c>
      <c r="J17" s="3">
        <v>0</v>
      </c>
      <c r="K17" s="33" t="e">
        <f t="shared" si="2"/>
        <v>#DIV/0!</v>
      </c>
      <c r="L17" s="33" t="e">
        <f t="shared" si="3"/>
        <v>#DIV/0!</v>
      </c>
      <c r="M17" s="3">
        <v>0</v>
      </c>
      <c r="N17" s="3">
        <v>0</v>
      </c>
      <c r="O17" s="3">
        <v>0</v>
      </c>
      <c r="P17" s="33" t="e">
        <f t="shared" si="4"/>
        <v>#DIV/0!</v>
      </c>
      <c r="Q17" s="33" t="e">
        <f t="shared" si="5"/>
        <v>#DIV/0!</v>
      </c>
      <c r="R17" s="3">
        <v>0</v>
      </c>
      <c r="S17" s="3">
        <v>0</v>
      </c>
      <c r="T17" s="3">
        <v>0</v>
      </c>
      <c r="U17" s="33" t="e">
        <f t="shared" si="6"/>
        <v>#DIV/0!</v>
      </c>
      <c r="V17" s="33" t="e">
        <f t="shared" si="7"/>
        <v>#DIV/0!</v>
      </c>
      <c r="W17" s="3">
        <v>0</v>
      </c>
      <c r="X17" s="3">
        <v>0</v>
      </c>
      <c r="Y17" s="3">
        <v>0</v>
      </c>
      <c r="Z17" s="33" t="e">
        <f t="shared" si="8"/>
        <v>#DIV/0!</v>
      </c>
      <c r="AA17" s="33" t="e">
        <f t="shared" si="9"/>
        <v>#DIV/0!</v>
      </c>
      <c r="AB17" s="3">
        <v>0</v>
      </c>
      <c r="AC17" s="3">
        <v>0</v>
      </c>
      <c r="AD17" s="3">
        <v>0</v>
      </c>
      <c r="AE17" s="33" t="e">
        <f t="shared" si="10"/>
        <v>#DIV/0!</v>
      </c>
      <c r="AF17" s="33" t="e">
        <f t="shared" si="11"/>
        <v>#DIV/0!</v>
      </c>
      <c r="AG17" s="3">
        <v>0</v>
      </c>
      <c r="AH17" s="3">
        <v>0</v>
      </c>
      <c r="AI17" s="3">
        <v>0</v>
      </c>
      <c r="AJ17" s="33" t="e">
        <f t="shared" si="12"/>
        <v>#DIV/0!</v>
      </c>
      <c r="AK17" s="33" t="e">
        <f t="shared" si="13"/>
        <v>#DIV/0!</v>
      </c>
      <c r="AL17" s="3">
        <v>0</v>
      </c>
      <c r="AM17" s="3">
        <v>0</v>
      </c>
      <c r="AN17" s="3">
        <v>0</v>
      </c>
      <c r="AO17" s="33" t="e">
        <f t="shared" si="14"/>
        <v>#DIV/0!</v>
      </c>
      <c r="AP17" s="33" t="e">
        <f t="shared" si="15"/>
        <v>#DIV/0!</v>
      </c>
      <c r="AQ17" s="3">
        <v>0</v>
      </c>
      <c r="AR17" s="3">
        <v>0</v>
      </c>
      <c r="AS17" s="3">
        <v>0</v>
      </c>
      <c r="AT17" s="33" t="e">
        <f t="shared" si="16"/>
        <v>#DIV/0!</v>
      </c>
      <c r="AU17" s="33" t="e">
        <f t="shared" si="17"/>
        <v>#DIV/0!</v>
      </c>
      <c r="AV17" s="3">
        <v>0</v>
      </c>
      <c r="AW17" s="3">
        <v>0</v>
      </c>
      <c r="AX17" s="3">
        <v>0</v>
      </c>
      <c r="AY17" s="33" t="e">
        <f t="shared" si="18"/>
        <v>#DIV/0!</v>
      </c>
      <c r="AZ17" s="33" t="e">
        <f t="shared" si="19"/>
        <v>#DIV/0!</v>
      </c>
      <c r="BA17" s="3">
        <v>0</v>
      </c>
      <c r="BB17" s="3">
        <v>0</v>
      </c>
      <c r="BC17" s="3">
        <v>0</v>
      </c>
      <c r="BD17" s="33" t="e">
        <f t="shared" si="20"/>
        <v>#DIV/0!</v>
      </c>
      <c r="BE17" s="33" t="e">
        <f t="shared" si="21"/>
        <v>#DIV/0!</v>
      </c>
      <c r="BF17" s="3">
        <v>0</v>
      </c>
      <c r="BG17" s="3">
        <v>0</v>
      </c>
      <c r="BH17" s="3">
        <v>0</v>
      </c>
      <c r="BI17" s="33" t="e">
        <f t="shared" si="22"/>
        <v>#DIV/0!</v>
      </c>
      <c r="BJ17" s="33" t="e">
        <f t="shared" si="23"/>
        <v>#DIV/0!</v>
      </c>
      <c r="BK17" s="3">
        <v>0</v>
      </c>
      <c r="BL17" s="3">
        <v>0</v>
      </c>
      <c r="BM17" s="3">
        <v>0</v>
      </c>
      <c r="BN17" s="33" t="e">
        <f t="shared" si="24"/>
        <v>#DIV/0!</v>
      </c>
      <c r="BO17" s="33" t="e">
        <f t="shared" si="25"/>
        <v>#DIV/0!</v>
      </c>
      <c r="BP17" s="3">
        <v>0</v>
      </c>
      <c r="BQ17" s="3">
        <v>0</v>
      </c>
      <c r="BR17" s="3">
        <v>0</v>
      </c>
      <c r="BS17" s="33" t="e">
        <f t="shared" si="26"/>
        <v>#DIV/0!</v>
      </c>
      <c r="BT17" s="33" t="e">
        <f t="shared" si="27"/>
        <v>#DIV/0!</v>
      </c>
      <c r="BU17" s="3">
        <v>0</v>
      </c>
      <c r="BV17" s="3">
        <v>0</v>
      </c>
      <c r="BW17" s="3">
        <v>0</v>
      </c>
      <c r="BX17" s="33" t="e">
        <f t="shared" si="28"/>
        <v>#DIV/0!</v>
      </c>
      <c r="BY17" s="33" t="e">
        <f t="shared" si="29"/>
        <v>#DIV/0!</v>
      </c>
      <c r="CB17" s="8"/>
    </row>
    <row r="18" spans="1:80" x14ac:dyDescent="0.25">
      <c r="A18" s="4" t="s">
        <v>28</v>
      </c>
      <c r="B18" s="4" t="s">
        <v>29</v>
      </c>
      <c r="C18" s="3">
        <v>0</v>
      </c>
      <c r="D18" s="3">
        <v>0</v>
      </c>
      <c r="E18" s="3">
        <v>0</v>
      </c>
      <c r="F18" s="33" t="e">
        <f t="shared" si="30"/>
        <v>#DIV/0!</v>
      </c>
      <c r="G18" s="33" t="e">
        <f t="shared" si="31"/>
        <v>#DIV/0!</v>
      </c>
      <c r="H18" s="3">
        <v>854</v>
      </c>
      <c r="I18" s="3">
        <v>571</v>
      </c>
      <c r="J18" s="3">
        <v>0</v>
      </c>
      <c r="K18" s="33">
        <f t="shared" si="2"/>
        <v>66.861826697892269</v>
      </c>
      <c r="L18" s="33">
        <f t="shared" si="3"/>
        <v>0</v>
      </c>
      <c r="M18" s="3">
        <v>546</v>
      </c>
      <c r="N18" s="3">
        <v>243</v>
      </c>
      <c r="O18" s="3">
        <v>0</v>
      </c>
      <c r="P18" s="33">
        <f t="shared" si="4"/>
        <v>44.505494505494504</v>
      </c>
      <c r="Q18" s="33">
        <f t="shared" si="5"/>
        <v>0</v>
      </c>
      <c r="R18" s="3">
        <v>0</v>
      </c>
      <c r="S18" s="3">
        <v>0</v>
      </c>
      <c r="T18" s="3">
        <v>0</v>
      </c>
      <c r="U18" s="33" t="e">
        <f t="shared" si="6"/>
        <v>#DIV/0!</v>
      </c>
      <c r="V18" s="33" t="e">
        <f t="shared" si="7"/>
        <v>#DIV/0!</v>
      </c>
      <c r="W18" s="3">
        <v>864</v>
      </c>
      <c r="X18" s="3">
        <v>486</v>
      </c>
      <c r="Y18" s="3">
        <v>486</v>
      </c>
      <c r="Z18" s="33">
        <f t="shared" si="8"/>
        <v>56.25</v>
      </c>
      <c r="AA18" s="33">
        <f t="shared" si="9"/>
        <v>56.25</v>
      </c>
      <c r="AB18" s="3">
        <v>339</v>
      </c>
      <c r="AC18" s="3">
        <v>126</v>
      </c>
      <c r="AD18" s="3">
        <v>126</v>
      </c>
      <c r="AE18" s="33">
        <f t="shared" si="10"/>
        <v>37.168141592920357</v>
      </c>
      <c r="AF18" s="33">
        <f t="shared" si="11"/>
        <v>37.168141592920357</v>
      </c>
      <c r="AG18" s="3">
        <v>0</v>
      </c>
      <c r="AH18" s="3">
        <v>0</v>
      </c>
      <c r="AI18" s="3">
        <v>0</v>
      </c>
      <c r="AJ18" s="33" t="e">
        <f t="shared" si="12"/>
        <v>#DIV/0!</v>
      </c>
      <c r="AK18" s="33" t="e">
        <f t="shared" si="13"/>
        <v>#DIV/0!</v>
      </c>
      <c r="AL18" s="3">
        <v>0</v>
      </c>
      <c r="AM18" s="3">
        <v>0</v>
      </c>
      <c r="AN18" s="3">
        <v>0</v>
      </c>
      <c r="AO18" s="33" t="e">
        <f t="shared" si="14"/>
        <v>#DIV/0!</v>
      </c>
      <c r="AP18" s="33" t="e">
        <f t="shared" si="15"/>
        <v>#DIV/0!</v>
      </c>
      <c r="AQ18" s="3">
        <v>0</v>
      </c>
      <c r="AR18" s="3">
        <v>0</v>
      </c>
      <c r="AS18" s="3">
        <v>0</v>
      </c>
      <c r="AT18" s="33" t="e">
        <f t="shared" si="16"/>
        <v>#DIV/0!</v>
      </c>
      <c r="AU18" s="33" t="e">
        <f t="shared" si="17"/>
        <v>#DIV/0!</v>
      </c>
      <c r="AV18" s="3">
        <v>0</v>
      </c>
      <c r="AW18" s="3">
        <v>0</v>
      </c>
      <c r="AX18" s="3">
        <v>0</v>
      </c>
      <c r="AY18" s="33" t="e">
        <f t="shared" si="18"/>
        <v>#DIV/0!</v>
      </c>
      <c r="AZ18" s="33" t="e">
        <f t="shared" si="19"/>
        <v>#DIV/0!</v>
      </c>
      <c r="BA18" s="3">
        <v>0</v>
      </c>
      <c r="BB18" s="3">
        <v>0</v>
      </c>
      <c r="BC18" s="3">
        <v>0</v>
      </c>
      <c r="BD18" s="33" t="e">
        <f t="shared" si="20"/>
        <v>#DIV/0!</v>
      </c>
      <c r="BE18" s="33" t="e">
        <f t="shared" si="21"/>
        <v>#DIV/0!</v>
      </c>
      <c r="BF18" s="3">
        <v>0</v>
      </c>
      <c r="BG18" s="3">
        <v>0</v>
      </c>
      <c r="BH18" s="3">
        <v>0</v>
      </c>
      <c r="BI18" s="33" t="e">
        <f t="shared" si="22"/>
        <v>#DIV/0!</v>
      </c>
      <c r="BJ18" s="33" t="e">
        <f t="shared" si="23"/>
        <v>#DIV/0!</v>
      </c>
      <c r="BK18" s="3">
        <v>0</v>
      </c>
      <c r="BL18" s="3">
        <v>0</v>
      </c>
      <c r="BM18" s="3">
        <v>0</v>
      </c>
      <c r="BN18" s="33" t="e">
        <f t="shared" si="24"/>
        <v>#DIV/0!</v>
      </c>
      <c r="BO18" s="33" t="e">
        <f t="shared" si="25"/>
        <v>#DIV/0!</v>
      </c>
      <c r="BP18" s="3">
        <v>410</v>
      </c>
      <c r="BQ18" s="3">
        <v>366</v>
      </c>
      <c r="BR18" s="3">
        <v>0</v>
      </c>
      <c r="BS18" s="33">
        <f t="shared" si="26"/>
        <v>89.268292682926827</v>
      </c>
      <c r="BT18" s="33">
        <f t="shared" si="27"/>
        <v>0</v>
      </c>
      <c r="BU18" s="3">
        <v>0</v>
      </c>
      <c r="BV18" s="3">
        <v>0</v>
      </c>
      <c r="BW18" s="3">
        <v>0</v>
      </c>
      <c r="BX18" s="33" t="e">
        <f t="shared" si="28"/>
        <v>#DIV/0!</v>
      </c>
      <c r="BY18" s="33" t="e">
        <f t="shared" si="29"/>
        <v>#DIV/0!</v>
      </c>
      <c r="CB18" s="8"/>
    </row>
    <row r="19" spans="1:80" x14ac:dyDescent="0.25">
      <c r="A19" s="4" t="s">
        <v>30</v>
      </c>
      <c r="B19" s="4" t="s">
        <v>31</v>
      </c>
      <c r="C19" s="3">
        <v>0</v>
      </c>
      <c r="D19" s="3">
        <v>0</v>
      </c>
      <c r="E19" s="3">
        <v>0</v>
      </c>
      <c r="F19" s="33" t="e">
        <f t="shared" si="30"/>
        <v>#DIV/0!</v>
      </c>
      <c r="G19" s="33" t="e">
        <f t="shared" si="31"/>
        <v>#DIV/0!</v>
      </c>
      <c r="H19" s="3">
        <v>279</v>
      </c>
      <c r="I19" s="3">
        <v>135</v>
      </c>
      <c r="J19" s="3">
        <v>135</v>
      </c>
      <c r="K19" s="33">
        <f t="shared" si="2"/>
        <v>48.387096774193552</v>
      </c>
      <c r="L19" s="33">
        <f t="shared" si="3"/>
        <v>48.387096774193552</v>
      </c>
      <c r="M19" s="3">
        <v>0</v>
      </c>
      <c r="N19" s="3">
        <v>0</v>
      </c>
      <c r="O19" s="3">
        <v>0</v>
      </c>
      <c r="P19" s="33" t="e">
        <f t="shared" si="4"/>
        <v>#DIV/0!</v>
      </c>
      <c r="Q19" s="33" t="e">
        <f t="shared" si="5"/>
        <v>#DIV/0!</v>
      </c>
      <c r="R19" s="3">
        <v>0</v>
      </c>
      <c r="S19" s="3">
        <v>0</v>
      </c>
      <c r="T19" s="3">
        <v>0</v>
      </c>
      <c r="U19" s="33" t="e">
        <f t="shared" si="6"/>
        <v>#DIV/0!</v>
      </c>
      <c r="V19" s="33" t="e">
        <f t="shared" si="7"/>
        <v>#DIV/0!</v>
      </c>
      <c r="W19" s="3">
        <v>345</v>
      </c>
      <c r="X19" s="3">
        <v>136</v>
      </c>
      <c r="Y19" s="3">
        <v>136</v>
      </c>
      <c r="Z19" s="33">
        <f t="shared" si="8"/>
        <v>39.420289855072468</v>
      </c>
      <c r="AA19" s="33">
        <f t="shared" si="9"/>
        <v>39.420289855072468</v>
      </c>
      <c r="AB19" s="3">
        <v>0</v>
      </c>
      <c r="AC19" s="3">
        <v>0</v>
      </c>
      <c r="AD19" s="3">
        <v>0</v>
      </c>
      <c r="AE19" s="33" t="e">
        <f t="shared" si="10"/>
        <v>#DIV/0!</v>
      </c>
      <c r="AF19" s="33" t="e">
        <f t="shared" si="11"/>
        <v>#DIV/0!</v>
      </c>
      <c r="AG19" s="3">
        <v>0</v>
      </c>
      <c r="AH19" s="3">
        <v>0</v>
      </c>
      <c r="AI19" s="3">
        <v>0</v>
      </c>
      <c r="AJ19" s="33" t="e">
        <f t="shared" si="12"/>
        <v>#DIV/0!</v>
      </c>
      <c r="AK19" s="33" t="e">
        <f t="shared" si="13"/>
        <v>#DIV/0!</v>
      </c>
      <c r="AL19" s="3">
        <v>0</v>
      </c>
      <c r="AM19" s="3">
        <v>0</v>
      </c>
      <c r="AN19" s="3">
        <v>0</v>
      </c>
      <c r="AO19" s="33" t="e">
        <f t="shared" si="14"/>
        <v>#DIV/0!</v>
      </c>
      <c r="AP19" s="33" t="e">
        <f t="shared" si="15"/>
        <v>#DIV/0!</v>
      </c>
      <c r="AQ19" s="3">
        <v>0</v>
      </c>
      <c r="AR19" s="3">
        <v>0</v>
      </c>
      <c r="AS19" s="3">
        <v>0</v>
      </c>
      <c r="AT19" s="33" t="e">
        <f t="shared" si="16"/>
        <v>#DIV/0!</v>
      </c>
      <c r="AU19" s="33" t="e">
        <f t="shared" si="17"/>
        <v>#DIV/0!</v>
      </c>
      <c r="AV19" s="3">
        <v>0</v>
      </c>
      <c r="AW19" s="3">
        <v>0</v>
      </c>
      <c r="AX19" s="3">
        <v>0</v>
      </c>
      <c r="AY19" s="33" t="e">
        <f t="shared" si="18"/>
        <v>#DIV/0!</v>
      </c>
      <c r="AZ19" s="33" t="e">
        <f t="shared" si="19"/>
        <v>#DIV/0!</v>
      </c>
      <c r="BA19" s="3">
        <v>0</v>
      </c>
      <c r="BB19" s="3">
        <v>0</v>
      </c>
      <c r="BC19" s="3">
        <v>0</v>
      </c>
      <c r="BD19" s="33" t="e">
        <f t="shared" si="20"/>
        <v>#DIV/0!</v>
      </c>
      <c r="BE19" s="33" t="e">
        <f t="shared" si="21"/>
        <v>#DIV/0!</v>
      </c>
      <c r="BF19" s="3">
        <v>0</v>
      </c>
      <c r="BG19" s="3">
        <v>0</v>
      </c>
      <c r="BH19" s="3">
        <v>0</v>
      </c>
      <c r="BI19" s="33" t="e">
        <f t="shared" si="22"/>
        <v>#DIV/0!</v>
      </c>
      <c r="BJ19" s="33" t="e">
        <f t="shared" si="23"/>
        <v>#DIV/0!</v>
      </c>
      <c r="BK19" s="3">
        <v>0</v>
      </c>
      <c r="BL19" s="3">
        <v>0</v>
      </c>
      <c r="BM19" s="3">
        <v>0</v>
      </c>
      <c r="BN19" s="33" t="e">
        <f t="shared" si="24"/>
        <v>#DIV/0!</v>
      </c>
      <c r="BO19" s="33" t="e">
        <f t="shared" si="25"/>
        <v>#DIV/0!</v>
      </c>
      <c r="BP19" s="3">
        <v>0</v>
      </c>
      <c r="BQ19" s="3">
        <v>0</v>
      </c>
      <c r="BR19" s="3">
        <v>0</v>
      </c>
      <c r="BS19" s="33" t="e">
        <f t="shared" si="26"/>
        <v>#DIV/0!</v>
      </c>
      <c r="BT19" s="33" t="e">
        <f t="shared" si="27"/>
        <v>#DIV/0!</v>
      </c>
      <c r="BU19" s="3">
        <v>0</v>
      </c>
      <c r="BV19" s="3">
        <v>0</v>
      </c>
      <c r="BW19" s="3">
        <v>0</v>
      </c>
      <c r="BX19" s="33" t="e">
        <f t="shared" si="28"/>
        <v>#DIV/0!</v>
      </c>
      <c r="BY19" s="33" t="e">
        <f t="shared" si="29"/>
        <v>#DIV/0!</v>
      </c>
      <c r="CB19" s="8"/>
    </row>
    <row r="20" spans="1:80" x14ac:dyDescent="0.25">
      <c r="A20" s="4" t="s">
        <v>32</v>
      </c>
      <c r="B20" s="4" t="s">
        <v>33</v>
      </c>
      <c r="C20" s="3">
        <v>0</v>
      </c>
      <c r="D20" s="3">
        <v>0</v>
      </c>
      <c r="E20" s="3">
        <v>0</v>
      </c>
      <c r="F20" s="33" t="e">
        <f t="shared" si="30"/>
        <v>#DIV/0!</v>
      </c>
      <c r="G20" s="33" t="e">
        <f t="shared" si="31"/>
        <v>#DIV/0!</v>
      </c>
      <c r="H20" s="3">
        <v>909</v>
      </c>
      <c r="I20" s="3">
        <v>431</v>
      </c>
      <c r="J20" s="3">
        <v>394</v>
      </c>
      <c r="K20" s="33">
        <f t="shared" si="2"/>
        <v>47.414741474147412</v>
      </c>
      <c r="L20" s="33">
        <f t="shared" si="3"/>
        <v>43.344334433443343</v>
      </c>
      <c r="M20" s="3">
        <v>0</v>
      </c>
      <c r="N20" s="3">
        <v>0</v>
      </c>
      <c r="O20" s="3">
        <v>0</v>
      </c>
      <c r="P20" s="33" t="e">
        <f t="shared" si="4"/>
        <v>#DIV/0!</v>
      </c>
      <c r="Q20" s="33" t="e">
        <f t="shared" si="5"/>
        <v>#DIV/0!</v>
      </c>
      <c r="R20" s="3">
        <v>0</v>
      </c>
      <c r="S20" s="3">
        <v>0</v>
      </c>
      <c r="T20" s="3">
        <v>0</v>
      </c>
      <c r="U20" s="33" t="e">
        <f t="shared" si="6"/>
        <v>#DIV/0!</v>
      </c>
      <c r="V20" s="33" t="e">
        <f t="shared" si="7"/>
        <v>#DIV/0!</v>
      </c>
      <c r="W20" s="3">
        <v>764</v>
      </c>
      <c r="X20" s="3">
        <v>505</v>
      </c>
      <c r="Y20" s="3">
        <v>458</v>
      </c>
      <c r="Z20" s="33">
        <f t="shared" si="8"/>
        <v>66.099476439790578</v>
      </c>
      <c r="AA20" s="33">
        <f t="shared" si="9"/>
        <v>59.947643979057595</v>
      </c>
      <c r="AB20" s="3">
        <v>0</v>
      </c>
      <c r="AC20" s="3">
        <v>0</v>
      </c>
      <c r="AD20" s="3">
        <v>0</v>
      </c>
      <c r="AE20" s="33" t="e">
        <f t="shared" si="10"/>
        <v>#DIV/0!</v>
      </c>
      <c r="AF20" s="33" t="e">
        <f t="shared" si="11"/>
        <v>#DIV/0!</v>
      </c>
      <c r="AG20" s="3">
        <v>0</v>
      </c>
      <c r="AH20" s="3">
        <v>0</v>
      </c>
      <c r="AI20" s="3">
        <v>0</v>
      </c>
      <c r="AJ20" s="33" t="e">
        <f t="shared" si="12"/>
        <v>#DIV/0!</v>
      </c>
      <c r="AK20" s="33" t="e">
        <f t="shared" si="13"/>
        <v>#DIV/0!</v>
      </c>
      <c r="AL20" s="3">
        <v>7</v>
      </c>
      <c r="AM20" s="3">
        <v>4</v>
      </c>
      <c r="AN20" s="3">
        <v>2</v>
      </c>
      <c r="AO20" s="33">
        <f t="shared" si="14"/>
        <v>57.142857142857139</v>
      </c>
      <c r="AP20" s="33">
        <f t="shared" si="15"/>
        <v>28.571428571428569</v>
      </c>
      <c r="AQ20" s="3">
        <v>0</v>
      </c>
      <c r="AR20" s="3">
        <v>0</v>
      </c>
      <c r="AS20" s="3">
        <v>0</v>
      </c>
      <c r="AT20" s="33" t="e">
        <f t="shared" si="16"/>
        <v>#DIV/0!</v>
      </c>
      <c r="AU20" s="33" t="e">
        <f t="shared" si="17"/>
        <v>#DIV/0!</v>
      </c>
      <c r="AV20" s="3">
        <v>0</v>
      </c>
      <c r="AW20" s="3">
        <v>0</v>
      </c>
      <c r="AX20" s="3">
        <v>0</v>
      </c>
      <c r="AY20" s="33" t="e">
        <f t="shared" si="18"/>
        <v>#DIV/0!</v>
      </c>
      <c r="AZ20" s="33" t="e">
        <f t="shared" si="19"/>
        <v>#DIV/0!</v>
      </c>
      <c r="BA20" s="3">
        <v>5</v>
      </c>
      <c r="BB20" s="3">
        <v>5</v>
      </c>
      <c r="BC20" s="3">
        <v>3</v>
      </c>
      <c r="BD20" s="33">
        <f t="shared" si="20"/>
        <v>100</v>
      </c>
      <c r="BE20" s="33">
        <f t="shared" si="21"/>
        <v>60</v>
      </c>
      <c r="BF20" s="3">
        <v>0</v>
      </c>
      <c r="BG20" s="3">
        <v>0</v>
      </c>
      <c r="BH20" s="3">
        <v>0</v>
      </c>
      <c r="BI20" s="33" t="e">
        <f t="shared" si="22"/>
        <v>#DIV/0!</v>
      </c>
      <c r="BJ20" s="33" t="e">
        <f t="shared" si="23"/>
        <v>#DIV/0!</v>
      </c>
      <c r="BK20" s="3">
        <v>0</v>
      </c>
      <c r="BL20" s="3">
        <v>0</v>
      </c>
      <c r="BM20" s="3">
        <v>0</v>
      </c>
      <c r="BN20" s="33" t="e">
        <f t="shared" si="24"/>
        <v>#DIV/0!</v>
      </c>
      <c r="BO20" s="33" t="e">
        <f t="shared" si="25"/>
        <v>#DIV/0!</v>
      </c>
      <c r="BP20" s="3">
        <v>375</v>
      </c>
      <c r="BQ20" s="3">
        <v>315</v>
      </c>
      <c r="BR20" s="3">
        <v>276</v>
      </c>
      <c r="BS20" s="33">
        <f t="shared" si="26"/>
        <v>84</v>
      </c>
      <c r="BT20" s="33">
        <f t="shared" si="27"/>
        <v>73.599999999999994</v>
      </c>
      <c r="BU20" s="3">
        <v>0</v>
      </c>
      <c r="BV20" s="3">
        <v>0</v>
      </c>
      <c r="BW20" s="3">
        <v>0</v>
      </c>
      <c r="BX20" s="33" t="e">
        <f t="shared" si="28"/>
        <v>#DIV/0!</v>
      </c>
      <c r="BY20" s="33" t="e">
        <f t="shared" si="29"/>
        <v>#DIV/0!</v>
      </c>
      <c r="CB20" s="8"/>
    </row>
    <row r="21" spans="1:80" x14ac:dyDescent="0.25">
      <c r="A21" s="4" t="s">
        <v>34</v>
      </c>
      <c r="B21" s="4" t="s">
        <v>35</v>
      </c>
      <c r="C21" s="3">
        <v>0</v>
      </c>
      <c r="D21" s="3">
        <v>0</v>
      </c>
      <c r="E21" s="3">
        <v>0</v>
      </c>
      <c r="F21" s="33" t="e">
        <f t="shared" si="30"/>
        <v>#DIV/0!</v>
      </c>
      <c r="G21" s="33" t="e">
        <f t="shared" si="31"/>
        <v>#DIV/0!</v>
      </c>
      <c r="H21" s="3">
        <v>286</v>
      </c>
      <c r="I21" s="3">
        <v>168</v>
      </c>
      <c r="J21" s="3">
        <v>166</v>
      </c>
      <c r="K21" s="33">
        <f t="shared" si="2"/>
        <v>58.74125874125874</v>
      </c>
      <c r="L21" s="33">
        <f t="shared" si="3"/>
        <v>58.04195804195804</v>
      </c>
      <c r="M21" s="3">
        <v>0</v>
      </c>
      <c r="N21" s="3">
        <v>0</v>
      </c>
      <c r="O21" s="3">
        <v>0</v>
      </c>
      <c r="P21" s="33" t="e">
        <f t="shared" si="4"/>
        <v>#DIV/0!</v>
      </c>
      <c r="Q21" s="33" t="e">
        <f t="shared" si="5"/>
        <v>#DIV/0!</v>
      </c>
      <c r="R21" s="3">
        <v>0</v>
      </c>
      <c r="S21" s="3">
        <v>0</v>
      </c>
      <c r="T21" s="3">
        <v>0</v>
      </c>
      <c r="U21" s="33" t="e">
        <f t="shared" si="6"/>
        <v>#DIV/0!</v>
      </c>
      <c r="V21" s="33" t="e">
        <f t="shared" si="7"/>
        <v>#DIV/0!</v>
      </c>
      <c r="W21" s="3">
        <v>202</v>
      </c>
      <c r="X21" s="3">
        <v>102</v>
      </c>
      <c r="Y21" s="3">
        <v>99</v>
      </c>
      <c r="Z21" s="33">
        <f t="shared" si="8"/>
        <v>50.495049504950494</v>
      </c>
      <c r="AA21" s="33">
        <f t="shared" si="9"/>
        <v>49.009900990099013</v>
      </c>
      <c r="AB21" s="3">
        <v>0</v>
      </c>
      <c r="AC21" s="3">
        <v>0</v>
      </c>
      <c r="AD21" s="3">
        <v>0</v>
      </c>
      <c r="AE21" s="33" t="e">
        <f t="shared" si="10"/>
        <v>#DIV/0!</v>
      </c>
      <c r="AF21" s="33" t="e">
        <f t="shared" si="11"/>
        <v>#DIV/0!</v>
      </c>
      <c r="AG21" s="3">
        <v>0</v>
      </c>
      <c r="AH21" s="3">
        <v>0</v>
      </c>
      <c r="AI21" s="3">
        <v>0</v>
      </c>
      <c r="AJ21" s="33" t="e">
        <f t="shared" si="12"/>
        <v>#DIV/0!</v>
      </c>
      <c r="AK21" s="33" t="e">
        <f t="shared" si="13"/>
        <v>#DIV/0!</v>
      </c>
      <c r="AL21" s="3">
        <v>0</v>
      </c>
      <c r="AM21" s="3">
        <v>0</v>
      </c>
      <c r="AN21" s="3">
        <v>0</v>
      </c>
      <c r="AO21" s="33" t="e">
        <f t="shared" si="14"/>
        <v>#DIV/0!</v>
      </c>
      <c r="AP21" s="33" t="e">
        <f t="shared" si="15"/>
        <v>#DIV/0!</v>
      </c>
      <c r="AQ21" s="3">
        <v>0</v>
      </c>
      <c r="AR21" s="3">
        <v>0</v>
      </c>
      <c r="AS21" s="3">
        <v>0</v>
      </c>
      <c r="AT21" s="33" t="e">
        <f t="shared" si="16"/>
        <v>#DIV/0!</v>
      </c>
      <c r="AU21" s="33" t="e">
        <f t="shared" si="17"/>
        <v>#DIV/0!</v>
      </c>
      <c r="AV21" s="3">
        <v>0</v>
      </c>
      <c r="AW21" s="3">
        <v>0</v>
      </c>
      <c r="AX21" s="3">
        <v>0</v>
      </c>
      <c r="AY21" s="33" t="e">
        <f t="shared" si="18"/>
        <v>#DIV/0!</v>
      </c>
      <c r="AZ21" s="33" t="e">
        <f t="shared" si="19"/>
        <v>#DIV/0!</v>
      </c>
      <c r="BA21" s="3">
        <v>0</v>
      </c>
      <c r="BB21" s="3">
        <v>0</v>
      </c>
      <c r="BC21" s="3">
        <v>0</v>
      </c>
      <c r="BD21" s="33" t="e">
        <f t="shared" si="20"/>
        <v>#DIV/0!</v>
      </c>
      <c r="BE21" s="33" t="e">
        <f t="shared" si="21"/>
        <v>#DIV/0!</v>
      </c>
      <c r="BF21" s="3">
        <v>0</v>
      </c>
      <c r="BG21" s="3">
        <v>0</v>
      </c>
      <c r="BH21" s="3">
        <v>0</v>
      </c>
      <c r="BI21" s="33" t="e">
        <f t="shared" si="22"/>
        <v>#DIV/0!</v>
      </c>
      <c r="BJ21" s="33" t="e">
        <f t="shared" si="23"/>
        <v>#DIV/0!</v>
      </c>
      <c r="BK21" s="3">
        <v>0</v>
      </c>
      <c r="BL21" s="3">
        <v>0</v>
      </c>
      <c r="BM21" s="3">
        <v>0</v>
      </c>
      <c r="BN21" s="33" t="e">
        <f t="shared" si="24"/>
        <v>#DIV/0!</v>
      </c>
      <c r="BO21" s="33" t="e">
        <f t="shared" si="25"/>
        <v>#DIV/0!</v>
      </c>
      <c r="BP21" s="3">
        <v>0</v>
      </c>
      <c r="BQ21" s="3">
        <v>0</v>
      </c>
      <c r="BR21" s="3">
        <v>0</v>
      </c>
      <c r="BS21" s="33" t="e">
        <f t="shared" si="26"/>
        <v>#DIV/0!</v>
      </c>
      <c r="BT21" s="33" t="e">
        <f t="shared" si="27"/>
        <v>#DIV/0!</v>
      </c>
      <c r="BU21" s="3">
        <v>0</v>
      </c>
      <c r="BV21" s="3">
        <v>0</v>
      </c>
      <c r="BW21" s="3">
        <v>0</v>
      </c>
      <c r="BX21" s="33" t="e">
        <f t="shared" si="28"/>
        <v>#DIV/0!</v>
      </c>
      <c r="BY21" s="33" t="e">
        <f t="shared" si="29"/>
        <v>#DIV/0!</v>
      </c>
      <c r="CB21" s="8"/>
    </row>
    <row r="22" spans="1:80" x14ac:dyDescent="0.25">
      <c r="A22" s="4" t="s">
        <v>36</v>
      </c>
      <c r="B22" s="4" t="s">
        <v>37</v>
      </c>
      <c r="C22" s="3">
        <v>0</v>
      </c>
      <c r="D22" s="3">
        <v>0</v>
      </c>
      <c r="E22" s="3">
        <v>0</v>
      </c>
      <c r="F22" s="33" t="e">
        <f t="shared" si="30"/>
        <v>#DIV/0!</v>
      </c>
      <c r="G22" s="33" t="e">
        <f t="shared" si="31"/>
        <v>#DIV/0!</v>
      </c>
      <c r="H22" s="3">
        <v>1579</v>
      </c>
      <c r="I22" s="3">
        <v>702</v>
      </c>
      <c r="J22" s="3">
        <v>694</v>
      </c>
      <c r="K22" s="33">
        <f>+I22/H22*100</f>
        <v>44.458518049398357</v>
      </c>
      <c r="L22" s="33">
        <f t="shared" si="3"/>
        <v>43.951868271057634</v>
      </c>
      <c r="M22" s="3">
        <v>371</v>
      </c>
      <c r="N22" s="3">
        <v>151</v>
      </c>
      <c r="O22" s="3">
        <v>149</v>
      </c>
      <c r="P22" s="33">
        <f t="shared" si="4"/>
        <v>40.700808625336926</v>
      </c>
      <c r="Q22" s="33">
        <f t="shared" si="5"/>
        <v>40.161725067385447</v>
      </c>
      <c r="R22" s="3">
        <v>0</v>
      </c>
      <c r="S22" s="3">
        <v>0</v>
      </c>
      <c r="T22" s="3">
        <v>0</v>
      </c>
      <c r="U22" s="33" t="e">
        <f t="shared" si="6"/>
        <v>#DIV/0!</v>
      </c>
      <c r="V22" s="33" t="e">
        <f t="shared" si="7"/>
        <v>#DIV/0!</v>
      </c>
      <c r="W22" s="3">
        <v>1424</v>
      </c>
      <c r="X22" s="3">
        <v>588</v>
      </c>
      <c r="Y22" s="3">
        <v>588</v>
      </c>
      <c r="Z22" s="33">
        <f t="shared" si="8"/>
        <v>41.292134831460672</v>
      </c>
      <c r="AA22" s="33">
        <f t="shared" si="9"/>
        <v>41.292134831460672</v>
      </c>
      <c r="AB22" s="3">
        <v>307</v>
      </c>
      <c r="AC22" s="3">
        <v>121</v>
      </c>
      <c r="AD22" s="3">
        <v>121</v>
      </c>
      <c r="AE22" s="33">
        <f t="shared" si="10"/>
        <v>39.413680781758956</v>
      </c>
      <c r="AF22" s="33">
        <f t="shared" si="11"/>
        <v>39.413680781758956</v>
      </c>
      <c r="AG22" s="3">
        <v>0</v>
      </c>
      <c r="AH22" s="3">
        <v>0</v>
      </c>
      <c r="AI22" s="3">
        <v>0</v>
      </c>
      <c r="AJ22" s="33" t="e">
        <f t="shared" si="12"/>
        <v>#DIV/0!</v>
      </c>
      <c r="AK22" s="33" t="e">
        <f t="shared" si="13"/>
        <v>#DIV/0!</v>
      </c>
      <c r="AL22" s="3">
        <v>0</v>
      </c>
      <c r="AM22" s="3">
        <v>0</v>
      </c>
      <c r="AN22" s="3">
        <v>0</v>
      </c>
      <c r="AO22" s="33" t="e">
        <f t="shared" si="14"/>
        <v>#DIV/0!</v>
      </c>
      <c r="AP22" s="33" t="e">
        <f t="shared" si="15"/>
        <v>#DIV/0!</v>
      </c>
      <c r="AQ22" s="3">
        <v>0</v>
      </c>
      <c r="AR22" s="3">
        <v>0</v>
      </c>
      <c r="AS22" s="3">
        <v>0</v>
      </c>
      <c r="AT22" s="33" t="e">
        <f t="shared" si="16"/>
        <v>#DIV/0!</v>
      </c>
      <c r="AU22" s="33" t="e">
        <f t="shared" si="17"/>
        <v>#DIV/0!</v>
      </c>
      <c r="AV22" s="3">
        <v>0</v>
      </c>
      <c r="AW22" s="3">
        <v>0</v>
      </c>
      <c r="AX22" s="3">
        <v>0</v>
      </c>
      <c r="AY22" s="33" t="e">
        <f t="shared" si="18"/>
        <v>#DIV/0!</v>
      </c>
      <c r="AZ22" s="33" t="e">
        <f t="shared" si="19"/>
        <v>#DIV/0!</v>
      </c>
      <c r="BA22" s="3">
        <v>0</v>
      </c>
      <c r="BB22" s="3">
        <v>0</v>
      </c>
      <c r="BC22" s="3">
        <v>0</v>
      </c>
      <c r="BD22" s="33" t="e">
        <f t="shared" si="20"/>
        <v>#DIV/0!</v>
      </c>
      <c r="BE22" s="33" t="e">
        <f t="shared" si="21"/>
        <v>#DIV/0!</v>
      </c>
      <c r="BF22" s="3">
        <v>0</v>
      </c>
      <c r="BG22" s="3">
        <v>0</v>
      </c>
      <c r="BH22" s="3">
        <v>0</v>
      </c>
      <c r="BI22" s="33" t="e">
        <f t="shared" si="22"/>
        <v>#DIV/0!</v>
      </c>
      <c r="BJ22" s="33" t="e">
        <f t="shared" si="23"/>
        <v>#DIV/0!</v>
      </c>
      <c r="BK22" s="3">
        <v>0</v>
      </c>
      <c r="BL22" s="3">
        <v>0</v>
      </c>
      <c r="BM22" s="3">
        <v>0</v>
      </c>
      <c r="BN22" s="33" t="e">
        <f t="shared" si="24"/>
        <v>#DIV/0!</v>
      </c>
      <c r="BO22" s="33" t="e">
        <f t="shared" si="25"/>
        <v>#DIV/0!</v>
      </c>
      <c r="BP22" s="3">
        <v>876</v>
      </c>
      <c r="BQ22" s="3">
        <v>540</v>
      </c>
      <c r="BR22" s="3">
        <v>525</v>
      </c>
      <c r="BS22" s="33">
        <f t="shared" si="26"/>
        <v>61.643835616438359</v>
      </c>
      <c r="BT22" s="33">
        <f t="shared" si="27"/>
        <v>59.931506849315063</v>
      </c>
      <c r="BU22" s="3">
        <v>0</v>
      </c>
      <c r="BV22" s="3">
        <v>0</v>
      </c>
      <c r="BW22" s="3">
        <v>0</v>
      </c>
      <c r="BX22" s="33" t="e">
        <f t="shared" si="28"/>
        <v>#DIV/0!</v>
      </c>
      <c r="BY22" s="33" t="e">
        <f t="shared" si="29"/>
        <v>#DIV/0!</v>
      </c>
      <c r="CB22" s="8"/>
    </row>
    <row r="23" spans="1:80" x14ac:dyDescent="0.25">
      <c r="A23" s="4" t="s">
        <v>38</v>
      </c>
      <c r="B23" s="4" t="s">
        <v>39</v>
      </c>
      <c r="C23" s="3">
        <v>0</v>
      </c>
      <c r="D23" s="3">
        <v>0</v>
      </c>
      <c r="E23" s="3">
        <v>0</v>
      </c>
      <c r="F23" s="33" t="e">
        <f t="shared" si="30"/>
        <v>#DIV/0!</v>
      </c>
      <c r="G23" s="33" t="e">
        <f t="shared" si="31"/>
        <v>#DIV/0!</v>
      </c>
      <c r="H23" s="3">
        <v>1284</v>
      </c>
      <c r="I23" s="3">
        <v>826</v>
      </c>
      <c r="J23" s="3">
        <v>826</v>
      </c>
      <c r="K23" s="33">
        <f t="shared" si="2"/>
        <v>64.330218068535828</v>
      </c>
      <c r="L23" s="33">
        <f t="shared" si="3"/>
        <v>64.330218068535828</v>
      </c>
      <c r="M23" s="3">
        <v>0</v>
      </c>
      <c r="N23" s="3">
        <v>0</v>
      </c>
      <c r="O23" s="3">
        <v>0</v>
      </c>
      <c r="P23" s="33" t="e">
        <f t="shared" si="4"/>
        <v>#DIV/0!</v>
      </c>
      <c r="Q23" s="33" t="e">
        <f t="shared" si="5"/>
        <v>#DIV/0!</v>
      </c>
      <c r="R23" s="3">
        <v>0</v>
      </c>
      <c r="S23" s="3">
        <v>0</v>
      </c>
      <c r="T23" s="3">
        <v>0</v>
      </c>
      <c r="U23" s="33" t="e">
        <f t="shared" si="6"/>
        <v>#DIV/0!</v>
      </c>
      <c r="V23" s="33" t="e">
        <f t="shared" si="7"/>
        <v>#DIV/0!</v>
      </c>
      <c r="W23" s="3">
        <v>1127</v>
      </c>
      <c r="X23" s="3">
        <v>709</v>
      </c>
      <c r="Y23" s="3">
        <v>709</v>
      </c>
      <c r="Z23" s="33">
        <f t="shared" si="8"/>
        <v>62.910381543921915</v>
      </c>
      <c r="AA23" s="33">
        <f t="shared" si="9"/>
        <v>62.910381543921915</v>
      </c>
      <c r="AB23" s="3">
        <v>0</v>
      </c>
      <c r="AC23" s="3">
        <v>0</v>
      </c>
      <c r="AD23" s="3">
        <v>0</v>
      </c>
      <c r="AE23" s="33" t="e">
        <f t="shared" si="10"/>
        <v>#DIV/0!</v>
      </c>
      <c r="AF23" s="33" t="e">
        <f t="shared" si="11"/>
        <v>#DIV/0!</v>
      </c>
      <c r="AG23" s="3">
        <v>0</v>
      </c>
      <c r="AH23" s="3">
        <v>0</v>
      </c>
      <c r="AI23" s="3">
        <v>0</v>
      </c>
      <c r="AJ23" s="33" t="e">
        <f t="shared" si="12"/>
        <v>#DIV/0!</v>
      </c>
      <c r="AK23" s="33" t="e">
        <f t="shared" si="13"/>
        <v>#DIV/0!</v>
      </c>
      <c r="AL23" s="3">
        <v>0</v>
      </c>
      <c r="AM23" s="3">
        <v>0</v>
      </c>
      <c r="AN23" s="3">
        <v>0</v>
      </c>
      <c r="AO23" s="33" t="e">
        <f t="shared" si="14"/>
        <v>#DIV/0!</v>
      </c>
      <c r="AP23" s="33" t="e">
        <f t="shared" si="15"/>
        <v>#DIV/0!</v>
      </c>
      <c r="AQ23" s="3">
        <v>0</v>
      </c>
      <c r="AR23" s="3">
        <v>0</v>
      </c>
      <c r="AS23" s="3">
        <v>0</v>
      </c>
      <c r="AT23" s="33" t="e">
        <f t="shared" si="16"/>
        <v>#DIV/0!</v>
      </c>
      <c r="AU23" s="33" t="e">
        <f t="shared" si="17"/>
        <v>#DIV/0!</v>
      </c>
      <c r="AV23" s="3">
        <v>0</v>
      </c>
      <c r="AW23" s="3">
        <v>0</v>
      </c>
      <c r="AX23" s="3">
        <v>0</v>
      </c>
      <c r="AY23" s="33" t="e">
        <f t="shared" si="18"/>
        <v>#DIV/0!</v>
      </c>
      <c r="AZ23" s="33" t="e">
        <f t="shared" si="19"/>
        <v>#DIV/0!</v>
      </c>
      <c r="BA23" s="3">
        <v>0</v>
      </c>
      <c r="BB23" s="3">
        <v>0</v>
      </c>
      <c r="BC23" s="3">
        <v>0</v>
      </c>
      <c r="BD23" s="33" t="e">
        <f t="shared" si="20"/>
        <v>#DIV/0!</v>
      </c>
      <c r="BE23" s="33" t="e">
        <f t="shared" si="21"/>
        <v>#DIV/0!</v>
      </c>
      <c r="BF23" s="3">
        <v>0</v>
      </c>
      <c r="BG23" s="3">
        <v>0</v>
      </c>
      <c r="BH23" s="3">
        <v>0</v>
      </c>
      <c r="BI23" s="33" t="e">
        <f t="shared" si="22"/>
        <v>#DIV/0!</v>
      </c>
      <c r="BJ23" s="33" t="e">
        <f t="shared" si="23"/>
        <v>#DIV/0!</v>
      </c>
      <c r="BK23" s="3">
        <v>0</v>
      </c>
      <c r="BL23" s="3">
        <v>0</v>
      </c>
      <c r="BM23" s="3">
        <v>0</v>
      </c>
      <c r="BN23" s="33" t="e">
        <f t="shared" si="24"/>
        <v>#DIV/0!</v>
      </c>
      <c r="BO23" s="33" t="e">
        <f t="shared" si="25"/>
        <v>#DIV/0!</v>
      </c>
      <c r="BP23" s="3">
        <v>372</v>
      </c>
      <c r="BQ23" s="3">
        <v>316</v>
      </c>
      <c r="BR23" s="3">
        <v>316</v>
      </c>
      <c r="BS23" s="33">
        <f t="shared" si="26"/>
        <v>84.946236559139791</v>
      </c>
      <c r="BT23" s="33">
        <f t="shared" si="27"/>
        <v>84.946236559139791</v>
      </c>
      <c r="BU23" s="3">
        <v>0</v>
      </c>
      <c r="BV23" s="3">
        <v>0</v>
      </c>
      <c r="BW23" s="3">
        <v>0</v>
      </c>
      <c r="BX23" s="33" t="e">
        <f t="shared" si="28"/>
        <v>#DIV/0!</v>
      </c>
      <c r="BY23" s="33" t="e">
        <f t="shared" si="29"/>
        <v>#DIV/0!</v>
      </c>
      <c r="CB23" s="8"/>
    </row>
    <row r="24" spans="1:80" x14ac:dyDescent="0.25">
      <c r="A24" s="4" t="s">
        <v>40</v>
      </c>
      <c r="B24" s="4" t="s">
        <v>41</v>
      </c>
      <c r="C24" s="3">
        <v>0</v>
      </c>
      <c r="D24" s="3">
        <v>0</v>
      </c>
      <c r="E24" s="3">
        <v>0</v>
      </c>
      <c r="F24" s="33" t="e">
        <f t="shared" si="30"/>
        <v>#DIV/0!</v>
      </c>
      <c r="G24" s="33" t="e">
        <f t="shared" si="31"/>
        <v>#DIV/0!</v>
      </c>
      <c r="H24" s="3">
        <v>297</v>
      </c>
      <c r="I24" s="3">
        <v>146</v>
      </c>
      <c r="J24" s="3">
        <v>143</v>
      </c>
      <c r="K24" s="33">
        <f t="shared" si="2"/>
        <v>49.158249158249156</v>
      </c>
      <c r="L24" s="33">
        <f t="shared" si="3"/>
        <v>48.148148148148145</v>
      </c>
      <c r="M24" s="3">
        <v>0</v>
      </c>
      <c r="N24" s="3">
        <v>0</v>
      </c>
      <c r="O24" s="3">
        <v>0</v>
      </c>
      <c r="P24" s="33" t="e">
        <f t="shared" si="4"/>
        <v>#DIV/0!</v>
      </c>
      <c r="Q24" s="33" t="e">
        <f t="shared" si="5"/>
        <v>#DIV/0!</v>
      </c>
      <c r="R24" s="3">
        <v>0</v>
      </c>
      <c r="S24" s="3">
        <v>0</v>
      </c>
      <c r="T24" s="3">
        <v>0</v>
      </c>
      <c r="U24" s="33" t="e">
        <f t="shared" si="6"/>
        <v>#DIV/0!</v>
      </c>
      <c r="V24" s="33" t="e">
        <f t="shared" si="7"/>
        <v>#DIV/0!</v>
      </c>
      <c r="W24" s="3">
        <v>247</v>
      </c>
      <c r="X24" s="3">
        <v>177</v>
      </c>
      <c r="Y24" s="3">
        <v>170</v>
      </c>
      <c r="Z24" s="33">
        <f t="shared" si="8"/>
        <v>71.659919028340084</v>
      </c>
      <c r="AA24" s="33">
        <f t="shared" si="9"/>
        <v>68.825910931174079</v>
      </c>
      <c r="AB24" s="3">
        <v>0</v>
      </c>
      <c r="AC24" s="3">
        <v>0</v>
      </c>
      <c r="AD24" s="3">
        <v>0</v>
      </c>
      <c r="AE24" s="33" t="e">
        <f t="shared" si="10"/>
        <v>#DIV/0!</v>
      </c>
      <c r="AF24" s="33" t="e">
        <f t="shared" si="11"/>
        <v>#DIV/0!</v>
      </c>
      <c r="AG24" s="3">
        <v>0</v>
      </c>
      <c r="AH24" s="3">
        <v>0</v>
      </c>
      <c r="AI24" s="3">
        <v>0</v>
      </c>
      <c r="AJ24" s="33" t="e">
        <f t="shared" si="12"/>
        <v>#DIV/0!</v>
      </c>
      <c r="AK24" s="33" t="e">
        <f t="shared" si="13"/>
        <v>#DIV/0!</v>
      </c>
      <c r="AL24" s="3">
        <v>0</v>
      </c>
      <c r="AM24" s="3">
        <v>0</v>
      </c>
      <c r="AN24" s="3">
        <v>0</v>
      </c>
      <c r="AO24" s="33" t="e">
        <f t="shared" si="14"/>
        <v>#DIV/0!</v>
      </c>
      <c r="AP24" s="33" t="e">
        <f t="shared" si="15"/>
        <v>#DIV/0!</v>
      </c>
      <c r="AQ24" s="3">
        <v>0</v>
      </c>
      <c r="AR24" s="3">
        <v>0</v>
      </c>
      <c r="AS24" s="3">
        <v>0</v>
      </c>
      <c r="AT24" s="33" t="e">
        <f t="shared" si="16"/>
        <v>#DIV/0!</v>
      </c>
      <c r="AU24" s="33" t="e">
        <f t="shared" si="17"/>
        <v>#DIV/0!</v>
      </c>
      <c r="AV24" s="3">
        <v>0</v>
      </c>
      <c r="AW24" s="3">
        <v>0</v>
      </c>
      <c r="AX24" s="3">
        <v>0</v>
      </c>
      <c r="AY24" s="33" t="e">
        <f t="shared" si="18"/>
        <v>#DIV/0!</v>
      </c>
      <c r="AZ24" s="33" t="e">
        <f t="shared" si="19"/>
        <v>#DIV/0!</v>
      </c>
      <c r="BA24" s="3">
        <v>0</v>
      </c>
      <c r="BB24" s="3">
        <v>0</v>
      </c>
      <c r="BC24" s="3">
        <v>0</v>
      </c>
      <c r="BD24" s="33" t="e">
        <f t="shared" si="20"/>
        <v>#DIV/0!</v>
      </c>
      <c r="BE24" s="33" t="e">
        <f t="shared" si="21"/>
        <v>#DIV/0!</v>
      </c>
      <c r="BF24" s="3">
        <v>0</v>
      </c>
      <c r="BG24" s="3">
        <v>0</v>
      </c>
      <c r="BH24" s="3">
        <v>0</v>
      </c>
      <c r="BI24" s="33" t="e">
        <f t="shared" si="22"/>
        <v>#DIV/0!</v>
      </c>
      <c r="BJ24" s="33" t="e">
        <f t="shared" si="23"/>
        <v>#DIV/0!</v>
      </c>
      <c r="BK24" s="3">
        <v>0</v>
      </c>
      <c r="BL24" s="3">
        <v>0</v>
      </c>
      <c r="BM24" s="3">
        <v>0</v>
      </c>
      <c r="BN24" s="33" t="e">
        <f t="shared" si="24"/>
        <v>#DIV/0!</v>
      </c>
      <c r="BO24" s="33" t="e">
        <f t="shared" si="25"/>
        <v>#DIV/0!</v>
      </c>
      <c r="BP24" s="3">
        <v>0</v>
      </c>
      <c r="BQ24" s="3">
        <v>0</v>
      </c>
      <c r="BR24" s="3">
        <v>0</v>
      </c>
      <c r="BS24" s="33" t="e">
        <f t="shared" si="26"/>
        <v>#DIV/0!</v>
      </c>
      <c r="BT24" s="33" t="e">
        <f t="shared" si="27"/>
        <v>#DIV/0!</v>
      </c>
      <c r="BU24" s="3">
        <v>0</v>
      </c>
      <c r="BV24" s="3">
        <v>0</v>
      </c>
      <c r="BW24" s="3">
        <v>0</v>
      </c>
      <c r="BX24" s="33" t="e">
        <f t="shared" si="28"/>
        <v>#DIV/0!</v>
      </c>
      <c r="BY24" s="33" t="e">
        <f t="shared" si="29"/>
        <v>#DIV/0!</v>
      </c>
      <c r="CB24" s="8"/>
    </row>
    <row r="25" spans="1:80" x14ac:dyDescent="0.25">
      <c r="A25" s="4" t="s">
        <v>42</v>
      </c>
      <c r="B25" s="4" t="s">
        <v>43</v>
      </c>
      <c r="C25" s="3">
        <v>0</v>
      </c>
      <c r="D25" s="3">
        <v>0</v>
      </c>
      <c r="E25" s="3">
        <v>0</v>
      </c>
      <c r="F25" s="33" t="e">
        <f t="shared" si="30"/>
        <v>#DIV/0!</v>
      </c>
      <c r="G25" s="33" t="e">
        <f t="shared" si="31"/>
        <v>#DIV/0!</v>
      </c>
      <c r="H25" s="3">
        <v>332</v>
      </c>
      <c r="I25" s="3">
        <v>219</v>
      </c>
      <c r="J25" s="3">
        <v>187</v>
      </c>
      <c r="K25" s="33">
        <f t="shared" si="2"/>
        <v>65.963855421686745</v>
      </c>
      <c r="L25" s="33">
        <f t="shared" si="3"/>
        <v>56.325301204819276</v>
      </c>
      <c r="M25" s="3">
        <v>135</v>
      </c>
      <c r="N25" s="3">
        <v>53</v>
      </c>
      <c r="O25" s="3">
        <v>52</v>
      </c>
      <c r="P25" s="33">
        <f t="shared" si="4"/>
        <v>39.25925925925926</v>
      </c>
      <c r="Q25" s="33">
        <f t="shared" si="5"/>
        <v>38.518518518518519</v>
      </c>
      <c r="R25" s="3">
        <v>0</v>
      </c>
      <c r="S25" s="3">
        <v>0</v>
      </c>
      <c r="T25" s="3">
        <v>0</v>
      </c>
      <c r="U25" s="33" t="e">
        <f t="shared" si="6"/>
        <v>#DIV/0!</v>
      </c>
      <c r="V25" s="33" t="e">
        <f t="shared" si="7"/>
        <v>#DIV/0!</v>
      </c>
      <c r="W25" s="3">
        <v>348</v>
      </c>
      <c r="X25" s="3">
        <v>220</v>
      </c>
      <c r="Y25" s="3">
        <v>211</v>
      </c>
      <c r="Z25" s="33">
        <f t="shared" si="8"/>
        <v>63.218390804597703</v>
      </c>
      <c r="AA25" s="33">
        <f t="shared" si="9"/>
        <v>60.632183908045981</v>
      </c>
      <c r="AB25" s="3">
        <v>138</v>
      </c>
      <c r="AC25" s="3">
        <v>33</v>
      </c>
      <c r="AD25" s="3">
        <v>33</v>
      </c>
      <c r="AE25" s="33">
        <f t="shared" si="10"/>
        <v>23.913043478260871</v>
      </c>
      <c r="AF25" s="33">
        <f t="shared" si="11"/>
        <v>23.913043478260871</v>
      </c>
      <c r="AG25" s="3">
        <v>0</v>
      </c>
      <c r="AH25" s="3">
        <v>0</v>
      </c>
      <c r="AI25" s="3">
        <v>0</v>
      </c>
      <c r="AJ25" s="33" t="e">
        <f t="shared" si="12"/>
        <v>#DIV/0!</v>
      </c>
      <c r="AK25" s="33" t="e">
        <f t="shared" si="13"/>
        <v>#DIV/0!</v>
      </c>
      <c r="AL25" s="3">
        <v>0</v>
      </c>
      <c r="AM25" s="3">
        <v>0</v>
      </c>
      <c r="AN25" s="3">
        <v>0</v>
      </c>
      <c r="AO25" s="33" t="e">
        <f t="shared" si="14"/>
        <v>#DIV/0!</v>
      </c>
      <c r="AP25" s="33" t="e">
        <f t="shared" si="15"/>
        <v>#DIV/0!</v>
      </c>
      <c r="AQ25" s="3">
        <v>0</v>
      </c>
      <c r="AR25" s="3">
        <v>0</v>
      </c>
      <c r="AS25" s="3">
        <v>0</v>
      </c>
      <c r="AT25" s="33" t="e">
        <f t="shared" si="16"/>
        <v>#DIV/0!</v>
      </c>
      <c r="AU25" s="33" t="e">
        <f t="shared" si="17"/>
        <v>#DIV/0!</v>
      </c>
      <c r="AV25" s="3">
        <v>0</v>
      </c>
      <c r="AW25" s="3">
        <v>0</v>
      </c>
      <c r="AX25" s="3">
        <v>0</v>
      </c>
      <c r="AY25" s="33" t="e">
        <f t="shared" si="18"/>
        <v>#DIV/0!</v>
      </c>
      <c r="AZ25" s="33" t="e">
        <f t="shared" si="19"/>
        <v>#DIV/0!</v>
      </c>
      <c r="BA25" s="3">
        <v>0</v>
      </c>
      <c r="BB25" s="3">
        <v>0</v>
      </c>
      <c r="BC25" s="3">
        <v>0</v>
      </c>
      <c r="BD25" s="33" t="e">
        <f t="shared" si="20"/>
        <v>#DIV/0!</v>
      </c>
      <c r="BE25" s="33" t="e">
        <f t="shared" si="21"/>
        <v>#DIV/0!</v>
      </c>
      <c r="BF25" s="3">
        <v>0</v>
      </c>
      <c r="BG25" s="3">
        <v>0</v>
      </c>
      <c r="BH25" s="3">
        <v>0</v>
      </c>
      <c r="BI25" s="33" t="e">
        <f t="shared" si="22"/>
        <v>#DIV/0!</v>
      </c>
      <c r="BJ25" s="33" t="e">
        <f t="shared" si="23"/>
        <v>#DIV/0!</v>
      </c>
      <c r="BK25" s="3">
        <v>0</v>
      </c>
      <c r="BL25" s="3">
        <v>0</v>
      </c>
      <c r="BM25" s="3">
        <v>0</v>
      </c>
      <c r="BN25" s="33" t="e">
        <f t="shared" si="24"/>
        <v>#DIV/0!</v>
      </c>
      <c r="BO25" s="33" t="e">
        <f t="shared" si="25"/>
        <v>#DIV/0!</v>
      </c>
      <c r="BP25" s="3">
        <v>163</v>
      </c>
      <c r="BQ25" s="3">
        <v>136</v>
      </c>
      <c r="BR25" s="3">
        <v>129</v>
      </c>
      <c r="BS25" s="33">
        <f t="shared" si="26"/>
        <v>83.435582822085891</v>
      </c>
      <c r="BT25" s="33">
        <f t="shared" si="27"/>
        <v>79.141104294478524</v>
      </c>
      <c r="BU25" s="3">
        <v>0</v>
      </c>
      <c r="BV25" s="3">
        <v>0</v>
      </c>
      <c r="BW25" s="3">
        <v>0</v>
      </c>
      <c r="BX25" s="33" t="e">
        <f t="shared" si="28"/>
        <v>#DIV/0!</v>
      </c>
      <c r="BY25" s="33" t="e">
        <f t="shared" si="29"/>
        <v>#DIV/0!</v>
      </c>
      <c r="CB25" s="8"/>
    </row>
    <row r="26" spans="1:80" x14ac:dyDescent="0.25">
      <c r="A26" s="4" t="s">
        <v>44</v>
      </c>
      <c r="B26" s="4" t="s">
        <v>45</v>
      </c>
      <c r="C26" s="3">
        <v>0</v>
      </c>
      <c r="D26" s="3">
        <v>0</v>
      </c>
      <c r="E26" s="3">
        <v>0</v>
      </c>
      <c r="F26" s="33" t="e">
        <f t="shared" si="30"/>
        <v>#DIV/0!</v>
      </c>
      <c r="G26" s="33" t="e">
        <f t="shared" si="31"/>
        <v>#DIV/0!</v>
      </c>
      <c r="H26" s="3">
        <v>759</v>
      </c>
      <c r="I26" s="3">
        <v>475</v>
      </c>
      <c r="J26" s="3">
        <v>317</v>
      </c>
      <c r="K26" s="33">
        <f t="shared" si="2"/>
        <v>62.582345191040844</v>
      </c>
      <c r="L26" s="33">
        <f t="shared" si="3"/>
        <v>41.76548089591568</v>
      </c>
      <c r="M26" s="3">
        <v>0</v>
      </c>
      <c r="N26" s="3">
        <v>0</v>
      </c>
      <c r="O26" s="3">
        <v>0</v>
      </c>
      <c r="P26" s="33" t="e">
        <f t="shared" si="4"/>
        <v>#DIV/0!</v>
      </c>
      <c r="Q26" s="33" t="e">
        <f t="shared" si="5"/>
        <v>#DIV/0!</v>
      </c>
      <c r="R26" s="3">
        <v>0</v>
      </c>
      <c r="S26" s="3">
        <v>0</v>
      </c>
      <c r="T26" s="3">
        <v>0</v>
      </c>
      <c r="U26" s="33" t="e">
        <f t="shared" si="6"/>
        <v>#DIV/0!</v>
      </c>
      <c r="V26" s="33" t="e">
        <f t="shared" si="7"/>
        <v>#DIV/0!</v>
      </c>
      <c r="W26" s="3">
        <v>926</v>
      </c>
      <c r="X26" s="3">
        <v>483</v>
      </c>
      <c r="Y26" s="3">
        <v>316</v>
      </c>
      <c r="Z26" s="33">
        <f t="shared" si="8"/>
        <v>52.159827213822894</v>
      </c>
      <c r="AA26" s="33">
        <f t="shared" si="9"/>
        <v>34.125269978401732</v>
      </c>
      <c r="AB26" s="3">
        <v>0</v>
      </c>
      <c r="AC26" s="3">
        <v>0</v>
      </c>
      <c r="AD26" s="3">
        <v>0</v>
      </c>
      <c r="AE26" s="33" t="e">
        <f t="shared" si="10"/>
        <v>#DIV/0!</v>
      </c>
      <c r="AF26" s="33" t="e">
        <f t="shared" si="11"/>
        <v>#DIV/0!</v>
      </c>
      <c r="AG26" s="3">
        <v>0</v>
      </c>
      <c r="AH26" s="3">
        <v>0</v>
      </c>
      <c r="AI26" s="3">
        <v>0</v>
      </c>
      <c r="AJ26" s="33" t="e">
        <f t="shared" si="12"/>
        <v>#DIV/0!</v>
      </c>
      <c r="AK26" s="33" t="e">
        <f t="shared" si="13"/>
        <v>#DIV/0!</v>
      </c>
      <c r="AL26" s="3">
        <v>0</v>
      </c>
      <c r="AM26" s="3">
        <v>0</v>
      </c>
      <c r="AN26" s="3">
        <v>0</v>
      </c>
      <c r="AO26" s="33" t="e">
        <f t="shared" si="14"/>
        <v>#DIV/0!</v>
      </c>
      <c r="AP26" s="33" t="e">
        <f t="shared" si="15"/>
        <v>#DIV/0!</v>
      </c>
      <c r="AQ26" s="3">
        <v>0</v>
      </c>
      <c r="AR26" s="3">
        <v>0</v>
      </c>
      <c r="AS26" s="3">
        <v>0</v>
      </c>
      <c r="AT26" s="33" t="e">
        <f t="shared" si="16"/>
        <v>#DIV/0!</v>
      </c>
      <c r="AU26" s="33" t="e">
        <f t="shared" si="17"/>
        <v>#DIV/0!</v>
      </c>
      <c r="AV26" s="3">
        <v>0</v>
      </c>
      <c r="AW26" s="3">
        <v>0</v>
      </c>
      <c r="AX26" s="3">
        <v>0</v>
      </c>
      <c r="AY26" s="33" t="e">
        <f t="shared" si="18"/>
        <v>#DIV/0!</v>
      </c>
      <c r="AZ26" s="33" t="e">
        <f t="shared" si="19"/>
        <v>#DIV/0!</v>
      </c>
      <c r="BA26" s="3">
        <v>0</v>
      </c>
      <c r="BB26" s="3">
        <v>0</v>
      </c>
      <c r="BC26" s="3">
        <v>0</v>
      </c>
      <c r="BD26" s="33" t="e">
        <f t="shared" si="20"/>
        <v>#DIV/0!</v>
      </c>
      <c r="BE26" s="33" t="e">
        <f t="shared" si="21"/>
        <v>#DIV/0!</v>
      </c>
      <c r="BF26" s="3">
        <v>0</v>
      </c>
      <c r="BG26" s="3">
        <v>0</v>
      </c>
      <c r="BH26" s="3">
        <v>0</v>
      </c>
      <c r="BI26" s="33" t="e">
        <f t="shared" si="22"/>
        <v>#DIV/0!</v>
      </c>
      <c r="BJ26" s="33" t="e">
        <f t="shared" si="23"/>
        <v>#DIV/0!</v>
      </c>
      <c r="BK26" s="3">
        <v>0</v>
      </c>
      <c r="BL26" s="3">
        <v>0</v>
      </c>
      <c r="BM26" s="3">
        <v>0</v>
      </c>
      <c r="BN26" s="33" t="e">
        <f t="shared" si="24"/>
        <v>#DIV/0!</v>
      </c>
      <c r="BO26" s="33" t="e">
        <f t="shared" si="25"/>
        <v>#DIV/0!</v>
      </c>
      <c r="BP26" s="3">
        <v>297</v>
      </c>
      <c r="BQ26" s="3">
        <v>259</v>
      </c>
      <c r="BR26" s="3">
        <v>191</v>
      </c>
      <c r="BS26" s="33">
        <f t="shared" si="26"/>
        <v>87.205387205387211</v>
      </c>
      <c r="BT26" s="33">
        <f t="shared" si="27"/>
        <v>64.309764309764304</v>
      </c>
      <c r="BU26" s="3">
        <v>0</v>
      </c>
      <c r="BV26" s="3">
        <v>0</v>
      </c>
      <c r="BW26" s="3">
        <v>0</v>
      </c>
      <c r="BX26" s="33" t="e">
        <f t="shared" si="28"/>
        <v>#DIV/0!</v>
      </c>
      <c r="BY26" s="33" t="e">
        <f t="shared" si="29"/>
        <v>#DIV/0!</v>
      </c>
      <c r="CB26" s="8"/>
    </row>
    <row r="27" spans="1:80" x14ac:dyDescent="0.25">
      <c r="A27" s="4" t="s">
        <v>46</v>
      </c>
      <c r="B27" s="4" t="s">
        <v>47</v>
      </c>
      <c r="C27" s="3">
        <v>0</v>
      </c>
      <c r="D27" s="3">
        <v>0</v>
      </c>
      <c r="E27" s="3">
        <v>0</v>
      </c>
      <c r="F27" s="33" t="e">
        <f t="shared" si="30"/>
        <v>#DIV/0!</v>
      </c>
      <c r="G27" s="33" t="e">
        <f t="shared" si="31"/>
        <v>#DIV/0!</v>
      </c>
      <c r="H27" s="3">
        <v>154</v>
      </c>
      <c r="I27" s="3">
        <v>80</v>
      </c>
      <c r="J27" s="3">
        <v>80</v>
      </c>
      <c r="K27" s="33">
        <f t="shared" si="2"/>
        <v>51.94805194805194</v>
      </c>
      <c r="L27" s="33">
        <f t="shared" si="3"/>
        <v>51.94805194805194</v>
      </c>
      <c r="M27" s="3">
        <v>0</v>
      </c>
      <c r="N27" s="3">
        <v>0</v>
      </c>
      <c r="O27" s="3">
        <v>0</v>
      </c>
      <c r="P27" s="33" t="e">
        <f t="shared" si="4"/>
        <v>#DIV/0!</v>
      </c>
      <c r="Q27" s="33" t="e">
        <f t="shared" si="5"/>
        <v>#DIV/0!</v>
      </c>
      <c r="R27" s="3">
        <v>0</v>
      </c>
      <c r="S27" s="3">
        <v>0</v>
      </c>
      <c r="T27" s="3">
        <v>0</v>
      </c>
      <c r="U27" s="33" t="e">
        <f t="shared" si="6"/>
        <v>#DIV/0!</v>
      </c>
      <c r="V27" s="33" t="e">
        <f t="shared" si="7"/>
        <v>#DIV/0!</v>
      </c>
      <c r="W27" s="3">
        <v>112</v>
      </c>
      <c r="X27" s="3">
        <v>74</v>
      </c>
      <c r="Y27" s="3">
        <v>74</v>
      </c>
      <c r="Z27" s="33">
        <f t="shared" si="8"/>
        <v>66.071428571428569</v>
      </c>
      <c r="AA27" s="33">
        <f t="shared" si="9"/>
        <v>66.071428571428569</v>
      </c>
      <c r="AB27" s="3">
        <v>0</v>
      </c>
      <c r="AC27" s="3">
        <v>0</v>
      </c>
      <c r="AD27" s="3">
        <v>0</v>
      </c>
      <c r="AE27" s="33" t="e">
        <f t="shared" si="10"/>
        <v>#DIV/0!</v>
      </c>
      <c r="AF27" s="33" t="e">
        <f t="shared" si="11"/>
        <v>#DIV/0!</v>
      </c>
      <c r="AG27" s="3">
        <v>0</v>
      </c>
      <c r="AH27" s="3">
        <v>0</v>
      </c>
      <c r="AI27" s="3">
        <v>0</v>
      </c>
      <c r="AJ27" s="33" t="e">
        <f t="shared" si="12"/>
        <v>#DIV/0!</v>
      </c>
      <c r="AK27" s="33" t="e">
        <f t="shared" si="13"/>
        <v>#DIV/0!</v>
      </c>
      <c r="AL27" s="3">
        <v>0</v>
      </c>
      <c r="AM27" s="3">
        <v>0</v>
      </c>
      <c r="AN27" s="3">
        <v>0</v>
      </c>
      <c r="AO27" s="33" t="e">
        <f t="shared" si="14"/>
        <v>#DIV/0!</v>
      </c>
      <c r="AP27" s="33" t="e">
        <f t="shared" si="15"/>
        <v>#DIV/0!</v>
      </c>
      <c r="AQ27" s="3">
        <v>0</v>
      </c>
      <c r="AR27" s="3">
        <v>0</v>
      </c>
      <c r="AS27" s="3">
        <v>0</v>
      </c>
      <c r="AT27" s="33" t="e">
        <f t="shared" si="16"/>
        <v>#DIV/0!</v>
      </c>
      <c r="AU27" s="33" t="e">
        <f t="shared" si="17"/>
        <v>#DIV/0!</v>
      </c>
      <c r="AV27" s="3">
        <v>0</v>
      </c>
      <c r="AW27" s="3">
        <v>0</v>
      </c>
      <c r="AX27" s="3">
        <v>0</v>
      </c>
      <c r="AY27" s="33" t="e">
        <f t="shared" si="18"/>
        <v>#DIV/0!</v>
      </c>
      <c r="AZ27" s="33" t="e">
        <f t="shared" si="19"/>
        <v>#DIV/0!</v>
      </c>
      <c r="BA27" s="3">
        <v>0</v>
      </c>
      <c r="BB27" s="3">
        <v>0</v>
      </c>
      <c r="BC27" s="3">
        <v>0</v>
      </c>
      <c r="BD27" s="33" t="e">
        <f t="shared" si="20"/>
        <v>#DIV/0!</v>
      </c>
      <c r="BE27" s="33" t="e">
        <f t="shared" si="21"/>
        <v>#DIV/0!</v>
      </c>
      <c r="BF27" s="3">
        <v>0</v>
      </c>
      <c r="BG27" s="3">
        <v>0</v>
      </c>
      <c r="BH27" s="3">
        <v>0</v>
      </c>
      <c r="BI27" s="33" t="e">
        <f t="shared" si="22"/>
        <v>#DIV/0!</v>
      </c>
      <c r="BJ27" s="33" t="e">
        <f t="shared" si="23"/>
        <v>#DIV/0!</v>
      </c>
      <c r="BK27" s="3">
        <v>0</v>
      </c>
      <c r="BL27" s="3">
        <v>0</v>
      </c>
      <c r="BM27" s="3">
        <v>0</v>
      </c>
      <c r="BN27" s="33" t="e">
        <f t="shared" si="24"/>
        <v>#DIV/0!</v>
      </c>
      <c r="BO27" s="33" t="e">
        <f t="shared" si="25"/>
        <v>#DIV/0!</v>
      </c>
      <c r="BP27" s="3">
        <v>0</v>
      </c>
      <c r="BQ27" s="3">
        <v>0</v>
      </c>
      <c r="BR27" s="3">
        <v>0</v>
      </c>
      <c r="BS27" s="33" t="e">
        <f t="shared" si="26"/>
        <v>#DIV/0!</v>
      </c>
      <c r="BT27" s="33" t="e">
        <f t="shared" si="27"/>
        <v>#DIV/0!</v>
      </c>
      <c r="BU27" s="3">
        <v>0</v>
      </c>
      <c r="BV27" s="3">
        <v>0</v>
      </c>
      <c r="BW27" s="3">
        <v>0</v>
      </c>
      <c r="BX27" s="33" t="e">
        <f t="shared" si="28"/>
        <v>#DIV/0!</v>
      </c>
      <c r="BY27" s="33" t="e">
        <f t="shared" si="29"/>
        <v>#DIV/0!</v>
      </c>
      <c r="CB27" s="8"/>
    </row>
    <row r="28" spans="1:80" x14ac:dyDescent="0.25">
      <c r="A28" s="4" t="s">
        <v>48</v>
      </c>
      <c r="B28" s="4" t="s">
        <v>49</v>
      </c>
      <c r="C28" s="3">
        <v>0</v>
      </c>
      <c r="D28" s="3">
        <v>0</v>
      </c>
      <c r="E28" s="3">
        <v>0</v>
      </c>
      <c r="F28" s="33" t="e">
        <f t="shared" si="30"/>
        <v>#DIV/0!</v>
      </c>
      <c r="G28" s="33" t="e">
        <f t="shared" si="31"/>
        <v>#DIV/0!</v>
      </c>
      <c r="H28" s="3">
        <v>198</v>
      </c>
      <c r="I28" s="3">
        <v>122</v>
      </c>
      <c r="J28" s="3">
        <v>122</v>
      </c>
      <c r="K28" s="33">
        <f t="shared" si="2"/>
        <v>61.616161616161612</v>
      </c>
      <c r="L28" s="33">
        <f t="shared" si="3"/>
        <v>61.616161616161612</v>
      </c>
      <c r="M28" s="3">
        <v>0</v>
      </c>
      <c r="N28" s="3">
        <v>0</v>
      </c>
      <c r="O28" s="3">
        <v>0</v>
      </c>
      <c r="P28" s="33" t="e">
        <f t="shared" si="4"/>
        <v>#DIV/0!</v>
      </c>
      <c r="Q28" s="33" t="e">
        <f t="shared" si="5"/>
        <v>#DIV/0!</v>
      </c>
      <c r="R28" s="3">
        <v>0</v>
      </c>
      <c r="S28" s="3">
        <v>0</v>
      </c>
      <c r="T28" s="3">
        <v>0</v>
      </c>
      <c r="U28" s="33" t="e">
        <f t="shared" si="6"/>
        <v>#DIV/0!</v>
      </c>
      <c r="V28" s="33" t="e">
        <f t="shared" si="7"/>
        <v>#DIV/0!</v>
      </c>
      <c r="W28" s="3">
        <v>181</v>
      </c>
      <c r="X28" s="3">
        <v>90</v>
      </c>
      <c r="Y28" s="3">
        <v>90</v>
      </c>
      <c r="Z28" s="33">
        <f t="shared" si="8"/>
        <v>49.723756906077348</v>
      </c>
      <c r="AA28" s="33">
        <f t="shared" si="9"/>
        <v>49.723756906077348</v>
      </c>
      <c r="AB28" s="3">
        <v>0</v>
      </c>
      <c r="AC28" s="3">
        <v>0</v>
      </c>
      <c r="AD28" s="3">
        <v>0</v>
      </c>
      <c r="AE28" s="33" t="e">
        <f t="shared" si="10"/>
        <v>#DIV/0!</v>
      </c>
      <c r="AF28" s="33" t="e">
        <f t="shared" si="11"/>
        <v>#DIV/0!</v>
      </c>
      <c r="AG28" s="3">
        <v>0</v>
      </c>
      <c r="AH28" s="3">
        <v>0</v>
      </c>
      <c r="AI28" s="3">
        <v>0</v>
      </c>
      <c r="AJ28" s="33" t="e">
        <f t="shared" si="12"/>
        <v>#DIV/0!</v>
      </c>
      <c r="AK28" s="33" t="e">
        <f t="shared" si="13"/>
        <v>#DIV/0!</v>
      </c>
      <c r="AL28" s="3">
        <v>0</v>
      </c>
      <c r="AM28" s="3">
        <v>0</v>
      </c>
      <c r="AN28" s="3">
        <v>0</v>
      </c>
      <c r="AO28" s="33" t="e">
        <f t="shared" si="14"/>
        <v>#DIV/0!</v>
      </c>
      <c r="AP28" s="33" t="e">
        <f t="shared" si="15"/>
        <v>#DIV/0!</v>
      </c>
      <c r="AQ28" s="3">
        <v>0</v>
      </c>
      <c r="AR28" s="3">
        <v>0</v>
      </c>
      <c r="AS28" s="3">
        <v>0</v>
      </c>
      <c r="AT28" s="33" t="e">
        <f t="shared" si="16"/>
        <v>#DIV/0!</v>
      </c>
      <c r="AU28" s="33" t="e">
        <f t="shared" si="17"/>
        <v>#DIV/0!</v>
      </c>
      <c r="AV28" s="3">
        <v>0</v>
      </c>
      <c r="AW28" s="3">
        <v>0</v>
      </c>
      <c r="AX28" s="3">
        <v>0</v>
      </c>
      <c r="AY28" s="33" t="e">
        <f t="shared" si="18"/>
        <v>#DIV/0!</v>
      </c>
      <c r="AZ28" s="33" t="e">
        <f t="shared" si="19"/>
        <v>#DIV/0!</v>
      </c>
      <c r="BA28" s="3">
        <v>0</v>
      </c>
      <c r="BB28" s="3">
        <v>0</v>
      </c>
      <c r="BC28" s="3">
        <v>0</v>
      </c>
      <c r="BD28" s="33" t="e">
        <f t="shared" si="20"/>
        <v>#DIV/0!</v>
      </c>
      <c r="BE28" s="33" t="e">
        <f t="shared" si="21"/>
        <v>#DIV/0!</v>
      </c>
      <c r="BF28" s="3">
        <v>0</v>
      </c>
      <c r="BG28" s="3">
        <v>0</v>
      </c>
      <c r="BH28" s="3">
        <v>0</v>
      </c>
      <c r="BI28" s="33" t="e">
        <f t="shared" si="22"/>
        <v>#DIV/0!</v>
      </c>
      <c r="BJ28" s="33" t="e">
        <f t="shared" si="23"/>
        <v>#DIV/0!</v>
      </c>
      <c r="BK28" s="3">
        <v>0</v>
      </c>
      <c r="BL28" s="3">
        <v>0</v>
      </c>
      <c r="BM28" s="3">
        <v>0</v>
      </c>
      <c r="BN28" s="33" t="e">
        <f t="shared" si="24"/>
        <v>#DIV/0!</v>
      </c>
      <c r="BO28" s="33" t="e">
        <f t="shared" si="25"/>
        <v>#DIV/0!</v>
      </c>
      <c r="BP28" s="3">
        <v>0</v>
      </c>
      <c r="BQ28" s="3">
        <v>0</v>
      </c>
      <c r="BR28" s="3">
        <v>0</v>
      </c>
      <c r="BS28" s="33" t="e">
        <f t="shared" si="26"/>
        <v>#DIV/0!</v>
      </c>
      <c r="BT28" s="33" t="e">
        <f t="shared" si="27"/>
        <v>#DIV/0!</v>
      </c>
      <c r="BU28" s="3">
        <v>0</v>
      </c>
      <c r="BV28" s="3">
        <v>0</v>
      </c>
      <c r="BW28" s="3">
        <v>0</v>
      </c>
      <c r="BX28" s="33" t="e">
        <f t="shared" si="28"/>
        <v>#DIV/0!</v>
      </c>
      <c r="BY28" s="33" t="e">
        <f t="shared" si="29"/>
        <v>#DIV/0!</v>
      </c>
      <c r="CB28" s="8"/>
    </row>
    <row r="29" spans="1:80" x14ac:dyDescent="0.25">
      <c r="A29" s="4" t="s">
        <v>50</v>
      </c>
      <c r="B29" s="4" t="s">
        <v>51</v>
      </c>
      <c r="C29" s="3">
        <v>0</v>
      </c>
      <c r="D29" s="3">
        <v>0</v>
      </c>
      <c r="E29" s="3">
        <v>0</v>
      </c>
      <c r="F29" s="33" t="e">
        <f t="shared" si="30"/>
        <v>#DIV/0!</v>
      </c>
      <c r="G29" s="33" t="e">
        <f t="shared" si="31"/>
        <v>#DIV/0!</v>
      </c>
      <c r="H29" s="3">
        <v>330</v>
      </c>
      <c r="I29" s="3">
        <v>212</v>
      </c>
      <c r="J29" s="3">
        <v>0</v>
      </c>
      <c r="K29" s="33">
        <f t="shared" si="2"/>
        <v>64.242424242424249</v>
      </c>
      <c r="L29" s="33">
        <f t="shared" si="3"/>
        <v>0</v>
      </c>
      <c r="M29" s="3">
        <v>0</v>
      </c>
      <c r="N29" s="3">
        <v>0</v>
      </c>
      <c r="O29" s="3">
        <v>0</v>
      </c>
      <c r="P29" s="33" t="e">
        <f t="shared" si="4"/>
        <v>#DIV/0!</v>
      </c>
      <c r="Q29" s="33" t="e">
        <f t="shared" si="5"/>
        <v>#DIV/0!</v>
      </c>
      <c r="R29" s="3">
        <v>0</v>
      </c>
      <c r="S29" s="3">
        <v>0</v>
      </c>
      <c r="T29" s="3">
        <v>0</v>
      </c>
      <c r="U29" s="33" t="e">
        <f t="shared" si="6"/>
        <v>#DIV/0!</v>
      </c>
      <c r="V29" s="33" t="e">
        <f t="shared" si="7"/>
        <v>#DIV/0!</v>
      </c>
      <c r="W29" s="3">
        <v>202</v>
      </c>
      <c r="X29" s="3">
        <v>133</v>
      </c>
      <c r="Y29" s="3">
        <v>117</v>
      </c>
      <c r="Z29" s="33">
        <f t="shared" si="8"/>
        <v>65.841584158415841</v>
      </c>
      <c r="AA29" s="33">
        <f t="shared" si="9"/>
        <v>57.920792079207914</v>
      </c>
      <c r="AB29" s="3">
        <v>0</v>
      </c>
      <c r="AC29" s="3">
        <v>0</v>
      </c>
      <c r="AD29" s="3">
        <v>0</v>
      </c>
      <c r="AE29" s="33" t="e">
        <f t="shared" si="10"/>
        <v>#DIV/0!</v>
      </c>
      <c r="AF29" s="33" t="e">
        <f t="shared" si="11"/>
        <v>#DIV/0!</v>
      </c>
      <c r="AG29" s="3">
        <v>0</v>
      </c>
      <c r="AH29" s="3">
        <v>0</v>
      </c>
      <c r="AI29" s="3">
        <v>0</v>
      </c>
      <c r="AJ29" s="33" t="e">
        <f t="shared" si="12"/>
        <v>#DIV/0!</v>
      </c>
      <c r="AK29" s="33" t="e">
        <f t="shared" si="13"/>
        <v>#DIV/0!</v>
      </c>
      <c r="AL29" s="3">
        <v>0</v>
      </c>
      <c r="AM29" s="3">
        <v>0</v>
      </c>
      <c r="AN29" s="3">
        <v>0</v>
      </c>
      <c r="AO29" s="33" t="e">
        <f t="shared" si="14"/>
        <v>#DIV/0!</v>
      </c>
      <c r="AP29" s="33" t="e">
        <f t="shared" si="15"/>
        <v>#DIV/0!</v>
      </c>
      <c r="AQ29" s="3">
        <v>0</v>
      </c>
      <c r="AR29" s="3">
        <v>0</v>
      </c>
      <c r="AS29" s="3">
        <v>0</v>
      </c>
      <c r="AT29" s="33" t="e">
        <f t="shared" si="16"/>
        <v>#DIV/0!</v>
      </c>
      <c r="AU29" s="33" t="e">
        <f t="shared" si="17"/>
        <v>#DIV/0!</v>
      </c>
      <c r="AV29" s="3">
        <v>0</v>
      </c>
      <c r="AW29" s="3">
        <v>0</v>
      </c>
      <c r="AX29" s="3">
        <v>0</v>
      </c>
      <c r="AY29" s="33" t="e">
        <f t="shared" si="18"/>
        <v>#DIV/0!</v>
      </c>
      <c r="AZ29" s="33" t="e">
        <f t="shared" si="19"/>
        <v>#DIV/0!</v>
      </c>
      <c r="BA29" s="3">
        <v>0</v>
      </c>
      <c r="BB29" s="3">
        <v>0</v>
      </c>
      <c r="BC29" s="3">
        <v>0</v>
      </c>
      <c r="BD29" s="33" t="e">
        <f t="shared" si="20"/>
        <v>#DIV/0!</v>
      </c>
      <c r="BE29" s="33" t="e">
        <f t="shared" si="21"/>
        <v>#DIV/0!</v>
      </c>
      <c r="BF29" s="3">
        <v>0</v>
      </c>
      <c r="BG29" s="3">
        <v>0</v>
      </c>
      <c r="BH29" s="3">
        <v>0</v>
      </c>
      <c r="BI29" s="33" t="e">
        <f t="shared" si="22"/>
        <v>#DIV/0!</v>
      </c>
      <c r="BJ29" s="33" t="e">
        <f t="shared" si="23"/>
        <v>#DIV/0!</v>
      </c>
      <c r="BK29" s="3">
        <v>0</v>
      </c>
      <c r="BL29" s="3">
        <v>0</v>
      </c>
      <c r="BM29" s="3">
        <v>0</v>
      </c>
      <c r="BN29" s="33" t="e">
        <f t="shared" si="24"/>
        <v>#DIV/0!</v>
      </c>
      <c r="BO29" s="33" t="e">
        <f t="shared" si="25"/>
        <v>#DIV/0!</v>
      </c>
      <c r="BP29" s="3">
        <v>0</v>
      </c>
      <c r="BQ29" s="3">
        <v>0</v>
      </c>
      <c r="BR29" s="3">
        <v>0</v>
      </c>
      <c r="BS29" s="33" t="e">
        <f t="shared" si="26"/>
        <v>#DIV/0!</v>
      </c>
      <c r="BT29" s="33" t="e">
        <f t="shared" si="27"/>
        <v>#DIV/0!</v>
      </c>
      <c r="BU29" s="3">
        <v>0</v>
      </c>
      <c r="BV29" s="3">
        <v>0</v>
      </c>
      <c r="BW29" s="3">
        <v>0</v>
      </c>
      <c r="BX29" s="33" t="e">
        <f t="shared" si="28"/>
        <v>#DIV/0!</v>
      </c>
      <c r="BY29" s="33" t="e">
        <f t="shared" si="29"/>
        <v>#DIV/0!</v>
      </c>
      <c r="CB29" s="8"/>
    </row>
    <row r="30" spans="1:80" x14ac:dyDescent="0.25">
      <c r="A30" s="4" t="s">
        <v>52</v>
      </c>
      <c r="B30" s="4" t="s">
        <v>53</v>
      </c>
      <c r="C30" s="3">
        <v>0</v>
      </c>
      <c r="D30" s="3">
        <v>0</v>
      </c>
      <c r="E30" s="3">
        <v>0</v>
      </c>
      <c r="F30" s="33" t="e">
        <f t="shared" si="30"/>
        <v>#DIV/0!</v>
      </c>
      <c r="G30" s="33" t="e">
        <f t="shared" si="31"/>
        <v>#DIV/0!</v>
      </c>
      <c r="H30" s="3">
        <v>594</v>
      </c>
      <c r="I30" s="3">
        <v>306</v>
      </c>
      <c r="J30" s="3">
        <v>306</v>
      </c>
      <c r="K30" s="33">
        <f t="shared" si="2"/>
        <v>51.515151515151516</v>
      </c>
      <c r="L30" s="33">
        <f t="shared" si="3"/>
        <v>51.515151515151516</v>
      </c>
      <c r="M30" s="3">
        <v>0</v>
      </c>
      <c r="N30" s="3">
        <v>0</v>
      </c>
      <c r="O30" s="3">
        <v>0</v>
      </c>
      <c r="P30" s="33" t="e">
        <f t="shared" si="4"/>
        <v>#DIV/0!</v>
      </c>
      <c r="Q30" s="33" t="e">
        <f t="shared" si="5"/>
        <v>#DIV/0!</v>
      </c>
      <c r="R30" s="3">
        <v>0</v>
      </c>
      <c r="S30" s="3">
        <v>0</v>
      </c>
      <c r="T30" s="3">
        <v>0</v>
      </c>
      <c r="U30" s="33" t="e">
        <f t="shared" si="6"/>
        <v>#DIV/0!</v>
      </c>
      <c r="V30" s="33" t="e">
        <f t="shared" si="7"/>
        <v>#DIV/0!</v>
      </c>
      <c r="W30" s="3">
        <v>442</v>
      </c>
      <c r="X30" s="3">
        <v>198</v>
      </c>
      <c r="Y30" s="3">
        <v>198</v>
      </c>
      <c r="Z30" s="33">
        <f t="shared" si="8"/>
        <v>44.796380090497742</v>
      </c>
      <c r="AA30" s="33">
        <f t="shared" si="9"/>
        <v>44.796380090497742</v>
      </c>
      <c r="AB30" s="3">
        <v>0</v>
      </c>
      <c r="AC30" s="3">
        <v>0</v>
      </c>
      <c r="AD30" s="3">
        <v>0</v>
      </c>
      <c r="AE30" s="33" t="e">
        <f t="shared" si="10"/>
        <v>#DIV/0!</v>
      </c>
      <c r="AF30" s="33" t="e">
        <f t="shared" si="11"/>
        <v>#DIV/0!</v>
      </c>
      <c r="AG30" s="3">
        <v>0</v>
      </c>
      <c r="AH30" s="3">
        <v>0</v>
      </c>
      <c r="AI30" s="3">
        <v>0</v>
      </c>
      <c r="AJ30" s="33" t="e">
        <f t="shared" si="12"/>
        <v>#DIV/0!</v>
      </c>
      <c r="AK30" s="33" t="e">
        <f t="shared" si="13"/>
        <v>#DIV/0!</v>
      </c>
      <c r="AL30" s="3">
        <v>0</v>
      </c>
      <c r="AM30" s="3">
        <v>0</v>
      </c>
      <c r="AN30" s="3">
        <v>0</v>
      </c>
      <c r="AO30" s="33" t="e">
        <f t="shared" si="14"/>
        <v>#DIV/0!</v>
      </c>
      <c r="AP30" s="33" t="e">
        <f t="shared" si="15"/>
        <v>#DIV/0!</v>
      </c>
      <c r="AQ30" s="3">
        <v>0</v>
      </c>
      <c r="AR30" s="3">
        <v>0</v>
      </c>
      <c r="AS30" s="3">
        <v>0</v>
      </c>
      <c r="AT30" s="33" t="e">
        <f t="shared" si="16"/>
        <v>#DIV/0!</v>
      </c>
      <c r="AU30" s="33" t="e">
        <f t="shared" si="17"/>
        <v>#DIV/0!</v>
      </c>
      <c r="AV30" s="3">
        <v>0</v>
      </c>
      <c r="AW30" s="3">
        <v>0</v>
      </c>
      <c r="AX30" s="3">
        <v>0</v>
      </c>
      <c r="AY30" s="33" t="e">
        <f t="shared" si="18"/>
        <v>#DIV/0!</v>
      </c>
      <c r="AZ30" s="33" t="e">
        <f t="shared" si="19"/>
        <v>#DIV/0!</v>
      </c>
      <c r="BA30" s="3">
        <v>0</v>
      </c>
      <c r="BB30" s="3">
        <v>0</v>
      </c>
      <c r="BC30" s="3">
        <v>0</v>
      </c>
      <c r="BD30" s="33" t="e">
        <f t="shared" si="20"/>
        <v>#DIV/0!</v>
      </c>
      <c r="BE30" s="33" t="e">
        <f t="shared" si="21"/>
        <v>#DIV/0!</v>
      </c>
      <c r="BF30" s="3">
        <v>0</v>
      </c>
      <c r="BG30" s="3">
        <v>0</v>
      </c>
      <c r="BH30" s="3">
        <v>0</v>
      </c>
      <c r="BI30" s="33" t="e">
        <f t="shared" si="22"/>
        <v>#DIV/0!</v>
      </c>
      <c r="BJ30" s="33" t="e">
        <f t="shared" si="23"/>
        <v>#DIV/0!</v>
      </c>
      <c r="BK30" s="3">
        <v>0</v>
      </c>
      <c r="BL30" s="3">
        <v>0</v>
      </c>
      <c r="BM30" s="3">
        <v>0</v>
      </c>
      <c r="BN30" s="33" t="e">
        <f t="shared" si="24"/>
        <v>#DIV/0!</v>
      </c>
      <c r="BO30" s="33" t="e">
        <f t="shared" si="25"/>
        <v>#DIV/0!</v>
      </c>
      <c r="BP30" s="3">
        <v>186</v>
      </c>
      <c r="BQ30" s="3">
        <v>153</v>
      </c>
      <c r="BR30" s="3">
        <v>153</v>
      </c>
      <c r="BS30" s="33">
        <f t="shared" si="26"/>
        <v>82.258064516129039</v>
      </c>
      <c r="BT30" s="33">
        <f t="shared" si="27"/>
        <v>82.258064516129039</v>
      </c>
      <c r="BU30" s="3">
        <v>0</v>
      </c>
      <c r="BV30" s="3">
        <v>0</v>
      </c>
      <c r="BW30" s="3">
        <v>0</v>
      </c>
      <c r="BX30" s="33" t="e">
        <f t="shared" si="28"/>
        <v>#DIV/0!</v>
      </c>
      <c r="BY30" s="33" t="e">
        <f t="shared" si="29"/>
        <v>#DIV/0!</v>
      </c>
      <c r="CB30" s="8"/>
    </row>
    <row r="31" spans="1:80" x14ac:dyDescent="0.25">
      <c r="A31" s="4" t="s">
        <v>54</v>
      </c>
      <c r="B31" s="11" t="s">
        <v>55</v>
      </c>
      <c r="C31" s="3">
        <v>0</v>
      </c>
      <c r="D31" s="3">
        <v>0</v>
      </c>
      <c r="E31" s="3">
        <v>0</v>
      </c>
      <c r="F31" s="33" t="e">
        <f t="shared" si="30"/>
        <v>#DIV/0!</v>
      </c>
      <c r="G31" s="33" t="e">
        <f t="shared" si="31"/>
        <v>#DIV/0!</v>
      </c>
      <c r="H31" s="3">
        <v>0</v>
      </c>
      <c r="I31" s="3">
        <v>0</v>
      </c>
      <c r="J31" s="3">
        <v>0</v>
      </c>
      <c r="K31" s="33" t="e">
        <f t="shared" si="2"/>
        <v>#DIV/0!</v>
      </c>
      <c r="L31" s="33" t="e">
        <f t="shared" si="3"/>
        <v>#DIV/0!</v>
      </c>
      <c r="M31" s="3">
        <v>0</v>
      </c>
      <c r="N31" s="3">
        <v>0</v>
      </c>
      <c r="O31" s="3">
        <v>0</v>
      </c>
      <c r="P31" s="33" t="e">
        <f t="shared" si="4"/>
        <v>#DIV/0!</v>
      </c>
      <c r="Q31" s="33" t="e">
        <f t="shared" si="5"/>
        <v>#DIV/0!</v>
      </c>
      <c r="R31" s="3">
        <v>0</v>
      </c>
      <c r="S31" s="3">
        <v>0</v>
      </c>
      <c r="T31" s="3">
        <v>0</v>
      </c>
      <c r="U31" s="33" t="e">
        <f t="shared" si="6"/>
        <v>#DIV/0!</v>
      </c>
      <c r="V31" s="33" t="e">
        <f t="shared" si="7"/>
        <v>#DIV/0!</v>
      </c>
      <c r="W31" s="3">
        <v>231</v>
      </c>
      <c r="X31" s="3">
        <v>132</v>
      </c>
      <c r="Y31" s="3">
        <v>0</v>
      </c>
      <c r="Z31" s="33">
        <f t="shared" si="8"/>
        <v>57.142857142857139</v>
      </c>
      <c r="AA31" s="33">
        <f t="shared" si="9"/>
        <v>0</v>
      </c>
      <c r="AB31" s="3">
        <v>0</v>
      </c>
      <c r="AC31" s="3">
        <v>0</v>
      </c>
      <c r="AD31" s="3">
        <v>0</v>
      </c>
      <c r="AE31" s="33" t="e">
        <f t="shared" si="10"/>
        <v>#DIV/0!</v>
      </c>
      <c r="AF31" s="33" t="e">
        <f t="shared" si="11"/>
        <v>#DIV/0!</v>
      </c>
      <c r="AG31" s="3">
        <v>0</v>
      </c>
      <c r="AH31" s="3">
        <v>0</v>
      </c>
      <c r="AI31" s="3">
        <v>0</v>
      </c>
      <c r="AJ31" s="33" t="e">
        <f t="shared" si="12"/>
        <v>#DIV/0!</v>
      </c>
      <c r="AK31" s="33" t="e">
        <f t="shared" si="13"/>
        <v>#DIV/0!</v>
      </c>
      <c r="AL31" s="3">
        <v>0</v>
      </c>
      <c r="AM31" s="3">
        <v>0</v>
      </c>
      <c r="AN31" s="3">
        <v>0</v>
      </c>
      <c r="AO31" s="33" t="e">
        <f t="shared" si="14"/>
        <v>#DIV/0!</v>
      </c>
      <c r="AP31" s="33" t="e">
        <f t="shared" si="15"/>
        <v>#DIV/0!</v>
      </c>
      <c r="AQ31" s="3">
        <v>0</v>
      </c>
      <c r="AR31" s="3">
        <v>0</v>
      </c>
      <c r="AS31" s="3">
        <v>0</v>
      </c>
      <c r="AT31" s="33" t="e">
        <f t="shared" si="16"/>
        <v>#DIV/0!</v>
      </c>
      <c r="AU31" s="33" t="e">
        <f t="shared" si="17"/>
        <v>#DIV/0!</v>
      </c>
      <c r="AV31" s="3">
        <v>0</v>
      </c>
      <c r="AW31" s="3">
        <v>0</v>
      </c>
      <c r="AX31" s="3">
        <v>0</v>
      </c>
      <c r="AY31" s="33" t="e">
        <f t="shared" si="18"/>
        <v>#DIV/0!</v>
      </c>
      <c r="AZ31" s="33" t="e">
        <f t="shared" si="19"/>
        <v>#DIV/0!</v>
      </c>
      <c r="BA31" s="3">
        <v>0</v>
      </c>
      <c r="BB31" s="3">
        <v>0</v>
      </c>
      <c r="BC31" s="3">
        <v>0</v>
      </c>
      <c r="BD31" s="33" t="e">
        <f t="shared" si="20"/>
        <v>#DIV/0!</v>
      </c>
      <c r="BE31" s="33" t="e">
        <f t="shared" si="21"/>
        <v>#DIV/0!</v>
      </c>
      <c r="BF31" s="3">
        <v>0</v>
      </c>
      <c r="BG31" s="3">
        <v>0</v>
      </c>
      <c r="BH31" s="3">
        <v>0</v>
      </c>
      <c r="BI31" s="33" t="e">
        <f t="shared" si="22"/>
        <v>#DIV/0!</v>
      </c>
      <c r="BJ31" s="33" t="e">
        <f t="shared" si="23"/>
        <v>#DIV/0!</v>
      </c>
      <c r="BK31" s="3">
        <v>0</v>
      </c>
      <c r="BL31" s="3">
        <v>0</v>
      </c>
      <c r="BM31" s="3">
        <v>0</v>
      </c>
      <c r="BN31" s="33" t="e">
        <f t="shared" si="24"/>
        <v>#DIV/0!</v>
      </c>
      <c r="BO31" s="33" t="e">
        <f t="shared" si="25"/>
        <v>#DIV/0!</v>
      </c>
      <c r="BP31" s="3">
        <v>0</v>
      </c>
      <c r="BQ31" s="3">
        <v>0</v>
      </c>
      <c r="BR31" s="3">
        <v>0</v>
      </c>
      <c r="BS31" s="33" t="e">
        <f t="shared" si="26"/>
        <v>#DIV/0!</v>
      </c>
      <c r="BT31" s="33" t="e">
        <f t="shared" si="27"/>
        <v>#DIV/0!</v>
      </c>
      <c r="BU31" s="3">
        <v>0</v>
      </c>
      <c r="BV31" s="3">
        <v>0</v>
      </c>
      <c r="BW31" s="3">
        <v>0</v>
      </c>
      <c r="BX31" s="33" t="e">
        <f t="shared" si="28"/>
        <v>#DIV/0!</v>
      </c>
      <c r="BY31" s="33" t="e">
        <f t="shared" si="29"/>
        <v>#DIV/0!</v>
      </c>
      <c r="CB31" s="8"/>
    </row>
    <row r="32" spans="1:80" x14ac:dyDescent="0.25">
      <c r="A32" s="4" t="s">
        <v>56</v>
      </c>
      <c r="B32" s="11" t="s">
        <v>57</v>
      </c>
      <c r="C32" s="3">
        <v>0</v>
      </c>
      <c r="D32" s="3">
        <v>0</v>
      </c>
      <c r="E32" s="3">
        <v>0</v>
      </c>
      <c r="F32" s="33" t="e">
        <f t="shared" si="30"/>
        <v>#DIV/0!</v>
      </c>
      <c r="G32" s="33" t="e">
        <f t="shared" si="31"/>
        <v>#DIV/0!</v>
      </c>
      <c r="H32" s="3">
        <v>0</v>
      </c>
      <c r="I32" s="3">
        <v>0</v>
      </c>
      <c r="J32" s="3">
        <v>0</v>
      </c>
      <c r="K32" s="33" t="e">
        <f>+I32/H32*100</f>
        <v>#DIV/0!</v>
      </c>
      <c r="L32" s="33" t="e">
        <f t="shared" si="3"/>
        <v>#DIV/0!</v>
      </c>
      <c r="M32" s="3">
        <v>0</v>
      </c>
      <c r="N32" s="3">
        <v>0</v>
      </c>
      <c r="O32" s="3">
        <v>0</v>
      </c>
      <c r="P32" s="33" t="e">
        <f t="shared" si="4"/>
        <v>#DIV/0!</v>
      </c>
      <c r="Q32" s="33" t="e">
        <f t="shared" si="5"/>
        <v>#DIV/0!</v>
      </c>
      <c r="R32" s="3">
        <v>0</v>
      </c>
      <c r="S32" s="3">
        <v>0</v>
      </c>
      <c r="T32" s="3">
        <v>0</v>
      </c>
      <c r="U32" s="33" t="e">
        <f t="shared" si="6"/>
        <v>#DIV/0!</v>
      </c>
      <c r="V32" s="33" t="e">
        <f t="shared" si="7"/>
        <v>#DIV/0!</v>
      </c>
      <c r="W32" s="3">
        <v>119</v>
      </c>
      <c r="X32" s="3">
        <v>70</v>
      </c>
      <c r="Y32" s="3">
        <v>0</v>
      </c>
      <c r="Z32" s="33">
        <f t="shared" si="8"/>
        <v>58.82352941176471</v>
      </c>
      <c r="AA32" s="33">
        <f t="shared" si="9"/>
        <v>0</v>
      </c>
      <c r="AB32" s="3">
        <v>0</v>
      </c>
      <c r="AC32" s="3">
        <v>0</v>
      </c>
      <c r="AD32" s="3">
        <v>0</v>
      </c>
      <c r="AE32" s="33" t="e">
        <f t="shared" si="10"/>
        <v>#DIV/0!</v>
      </c>
      <c r="AF32" s="33" t="e">
        <f t="shared" si="11"/>
        <v>#DIV/0!</v>
      </c>
      <c r="AG32" s="3">
        <v>0</v>
      </c>
      <c r="AH32" s="3">
        <v>0</v>
      </c>
      <c r="AI32" s="3">
        <v>0</v>
      </c>
      <c r="AJ32" s="33" t="e">
        <f t="shared" si="12"/>
        <v>#DIV/0!</v>
      </c>
      <c r="AK32" s="33" t="e">
        <f t="shared" si="13"/>
        <v>#DIV/0!</v>
      </c>
      <c r="AL32" s="3">
        <v>0</v>
      </c>
      <c r="AM32" s="3">
        <v>0</v>
      </c>
      <c r="AN32" s="3">
        <v>0</v>
      </c>
      <c r="AO32" s="33" t="e">
        <f t="shared" si="14"/>
        <v>#DIV/0!</v>
      </c>
      <c r="AP32" s="33" t="e">
        <f t="shared" si="15"/>
        <v>#DIV/0!</v>
      </c>
      <c r="AQ32" s="3">
        <v>0</v>
      </c>
      <c r="AR32" s="3">
        <v>0</v>
      </c>
      <c r="AS32" s="3">
        <v>0</v>
      </c>
      <c r="AT32" s="33" t="e">
        <f t="shared" si="16"/>
        <v>#DIV/0!</v>
      </c>
      <c r="AU32" s="33" t="e">
        <f t="shared" si="17"/>
        <v>#DIV/0!</v>
      </c>
      <c r="AV32" s="3">
        <v>0</v>
      </c>
      <c r="AW32" s="3">
        <v>0</v>
      </c>
      <c r="AX32" s="3">
        <v>0</v>
      </c>
      <c r="AY32" s="33" t="e">
        <f t="shared" si="18"/>
        <v>#DIV/0!</v>
      </c>
      <c r="AZ32" s="33" t="e">
        <f t="shared" si="19"/>
        <v>#DIV/0!</v>
      </c>
      <c r="BA32" s="3">
        <v>0</v>
      </c>
      <c r="BB32" s="3">
        <v>0</v>
      </c>
      <c r="BC32" s="3">
        <v>0</v>
      </c>
      <c r="BD32" s="33" t="e">
        <f t="shared" si="20"/>
        <v>#DIV/0!</v>
      </c>
      <c r="BE32" s="33" t="e">
        <f t="shared" si="21"/>
        <v>#DIV/0!</v>
      </c>
      <c r="BF32" s="3">
        <v>0</v>
      </c>
      <c r="BG32" s="3">
        <v>0</v>
      </c>
      <c r="BH32" s="3">
        <v>0</v>
      </c>
      <c r="BI32" s="33" t="e">
        <f t="shared" si="22"/>
        <v>#DIV/0!</v>
      </c>
      <c r="BJ32" s="33" t="e">
        <f t="shared" si="23"/>
        <v>#DIV/0!</v>
      </c>
      <c r="BK32" s="3">
        <v>0</v>
      </c>
      <c r="BL32" s="3">
        <v>0</v>
      </c>
      <c r="BM32" s="3">
        <v>0</v>
      </c>
      <c r="BN32" s="33" t="e">
        <f t="shared" si="24"/>
        <v>#DIV/0!</v>
      </c>
      <c r="BO32" s="33" t="e">
        <f t="shared" si="25"/>
        <v>#DIV/0!</v>
      </c>
      <c r="BP32" s="3">
        <v>0</v>
      </c>
      <c r="BQ32" s="3">
        <v>0</v>
      </c>
      <c r="BR32" s="3">
        <v>0</v>
      </c>
      <c r="BS32" s="33" t="e">
        <f t="shared" si="26"/>
        <v>#DIV/0!</v>
      </c>
      <c r="BT32" s="33" t="e">
        <f t="shared" si="27"/>
        <v>#DIV/0!</v>
      </c>
      <c r="BU32" s="3">
        <v>0</v>
      </c>
      <c r="BV32" s="3">
        <v>0</v>
      </c>
      <c r="BW32" s="3">
        <v>0</v>
      </c>
      <c r="BX32" s="33" t="e">
        <f t="shared" si="28"/>
        <v>#DIV/0!</v>
      </c>
      <c r="BY32" s="33" t="e">
        <f t="shared" si="29"/>
        <v>#DIV/0!</v>
      </c>
      <c r="CB32" s="8"/>
    </row>
    <row r="33" spans="1:80" x14ac:dyDescent="0.25">
      <c r="A33" s="4" t="s">
        <v>58</v>
      </c>
      <c r="B33" s="4" t="s">
        <v>59</v>
      </c>
      <c r="C33" s="3">
        <v>0</v>
      </c>
      <c r="D33" s="3">
        <v>0</v>
      </c>
      <c r="E33" s="3">
        <v>0</v>
      </c>
      <c r="F33" s="33" t="e">
        <f t="shared" si="30"/>
        <v>#DIV/0!</v>
      </c>
      <c r="G33" s="33" t="e">
        <f t="shared" si="31"/>
        <v>#DIV/0!</v>
      </c>
      <c r="H33" s="3">
        <v>877</v>
      </c>
      <c r="I33" s="3">
        <v>558</v>
      </c>
      <c r="J33" s="3">
        <v>549</v>
      </c>
      <c r="K33" s="33">
        <f t="shared" si="2"/>
        <v>63.625997719498294</v>
      </c>
      <c r="L33" s="33">
        <f t="shared" si="3"/>
        <v>62.599771949828963</v>
      </c>
      <c r="M33" s="3">
        <v>0</v>
      </c>
      <c r="N33" s="3">
        <v>0</v>
      </c>
      <c r="O33" s="3">
        <v>0</v>
      </c>
      <c r="P33" s="33" t="e">
        <f t="shared" si="4"/>
        <v>#DIV/0!</v>
      </c>
      <c r="Q33" s="33" t="e">
        <f t="shared" si="5"/>
        <v>#DIV/0!</v>
      </c>
      <c r="R33" s="3">
        <v>0</v>
      </c>
      <c r="S33" s="3">
        <v>0</v>
      </c>
      <c r="T33" s="3">
        <v>0</v>
      </c>
      <c r="U33" s="33" t="e">
        <f t="shared" si="6"/>
        <v>#DIV/0!</v>
      </c>
      <c r="V33" s="33" t="e">
        <f t="shared" si="7"/>
        <v>#DIV/0!</v>
      </c>
      <c r="W33" s="3">
        <v>671</v>
      </c>
      <c r="X33" s="3">
        <v>395</v>
      </c>
      <c r="Y33" s="3">
        <v>374</v>
      </c>
      <c r="Z33" s="33">
        <f t="shared" si="8"/>
        <v>58.867362146050674</v>
      </c>
      <c r="AA33" s="33">
        <f t="shared" si="9"/>
        <v>55.737704918032783</v>
      </c>
      <c r="AB33" s="3">
        <v>0</v>
      </c>
      <c r="AC33" s="3">
        <v>0</v>
      </c>
      <c r="AD33" s="3">
        <v>0</v>
      </c>
      <c r="AE33" s="33" t="e">
        <f t="shared" si="10"/>
        <v>#DIV/0!</v>
      </c>
      <c r="AF33" s="33" t="e">
        <f t="shared" si="11"/>
        <v>#DIV/0!</v>
      </c>
      <c r="AG33" s="3">
        <v>0</v>
      </c>
      <c r="AH33" s="3">
        <v>0</v>
      </c>
      <c r="AI33" s="3">
        <v>0</v>
      </c>
      <c r="AJ33" s="33" t="e">
        <f t="shared" si="12"/>
        <v>#DIV/0!</v>
      </c>
      <c r="AK33" s="33" t="e">
        <f t="shared" si="13"/>
        <v>#DIV/0!</v>
      </c>
      <c r="AL33" s="3">
        <v>0</v>
      </c>
      <c r="AM33" s="3">
        <v>0</v>
      </c>
      <c r="AN33" s="3">
        <v>0</v>
      </c>
      <c r="AO33" s="33" t="e">
        <f t="shared" si="14"/>
        <v>#DIV/0!</v>
      </c>
      <c r="AP33" s="33" t="e">
        <f t="shared" si="15"/>
        <v>#DIV/0!</v>
      </c>
      <c r="AQ33" s="3">
        <v>0</v>
      </c>
      <c r="AR33" s="3">
        <v>0</v>
      </c>
      <c r="AS33" s="3">
        <v>0</v>
      </c>
      <c r="AT33" s="33" t="e">
        <f t="shared" si="16"/>
        <v>#DIV/0!</v>
      </c>
      <c r="AU33" s="33" t="e">
        <f t="shared" si="17"/>
        <v>#DIV/0!</v>
      </c>
      <c r="AV33" s="3">
        <v>0</v>
      </c>
      <c r="AW33" s="3">
        <v>0</v>
      </c>
      <c r="AX33" s="3">
        <v>0</v>
      </c>
      <c r="AY33" s="33" t="e">
        <f t="shared" si="18"/>
        <v>#DIV/0!</v>
      </c>
      <c r="AZ33" s="33" t="e">
        <f t="shared" si="19"/>
        <v>#DIV/0!</v>
      </c>
      <c r="BA33" s="3">
        <v>0</v>
      </c>
      <c r="BB33" s="3">
        <v>0</v>
      </c>
      <c r="BC33" s="3">
        <v>0</v>
      </c>
      <c r="BD33" s="33" t="e">
        <f t="shared" si="20"/>
        <v>#DIV/0!</v>
      </c>
      <c r="BE33" s="33" t="e">
        <f t="shared" si="21"/>
        <v>#DIV/0!</v>
      </c>
      <c r="BF33" s="3">
        <v>0</v>
      </c>
      <c r="BG33" s="3">
        <v>0</v>
      </c>
      <c r="BH33" s="3">
        <v>0</v>
      </c>
      <c r="BI33" s="33" t="e">
        <f t="shared" si="22"/>
        <v>#DIV/0!</v>
      </c>
      <c r="BJ33" s="33" t="e">
        <f t="shared" si="23"/>
        <v>#DIV/0!</v>
      </c>
      <c r="BK33" s="3">
        <v>0</v>
      </c>
      <c r="BL33" s="3">
        <v>0</v>
      </c>
      <c r="BM33" s="3">
        <v>0</v>
      </c>
      <c r="BN33" s="33" t="e">
        <f t="shared" si="24"/>
        <v>#DIV/0!</v>
      </c>
      <c r="BO33" s="33" t="e">
        <f t="shared" si="25"/>
        <v>#DIV/0!</v>
      </c>
      <c r="BP33" s="3">
        <v>284</v>
      </c>
      <c r="BQ33" s="3">
        <v>250</v>
      </c>
      <c r="BR33" s="3">
        <v>247</v>
      </c>
      <c r="BS33" s="33">
        <f t="shared" si="26"/>
        <v>88.028169014084511</v>
      </c>
      <c r="BT33" s="33">
        <f t="shared" si="27"/>
        <v>86.971830985915489</v>
      </c>
      <c r="BU33" s="3">
        <v>0</v>
      </c>
      <c r="BV33" s="3">
        <v>0</v>
      </c>
      <c r="BW33" s="3">
        <v>0</v>
      </c>
      <c r="BX33" s="33" t="e">
        <f t="shared" si="28"/>
        <v>#DIV/0!</v>
      </c>
      <c r="BY33" s="33" t="e">
        <f t="shared" si="29"/>
        <v>#DIV/0!</v>
      </c>
      <c r="CB33" s="8"/>
    </row>
    <row r="34" spans="1:80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0</v>
      </c>
      <c r="F34" s="33" t="e">
        <f t="shared" si="30"/>
        <v>#DIV/0!</v>
      </c>
      <c r="G34" s="33" t="e">
        <f t="shared" si="31"/>
        <v>#DIV/0!</v>
      </c>
      <c r="H34" s="3">
        <v>260</v>
      </c>
      <c r="I34" s="3">
        <v>124</v>
      </c>
      <c r="J34" s="3">
        <v>54</v>
      </c>
      <c r="K34" s="33">
        <f t="shared" si="2"/>
        <v>47.692307692307693</v>
      </c>
      <c r="L34" s="33">
        <f t="shared" si="3"/>
        <v>20.76923076923077</v>
      </c>
      <c r="M34" s="3">
        <v>0</v>
      </c>
      <c r="N34" s="3">
        <v>0</v>
      </c>
      <c r="O34" s="3">
        <v>0</v>
      </c>
      <c r="P34" s="33" t="e">
        <f t="shared" si="4"/>
        <v>#DIV/0!</v>
      </c>
      <c r="Q34" s="33" t="e">
        <f t="shared" si="5"/>
        <v>#DIV/0!</v>
      </c>
      <c r="R34" s="3">
        <v>0</v>
      </c>
      <c r="S34" s="3">
        <v>0</v>
      </c>
      <c r="T34" s="3">
        <v>0</v>
      </c>
      <c r="U34" s="33" t="e">
        <f t="shared" si="6"/>
        <v>#DIV/0!</v>
      </c>
      <c r="V34" s="33" t="e">
        <f t="shared" si="7"/>
        <v>#DIV/0!</v>
      </c>
      <c r="W34" s="3">
        <v>266</v>
      </c>
      <c r="X34" s="3">
        <v>133</v>
      </c>
      <c r="Y34" s="3">
        <v>65</v>
      </c>
      <c r="Z34" s="33">
        <f t="shared" si="8"/>
        <v>50</v>
      </c>
      <c r="AA34" s="33">
        <f t="shared" si="9"/>
        <v>24.436090225563909</v>
      </c>
      <c r="AB34" s="3">
        <v>0</v>
      </c>
      <c r="AC34" s="3">
        <v>0</v>
      </c>
      <c r="AD34" s="3">
        <v>0</v>
      </c>
      <c r="AE34" s="33" t="e">
        <f t="shared" si="10"/>
        <v>#DIV/0!</v>
      </c>
      <c r="AF34" s="33" t="e">
        <f t="shared" si="11"/>
        <v>#DIV/0!</v>
      </c>
      <c r="AG34" s="3">
        <v>0</v>
      </c>
      <c r="AH34" s="3">
        <v>0</v>
      </c>
      <c r="AI34" s="3">
        <v>0</v>
      </c>
      <c r="AJ34" s="33" t="e">
        <f t="shared" si="12"/>
        <v>#DIV/0!</v>
      </c>
      <c r="AK34" s="33" t="e">
        <f t="shared" si="13"/>
        <v>#DIV/0!</v>
      </c>
      <c r="AL34" s="3">
        <v>0</v>
      </c>
      <c r="AM34" s="3">
        <v>0</v>
      </c>
      <c r="AN34" s="3">
        <v>0</v>
      </c>
      <c r="AO34" s="33" t="e">
        <f t="shared" si="14"/>
        <v>#DIV/0!</v>
      </c>
      <c r="AP34" s="33" t="e">
        <f t="shared" si="15"/>
        <v>#DIV/0!</v>
      </c>
      <c r="AQ34" s="3">
        <v>0</v>
      </c>
      <c r="AR34" s="3">
        <v>0</v>
      </c>
      <c r="AS34" s="3">
        <v>0</v>
      </c>
      <c r="AT34" s="33" t="e">
        <f t="shared" si="16"/>
        <v>#DIV/0!</v>
      </c>
      <c r="AU34" s="33" t="e">
        <f t="shared" si="17"/>
        <v>#DIV/0!</v>
      </c>
      <c r="AV34" s="3">
        <v>0</v>
      </c>
      <c r="AW34" s="3">
        <v>0</v>
      </c>
      <c r="AX34" s="3">
        <v>0</v>
      </c>
      <c r="AY34" s="33" t="e">
        <f t="shared" si="18"/>
        <v>#DIV/0!</v>
      </c>
      <c r="AZ34" s="33" t="e">
        <f t="shared" si="19"/>
        <v>#DIV/0!</v>
      </c>
      <c r="BA34" s="3">
        <v>0</v>
      </c>
      <c r="BB34" s="3">
        <v>0</v>
      </c>
      <c r="BC34" s="3">
        <v>0</v>
      </c>
      <c r="BD34" s="33" t="e">
        <f t="shared" si="20"/>
        <v>#DIV/0!</v>
      </c>
      <c r="BE34" s="33" t="e">
        <f t="shared" si="21"/>
        <v>#DIV/0!</v>
      </c>
      <c r="BF34" s="3">
        <v>0</v>
      </c>
      <c r="BG34" s="3">
        <v>0</v>
      </c>
      <c r="BH34" s="3">
        <v>0</v>
      </c>
      <c r="BI34" s="33" t="e">
        <f t="shared" si="22"/>
        <v>#DIV/0!</v>
      </c>
      <c r="BJ34" s="33" t="e">
        <f t="shared" si="23"/>
        <v>#DIV/0!</v>
      </c>
      <c r="BK34" s="3">
        <v>0</v>
      </c>
      <c r="BL34" s="3">
        <v>0</v>
      </c>
      <c r="BM34" s="3">
        <v>0</v>
      </c>
      <c r="BN34" s="33" t="e">
        <f t="shared" si="24"/>
        <v>#DIV/0!</v>
      </c>
      <c r="BO34" s="33" t="e">
        <f t="shared" si="25"/>
        <v>#DIV/0!</v>
      </c>
      <c r="BP34" s="3">
        <v>0</v>
      </c>
      <c r="BQ34" s="3">
        <v>0</v>
      </c>
      <c r="BR34" s="3">
        <v>0</v>
      </c>
      <c r="BS34" s="33" t="e">
        <f t="shared" si="26"/>
        <v>#DIV/0!</v>
      </c>
      <c r="BT34" s="33" t="e">
        <f t="shared" si="27"/>
        <v>#DIV/0!</v>
      </c>
      <c r="BU34" s="3">
        <v>0</v>
      </c>
      <c r="BV34" s="3">
        <v>0</v>
      </c>
      <c r="BW34" s="3">
        <v>0</v>
      </c>
      <c r="BX34" s="33" t="e">
        <f t="shared" si="28"/>
        <v>#DIV/0!</v>
      </c>
      <c r="BY34" s="33" t="e">
        <f t="shared" si="29"/>
        <v>#DIV/0!</v>
      </c>
      <c r="CB34" s="8"/>
    </row>
    <row r="35" spans="1:80" x14ac:dyDescent="0.25">
      <c r="A35" s="4" t="s">
        <v>62</v>
      </c>
      <c r="B35" s="4" t="s">
        <v>63</v>
      </c>
      <c r="C35" s="3">
        <v>0</v>
      </c>
      <c r="D35" s="3">
        <v>0</v>
      </c>
      <c r="E35" s="3">
        <v>0</v>
      </c>
      <c r="F35" s="33" t="e">
        <f t="shared" si="30"/>
        <v>#DIV/0!</v>
      </c>
      <c r="G35" s="33" t="e">
        <f t="shared" si="31"/>
        <v>#DIV/0!</v>
      </c>
      <c r="H35" s="3">
        <v>2845</v>
      </c>
      <c r="I35" s="3">
        <v>1162</v>
      </c>
      <c r="J35" s="3">
        <v>528</v>
      </c>
      <c r="K35" s="33">
        <f t="shared" si="2"/>
        <v>40.843585237258345</v>
      </c>
      <c r="L35" s="33">
        <f t="shared" si="3"/>
        <v>18.558875219683653</v>
      </c>
      <c r="M35" s="3">
        <v>0</v>
      </c>
      <c r="N35" s="3">
        <v>0</v>
      </c>
      <c r="O35" s="3">
        <v>0</v>
      </c>
      <c r="P35" s="33" t="e">
        <f t="shared" si="4"/>
        <v>#DIV/0!</v>
      </c>
      <c r="Q35" s="33" t="e">
        <f t="shared" si="5"/>
        <v>#DIV/0!</v>
      </c>
      <c r="R35" s="3">
        <v>0</v>
      </c>
      <c r="S35" s="3">
        <v>0</v>
      </c>
      <c r="T35" s="3">
        <v>0</v>
      </c>
      <c r="U35" s="33" t="e">
        <f t="shared" si="6"/>
        <v>#DIV/0!</v>
      </c>
      <c r="V35" s="33" t="e">
        <f t="shared" si="7"/>
        <v>#DIV/0!</v>
      </c>
      <c r="W35" s="3">
        <v>2131</v>
      </c>
      <c r="X35" s="3">
        <v>1241</v>
      </c>
      <c r="Y35" s="3">
        <v>1049</v>
      </c>
      <c r="Z35" s="33">
        <f t="shared" si="8"/>
        <v>58.235570154856873</v>
      </c>
      <c r="AA35" s="33">
        <f t="shared" si="9"/>
        <v>49.225715626466446</v>
      </c>
      <c r="AB35" s="3">
        <v>0</v>
      </c>
      <c r="AC35" s="3">
        <v>0</v>
      </c>
      <c r="AD35" s="3">
        <v>0</v>
      </c>
      <c r="AE35" s="33" t="e">
        <f t="shared" si="10"/>
        <v>#DIV/0!</v>
      </c>
      <c r="AF35" s="33" t="e">
        <f t="shared" si="11"/>
        <v>#DIV/0!</v>
      </c>
      <c r="AG35" s="3">
        <v>0</v>
      </c>
      <c r="AH35" s="3">
        <v>0</v>
      </c>
      <c r="AI35" s="3">
        <v>0</v>
      </c>
      <c r="AJ35" s="33" t="e">
        <f t="shared" si="12"/>
        <v>#DIV/0!</v>
      </c>
      <c r="AK35" s="33" t="e">
        <f t="shared" si="13"/>
        <v>#DIV/0!</v>
      </c>
      <c r="AL35" s="3">
        <v>0</v>
      </c>
      <c r="AM35" s="3">
        <v>0</v>
      </c>
      <c r="AN35" s="3">
        <v>0</v>
      </c>
      <c r="AO35" s="33" t="e">
        <f t="shared" si="14"/>
        <v>#DIV/0!</v>
      </c>
      <c r="AP35" s="33" t="e">
        <f t="shared" si="15"/>
        <v>#DIV/0!</v>
      </c>
      <c r="AQ35" s="3">
        <v>0</v>
      </c>
      <c r="AR35" s="3">
        <v>0</v>
      </c>
      <c r="AS35" s="3">
        <v>0</v>
      </c>
      <c r="AT35" s="33" t="e">
        <f t="shared" si="16"/>
        <v>#DIV/0!</v>
      </c>
      <c r="AU35" s="33" t="e">
        <f t="shared" si="17"/>
        <v>#DIV/0!</v>
      </c>
      <c r="AV35" s="3">
        <v>0</v>
      </c>
      <c r="AW35" s="3">
        <v>0</v>
      </c>
      <c r="AX35" s="3">
        <v>0</v>
      </c>
      <c r="AY35" s="33" t="e">
        <f t="shared" si="18"/>
        <v>#DIV/0!</v>
      </c>
      <c r="AZ35" s="33" t="e">
        <f t="shared" si="19"/>
        <v>#DIV/0!</v>
      </c>
      <c r="BA35" s="3">
        <v>0</v>
      </c>
      <c r="BB35" s="3">
        <v>0</v>
      </c>
      <c r="BC35" s="3">
        <v>0</v>
      </c>
      <c r="BD35" s="33" t="e">
        <f t="shared" si="20"/>
        <v>#DIV/0!</v>
      </c>
      <c r="BE35" s="33" t="e">
        <f t="shared" si="21"/>
        <v>#DIV/0!</v>
      </c>
      <c r="BF35" s="3">
        <v>0</v>
      </c>
      <c r="BG35" s="3">
        <v>0</v>
      </c>
      <c r="BH35" s="3">
        <v>0</v>
      </c>
      <c r="BI35" s="33" t="e">
        <f t="shared" si="22"/>
        <v>#DIV/0!</v>
      </c>
      <c r="BJ35" s="33" t="e">
        <f t="shared" si="23"/>
        <v>#DIV/0!</v>
      </c>
      <c r="BK35" s="3">
        <v>0</v>
      </c>
      <c r="BL35" s="3">
        <v>0</v>
      </c>
      <c r="BM35" s="3">
        <v>0</v>
      </c>
      <c r="BN35" s="33" t="e">
        <f t="shared" si="24"/>
        <v>#DIV/0!</v>
      </c>
      <c r="BO35" s="33" t="e">
        <f t="shared" si="25"/>
        <v>#DIV/0!</v>
      </c>
      <c r="BP35" s="3">
        <v>1216</v>
      </c>
      <c r="BQ35" s="3">
        <v>1034</v>
      </c>
      <c r="BR35" s="3">
        <v>994</v>
      </c>
      <c r="BS35" s="33">
        <f t="shared" si="26"/>
        <v>85.032894736842096</v>
      </c>
      <c r="BT35" s="33">
        <f t="shared" si="27"/>
        <v>81.743421052631575</v>
      </c>
      <c r="BU35" s="3">
        <v>0</v>
      </c>
      <c r="BV35" s="3">
        <v>0</v>
      </c>
      <c r="BW35" s="3">
        <v>0</v>
      </c>
      <c r="BX35" s="33" t="e">
        <f t="shared" si="28"/>
        <v>#DIV/0!</v>
      </c>
      <c r="BY35" s="33" t="e">
        <f t="shared" si="29"/>
        <v>#DIV/0!</v>
      </c>
      <c r="CB35" s="8"/>
    </row>
    <row r="36" spans="1:80" x14ac:dyDescent="0.25">
      <c r="A36" s="4" t="s">
        <v>64</v>
      </c>
      <c r="B36" s="4" t="s">
        <v>65</v>
      </c>
      <c r="C36" s="3">
        <v>0</v>
      </c>
      <c r="D36" s="3">
        <v>0</v>
      </c>
      <c r="E36" s="3">
        <v>0</v>
      </c>
      <c r="F36" s="33" t="e">
        <f t="shared" si="30"/>
        <v>#DIV/0!</v>
      </c>
      <c r="G36" s="33" t="e">
        <f t="shared" si="31"/>
        <v>#DIV/0!</v>
      </c>
      <c r="H36" s="3">
        <v>371</v>
      </c>
      <c r="I36" s="3">
        <v>179</v>
      </c>
      <c r="J36" s="3">
        <v>179</v>
      </c>
      <c r="K36" s="33">
        <f t="shared" si="2"/>
        <v>48.247978436657682</v>
      </c>
      <c r="L36" s="33">
        <f t="shared" si="3"/>
        <v>48.247978436657682</v>
      </c>
      <c r="M36" s="3">
        <v>204</v>
      </c>
      <c r="N36" s="3">
        <v>56</v>
      </c>
      <c r="O36" s="3">
        <v>56</v>
      </c>
      <c r="P36" s="33">
        <f t="shared" si="4"/>
        <v>27.450980392156865</v>
      </c>
      <c r="Q36" s="33">
        <f t="shared" si="5"/>
        <v>27.450980392156865</v>
      </c>
      <c r="R36" s="3">
        <v>0</v>
      </c>
      <c r="S36" s="3">
        <v>0</v>
      </c>
      <c r="T36" s="3">
        <v>0</v>
      </c>
      <c r="U36" s="33" t="e">
        <f t="shared" si="6"/>
        <v>#DIV/0!</v>
      </c>
      <c r="V36" s="33" t="e">
        <f t="shared" si="7"/>
        <v>#DIV/0!</v>
      </c>
      <c r="W36" s="3">
        <v>464</v>
      </c>
      <c r="X36" s="3">
        <v>215</v>
      </c>
      <c r="Y36" s="3">
        <v>215</v>
      </c>
      <c r="Z36" s="33">
        <f t="shared" si="8"/>
        <v>46.336206896551722</v>
      </c>
      <c r="AA36" s="33">
        <f t="shared" si="9"/>
        <v>46.336206896551722</v>
      </c>
      <c r="AB36" s="3">
        <v>94</v>
      </c>
      <c r="AC36" s="3">
        <v>48</v>
      </c>
      <c r="AD36" s="3">
        <v>48</v>
      </c>
      <c r="AE36" s="33">
        <f t="shared" si="10"/>
        <v>51.063829787234042</v>
      </c>
      <c r="AF36" s="33">
        <f t="shared" si="11"/>
        <v>51.063829787234042</v>
      </c>
      <c r="AG36" s="3">
        <v>0</v>
      </c>
      <c r="AH36" s="3">
        <v>0</v>
      </c>
      <c r="AI36" s="3">
        <v>0</v>
      </c>
      <c r="AJ36" s="33" t="e">
        <f t="shared" si="12"/>
        <v>#DIV/0!</v>
      </c>
      <c r="AK36" s="33" t="e">
        <f t="shared" si="13"/>
        <v>#DIV/0!</v>
      </c>
      <c r="AL36" s="3">
        <v>0</v>
      </c>
      <c r="AM36" s="3">
        <v>0</v>
      </c>
      <c r="AN36" s="3">
        <v>0</v>
      </c>
      <c r="AO36" s="33" t="e">
        <f t="shared" si="14"/>
        <v>#DIV/0!</v>
      </c>
      <c r="AP36" s="33" t="e">
        <f t="shared" si="15"/>
        <v>#DIV/0!</v>
      </c>
      <c r="AQ36" s="3">
        <v>0</v>
      </c>
      <c r="AR36" s="3">
        <v>0</v>
      </c>
      <c r="AS36" s="3">
        <v>0</v>
      </c>
      <c r="AT36" s="33" t="e">
        <f t="shared" si="16"/>
        <v>#DIV/0!</v>
      </c>
      <c r="AU36" s="33" t="e">
        <f t="shared" si="17"/>
        <v>#DIV/0!</v>
      </c>
      <c r="AV36" s="3">
        <v>0</v>
      </c>
      <c r="AW36" s="3">
        <v>0</v>
      </c>
      <c r="AX36" s="3">
        <v>0</v>
      </c>
      <c r="AY36" s="33" t="e">
        <f t="shared" si="18"/>
        <v>#DIV/0!</v>
      </c>
      <c r="AZ36" s="33" t="e">
        <f t="shared" si="19"/>
        <v>#DIV/0!</v>
      </c>
      <c r="BA36" s="3">
        <v>0</v>
      </c>
      <c r="BB36" s="3">
        <v>0</v>
      </c>
      <c r="BC36" s="3">
        <v>0</v>
      </c>
      <c r="BD36" s="33" t="e">
        <f t="shared" si="20"/>
        <v>#DIV/0!</v>
      </c>
      <c r="BE36" s="33" t="e">
        <f t="shared" si="21"/>
        <v>#DIV/0!</v>
      </c>
      <c r="BF36" s="3">
        <v>0</v>
      </c>
      <c r="BG36" s="3">
        <v>0</v>
      </c>
      <c r="BH36" s="3">
        <v>0</v>
      </c>
      <c r="BI36" s="33" t="e">
        <f t="shared" si="22"/>
        <v>#DIV/0!</v>
      </c>
      <c r="BJ36" s="33" t="e">
        <f t="shared" si="23"/>
        <v>#DIV/0!</v>
      </c>
      <c r="BK36" s="3">
        <v>0</v>
      </c>
      <c r="BL36" s="3">
        <v>0</v>
      </c>
      <c r="BM36" s="3">
        <v>0</v>
      </c>
      <c r="BN36" s="33" t="e">
        <f t="shared" si="24"/>
        <v>#DIV/0!</v>
      </c>
      <c r="BO36" s="33" t="e">
        <f t="shared" si="25"/>
        <v>#DIV/0!</v>
      </c>
      <c r="BP36" s="3">
        <v>187</v>
      </c>
      <c r="BQ36" s="3">
        <v>131</v>
      </c>
      <c r="BR36" s="3">
        <v>131</v>
      </c>
      <c r="BS36" s="33">
        <f t="shared" si="26"/>
        <v>70.053475935828885</v>
      </c>
      <c r="BT36" s="33">
        <f t="shared" si="27"/>
        <v>70.053475935828885</v>
      </c>
      <c r="BU36" s="3">
        <v>0</v>
      </c>
      <c r="BV36" s="3">
        <v>0</v>
      </c>
      <c r="BW36" s="3">
        <v>0</v>
      </c>
      <c r="BX36" s="33" t="e">
        <f t="shared" si="28"/>
        <v>#DIV/0!</v>
      </c>
      <c r="BY36" s="33" t="e">
        <f t="shared" si="29"/>
        <v>#DIV/0!</v>
      </c>
      <c r="CB36" s="8"/>
    </row>
    <row r="37" spans="1:80" x14ac:dyDescent="0.25">
      <c r="A37" s="4" t="s">
        <v>66</v>
      </c>
      <c r="B37" s="4" t="s">
        <v>67</v>
      </c>
      <c r="C37" s="3">
        <v>0</v>
      </c>
      <c r="D37" s="3">
        <v>0</v>
      </c>
      <c r="E37" s="3">
        <v>0</v>
      </c>
      <c r="F37" s="33" t="e">
        <f t="shared" si="30"/>
        <v>#DIV/0!</v>
      </c>
      <c r="G37" s="33" t="e">
        <f t="shared" si="31"/>
        <v>#DIV/0!</v>
      </c>
      <c r="H37" s="3">
        <v>178</v>
      </c>
      <c r="I37" s="3">
        <v>98</v>
      </c>
      <c r="J37" s="3">
        <v>98</v>
      </c>
      <c r="K37" s="33">
        <f t="shared" si="2"/>
        <v>55.056179775280903</v>
      </c>
      <c r="L37" s="33">
        <f t="shared" si="3"/>
        <v>55.056179775280903</v>
      </c>
      <c r="M37" s="3">
        <v>35</v>
      </c>
      <c r="N37" s="3">
        <v>13</v>
      </c>
      <c r="O37" s="3">
        <v>13</v>
      </c>
      <c r="P37" s="33">
        <f t="shared" si="4"/>
        <v>37.142857142857146</v>
      </c>
      <c r="Q37" s="33">
        <f t="shared" si="5"/>
        <v>37.142857142857146</v>
      </c>
      <c r="R37" s="3">
        <v>0</v>
      </c>
      <c r="S37" s="3">
        <v>0</v>
      </c>
      <c r="T37" s="3">
        <v>0</v>
      </c>
      <c r="U37" s="33" t="e">
        <f t="shared" si="6"/>
        <v>#DIV/0!</v>
      </c>
      <c r="V37" s="33" t="e">
        <f t="shared" si="7"/>
        <v>#DIV/0!</v>
      </c>
      <c r="W37" s="3">
        <v>92</v>
      </c>
      <c r="X37" s="3">
        <v>42</v>
      </c>
      <c r="Y37" s="3">
        <v>42</v>
      </c>
      <c r="Z37" s="33">
        <f t="shared" si="8"/>
        <v>45.652173913043477</v>
      </c>
      <c r="AA37" s="33">
        <f t="shared" si="9"/>
        <v>45.652173913043477</v>
      </c>
      <c r="AB37" s="3">
        <v>0</v>
      </c>
      <c r="AC37" s="3">
        <v>0</v>
      </c>
      <c r="AD37" s="3">
        <v>0</v>
      </c>
      <c r="AE37" s="33" t="e">
        <f t="shared" si="10"/>
        <v>#DIV/0!</v>
      </c>
      <c r="AF37" s="33" t="e">
        <f t="shared" si="11"/>
        <v>#DIV/0!</v>
      </c>
      <c r="AG37" s="3">
        <v>0</v>
      </c>
      <c r="AH37" s="3">
        <v>0</v>
      </c>
      <c r="AI37" s="3">
        <v>0</v>
      </c>
      <c r="AJ37" s="33" t="e">
        <f t="shared" si="12"/>
        <v>#DIV/0!</v>
      </c>
      <c r="AK37" s="33" t="e">
        <f t="shared" si="13"/>
        <v>#DIV/0!</v>
      </c>
      <c r="AL37" s="3">
        <v>0</v>
      </c>
      <c r="AM37" s="3">
        <v>0</v>
      </c>
      <c r="AN37" s="3">
        <v>0</v>
      </c>
      <c r="AO37" s="33" t="e">
        <f t="shared" si="14"/>
        <v>#DIV/0!</v>
      </c>
      <c r="AP37" s="33" t="e">
        <f t="shared" si="15"/>
        <v>#DIV/0!</v>
      </c>
      <c r="AQ37" s="3">
        <v>0</v>
      </c>
      <c r="AR37" s="3">
        <v>0</v>
      </c>
      <c r="AS37" s="3">
        <v>0</v>
      </c>
      <c r="AT37" s="33" t="e">
        <f t="shared" si="16"/>
        <v>#DIV/0!</v>
      </c>
      <c r="AU37" s="33" t="e">
        <f t="shared" si="17"/>
        <v>#DIV/0!</v>
      </c>
      <c r="AV37" s="3">
        <v>0</v>
      </c>
      <c r="AW37" s="3">
        <v>0</v>
      </c>
      <c r="AX37" s="3">
        <v>0</v>
      </c>
      <c r="AY37" s="33" t="e">
        <f t="shared" si="18"/>
        <v>#DIV/0!</v>
      </c>
      <c r="AZ37" s="33" t="e">
        <f t="shared" si="19"/>
        <v>#DIV/0!</v>
      </c>
      <c r="BA37" s="3">
        <v>0</v>
      </c>
      <c r="BB37" s="3">
        <v>0</v>
      </c>
      <c r="BC37" s="3">
        <v>0</v>
      </c>
      <c r="BD37" s="33" t="e">
        <f t="shared" si="20"/>
        <v>#DIV/0!</v>
      </c>
      <c r="BE37" s="33" t="e">
        <f t="shared" si="21"/>
        <v>#DIV/0!</v>
      </c>
      <c r="BF37" s="3">
        <v>0</v>
      </c>
      <c r="BG37" s="3">
        <v>0</v>
      </c>
      <c r="BH37" s="3">
        <v>0</v>
      </c>
      <c r="BI37" s="33" t="e">
        <f t="shared" si="22"/>
        <v>#DIV/0!</v>
      </c>
      <c r="BJ37" s="33" t="e">
        <f t="shared" si="23"/>
        <v>#DIV/0!</v>
      </c>
      <c r="BK37" s="3">
        <v>0</v>
      </c>
      <c r="BL37" s="3">
        <v>0</v>
      </c>
      <c r="BM37" s="3">
        <v>0</v>
      </c>
      <c r="BN37" s="33" t="e">
        <f t="shared" si="24"/>
        <v>#DIV/0!</v>
      </c>
      <c r="BO37" s="33" t="e">
        <f t="shared" si="25"/>
        <v>#DIV/0!</v>
      </c>
      <c r="BP37" s="3">
        <v>0</v>
      </c>
      <c r="BQ37" s="3">
        <v>0</v>
      </c>
      <c r="BR37" s="3">
        <v>0</v>
      </c>
      <c r="BS37" s="33" t="e">
        <f t="shared" si="26"/>
        <v>#DIV/0!</v>
      </c>
      <c r="BT37" s="33" t="e">
        <f t="shared" si="27"/>
        <v>#DIV/0!</v>
      </c>
      <c r="BU37" s="3">
        <v>0</v>
      </c>
      <c r="BV37" s="3">
        <v>0</v>
      </c>
      <c r="BW37" s="3">
        <v>0</v>
      </c>
      <c r="BX37" s="33" t="e">
        <f t="shared" si="28"/>
        <v>#DIV/0!</v>
      </c>
      <c r="BY37" s="33" t="e">
        <f t="shared" si="29"/>
        <v>#DIV/0!</v>
      </c>
      <c r="CB37" s="8"/>
    </row>
    <row r="38" spans="1:80" x14ac:dyDescent="0.25">
      <c r="A38" s="4" t="s">
        <v>68</v>
      </c>
      <c r="B38" s="4" t="s">
        <v>69</v>
      </c>
      <c r="C38" s="3">
        <v>0</v>
      </c>
      <c r="D38" s="3">
        <v>0</v>
      </c>
      <c r="E38" s="3">
        <v>0</v>
      </c>
      <c r="F38" s="33" t="e">
        <f t="shared" si="30"/>
        <v>#DIV/0!</v>
      </c>
      <c r="G38" s="33" t="e">
        <f t="shared" si="31"/>
        <v>#DIV/0!</v>
      </c>
      <c r="H38" s="3">
        <v>689</v>
      </c>
      <c r="I38" s="3">
        <v>240</v>
      </c>
      <c r="J38" s="3">
        <v>240</v>
      </c>
      <c r="K38" s="33">
        <f t="shared" si="2"/>
        <v>34.833091436865018</v>
      </c>
      <c r="L38" s="33">
        <f t="shared" si="3"/>
        <v>34.833091436865018</v>
      </c>
      <c r="M38" s="3">
        <v>0</v>
      </c>
      <c r="N38" s="3">
        <v>0</v>
      </c>
      <c r="O38" s="3">
        <v>0</v>
      </c>
      <c r="P38" s="33" t="e">
        <f t="shared" si="4"/>
        <v>#DIV/0!</v>
      </c>
      <c r="Q38" s="33" t="e">
        <f t="shared" si="5"/>
        <v>#DIV/0!</v>
      </c>
      <c r="R38" s="3">
        <v>0</v>
      </c>
      <c r="S38" s="3">
        <v>0</v>
      </c>
      <c r="T38" s="3">
        <v>0</v>
      </c>
      <c r="U38" s="33" t="e">
        <f t="shared" si="6"/>
        <v>#DIV/0!</v>
      </c>
      <c r="V38" s="33" t="e">
        <f t="shared" si="7"/>
        <v>#DIV/0!</v>
      </c>
      <c r="W38" s="3">
        <v>338</v>
      </c>
      <c r="X38" s="3">
        <v>204</v>
      </c>
      <c r="Y38" s="3">
        <v>204</v>
      </c>
      <c r="Z38" s="33">
        <f t="shared" si="8"/>
        <v>60.355029585798817</v>
      </c>
      <c r="AA38" s="33">
        <f t="shared" si="9"/>
        <v>60.355029585798817</v>
      </c>
      <c r="AB38" s="3">
        <v>0</v>
      </c>
      <c r="AC38" s="3">
        <v>0</v>
      </c>
      <c r="AD38" s="3">
        <v>0</v>
      </c>
      <c r="AE38" s="33" t="e">
        <f t="shared" si="10"/>
        <v>#DIV/0!</v>
      </c>
      <c r="AF38" s="33" t="e">
        <f t="shared" si="11"/>
        <v>#DIV/0!</v>
      </c>
      <c r="AG38" s="3">
        <v>0</v>
      </c>
      <c r="AH38" s="3">
        <v>0</v>
      </c>
      <c r="AI38" s="3">
        <v>0</v>
      </c>
      <c r="AJ38" s="33" t="e">
        <f t="shared" si="12"/>
        <v>#DIV/0!</v>
      </c>
      <c r="AK38" s="33" t="e">
        <f t="shared" si="13"/>
        <v>#DIV/0!</v>
      </c>
      <c r="AL38" s="3">
        <v>0</v>
      </c>
      <c r="AM38" s="3">
        <v>0</v>
      </c>
      <c r="AN38" s="3">
        <v>0</v>
      </c>
      <c r="AO38" s="33" t="e">
        <f t="shared" si="14"/>
        <v>#DIV/0!</v>
      </c>
      <c r="AP38" s="33" t="e">
        <f t="shared" si="15"/>
        <v>#DIV/0!</v>
      </c>
      <c r="AQ38" s="3">
        <v>0</v>
      </c>
      <c r="AR38" s="3">
        <v>0</v>
      </c>
      <c r="AS38" s="3">
        <v>0</v>
      </c>
      <c r="AT38" s="33" t="e">
        <f t="shared" si="16"/>
        <v>#DIV/0!</v>
      </c>
      <c r="AU38" s="33" t="e">
        <f t="shared" si="17"/>
        <v>#DIV/0!</v>
      </c>
      <c r="AV38" s="3">
        <v>0</v>
      </c>
      <c r="AW38" s="3">
        <v>0</v>
      </c>
      <c r="AX38" s="3">
        <v>0</v>
      </c>
      <c r="AY38" s="33" t="e">
        <f t="shared" si="18"/>
        <v>#DIV/0!</v>
      </c>
      <c r="AZ38" s="33" t="e">
        <f t="shared" si="19"/>
        <v>#DIV/0!</v>
      </c>
      <c r="BA38" s="3">
        <v>0</v>
      </c>
      <c r="BB38" s="3">
        <v>0</v>
      </c>
      <c r="BC38" s="3">
        <v>0</v>
      </c>
      <c r="BD38" s="33" t="e">
        <f t="shared" si="20"/>
        <v>#DIV/0!</v>
      </c>
      <c r="BE38" s="33" t="e">
        <f t="shared" si="21"/>
        <v>#DIV/0!</v>
      </c>
      <c r="BF38" s="3">
        <v>0</v>
      </c>
      <c r="BG38" s="3">
        <v>0</v>
      </c>
      <c r="BH38" s="3">
        <v>0</v>
      </c>
      <c r="BI38" s="33" t="e">
        <f t="shared" si="22"/>
        <v>#DIV/0!</v>
      </c>
      <c r="BJ38" s="33" t="e">
        <f t="shared" si="23"/>
        <v>#DIV/0!</v>
      </c>
      <c r="BK38" s="3">
        <v>0</v>
      </c>
      <c r="BL38" s="3">
        <v>0</v>
      </c>
      <c r="BM38" s="3">
        <v>0</v>
      </c>
      <c r="BN38" s="33" t="e">
        <f t="shared" si="24"/>
        <v>#DIV/0!</v>
      </c>
      <c r="BO38" s="33" t="e">
        <f t="shared" si="25"/>
        <v>#DIV/0!</v>
      </c>
      <c r="BP38" s="3">
        <v>53</v>
      </c>
      <c r="BQ38" s="3">
        <v>53</v>
      </c>
      <c r="BR38" s="3">
        <v>53</v>
      </c>
      <c r="BS38" s="33">
        <f t="shared" si="26"/>
        <v>100</v>
      </c>
      <c r="BT38" s="33">
        <f t="shared" si="27"/>
        <v>100</v>
      </c>
      <c r="BU38" s="3">
        <v>0</v>
      </c>
      <c r="BV38" s="3">
        <v>0</v>
      </c>
      <c r="BW38" s="3">
        <v>0</v>
      </c>
      <c r="BX38" s="33" t="e">
        <f t="shared" si="28"/>
        <v>#DIV/0!</v>
      </c>
      <c r="BY38" s="33" t="e">
        <f t="shared" si="29"/>
        <v>#DIV/0!</v>
      </c>
      <c r="CB38" s="8"/>
    </row>
    <row r="39" spans="1:80" x14ac:dyDescent="0.25">
      <c r="A39" s="4" t="s">
        <v>70</v>
      </c>
      <c r="B39" s="4" t="s">
        <v>71</v>
      </c>
      <c r="C39" s="3">
        <v>0</v>
      </c>
      <c r="D39" s="3">
        <v>0</v>
      </c>
      <c r="E39" s="3">
        <v>0</v>
      </c>
      <c r="F39" s="33" t="e">
        <f t="shared" si="30"/>
        <v>#DIV/0!</v>
      </c>
      <c r="G39" s="33" t="e">
        <f t="shared" si="31"/>
        <v>#DIV/0!</v>
      </c>
      <c r="H39" s="3">
        <v>1764</v>
      </c>
      <c r="I39" s="3">
        <v>884</v>
      </c>
      <c r="J39" s="3">
        <v>884</v>
      </c>
      <c r="K39" s="33">
        <f t="shared" si="2"/>
        <v>50.113378684807252</v>
      </c>
      <c r="L39" s="33">
        <f t="shared" si="3"/>
        <v>50.113378684807252</v>
      </c>
      <c r="M39" s="3">
        <v>0</v>
      </c>
      <c r="N39" s="3">
        <v>0</v>
      </c>
      <c r="O39" s="3">
        <v>0</v>
      </c>
      <c r="P39" s="33" t="e">
        <f t="shared" si="4"/>
        <v>#DIV/0!</v>
      </c>
      <c r="Q39" s="33" t="e">
        <f t="shared" si="5"/>
        <v>#DIV/0!</v>
      </c>
      <c r="R39" s="3">
        <v>0</v>
      </c>
      <c r="S39" s="3">
        <v>0</v>
      </c>
      <c r="T39" s="3">
        <v>0</v>
      </c>
      <c r="U39" s="33" t="e">
        <f t="shared" si="6"/>
        <v>#DIV/0!</v>
      </c>
      <c r="V39" s="33" t="e">
        <f t="shared" si="7"/>
        <v>#DIV/0!</v>
      </c>
      <c r="W39" s="3">
        <v>1771</v>
      </c>
      <c r="X39" s="3">
        <v>806</v>
      </c>
      <c r="Y39" s="3">
        <v>806</v>
      </c>
      <c r="Z39" s="33">
        <f t="shared" si="8"/>
        <v>45.511010728402034</v>
      </c>
      <c r="AA39" s="33">
        <f t="shared" si="9"/>
        <v>45.511010728402034</v>
      </c>
      <c r="AB39" s="3">
        <v>0</v>
      </c>
      <c r="AC39" s="3">
        <v>0</v>
      </c>
      <c r="AD39" s="3">
        <v>0</v>
      </c>
      <c r="AE39" s="33" t="e">
        <f t="shared" si="10"/>
        <v>#DIV/0!</v>
      </c>
      <c r="AF39" s="33" t="e">
        <f t="shared" si="11"/>
        <v>#DIV/0!</v>
      </c>
      <c r="AG39" s="3">
        <v>0</v>
      </c>
      <c r="AH39" s="3">
        <v>0</v>
      </c>
      <c r="AI39" s="3">
        <v>0</v>
      </c>
      <c r="AJ39" s="33" t="e">
        <f t="shared" si="12"/>
        <v>#DIV/0!</v>
      </c>
      <c r="AK39" s="33" t="e">
        <f t="shared" si="13"/>
        <v>#DIV/0!</v>
      </c>
      <c r="AL39" s="3">
        <v>0</v>
      </c>
      <c r="AM39" s="3">
        <v>0</v>
      </c>
      <c r="AN39" s="3">
        <v>0</v>
      </c>
      <c r="AO39" s="33" t="e">
        <f t="shared" si="14"/>
        <v>#DIV/0!</v>
      </c>
      <c r="AP39" s="33" t="e">
        <f t="shared" si="15"/>
        <v>#DIV/0!</v>
      </c>
      <c r="AQ39" s="3">
        <v>0</v>
      </c>
      <c r="AR39" s="3">
        <v>0</v>
      </c>
      <c r="AS39" s="3">
        <v>0</v>
      </c>
      <c r="AT39" s="33" t="e">
        <f t="shared" si="16"/>
        <v>#DIV/0!</v>
      </c>
      <c r="AU39" s="33" t="e">
        <f t="shared" si="17"/>
        <v>#DIV/0!</v>
      </c>
      <c r="AV39" s="3">
        <v>0</v>
      </c>
      <c r="AW39" s="3">
        <v>0</v>
      </c>
      <c r="AX39" s="3">
        <v>0</v>
      </c>
      <c r="AY39" s="33" t="e">
        <f t="shared" si="18"/>
        <v>#DIV/0!</v>
      </c>
      <c r="AZ39" s="33" t="e">
        <f t="shared" si="19"/>
        <v>#DIV/0!</v>
      </c>
      <c r="BA39" s="3">
        <v>0</v>
      </c>
      <c r="BB39" s="3">
        <v>0</v>
      </c>
      <c r="BC39" s="3">
        <v>0</v>
      </c>
      <c r="BD39" s="33" t="e">
        <f t="shared" si="20"/>
        <v>#DIV/0!</v>
      </c>
      <c r="BE39" s="33" t="e">
        <f t="shared" si="21"/>
        <v>#DIV/0!</v>
      </c>
      <c r="BF39" s="3">
        <v>0</v>
      </c>
      <c r="BG39" s="3">
        <v>0</v>
      </c>
      <c r="BH39" s="3">
        <v>0</v>
      </c>
      <c r="BI39" s="33" t="e">
        <f t="shared" si="22"/>
        <v>#DIV/0!</v>
      </c>
      <c r="BJ39" s="33" t="e">
        <f t="shared" si="23"/>
        <v>#DIV/0!</v>
      </c>
      <c r="BK39" s="3">
        <v>0</v>
      </c>
      <c r="BL39" s="3">
        <v>0</v>
      </c>
      <c r="BM39" s="3">
        <v>0</v>
      </c>
      <c r="BN39" s="33" t="e">
        <f t="shared" si="24"/>
        <v>#DIV/0!</v>
      </c>
      <c r="BO39" s="33" t="e">
        <f t="shared" si="25"/>
        <v>#DIV/0!</v>
      </c>
      <c r="BP39" s="3">
        <v>638</v>
      </c>
      <c r="BQ39" s="3">
        <v>526</v>
      </c>
      <c r="BR39" s="3">
        <v>526</v>
      </c>
      <c r="BS39" s="33">
        <f t="shared" si="26"/>
        <v>82.445141065830711</v>
      </c>
      <c r="BT39" s="33">
        <f t="shared" si="27"/>
        <v>82.445141065830711</v>
      </c>
      <c r="BU39" s="3">
        <v>0</v>
      </c>
      <c r="BV39" s="3">
        <v>0</v>
      </c>
      <c r="BW39" s="3">
        <v>0</v>
      </c>
      <c r="BX39" s="33" t="e">
        <f t="shared" si="28"/>
        <v>#DIV/0!</v>
      </c>
      <c r="BY39" s="33" t="e">
        <f t="shared" si="29"/>
        <v>#DIV/0!</v>
      </c>
      <c r="CB39" s="8"/>
    </row>
    <row r="40" spans="1:80" x14ac:dyDescent="0.25">
      <c r="A40" s="4" t="s">
        <v>72</v>
      </c>
      <c r="B40" s="4" t="s">
        <v>73</v>
      </c>
      <c r="C40" s="3">
        <v>0</v>
      </c>
      <c r="D40" s="3">
        <v>0</v>
      </c>
      <c r="E40" s="3">
        <v>0</v>
      </c>
      <c r="F40" s="33" t="e">
        <f t="shared" si="30"/>
        <v>#DIV/0!</v>
      </c>
      <c r="G40" s="33" t="e">
        <f t="shared" si="31"/>
        <v>#DIV/0!</v>
      </c>
      <c r="H40" s="3">
        <v>1047</v>
      </c>
      <c r="I40" s="3">
        <v>703</v>
      </c>
      <c r="J40" s="3">
        <v>699</v>
      </c>
      <c r="K40" s="33">
        <f t="shared" si="2"/>
        <v>67.144221585482327</v>
      </c>
      <c r="L40" s="33">
        <f t="shared" si="3"/>
        <v>66.762177650429805</v>
      </c>
      <c r="M40" s="3">
        <v>31</v>
      </c>
      <c r="N40" s="3">
        <v>22</v>
      </c>
      <c r="O40" s="3">
        <v>22</v>
      </c>
      <c r="P40" s="33">
        <f t="shared" si="4"/>
        <v>70.967741935483872</v>
      </c>
      <c r="Q40" s="33">
        <f t="shared" si="5"/>
        <v>70.967741935483872</v>
      </c>
      <c r="R40" s="3">
        <v>0</v>
      </c>
      <c r="S40" s="3">
        <v>0</v>
      </c>
      <c r="T40" s="3">
        <v>0</v>
      </c>
      <c r="U40" s="33" t="e">
        <f t="shared" si="6"/>
        <v>#DIV/0!</v>
      </c>
      <c r="V40" s="33" t="e">
        <f t="shared" si="7"/>
        <v>#DIV/0!</v>
      </c>
      <c r="W40" s="3">
        <v>852</v>
      </c>
      <c r="X40" s="3">
        <v>578</v>
      </c>
      <c r="Y40" s="3">
        <v>567</v>
      </c>
      <c r="Z40" s="33">
        <f t="shared" si="8"/>
        <v>67.840375586854464</v>
      </c>
      <c r="AA40" s="33">
        <f t="shared" si="9"/>
        <v>66.549295774647888</v>
      </c>
      <c r="AB40" s="3">
        <v>0</v>
      </c>
      <c r="AC40" s="3">
        <v>0</v>
      </c>
      <c r="AD40" s="3">
        <v>0</v>
      </c>
      <c r="AE40" s="33" t="e">
        <f t="shared" si="10"/>
        <v>#DIV/0!</v>
      </c>
      <c r="AF40" s="33" t="e">
        <f t="shared" si="11"/>
        <v>#DIV/0!</v>
      </c>
      <c r="AG40" s="3">
        <v>0</v>
      </c>
      <c r="AH40" s="3">
        <v>0</v>
      </c>
      <c r="AI40" s="3">
        <v>0</v>
      </c>
      <c r="AJ40" s="33" t="e">
        <f t="shared" si="12"/>
        <v>#DIV/0!</v>
      </c>
      <c r="AK40" s="33" t="e">
        <f t="shared" si="13"/>
        <v>#DIV/0!</v>
      </c>
      <c r="AL40" s="3">
        <v>0</v>
      </c>
      <c r="AM40" s="3">
        <v>0</v>
      </c>
      <c r="AN40" s="3">
        <v>0</v>
      </c>
      <c r="AO40" s="33" t="e">
        <f t="shared" si="14"/>
        <v>#DIV/0!</v>
      </c>
      <c r="AP40" s="33" t="e">
        <f t="shared" si="15"/>
        <v>#DIV/0!</v>
      </c>
      <c r="AQ40" s="3">
        <v>0</v>
      </c>
      <c r="AR40" s="3">
        <v>0</v>
      </c>
      <c r="AS40" s="3">
        <v>0</v>
      </c>
      <c r="AT40" s="33" t="e">
        <f t="shared" si="16"/>
        <v>#DIV/0!</v>
      </c>
      <c r="AU40" s="33" t="e">
        <f t="shared" si="17"/>
        <v>#DIV/0!</v>
      </c>
      <c r="AV40" s="3">
        <v>0</v>
      </c>
      <c r="AW40" s="3">
        <v>0</v>
      </c>
      <c r="AX40" s="3">
        <v>0</v>
      </c>
      <c r="AY40" s="33" t="e">
        <f t="shared" si="18"/>
        <v>#DIV/0!</v>
      </c>
      <c r="AZ40" s="33" t="e">
        <f t="shared" si="19"/>
        <v>#DIV/0!</v>
      </c>
      <c r="BA40" s="3">
        <v>0</v>
      </c>
      <c r="BB40" s="3">
        <v>0</v>
      </c>
      <c r="BC40" s="3">
        <v>0</v>
      </c>
      <c r="BD40" s="33" t="e">
        <f t="shared" si="20"/>
        <v>#DIV/0!</v>
      </c>
      <c r="BE40" s="33" t="e">
        <f t="shared" si="21"/>
        <v>#DIV/0!</v>
      </c>
      <c r="BF40" s="3">
        <v>0</v>
      </c>
      <c r="BG40" s="3">
        <v>0</v>
      </c>
      <c r="BH40" s="3">
        <v>0</v>
      </c>
      <c r="BI40" s="33" t="e">
        <f t="shared" si="22"/>
        <v>#DIV/0!</v>
      </c>
      <c r="BJ40" s="33" t="e">
        <f t="shared" si="23"/>
        <v>#DIV/0!</v>
      </c>
      <c r="BK40" s="3">
        <v>0</v>
      </c>
      <c r="BL40" s="3">
        <v>0</v>
      </c>
      <c r="BM40" s="3">
        <v>0</v>
      </c>
      <c r="BN40" s="33" t="e">
        <f t="shared" si="24"/>
        <v>#DIV/0!</v>
      </c>
      <c r="BO40" s="33" t="e">
        <f t="shared" si="25"/>
        <v>#DIV/0!</v>
      </c>
      <c r="BP40" s="3">
        <v>466</v>
      </c>
      <c r="BQ40" s="3">
        <v>408</v>
      </c>
      <c r="BR40" s="3">
        <v>407</v>
      </c>
      <c r="BS40" s="33">
        <f t="shared" si="26"/>
        <v>87.553648068669531</v>
      </c>
      <c r="BT40" s="33">
        <f t="shared" si="27"/>
        <v>87.33905579399142</v>
      </c>
      <c r="BU40" s="3">
        <v>0</v>
      </c>
      <c r="BV40" s="3">
        <v>0</v>
      </c>
      <c r="BW40" s="3">
        <v>0</v>
      </c>
      <c r="BX40" s="33" t="e">
        <f t="shared" si="28"/>
        <v>#DIV/0!</v>
      </c>
      <c r="BY40" s="33" t="e">
        <f t="shared" si="29"/>
        <v>#DIV/0!</v>
      </c>
      <c r="CB40" s="8"/>
    </row>
    <row r="41" spans="1:80" x14ac:dyDescent="0.25">
      <c r="A41" s="4" t="s">
        <v>74</v>
      </c>
      <c r="B41" s="4" t="s">
        <v>75</v>
      </c>
      <c r="C41" s="3">
        <v>0</v>
      </c>
      <c r="D41" s="3">
        <v>0</v>
      </c>
      <c r="E41" s="3">
        <v>0</v>
      </c>
      <c r="F41" s="33" t="e">
        <f t="shared" si="30"/>
        <v>#DIV/0!</v>
      </c>
      <c r="G41" s="33" t="e">
        <f t="shared" si="31"/>
        <v>#DIV/0!</v>
      </c>
      <c r="H41" s="3">
        <v>1025</v>
      </c>
      <c r="I41" s="3">
        <v>558</v>
      </c>
      <c r="J41" s="3">
        <v>393</v>
      </c>
      <c r="K41" s="33">
        <f t="shared" si="2"/>
        <v>54.439024390243908</v>
      </c>
      <c r="L41" s="33">
        <f t="shared" si="3"/>
        <v>38.341463414634148</v>
      </c>
      <c r="M41" s="3">
        <v>0</v>
      </c>
      <c r="N41" s="3">
        <v>0</v>
      </c>
      <c r="O41" s="3">
        <v>0</v>
      </c>
      <c r="P41" s="33" t="e">
        <f t="shared" si="4"/>
        <v>#DIV/0!</v>
      </c>
      <c r="Q41" s="33" t="e">
        <f t="shared" si="5"/>
        <v>#DIV/0!</v>
      </c>
      <c r="R41" s="3">
        <v>0</v>
      </c>
      <c r="S41" s="3">
        <v>0</v>
      </c>
      <c r="T41" s="3">
        <v>0</v>
      </c>
      <c r="U41" s="33" t="e">
        <f t="shared" si="6"/>
        <v>#DIV/0!</v>
      </c>
      <c r="V41" s="33" t="e">
        <f t="shared" si="7"/>
        <v>#DIV/0!</v>
      </c>
      <c r="W41" s="3">
        <v>1013</v>
      </c>
      <c r="X41" s="3">
        <v>536</v>
      </c>
      <c r="Y41" s="3">
        <v>534</v>
      </c>
      <c r="Z41" s="33">
        <f t="shared" si="8"/>
        <v>52.912142152023691</v>
      </c>
      <c r="AA41" s="33">
        <f t="shared" si="9"/>
        <v>52.714708785784801</v>
      </c>
      <c r="AB41" s="3">
        <v>0</v>
      </c>
      <c r="AC41" s="3">
        <v>0</v>
      </c>
      <c r="AD41" s="3">
        <v>0</v>
      </c>
      <c r="AE41" s="33" t="e">
        <f t="shared" si="10"/>
        <v>#DIV/0!</v>
      </c>
      <c r="AF41" s="33" t="e">
        <f t="shared" si="11"/>
        <v>#DIV/0!</v>
      </c>
      <c r="AG41" s="3">
        <v>0</v>
      </c>
      <c r="AH41" s="3">
        <v>0</v>
      </c>
      <c r="AI41" s="3">
        <v>0</v>
      </c>
      <c r="AJ41" s="33" t="e">
        <f t="shared" si="12"/>
        <v>#DIV/0!</v>
      </c>
      <c r="AK41" s="33" t="e">
        <f t="shared" si="13"/>
        <v>#DIV/0!</v>
      </c>
      <c r="AL41" s="3">
        <v>0</v>
      </c>
      <c r="AM41" s="3">
        <v>0</v>
      </c>
      <c r="AN41" s="3">
        <v>0</v>
      </c>
      <c r="AO41" s="33" t="e">
        <f t="shared" si="14"/>
        <v>#DIV/0!</v>
      </c>
      <c r="AP41" s="33" t="e">
        <f t="shared" si="15"/>
        <v>#DIV/0!</v>
      </c>
      <c r="AQ41" s="3">
        <v>0</v>
      </c>
      <c r="AR41" s="3">
        <v>0</v>
      </c>
      <c r="AS41" s="3">
        <v>0</v>
      </c>
      <c r="AT41" s="33" t="e">
        <f t="shared" si="16"/>
        <v>#DIV/0!</v>
      </c>
      <c r="AU41" s="33" t="e">
        <f t="shared" si="17"/>
        <v>#DIV/0!</v>
      </c>
      <c r="AV41" s="3">
        <v>0</v>
      </c>
      <c r="AW41" s="3">
        <v>0</v>
      </c>
      <c r="AX41" s="3">
        <v>0</v>
      </c>
      <c r="AY41" s="33" t="e">
        <f t="shared" si="18"/>
        <v>#DIV/0!</v>
      </c>
      <c r="AZ41" s="33" t="e">
        <f t="shared" si="19"/>
        <v>#DIV/0!</v>
      </c>
      <c r="BA41" s="3">
        <v>0</v>
      </c>
      <c r="BB41" s="3">
        <v>0</v>
      </c>
      <c r="BC41" s="3">
        <v>0</v>
      </c>
      <c r="BD41" s="33" t="e">
        <f t="shared" si="20"/>
        <v>#DIV/0!</v>
      </c>
      <c r="BE41" s="33" t="e">
        <f t="shared" si="21"/>
        <v>#DIV/0!</v>
      </c>
      <c r="BF41" s="3">
        <v>0</v>
      </c>
      <c r="BG41" s="3">
        <v>0</v>
      </c>
      <c r="BH41" s="3">
        <v>0</v>
      </c>
      <c r="BI41" s="33" t="e">
        <f t="shared" si="22"/>
        <v>#DIV/0!</v>
      </c>
      <c r="BJ41" s="33" t="e">
        <f t="shared" si="23"/>
        <v>#DIV/0!</v>
      </c>
      <c r="BK41" s="3">
        <v>0</v>
      </c>
      <c r="BL41" s="3">
        <v>0</v>
      </c>
      <c r="BM41" s="3">
        <v>0</v>
      </c>
      <c r="BN41" s="33" t="e">
        <f t="shared" si="24"/>
        <v>#DIV/0!</v>
      </c>
      <c r="BO41" s="33" t="e">
        <f t="shared" si="25"/>
        <v>#DIV/0!</v>
      </c>
      <c r="BP41" s="3">
        <v>527</v>
      </c>
      <c r="BQ41" s="3">
        <v>425</v>
      </c>
      <c r="BR41" s="3">
        <v>411</v>
      </c>
      <c r="BS41" s="33">
        <f t="shared" si="26"/>
        <v>80.645161290322577</v>
      </c>
      <c r="BT41" s="33">
        <f t="shared" si="27"/>
        <v>77.988614800759009</v>
      </c>
      <c r="BU41" s="3">
        <v>0</v>
      </c>
      <c r="BV41" s="3">
        <v>0</v>
      </c>
      <c r="BW41" s="3">
        <v>0</v>
      </c>
      <c r="BX41" s="33" t="e">
        <f t="shared" si="28"/>
        <v>#DIV/0!</v>
      </c>
      <c r="BY41" s="33" t="e">
        <f t="shared" si="29"/>
        <v>#DIV/0!</v>
      </c>
      <c r="CB41" s="8"/>
    </row>
    <row r="42" spans="1:80" x14ac:dyDescent="0.25">
      <c r="A42" s="4" t="s">
        <v>76</v>
      </c>
      <c r="B42" s="4" t="s">
        <v>77</v>
      </c>
      <c r="C42" s="3">
        <v>0</v>
      </c>
      <c r="D42" s="3">
        <v>0</v>
      </c>
      <c r="E42" s="3">
        <v>0</v>
      </c>
      <c r="F42" s="33" t="e">
        <f t="shared" si="30"/>
        <v>#DIV/0!</v>
      </c>
      <c r="G42" s="33" t="e">
        <f t="shared" si="31"/>
        <v>#DIV/0!</v>
      </c>
      <c r="H42" s="3">
        <v>533</v>
      </c>
      <c r="I42" s="3">
        <v>302</v>
      </c>
      <c r="J42" s="3">
        <v>281</v>
      </c>
      <c r="K42" s="33">
        <f t="shared" si="2"/>
        <v>56.660412757973731</v>
      </c>
      <c r="L42" s="33">
        <f t="shared" si="3"/>
        <v>52.72045028142589</v>
      </c>
      <c r="M42" s="3">
        <v>0</v>
      </c>
      <c r="N42" s="3">
        <v>0</v>
      </c>
      <c r="O42" s="3">
        <v>0</v>
      </c>
      <c r="P42" s="33" t="e">
        <f t="shared" si="4"/>
        <v>#DIV/0!</v>
      </c>
      <c r="Q42" s="33" t="e">
        <f t="shared" si="5"/>
        <v>#DIV/0!</v>
      </c>
      <c r="R42" s="3">
        <v>0</v>
      </c>
      <c r="S42" s="3">
        <v>0</v>
      </c>
      <c r="T42" s="3">
        <v>0</v>
      </c>
      <c r="U42" s="33" t="e">
        <f t="shared" si="6"/>
        <v>#DIV/0!</v>
      </c>
      <c r="V42" s="33" t="e">
        <f t="shared" si="7"/>
        <v>#DIV/0!</v>
      </c>
      <c r="W42" s="3">
        <v>524</v>
      </c>
      <c r="X42" s="3">
        <v>293</v>
      </c>
      <c r="Y42" s="3">
        <v>276</v>
      </c>
      <c r="Z42" s="33">
        <f t="shared" si="8"/>
        <v>55.916030534351144</v>
      </c>
      <c r="AA42" s="33">
        <f t="shared" si="9"/>
        <v>52.671755725190842</v>
      </c>
      <c r="AB42" s="3">
        <v>0</v>
      </c>
      <c r="AC42" s="3">
        <v>0</v>
      </c>
      <c r="AD42" s="3">
        <v>0</v>
      </c>
      <c r="AE42" s="33" t="e">
        <f t="shared" si="10"/>
        <v>#DIV/0!</v>
      </c>
      <c r="AF42" s="33" t="e">
        <f t="shared" si="11"/>
        <v>#DIV/0!</v>
      </c>
      <c r="AG42" s="3">
        <v>0</v>
      </c>
      <c r="AH42" s="3">
        <v>0</v>
      </c>
      <c r="AI42" s="3">
        <v>0</v>
      </c>
      <c r="AJ42" s="33" t="e">
        <f t="shared" si="12"/>
        <v>#DIV/0!</v>
      </c>
      <c r="AK42" s="33" t="e">
        <f t="shared" si="13"/>
        <v>#DIV/0!</v>
      </c>
      <c r="AL42" s="3">
        <v>0</v>
      </c>
      <c r="AM42" s="3">
        <v>0</v>
      </c>
      <c r="AN42" s="3">
        <v>0</v>
      </c>
      <c r="AO42" s="33" t="e">
        <f t="shared" si="14"/>
        <v>#DIV/0!</v>
      </c>
      <c r="AP42" s="33" t="e">
        <f t="shared" si="15"/>
        <v>#DIV/0!</v>
      </c>
      <c r="AQ42" s="3">
        <v>0</v>
      </c>
      <c r="AR42" s="3">
        <v>0</v>
      </c>
      <c r="AS42" s="3">
        <v>0</v>
      </c>
      <c r="AT42" s="33" t="e">
        <f t="shared" si="16"/>
        <v>#DIV/0!</v>
      </c>
      <c r="AU42" s="33" t="e">
        <f t="shared" si="17"/>
        <v>#DIV/0!</v>
      </c>
      <c r="AV42" s="3">
        <v>0</v>
      </c>
      <c r="AW42" s="3">
        <v>0</v>
      </c>
      <c r="AX42" s="3">
        <v>0</v>
      </c>
      <c r="AY42" s="33" t="e">
        <f t="shared" si="18"/>
        <v>#DIV/0!</v>
      </c>
      <c r="AZ42" s="33" t="e">
        <f t="shared" si="19"/>
        <v>#DIV/0!</v>
      </c>
      <c r="BA42" s="3">
        <v>0</v>
      </c>
      <c r="BB42" s="3">
        <v>0</v>
      </c>
      <c r="BC42" s="3">
        <v>0</v>
      </c>
      <c r="BD42" s="33" t="e">
        <f t="shared" si="20"/>
        <v>#DIV/0!</v>
      </c>
      <c r="BE42" s="33" t="e">
        <f t="shared" si="21"/>
        <v>#DIV/0!</v>
      </c>
      <c r="BF42" s="3">
        <v>0</v>
      </c>
      <c r="BG42" s="3">
        <v>0</v>
      </c>
      <c r="BH42" s="3">
        <v>0</v>
      </c>
      <c r="BI42" s="33" t="e">
        <f t="shared" si="22"/>
        <v>#DIV/0!</v>
      </c>
      <c r="BJ42" s="33" t="e">
        <f t="shared" si="23"/>
        <v>#DIV/0!</v>
      </c>
      <c r="BK42" s="3">
        <v>0</v>
      </c>
      <c r="BL42" s="3">
        <v>0</v>
      </c>
      <c r="BM42" s="3">
        <v>0</v>
      </c>
      <c r="BN42" s="33" t="e">
        <f t="shared" si="24"/>
        <v>#DIV/0!</v>
      </c>
      <c r="BO42" s="33" t="e">
        <f t="shared" si="25"/>
        <v>#DIV/0!</v>
      </c>
      <c r="BP42" s="3">
        <v>290</v>
      </c>
      <c r="BQ42" s="3">
        <v>224</v>
      </c>
      <c r="BR42" s="3">
        <v>196</v>
      </c>
      <c r="BS42" s="33">
        <f t="shared" si="26"/>
        <v>77.241379310344826</v>
      </c>
      <c r="BT42" s="33">
        <f t="shared" si="27"/>
        <v>67.58620689655173</v>
      </c>
      <c r="BU42" s="3">
        <v>0</v>
      </c>
      <c r="BV42" s="3">
        <v>0</v>
      </c>
      <c r="BW42" s="3">
        <v>0</v>
      </c>
      <c r="BX42" s="33" t="e">
        <f t="shared" si="28"/>
        <v>#DIV/0!</v>
      </c>
      <c r="BY42" s="33" t="e">
        <f t="shared" si="29"/>
        <v>#DIV/0!</v>
      </c>
      <c r="CB42" s="8"/>
    </row>
    <row r="43" spans="1:80" x14ac:dyDescent="0.25">
      <c r="A43" s="4" t="s">
        <v>78</v>
      </c>
      <c r="B43" s="4" t="s">
        <v>79</v>
      </c>
      <c r="C43" s="3">
        <v>0</v>
      </c>
      <c r="D43" s="3">
        <v>0</v>
      </c>
      <c r="E43" s="3">
        <v>0</v>
      </c>
      <c r="F43" s="33" t="e">
        <f t="shared" si="30"/>
        <v>#DIV/0!</v>
      </c>
      <c r="G43" s="33" t="e">
        <f t="shared" si="31"/>
        <v>#DIV/0!</v>
      </c>
      <c r="H43" s="3">
        <v>139</v>
      </c>
      <c r="I43" s="3">
        <v>65</v>
      </c>
      <c r="J43" s="3">
        <v>65</v>
      </c>
      <c r="K43" s="33">
        <f t="shared" si="2"/>
        <v>46.762589928057551</v>
      </c>
      <c r="L43" s="33">
        <f t="shared" si="3"/>
        <v>46.762589928057551</v>
      </c>
      <c r="M43" s="3">
        <v>191</v>
      </c>
      <c r="N43" s="3">
        <v>91</v>
      </c>
      <c r="O43" s="3">
        <v>91</v>
      </c>
      <c r="P43" s="33">
        <f t="shared" si="4"/>
        <v>47.643979057591622</v>
      </c>
      <c r="Q43" s="33">
        <f t="shared" si="5"/>
        <v>47.643979057591622</v>
      </c>
      <c r="R43" s="3">
        <v>0</v>
      </c>
      <c r="S43" s="3">
        <v>0</v>
      </c>
      <c r="T43" s="3">
        <v>0</v>
      </c>
      <c r="U43" s="33" t="e">
        <f t="shared" si="6"/>
        <v>#DIV/0!</v>
      </c>
      <c r="V43" s="33" t="e">
        <f t="shared" si="7"/>
        <v>#DIV/0!</v>
      </c>
      <c r="W43" s="3">
        <v>139</v>
      </c>
      <c r="X43" s="3">
        <v>89</v>
      </c>
      <c r="Y43" s="3">
        <v>89</v>
      </c>
      <c r="Z43" s="33">
        <f t="shared" si="8"/>
        <v>64.02877697841727</v>
      </c>
      <c r="AA43" s="33">
        <f t="shared" si="9"/>
        <v>64.02877697841727</v>
      </c>
      <c r="AB43" s="3">
        <v>396</v>
      </c>
      <c r="AC43" s="3">
        <v>179</v>
      </c>
      <c r="AD43" s="3">
        <v>179</v>
      </c>
      <c r="AE43" s="33">
        <f t="shared" si="10"/>
        <v>45.202020202020208</v>
      </c>
      <c r="AF43" s="33">
        <f t="shared" si="11"/>
        <v>45.202020202020208</v>
      </c>
      <c r="AG43" s="3">
        <v>0</v>
      </c>
      <c r="AH43" s="3">
        <v>0</v>
      </c>
      <c r="AI43" s="3">
        <v>0</v>
      </c>
      <c r="AJ43" s="33" t="e">
        <f t="shared" si="12"/>
        <v>#DIV/0!</v>
      </c>
      <c r="AK43" s="33" t="e">
        <f t="shared" si="13"/>
        <v>#DIV/0!</v>
      </c>
      <c r="AL43" s="3">
        <v>0</v>
      </c>
      <c r="AM43" s="3">
        <v>0</v>
      </c>
      <c r="AN43" s="3">
        <v>0</v>
      </c>
      <c r="AO43" s="33" t="e">
        <f t="shared" si="14"/>
        <v>#DIV/0!</v>
      </c>
      <c r="AP43" s="33" t="e">
        <f t="shared" si="15"/>
        <v>#DIV/0!</v>
      </c>
      <c r="AQ43" s="3">
        <v>0</v>
      </c>
      <c r="AR43" s="3">
        <v>0</v>
      </c>
      <c r="AS43" s="3">
        <v>0</v>
      </c>
      <c r="AT43" s="33" t="e">
        <f t="shared" si="16"/>
        <v>#DIV/0!</v>
      </c>
      <c r="AU43" s="33" t="e">
        <f t="shared" si="17"/>
        <v>#DIV/0!</v>
      </c>
      <c r="AV43" s="3">
        <v>0</v>
      </c>
      <c r="AW43" s="3">
        <v>0</v>
      </c>
      <c r="AX43" s="3">
        <v>0</v>
      </c>
      <c r="AY43" s="33" t="e">
        <f t="shared" si="18"/>
        <v>#DIV/0!</v>
      </c>
      <c r="AZ43" s="33" t="e">
        <f t="shared" si="19"/>
        <v>#DIV/0!</v>
      </c>
      <c r="BA43" s="3">
        <v>0</v>
      </c>
      <c r="BB43" s="3">
        <v>0</v>
      </c>
      <c r="BC43" s="3">
        <v>0</v>
      </c>
      <c r="BD43" s="33" t="e">
        <f t="shared" si="20"/>
        <v>#DIV/0!</v>
      </c>
      <c r="BE43" s="33" t="e">
        <f t="shared" si="21"/>
        <v>#DIV/0!</v>
      </c>
      <c r="BF43" s="3">
        <v>0</v>
      </c>
      <c r="BG43" s="3">
        <v>0</v>
      </c>
      <c r="BH43" s="3">
        <v>0</v>
      </c>
      <c r="BI43" s="33" t="e">
        <f t="shared" si="22"/>
        <v>#DIV/0!</v>
      </c>
      <c r="BJ43" s="33" t="e">
        <f t="shared" si="23"/>
        <v>#DIV/0!</v>
      </c>
      <c r="BK43" s="3">
        <v>0</v>
      </c>
      <c r="BL43" s="3">
        <v>0</v>
      </c>
      <c r="BM43" s="3">
        <v>0</v>
      </c>
      <c r="BN43" s="33" t="e">
        <f t="shared" si="24"/>
        <v>#DIV/0!</v>
      </c>
      <c r="BO43" s="33" t="e">
        <f t="shared" si="25"/>
        <v>#DIV/0!</v>
      </c>
      <c r="BP43" s="3">
        <v>235</v>
      </c>
      <c r="BQ43" s="3">
        <v>206</v>
      </c>
      <c r="BR43" s="3">
        <v>206</v>
      </c>
      <c r="BS43" s="33">
        <f t="shared" si="26"/>
        <v>87.659574468085111</v>
      </c>
      <c r="BT43" s="33">
        <f t="shared" si="27"/>
        <v>87.659574468085111</v>
      </c>
      <c r="BU43" s="3">
        <v>0</v>
      </c>
      <c r="BV43" s="3">
        <v>0</v>
      </c>
      <c r="BW43" s="3">
        <v>0</v>
      </c>
      <c r="BX43" s="33" t="e">
        <f t="shared" si="28"/>
        <v>#DIV/0!</v>
      </c>
      <c r="BY43" s="33" t="e">
        <f t="shared" si="29"/>
        <v>#DIV/0!</v>
      </c>
      <c r="CB43" s="8"/>
    </row>
    <row r="44" spans="1:80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0</v>
      </c>
      <c r="F44" s="33" t="e">
        <f t="shared" si="30"/>
        <v>#DIV/0!</v>
      </c>
      <c r="G44" s="33" t="e">
        <f t="shared" si="31"/>
        <v>#DIV/0!</v>
      </c>
      <c r="H44" s="3">
        <v>287</v>
      </c>
      <c r="I44" s="3">
        <v>140</v>
      </c>
      <c r="J44" s="3">
        <v>140</v>
      </c>
      <c r="K44" s="33">
        <f t="shared" si="2"/>
        <v>48.780487804878049</v>
      </c>
      <c r="L44" s="33">
        <f t="shared" si="3"/>
        <v>48.780487804878049</v>
      </c>
      <c r="M44" s="3">
        <v>0</v>
      </c>
      <c r="N44" s="3">
        <v>0</v>
      </c>
      <c r="O44" s="3">
        <v>0</v>
      </c>
      <c r="P44" s="33" t="e">
        <f t="shared" si="4"/>
        <v>#DIV/0!</v>
      </c>
      <c r="Q44" s="33" t="e">
        <f t="shared" si="5"/>
        <v>#DIV/0!</v>
      </c>
      <c r="R44" s="3">
        <v>0</v>
      </c>
      <c r="S44" s="3">
        <v>0</v>
      </c>
      <c r="T44" s="3">
        <v>0</v>
      </c>
      <c r="U44" s="33" t="e">
        <f t="shared" si="6"/>
        <v>#DIV/0!</v>
      </c>
      <c r="V44" s="33" t="e">
        <f t="shared" si="7"/>
        <v>#DIV/0!</v>
      </c>
      <c r="W44" s="3">
        <v>180</v>
      </c>
      <c r="X44" s="3">
        <v>90</v>
      </c>
      <c r="Y44" s="3">
        <v>90</v>
      </c>
      <c r="Z44" s="33">
        <f t="shared" si="8"/>
        <v>50</v>
      </c>
      <c r="AA44" s="33">
        <f t="shared" si="9"/>
        <v>50</v>
      </c>
      <c r="AB44" s="3">
        <v>0</v>
      </c>
      <c r="AC44" s="3">
        <v>0</v>
      </c>
      <c r="AD44" s="3">
        <v>0</v>
      </c>
      <c r="AE44" s="33" t="e">
        <f t="shared" si="10"/>
        <v>#DIV/0!</v>
      </c>
      <c r="AF44" s="33" t="e">
        <f t="shared" si="11"/>
        <v>#DIV/0!</v>
      </c>
      <c r="AG44" s="3">
        <v>0</v>
      </c>
      <c r="AH44" s="3">
        <v>0</v>
      </c>
      <c r="AI44" s="3">
        <v>0</v>
      </c>
      <c r="AJ44" s="33" t="e">
        <f t="shared" si="12"/>
        <v>#DIV/0!</v>
      </c>
      <c r="AK44" s="33" t="e">
        <f t="shared" si="13"/>
        <v>#DIV/0!</v>
      </c>
      <c r="AL44" s="3">
        <v>0</v>
      </c>
      <c r="AM44" s="3">
        <v>0</v>
      </c>
      <c r="AN44" s="3">
        <v>0</v>
      </c>
      <c r="AO44" s="33" t="e">
        <f t="shared" si="14"/>
        <v>#DIV/0!</v>
      </c>
      <c r="AP44" s="33" t="e">
        <f t="shared" si="15"/>
        <v>#DIV/0!</v>
      </c>
      <c r="AQ44" s="3">
        <v>0</v>
      </c>
      <c r="AR44" s="3">
        <v>0</v>
      </c>
      <c r="AS44" s="3">
        <v>0</v>
      </c>
      <c r="AT44" s="33" t="e">
        <f t="shared" si="16"/>
        <v>#DIV/0!</v>
      </c>
      <c r="AU44" s="33" t="e">
        <f t="shared" si="17"/>
        <v>#DIV/0!</v>
      </c>
      <c r="AV44" s="3">
        <v>0</v>
      </c>
      <c r="AW44" s="3">
        <v>0</v>
      </c>
      <c r="AX44" s="3">
        <v>0</v>
      </c>
      <c r="AY44" s="33" t="e">
        <f t="shared" si="18"/>
        <v>#DIV/0!</v>
      </c>
      <c r="AZ44" s="33" t="e">
        <f t="shared" si="19"/>
        <v>#DIV/0!</v>
      </c>
      <c r="BA44" s="3">
        <v>0</v>
      </c>
      <c r="BB44" s="3">
        <v>0</v>
      </c>
      <c r="BC44" s="3">
        <v>0</v>
      </c>
      <c r="BD44" s="33" t="e">
        <f t="shared" si="20"/>
        <v>#DIV/0!</v>
      </c>
      <c r="BE44" s="33" t="e">
        <f t="shared" si="21"/>
        <v>#DIV/0!</v>
      </c>
      <c r="BF44" s="3">
        <v>0</v>
      </c>
      <c r="BG44" s="3">
        <v>0</v>
      </c>
      <c r="BH44" s="3">
        <v>0</v>
      </c>
      <c r="BI44" s="33" t="e">
        <f t="shared" si="22"/>
        <v>#DIV/0!</v>
      </c>
      <c r="BJ44" s="33" t="e">
        <f t="shared" si="23"/>
        <v>#DIV/0!</v>
      </c>
      <c r="BK44" s="3">
        <v>0</v>
      </c>
      <c r="BL44" s="3">
        <v>0</v>
      </c>
      <c r="BM44" s="3">
        <v>0</v>
      </c>
      <c r="BN44" s="33" t="e">
        <f t="shared" si="24"/>
        <v>#DIV/0!</v>
      </c>
      <c r="BO44" s="33" t="e">
        <f t="shared" si="25"/>
        <v>#DIV/0!</v>
      </c>
      <c r="BP44" s="3">
        <v>0</v>
      </c>
      <c r="BQ44" s="3">
        <v>0</v>
      </c>
      <c r="BR44" s="3">
        <v>0</v>
      </c>
      <c r="BS44" s="33" t="e">
        <f t="shared" si="26"/>
        <v>#DIV/0!</v>
      </c>
      <c r="BT44" s="33" t="e">
        <f t="shared" si="27"/>
        <v>#DIV/0!</v>
      </c>
      <c r="BU44" s="3">
        <v>0</v>
      </c>
      <c r="BV44" s="3">
        <v>0</v>
      </c>
      <c r="BW44" s="3">
        <v>0</v>
      </c>
      <c r="BX44" s="33" t="e">
        <f t="shared" si="28"/>
        <v>#DIV/0!</v>
      </c>
      <c r="BY44" s="33" t="e">
        <f t="shared" si="29"/>
        <v>#DIV/0!</v>
      </c>
      <c r="CB44" s="8"/>
    </row>
    <row r="45" spans="1:80" x14ac:dyDescent="0.25">
      <c r="A45" s="4" t="s">
        <v>82</v>
      </c>
      <c r="B45" s="11" t="s">
        <v>83</v>
      </c>
      <c r="C45" s="3">
        <v>0</v>
      </c>
      <c r="D45" s="3">
        <v>0</v>
      </c>
      <c r="E45" s="3">
        <v>0</v>
      </c>
      <c r="F45" s="33" t="e">
        <f t="shared" si="30"/>
        <v>#DIV/0!</v>
      </c>
      <c r="G45" s="33" t="e">
        <f t="shared" si="31"/>
        <v>#DIV/0!</v>
      </c>
      <c r="H45" s="3"/>
      <c r="I45" s="3"/>
      <c r="J45" s="3"/>
      <c r="K45" s="33"/>
      <c r="L45" s="33"/>
      <c r="M45" s="3">
        <v>0</v>
      </c>
      <c r="N45" s="3">
        <v>0</v>
      </c>
      <c r="O45" s="3">
        <v>0</v>
      </c>
      <c r="P45" s="33" t="e">
        <f t="shared" si="4"/>
        <v>#DIV/0!</v>
      </c>
      <c r="Q45" s="33" t="e">
        <f t="shared" si="5"/>
        <v>#DIV/0!</v>
      </c>
      <c r="R45" s="3">
        <v>0</v>
      </c>
      <c r="S45" s="3">
        <v>0</v>
      </c>
      <c r="T45" s="3">
        <v>0</v>
      </c>
      <c r="U45" s="33" t="e">
        <f t="shared" si="6"/>
        <v>#DIV/0!</v>
      </c>
      <c r="V45" s="33" t="e">
        <f t="shared" si="7"/>
        <v>#DIV/0!</v>
      </c>
      <c r="W45" s="3"/>
      <c r="X45" s="3"/>
      <c r="Y45" s="3"/>
      <c r="Z45" s="33"/>
      <c r="AA45" s="33"/>
      <c r="AB45" s="3">
        <v>0</v>
      </c>
      <c r="AC45" s="3">
        <v>0</v>
      </c>
      <c r="AD45" s="3">
        <v>0</v>
      </c>
      <c r="AE45" s="33" t="e">
        <f t="shared" si="10"/>
        <v>#DIV/0!</v>
      </c>
      <c r="AF45" s="33" t="e">
        <f t="shared" si="11"/>
        <v>#DIV/0!</v>
      </c>
      <c r="AG45" s="3">
        <v>0</v>
      </c>
      <c r="AH45" s="3">
        <v>0</v>
      </c>
      <c r="AI45" s="3">
        <v>0</v>
      </c>
      <c r="AJ45" s="33" t="e">
        <f t="shared" si="12"/>
        <v>#DIV/0!</v>
      </c>
      <c r="AK45" s="33" t="e">
        <f t="shared" si="13"/>
        <v>#DIV/0!</v>
      </c>
      <c r="AL45" s="3">
        <v>0</v>
      </c>
      <c r="AM45" s="3">
        <v>0</v>
      </c>
      <c r="AN45" s="3">
        <v>0</v>
      </c>
      <c r="AO45" s="33" t="e">
        <f t="shared" si="14"/>
        <v>#DIV/0!</v>
      </c>
      <c r="AP45" s="33" t="e">
        <f t="shared" si="15"/>
        <v>#DIV/0!</v>
      </c>
      <c r="AQ45" s="3">
        <v>0</v>
      </c>
      <c r="AR45" s="3">
        <v>0</v>
      </c>
      <c r="AS45" s="3">
        <v>0</v>
      </c>
      <c r="AT45" s="33" t="e">
        <f t="shared" si="16"/>
        <v>#DIV/0!</v>
      </c>
      <c r="AU45" s="33" t="e">
        <f t="shared" si="17"/>
        <v>#DIV/0!</v>
      </c>
      <c r="AV45" s="3">
        <v>0</v>
      </c>
      <c r="AW45" s="3">
        <v>0</v>
      </c>
      <c r="AX45" s="3">
        <v>0</v>
      </c>
      <c r="AY45" s="33" t="e">
        <f t="shared" si="18"/>
        <v>#DIV/0!</v>
      </c>
      <c r="AZ45" s="33" t="e">
        <f t="shared" si="19"/>
        <v>#DIV/0!</v>
      </c>
      <c r="BA45" s="3">
        <v>0</v>
      </c>
      <c r="BB45" s="3">
        <v>0</v>
      </c>
      <c r="BC45" s="3">
        <v>0</v>
      </c>
      <c r="BD45" s="33" t="e">
        <f t="shared" si="20"/>
        <v>#DIV/0!</v>
      </c>
      <c r="BE45" s="33" t="e">
        <f t="shared" si="21"/>
        <v>#DIV/0!</v>
      </c>
      <c r="BF45" s="3">
        <v>0</v>
      </c>
      <c r="BG45" s="3">
        <v>0</v>
      </c>
      <c r="BH45" s="3">
        <v>0</v>
      </c>
      <c r="BI45" s="33" t="e">
        <f t="shared" si="22"/>
        <v>#DIV/0!</v>
      </c>
      <c r="BJ45" s="33" t="e">
        <f t="shared" si="23"/>
        <v>#DIV/0!</v>
      </c>
      <c r="BK45" s="3">
        <v>0</v>
      </c>
      <c r="BL45" s="3">
        <v>0</v>
      </c>
      <c r="BM45" s="3">
        <v>0</v>
      </c>
      <c r="BN45" s="33" t="e">
        <f t="shared" si="24"/>
        <v>#DIV/0!</v>
      </c>
      <c r="BO45" s="33" t="e">
        <f t="shared" si="25"/>
        <v>#DIV/0!</v>
      </c>
      <c r="BP45" s="3">
        <v>0</v>
      </c>
      <c r="BQ45" s="3">
        <v>0</v>
      </c>
      <c r="BR45" s="3">
        <v>0</v>
      </c>
      <c r="BS45" s="33" t="e">
        <f t="shared" si="26"/>
        <v>#DIV/0!</v>
      </c>
      <c r="BT45" s="33" t="e">
        <f t="shared" si="27"/>
        <v>#DIV/0!</v>
      </c>
      <c r="BU45" s="3">
        <v>0</v>
      </c>
      <c r="BV45" s="3">
        <v>0</v>
      </c>
      <c r="BW45" s="3">
        <v>0</v>
      </c>
      <c r="BX45" s="33" t="e">
        <f t="shared" si="28"/>
        <v>#DIV/0!</v>
      </c>
      <c r="BY45" s="33" t="e">
        <f t="shared" si="29"/>
        <v>#DIV/0!</v>
      </c>
      <c r="CB45" s="8"/>
    </row>
    <row r="46" spans="1:80" x14ac:dyDescent="0.25">
      <c r="A46" s="4" t="s">
        <v>84</v>
      </c>
      <c r="B46" s="11" t="s">
        <v>85</v>
      </c>
      <c r="C46" s="3">
        <v>0</v>
      </c>
      <c r="D46" s="3">
        <v>0</v>
      </c>
      <c r="E46" s="3">
        <v>0</v>
      </c>
      <c r="F46" s="33" t="e">
        <f t="shared" si="30"/>
        <v>#DIV/0!</v>
      </c>
      <c r="G46" s="33" t="e">
        <f t="shared" si="31"/>
        <v>#DIV/0!</v>
      </c>
      <c r="H46" s="3"/>
      <c r="I46" s="3"/>
      <c r="J46" s="3"/>
      <c r="K46" s="33"/>
      <c r="L46" s="33"/>
      <c r="M46" s="3">
        <v>0</v>
      </c>
      <c r="N46" s="3">
        <v>0</v>
      </c>
      <c r="O46" s="3">
        <v>0</v>
      </c>
      <c r="P46" s="33" t="e">
        <f t="shared" si="4"/>
        <v>#DIV/0!</v>
      </c>
      <c r="Q46" s="33" t="e">
        <f t="shared" si="5"/>
        <v>#DIV/0!</v>
      </c>
      <c r="R46" s="3">
        <v>0</v>
      </c>
      <c r="S46" s="3">
        <v>0</v>
      </c>
      <c r="T46" s="3">
        <v>0</v>
      </c>
      <c r="U46" s="33" t="e">
        <f t="shared" si="6"/>
        <v>#DIV/0!</v>
      </c>
      <c r="V46" s="33" t="e">
        <f t="shared" si="7"/>
        <v>#DIV/0!</v>
      </c>
      <c r="W46" s="3"/>
      <c r="X46" s="3"/>
      <c r="Y46" s="3"/>
      <c r="Z46" s="33"/>
      <c r="AA46" s="33"/>
      <c r="AB46" s="3">
        <v>0</v>
      </c>
      <c r="AC46" s="3">
        <v>0</v>
      </c>
      <c r="AD46" s="3">
        <v>0</v>
      </c>
      <c r="AE46" s="33" t="e">
        <f t="shared" si="10"/>
        <v>#DIV/0!</v>
      </c>
      <c r="AF46" s="33" t="e">
        <f t="shared" si="11"/>
        <v>#DIV/0!</v>
      </c>
      <c r="AG46" s="3">
        <v>0</v>
      </c>
      <c r="AH46" s="3">
        <v>0</v>
      </c>
      <c r="AI46" s="3">
        <v>0</v>
      </c>
      <c r="AJ46" s="33" t="e">
        <f t="shared" si="12"/>
        <v>#DIV/0!</v>
      </c>
      <c r="AK46" s="33" t="e">
        <f t="shared" si="13"/>
        <v>#DIV/0!</v>
      </c>
      <c r="AL46" s="3">
        <v>0</v>
      </c>
      <c r="AM46" s="3">
        <v>0</v>
      </c>
      <c r="AN46" s="3">
        <v>0</v>
      </c>
      <c r="AO46" s="33" t="e">
        <f t="shared" si="14"/>
        <v>#DIV/0!</v>
      </c>
      <c r="AP46" s="33" t="e">
        <f t="shared" si="15"/>
        <v>#DIV/0!</v>
      </c>
      <c r="AQ46" s="3">
        <v>0</v>
      </c>
      <c r="AR46" s="3">
        <v>0</v>
      </c>
      <c r="AS46" s="3">
        <v>0</v>
      </c>
      <c r="AT46" s="33" t="e">
        <f t="shared" si="16"/>
        <v>#DIV/0!</v>
      </c>
      <c r="AU46" s="33" t="e">
        <f t="shared" si="17"/>
        <v>#DIV/0!</v>
      </c>
      <c r="AV46" s="3">
        <v>0</v>
      </c>
      <c r="AW46" s="3">
        <v>0</v>
      </c>
      <c r="AX46" s="3">
        <v>0</v>
      </c>
      <c r="AY46" s="33" t="e">
        <f t="shared" si="18"/>
        <v>#DIV/0!</v>
      </c>
      <c r="AZ46" s="33" t="e">
        <f t="shared" si="19"/>
        <v>#DIV/0!</v>
      </c>
      <c r="BA46" s="3">
        <v>0</v>
      </c>
      <c r="BB46" s="3">
        <v>0</v>
      </c>
      <c r="BC46" s="3">
        <v>0</v>
      </c>
      <c r="BD46" s="33" t="e">
        <f t="shared" si="20"/>
        <v>#DIV/0!</v>
      </c>
      <c r="BE46" s="33" t="e">
        <f t="shared" si="21"/>
        <v>#DIV/0!</v>
      </c>
      <c r="BF46" s="3">
        <v>0</v>
      </c>
      <c r="BG46" s="3">
        <v>0</v>
      </c>
      <c r="BH46" s="3">
        <v>0</v>
      </c>
      <c r="BI46" s="33" t="e">
        <f t="shared" si="22"/>
        <v>#DIV/0!</v>
      </c>
      <c r="BJ46" s="33" t="e">
        <f t="shared" si="23"/>
        <v>#DIV/0!</v>
      </c>
      <c r="BK46" s="3">
        <v>0</v>
      </c>
      <c r="BL46" s="3">
        <v>0</v>
      </c>
      <c r="BM46" s="3">
        <v>0</v>
      </c>
      <c r="BN46" s="33" t="e">
        <f t="shared" si="24"/>
        <v>#DIV/0!</v>
      </c>
      <c r="BO46" s="33" t="e">
        <f t="shared" si="25"/>
        <v>#DIV/0!</v>
      </c>
      <c r="BP46" s="3">
        <v>0</v>
      </c>
      <c r="BQ46" s="3">
        <v>0</v>
      </c>
      <c r="BR46" s="3">
        <v>0</v>
      </c>
      <c r="BS46" s="33" t="e">
        <f t="shared" si="26"/>
        <v>#DIV/0!</v>
      </c>
      <c r="BT46" s="33" t="e">
        <f t="shared" si="27"/>
        <v>#DIV/0!</v>
      </c>
      <c r="BU46" s="3">
        <v>0</v>
      </c>
      <c r="BV46" s="3">
        <v>0</v>
      </c>
      <c r="BW46" s="3">
        <v>0</v>
      </c>
      <c r="BX46" s="33" t="e">
        <f t="shared" si="28"/>
        <v>#DIV/0!</v>
      </c>
      <c r="BY46" s="33" t="e">
        <f t="shared" si="29"/>
        <v>#DIV/0!</v>
      </c>
      <c r="CB46" s="8"/>
    </row>
    <row r="47" spans="1:80" x14ac:dyDescent="0.25">
      <c r="A47" s="4" t="s">
        <v>86</v>
      </c>
      <c r="B47" s="4" t="s">
        <v>87</v>
      </c>
      <c r="C47" s="3">
        <v>0</v>
      </c>
      <c r="D47" s="3">
        <v>0</v>
      </c>
      <c r="E47" s="3">
        <v>0</v>
      </c>
      <c r="F47" s="33" t="e">
        <f t="shared" si="30"/>
        <v>#DIV/0!</v>
      </c>
      <c r="G47" s="33" t="e">
        <f t="shared" si="31"/>
        <v>#DIV/0!</v>
      </c>
      <c r="H47" s="3">
        <v>2221</v>
      </c>
      <c r="I47" s="3">
        <v>1283</v>
      </c>
      <c r="J47" s="3">
        <v>1278</v>
      </c>
      <c r="K47" s="33">
        <f t="shared" si="2"/>
        <v>57.766771724448454</v>
      </c>
      <c r="L47" s="33">
        <f t="shared" si="3"/>
        <v>57.541647906348494</v>
      </c>
      <c r="M47" s="3">
        <v>438</v>
      </c>
      <c r="N47" s="3">
        <v>260</v>
      </c>
      <c r="O47" s="3">
        <v>257</v>
      </c>
      <c r="P47" s="33">
        <f t="shared" si="4"/>
        <v>59.3607305936073</v>
      </c>
      <c r="Q47" s="33">
        <f t="shared" si="5"/>
        <v>58.675799086757998</v>
      </c>
      <c r="R47" s="3">
        <v>0</v>
      </c>
      <c r="S47" s="3">
        <v>0</v>
      </c>
      <c r="T47" s="3">
        <v>0</v>
      </c>
      <c r="U47" s="33" t="e">
        <f t="shared" si="6"/>
        <v>#DIV/0!</v>
      </c>
      <c r="V47" s="33" t="e">
        <f t="shared" si="7"/>
        <v>#DIV/0!</v>
      </c>
      <c r="W47" s="3">
        <v>1948</v>
      </c>
      <c r="X47" s="3">
        <v>1045</v>
      </c>
      <c r="Y47" s="3">
        <v>969</v>
      </c>
      <c r="Z47" s="33">
        <f t="shared" si="8"/>
        <v>53.644763860369615</v>
      </c>
      <c r="AA47" s="33">
        <f t="shared" si="9"/>
        <v>49.743326488706366</v>
      </c>
      <c r="AB47" s="3">
        <v>398</v>
      </c>
      <c r="AC47" s="3">
        <v>317</v>
      </c>
      <c r="AD47" s="3">
        <v>275</v>
      </c>
      <c r="AE47" s="33">
        <f t="shared" si="10"/>
        <v>79.64824120603015</v>
      </c>
      <c r="AF47" s="33">
        <f t="shared" si="11"/>
        <v>69.095477386934675</v>
      </c>
      <c r="AG47" s="3">
        <v>0</v>
      </c>
      <c r="AH47" s="3">
        <v>0</v>
      </c>
      <c r="AI47" s="3">
        <v>0</v>
      </c>
      <c r="AJ47" s="33" t="e">
        <f t="shared" si="12"/>
        <v>#DIV/0!</v>
      </c>
      <c r="AK47" s="33" t="e">
        <f t="shared" si="13"/>
        <v>#DIV/0!</v>
      </c>
      <c r="AL47" s="3">
        <v>0</v>
      </c>
      <c r="AM47" s="3">
        <v>0</v>
      </c>
      <c r="AN47" s="3">
        <v>0</v>
      </c>
      <c r="AO47" s="33" t="e">
        <f t="shared" si="14"/>
        <v>#DIV/0!</v>
      </c>
      <c r="AP47" s="33" t="e">
        <f t="shared" si="15"/>
        <v>#DIV/0!</v>
      </c>
      <c r="AQ47" s="3">
        <v>0</v>
      </c>
      <c r="AR47" s="3">
        <v>0</v>
      </c>
      <c r="AS47" s="3">
        <v>0</v>
      </c>
      <c r="AT47" s="33" t="e">
        <f t="shared" si="16"/>
        <v>#DIV/0!</v>
      </c>
      <c r="AU47" s="33" t="e">
        <f t="shared" si="17"/>
        <v>#DIV/0!</v>
      </c>
      <c r="AV47" s="3">
        <v>0</v>
      </c>
      <c r="AW47" s="3">
        <v>0</v>
      </c>
      <c r="AX47" s="3">
        <v>0</v>
      </c>
      <c r="AY47" s="33" t="e">
        <f t="shared" si="18"/>
        <v>#DIV/0!</v>
      </c>
      <c r="AZ47" s="33" t="e">
        <f t="shared" si="19"/>
        <v>#DIV/0!</v>
      </c>
      <c r="BA47" s="3">
        <v>0</v>
      </c>
      <c r="BB47" s="3">
        <v>0</v>
      </c>
      <c r="BC47" s="3">
        <v>0</v>
      </c>
      <c r="BD47" s="33" t="e">
        <f t="shared" si="20"/>
        <v>#DIV/0!</v>
      </c>
      <c r="BE47" s="33" t="e">
        <f t="shared" si="21"/>
        <v>#DIV/0!</v>
      </c>
      <c r="BF47" s="3">
        <v>0</v>
      </c>
      <c r="BG47" s="3">
        <v>0</v>
      </c>
      <c r="BH47" s="3">
        <v>0</v>
      </c>
      <c r="BI47" s="33" t="e">
        <f t="shared" si="22"/>
        <v>#DIV/0!</v>
      </c>
      <c r="BJ47" s="33" t="e">
        <f t="shared" si="23"/>
        <v>#DIV/0!</v>
      </c>
      <c r="BK47" s="3">
        <v>0</v>
      </c>
      <c r="BL47" s="3">
        <v>0</v>
      </c>
      <c r="BM47" s="3">
        <v>0</v>
      </c>
      <c r="BN47" s="33" t="e">
        <f t="shared" si="24"/>
        <v>#DIV/0!</v>
      </c>
      <c r="BO47" s="33" t="e">
        <f t="shared" si="25"/>
        <v>#DIV/0!</v>
      </c>
      <c r="BP47" s="3">
        <v>1106</v>
      </c>
      <c r="BQ47" s="3">
        <v>855</v>
      </c>
      <c r="BR47" s="3">
        <v>843</v>
      </c>
      <c r="BS47" s="33">
        <f t="shared" si="26"/>
        <v>77.305605786618443</v>
      </c>
      <c r="BT47" s="33">
        <f t="shared" si="27"/>
        <v>76.220614828209762</v>
      </c>
      <c r="BU47" s="3">
        <v>0</v>
      </c>
      <c r="BV47" s="3">
        <v>0</v>
      </c>
      <c r="BW47" s="3">
        <v>0</v>
      </c>
      <c r="BX47" s="33" t="e">
        <f t="shared" si="28"/>
        <v>#DIV/0!</v>
      </c>
      <c r="BY47" s="33" t="e">
        <f t="shared" si="29"/>
        <v>#DIV/0!</v>
      </c>
      <c r="CB47" s="8"/>
    </row>
    <row r="48" spans="1:80" x14ac:dyDescent="0.25">
      <c r="A48" s="4" t="s">
        <v>88</v>
      </c>
      <c r="B48" s="4" t="s">
        <v>89</v>
      </c>
      <c r="C48" s="3">
        <v>0</v>
      </c>
      <c r="D48" s="3">
        <v>0</v>
      </c>
      <c r="E48" s="3">
        <v>0</v>
      </c>
      <c r="F48" s="33" t="e">
        <f t="shared" si="30"/>
        <v>#DIV/0!</v>
      </c>
      <c r="G48" s="33" t="e">
        <f t="shared" si="31"/>
        <v>#DIV/0!</v>
      </c>
      <c r="H48" s="3">
        <v>302</v>
      </c>
      <c r="I48" s="3">
        <v>167</v>
      </c>
      <c r="J48" s="3">
        <v>10</v>
      </c>
      <c r="K48" s="33">
        <f t="shared" si="2"/>
        <v>55.298013245033118</v>
      </c>
      <c r="L48" s="33">
        <f t="shared" si="3"/>
        <v>3.3112582781456954</v>
      </c>
      <c r="M48" s="3">
        <v>16</v>
      </c>
      <c r="N48" s="3">
        <v>11</v>
      </c>
      <c r="O48" s="3">
        <v>0</v>
      </c>
      <c r="P48" s="33">
        <f t="shared" si="4"/>
        <v>68.75</v>
      </c>
      <c r="Q48" s="33">
        <f t="shared" si="5"/>
        <v>0</v>
      </c>
      <c r="R48" s="3">
        <v>0</v>
      </c>
      <c r="S48" s="3">
        <v>0</v>
      </c>
      <c r="T48" s="3">
        <v>0</v>
      </c>
      <c r="U48" s="33" t="e">
        <f t="shared" si="6"/>
        <v>#DIV/0!</v>
      </c>
      <c r="V48" s="33" t="e">
        <f t="shared" si="7"/>
        <v>#DIV/0!</v>
      </c>
      <c r="W48" s="3">
        <v>373</v>
      </c>
      <c r="X48" s="3">
        <v>222</v>
      </c>
      <c r="Y48" s="3">
        <v>66</v>
      </c>
      <c r="Z48" s="33">
        <f t="shared" si="8"/>
        <v>59.51742627345844</v>
      </c>
      <c r="AA48" s="33">
        <f t="shared" si="9"/>
        <v>17.694369973190348</v>
      </c>
      <c r="AB48" s="3">
        <v>115</v>
      </c>
      <c r="AC48" s="3">
        <v>50</v>
      </c>
      <c r="AD48" s="3">
        <v>10</v>
      </c>
      <c r="AE48" s="33">
        <f t="shared" si="10"/>
        <v>43.478260869565219</v>
      </c>
      <c r="AF48" s="33">
        <f t="shared" si="11"/>
        <v>8.695652173913043</v>
      </c>
      <c r="AG48" s="3">
        <v>0</v>
      </c>
      <c r="AH48" s="3">
        <v>0</v>
      </c>
      <c r="AI48" s="3">
        <v>0</v>
      </c>
      <c r="AJ48" s="33" t="e">
        <f t="shared" si="12"/>
        <v>#DIV/0!</v>
      </c>
      <c r="AK48" s="33" t="e">
        <f t="shared" si="13"/>
        <v>#DIV/0!</v>
      </c>
      <c r="AL48" s="3">
        <v>0</v>
      </c>
      <c r="AM48" s="3">
        <v>0</v>
      </c>
      <c r="AN48" s="3">
        <v>0</v>
      </c>
      <c r="AO48" s="33" t="e">
        <f t="shared" si="14"/>
        <v>#DIV/0!</v>
      </c>
      <c r="AP48" s="33" t="e">
        <f t="shared" si="15"/>
        <v>#DIV/0!</v>
      </c>
      <c r="AQ48" s="3">
        <v>0</v>
      </c>
      <c r="AR48" s="3">
        <v>0</v>
      </c>
      <c r="AS48" s="3">
        <v>0</v>
      </c>
      <c r="AT48" s="33" t="e">
        <f t="shared" si="16"/>
        <v>#DIV/0!</v>
      </c>
      <c r="AU48" s="33" t="e">
        <f t="shared" si="17"/>
        <v>#DIV/0!</v>
      </c>
      <c r="AV48" s="3">
        <v>0</v>
      </c>
      <c r="AW48" s="3">
        <v>0</v>
      </c>
      <c r="AX48" s="3">
        <v>0</v>
      </c>
      <c r="AY48" s="33" t="e">
        <f t="shared" si="18"/>
        <v>#DIV/0!</v>
      </c>
      <c r="AZ48" s="33" t="e">
        <f t="shared" si="19"/>
        <v>#DIV/0!</v>
      </c>
      <c r="BA48" s="3">
        <v>0</v>
      </c>
      <c r="BB48" s="3">
        <v>0</v>
      </c>
      <c r="BC48" s="3">
        <v>0</v>
      </c>
      <c r="BD48" s="33" t="e">
        <f t="shared" si="20"/>
        <v>#DIV/0!</v>
      </c>
      <c r="BE48" s="33" t="e">
        <f t="shared" si="21"/>
        <v>#DIV/0!</v>
      </c>
      <c r="BF48" s="3">
        <v>0</v>
      </c>
      <c r="BG48" s="3">
        <v>0</v>
      </c>
      <c r="BH48" s="3">
        <v>0</v>
      </c>
      <c r="BI48" s="33" t="e">
        <f t="shared" si="22"/>
        <v>#DIV/0!</v>
      </c>
      <c r="BJ48" s="33" t="e">
        <f t="shared" si="23"/>
        <v>#DIV/0!</v>
      </c>
      <c r="BK48" s="3">
        <v>0</v>
      </c>
      <c r="BL48" s="3">
        <v>0</v>
      </c>
      <c r="BM48" s="3">
        <v>0</v>
      </c>
      <c r="BN48" s="33" t="e">
        <f t="shared" si="24"/>
        <v>#DIV/0!</v>
      </c>
      <c r="BO48" s="33" t="e">
        <f t="shared" si="25"/>
        <v>#DIV/0!</v>
      </c>
      <c r="BP48" s="3">
        <v>105</v>
      </c>
      <c r="BQ48" s="3">
        <v>75</v>
      </c>
      <c r="BR48" s="3">
        <v>14</v>
      </c>
      <c r="BS48" s="33">
        <f t="shared" si="26"/>
        <v>71.428571428571431</v>
      </c>
      <c r="BT48" s="33">
        <f t="shared" si="27"/>
        <v>13.333333333333334</v>
      </c>
      <c r="BU48" s="3">
        <v>0</v>
      </c>
      <c r="BV48" s="3">
        <v>0</v>
      </c>
      <c r="BW48" s="3">
        <v>0</v>
      </c>
      <c r="BX48" s="33" t="e">
        <f t="shared" si="28"/>
        <v>#DIV/0!</v>
      </c>
      <c r="BY48" s="33" t="e">
        <f t="shared" si="29"/>
        <v>#DIV/0!</v>
      </c>
      <c r="CB48" s="8"/>
    </row>
    <row r="49" spans="1:80" x14ac:dyDescent="0.25">
      <c r="A49" s="4" t="s">
        <v>90</v>
      </c>
      <c r="B49" s="4" t="s">
        <v>91</v>
      </c>
      <c r="C49" s="3">
        <v>0</v>
      </c>
      <c r="D49" s="3">
        <v>0</v>
      </c>
      <c r="E49" s="3">
        <v>0</v>
      </c>
      <c r="F49" s="33" t="e">
        <f t="shared" si="30"/>
        <v>#DIV/0!</v>
      </c>
      <c r="G49" s="33" t="e">
        <f t="shared" si="31"/>
        <v>#DIV/0!</v>
      </c>
      <c r="H49" s="3">
        <v>560</v>
      </c>
      <c r="I49" s="3">
        <v>331</v>
      </c>
      <c r="J49" s="3">
        <v>331</v>
      </c>
      <c r="K49" s="33">
        <f t="shared" si="2"/>
        <v>59.107142857142861</v>
      </c>
      <c r="L49" s="33">
        <f t="shared" si="3"/>
        <v>59.107142857142861</v>
      </c>
      <c r="M49" s="3">
        <v>0</v>
      </c>
      <c r="N49" s="3">
        <v>0</v>
      </c>
      <c r="O49" s="3">
        <v>0</v>
      </c>
      <c r="P49" s="33" t="e">
        <f t="shared" si="4"/>
        <v>#DIV/0!</v>
      </c>
      <c r="Q49" s="33" t="e">
        <f t="shared" si="5"/>
        <v>#DIV/0!</v>
      </c>
      <c r="R49" s="3">
        <v>0</v>
      </c>
      <c r="S49" s="3">
        <v>0</v>
      </c>
      <c r="T49" s="3">
        <v>0</v>
      </c>
      <c r="U49" s="33" t="e">
        <f t="shared" si="6"/>
        <v>#DIV/0!</v>
      </c>
      <c r="V49" s="33" t="e">
        <f t="shared" si="7"/>
        <v>#DIV/0!</v>
      </c>
      <c r="W49" s="3">
        <v>448</v>
      </c>
      <c r="X49" s="3">
        <v>266</v>
      </c>
      <c r="Y49" s="3">
        <v>266</v>
      </c>
      <c r="Z49" s="33">
        <f t="shared" si="8"/>
        <v>59.375</v>
      </c>
      <c r="AA49" s="33">
        <f t="shared" si="9"/>
        <v>59.375</v>
      </c>
      <c r="AB49" s="3">
        <v>0</v>
      </c>
      <c r="AC49" s="3">
        <v>0</v>
      </c>
      <c r="AD49" s="3">
        <v>0</v>
      </c>
      <c r="AE49" s="33" t="e">
        <f t="shared" si="10"/>
        <v>#DIV/0!</v>
      </c>
      <c r="AF49" s="33" t="e">
        <f t="shared" si="11"/>
        <v>#DIV/0!</v>
      </c>
      <c r="AG49" s="3">
        <v>0</v>
      </c>
      <c r="AH49" s="3">
        <v>0</v>
      </c>
      <c r="AI49" s="3">
        <v>0</v>
      </c>
      <c r="AJ49" s="33" t="e">
        <f t="shared" si="12"/>
        <v>#DIV/0!</v>
      </c>
      <c r="AK49" s="33" t="e">
        <f t="shared" si="13"/>
        <v>#DIV/0!</v>
      </c>
      <c r="AL49" s="3">
        <v>0</v>
      </c>
      <c r="AM49" s="3">
        <v>0</v>
      </c>
      <c r="AN49" s="3">
        <v>0</v>
      </c>
      <c r="AO49" s="33" t="e">
        <f t="shared" si="14"/>
        <v>#DIV/0!</v>
      </c>
      <c r="AP49" s="33" t="e">
        <f t="shared" si="15"/>
        <v>#DIV/0!</v>
      </c>
      <c r="AQ49" s="3">
        <v>0</v>
      </c>
      <c r="AR49" s="3">
        <v>0</v>
      </c>
      <c r="AS49" s="3">
        <v>0</v>
      </c>
      <c r="AT49" s="33" t="e">
        <f t="shared" si="16"/>
        <v>#DIV/0!</v>
      </c>
      <c r="AU49" s="33" t="e">
        <f t="shared" si="17"/>
        <v>#DIV/0!</v>
      </c>
      <c r="AV49" s="3">
        <v>0</v>
      </c>
      <c r="AW49" s="3">
        <v>0</v>
      </c>
      <c r="AX49" s="3">
        <v>0</v>
      </c>
      <c r="AY49" s="33" t="e">
        <f t="shared" si="18"/>
        <v>#DIV/0!</v>
      </c>
      <c r="AZ49" s="33" t="e">
        <f t="shared" si="19"/>
        <v>#DIV/0!</v>
      </c>
      <c r="BA49" s="3">
        <v>0</v>
      </c>
      <c r="BB49" s="3">
        <v>0</v>
      </c>
      <c r="BC49" s="3">
        <v>0</v>
      </c>
      <c r="BD49" s="33" t="e">
        <f t="shared" si="20"/>
        <v>#DIV/0!</v>
      </c>
      <c r="BE49" s="33" t="e">
        <f t="shared" si="21"/>
        <v>#DIV/0!</v>
      </c>
      <c r="BF49" s="3">
        <v>0</v>
      </c>
      <c r="BG49" s="3">
        <v>0</v>
      </c>
      <c r="BH49" s="3">
        <v>0</v>
      </c>
      <c r="BI49" s="33" t="e">
        <f t="shared" si="22"/>
        <v>#DIV/0!</v>
      </c>
      <c r="BJ49" s="33" t="e">
        <f t="shared" si="23"/>
        <v>#DIV/0!</v>
      </c>
      <c r="BK49" s="3">
        <v>0</v>
      </c>
      <c r="BL49" s="3">
        <v>0</v>
      </c>
      <c r="BM49" s="3">
        <v>0</v>
      </c>
      <c r="BN49" s="33" t="e">
        <f t="shared" si="24"/>
        <v>#DIV/0!</v>
      </c>
      <c r="BO49" s="33" t="e">
        <f t="shared" si="25"/>
        <v>#DIV/0!</v>
      </c>
      <c r="BP49" s="3">
        <v>180</v>
      </c>
      <c r="BQ49" s="3">
        <v>169</v>
      </c>
      <c r="BR49" s="3">
        <v>164</v>
      </c>
      <c r="BS49" s="33">
        <f t="shared" si="26"/>
        <v>93.888888888888886</v>
      </c>
      <c r="BT49" s="33">
        <f t="shared" si="27"/>
        <v>91.111111111111114</v>
      </c>
      <c r="BU49" s="3">
        <v>0</v>
      </c>
      <c r="BV49" s="3">
        <v>0</v>
      </c>
      <c r="BW49" s="3">
        <v>0</v>
      </c>
      <c r="BX49" s="33" t="e">
        <f t="shared" si="28"/>
        <v>#DIV/0!</v>
      </c>
      <c r="BY49" s="33" t="e">
        <f t="shared" si="29"/>
        <v>#DIV/0!</v>
      </c>
      <c r="CB49" s="8"/>
    </row>
    <row r="50" spans="1:80" x14ac:dyDescent="0.25">
      <c r="A50" s="4" t="s">
        <v>92</v>
      </c>
      <c r="B50" s="4" t="s">
        <v>93</v>
      </c>
      <c r="C50" s="3">
        <v>0</v>
      </c>
      <c r="D50" s="3">
        <v>0</v>
      </c>
      <c r="E50" s="3">
        <v>0</v>
      </c>
      <c r="F50" s="33" t="e">
        <f t="shared" si="30"/>
        <v>#DIV/0!</v>
      </c>
      <c r="G50" s="33" t="e">
        <f t="shared" si="31"/>
        <v>#DIV/0!</v>
      </c>
      <c r="H50" s="3">
        <v>71</v>
      </c>
      <c r="I50" s="3">
        <v>38</v>
      </c>
      <c r="J50" s="3">
        <v>38</v>
      </c>
      <c r="K50" s="33">
        <f t="shared" si="2"/>
        <v>53.521126760563376</v>
      </c>
      <c r="L50" s="33">
        <f t="shared" si="3"/>
        <v>53.521126760563376</v>
      </c>
      <c r="M50" s="3">
        <v>0</v>
      </c>
      <c r="N50" s="3">
        <v>0</v>
      </c>
      <c r="O50" s="3">
        <v>0</v>
      </c>
      <c r="P50" s="33" t="e">
        <f t="shared" si="4"/>
        <v>#DIV/0!</v>
      </c>
      <c r="Q50" s="33" t="e">
        <f t="shared" si="5"/>
        <v>#DIV/0!</v>
      </c>
      <c r="R50" s="3">
        <v>0</v>
      </c>
      <c r="S50" s="3">
        <v>0</v>
      </c>
      <c r="T50" s="3">
        <v>0</v>
      </c>
      <c r="U50" s="33" t="e">
        <f t="shared" si="6"/>
        <v>#DIV/0!</v>
      </c>
      <c r="V50" s="33" t="e">
        <f t="shared" si="7"/>
        <v>#DIV/0!</v>
      </c>
      <c r="W50" s="3">
        <v>106</v>
      </c>
      <c r="X50" s="3">
        <v>56</v>
      </c>
      <c r="Y50" s="3">
        <v>56</v>
      </c>
      <c r="Z50" s="33">
        <f t="shared" si="8"/>
        <v>52.830188679245282</v>
      </c>
      <c r="AA50" s="33">
        <f t="shared" si="9"/>
        <v>52.830188679245282</v>
      </c>
      <c r="AB50" s="3">
        <v>0</v>
      </c>
      <c r="AC50" s="3">
        <v>0</v>
      </c>
      <c r="AD50" s="3">
        <v>0</v>
      </c>
      <c r="AE50" s="33" t="e">
        <f t="shared" si="10"/>
        <v>#DIV/0!</v>
      </c>
      <c r="AF50" s="33" t="e">
        <f t="shared" si="11"/>
        <v>#DIV/0!</v>
      </c>
      <c r="AG50" s="3">
        <v>0</v>
      </c>
      <c r="AH50" s="3">
        <v>0</v>
      </c>
      <c r="AI50" s="3">
        <v>0</v>
      </c>
      <c r="AJ50" s="33" t="e">
        <f t="shared" si="12"/>
        <v>#DIV/0!</v>
      </c>
      <c r="AK50" s="33" t="e">
        <f t="shared" si="13"/>
        <v>#DIV/0!</v>
      </c>
      <c r="AL50" s="3">
        <v>0</v>
      </c>
      <c r="AM50" s="3">
        <v>0</v>
      </c>
      <c r="AN50" s="3">
        <v>0</v>
      </c>
      <c r="AO50" s="33" t="e">
        <f t="shared" si="14"/>
        <v>#DIV/0!</v>
      </c>
      <c r="AP50" s="33" t="e">
        <f t="shared" si="15"/>
        <v>#DIV/0!</v>
      </c>
      <c r="AQ50" s="3">
        <v>0</v>
      </c>
      <c r="AR50" s="3">
        <v>0</v>
      </c>
      <c r="AS50" s="3">
        <v>0</v>
      </c>
      <c r="AT50" s="33" t="e">
        <f t="shared" si="16"/>
        <v>#DIV/0!</v>
      </c>
      <c r="AU50" s="33" t="e">
        <f t="shared" si="17"/>
        <v>#DIV/0!</v>
      </c>
      <c r="AV50" s="3">
        <v>0</v>
      </c>
      <c r="AW50" s="3">
        <v>0</v>
      </c>
      <c r="AX50" s="3">
        <v>0</v>
      </c>
      <c r="AY50" s="33" t="e">
        <f t="shared" si="18"/>
        <v>#DIV/0!</v>
      </c>
      <c r="AZ50" s="33" t="e">
        <f t="shared" si="19"/>
        <v>#DIV/0!</v>
      </c>
      <c r="BA50" s="3">
        <v>0</v>
      </c>
      <c r="BB50" s="3">
        <v>0</v>
      </c>
      <c r="BC50" s="3">
        <v>0</v>
      </c>
      <c r="BD50" s="33" t="e">
        <f t="shared" si="20"/>
        <v>#DIV/0!</v>
      </c>
      <c r="BE50" s="33" t="e">
        <f t="shared" si="21"/>
        <v>#DIV/0!</v>
      </c>
      <c r="BF50" s="3">
        <v>0</v>
      </c>
      <c r="BG50" s="3">
        <v>0</v>
      </c>
      <c r="BH50" s="3">
        <v>0</v>
      </c>
      <c r="BI50" s="33" t="e">
        <f t="shared" si="22"/>
        <v>#DIV/0!</v>
      </c>
      <c r="BJ50" s="33" t="e">
        <f t="shared" si="23"/>
        <v>#DIV/0!</v>
      </c>
      <c r="BK50" s="3">
        <v>0</v>
      </c>
      <c r="BL50" s="3">
        <v>0</v>
      </c>
      <c r="BM50" s="3">
        <v>0</v>
      </c>
      <c r="BN50" s="33" t="e">
        <f t="shared" si="24"/>
        <v>#DIV/0!</v>
      </c>
      <c r="BO50" s="33" t="e">
        <f t="shared" si="25"/>
        <v>#DIV/0!</v>
      </c>
      <c r="BP50" s="3">
        <v>55</v>
      </c>
      <c r="BQ50" s="3">
        <v>53</v>
      </c>
      <c r="BR50" s="3">
        <v>53</v>
      </c>
      <c r="BS50" s="33">
        <f t="shared" si="26"/>
        <v>96.36363636363636</v>
      </c>
      <c r="BT50" s="33">
        <f t="shared" si="27"/>
        <v>96.36363636363636</v>
      </c>
      <c r="BU50" s="3">
        <v>0</v>
      </c>
      <c r="BV50" s="3">
        <v>0</v>
      </c>
      <c r="BW50" s="3">
        <v>0</v>
      </c>
      <c r="BX50" s="33" t="e">
        <f t="shared" si="28"/>
        <v>#DIV/0!</v>
      </c>
      <c r="BY50" s="33" t="e">
        <f t="shared" si="29"/>
        <v>#DIV/0!</v>
      </c>
      <c r="CB50" s="8"/>
    </row>
    <row r="51" spans="1:80" x14ac:dyDescent="0.25">
      <c r="A51" s="4" t="s">
        <v>94</v>
      </c>
      <c r="B51" s="4" t="s">
        <v>95</v>
      </c>
      <c r="C51" s="3">
        <v>0</v>
      </c>
      <c r="D51" s="3">
        <v>0</v>
      </c>
      <c r="E51" s="3">
        <v>0</v>
      </c>
      <c r="F51" s="33" t="e">
        <f t="shared" si="30"/>
        <v>#DIV/0!</v>
      </c>
      <c r="G51" s="33" t="e">
        <f t="shared" si="31"/>
        <v>#DIV/0!</v>
      </c>
      <c r="H51" s="3">
        <v>80</v>
      </c>
      <c r="I51" s="3">
        <v>32</v>
      </c>
      <c r="J51" s="3">
        <v>0</v>
      </c>
      <c r="K51" s="33">
        <f t="shared" si="2"/>
        <v>40</v>
      </c>
      <c r="L51" s="33">
        <f t="shared" si="3"/>
        <v>0</v>
      </c>
      <c r="M51" s="3">
        <v>0</v>
      </c>
      <c r="N51" s="3">
        <v>0</v>
      </c>
      <c r="O51" s="3">
        <v>0</v>
      </c>
      <c r="P51" s="33" t="e">
        <f t="shared" si="4"/>
        <v>#DIV/0!</v>
      </c>
      <c r="Q51" s="33" t="e">
        <f t="shared" si="5"/>
        <v>#DIV/0!</v>
      </c>
      <c r="R51" s="3">
        <v>0</v>
      </c>
      <c r="S51" s="3">
        <v>0</v>
      </c>
      <c r="T51" s="3">
        <v>0</v>
      </c>
      <c r="U51" s="33" t="e">
        <f t="shared" si="6"/>
        <v>#DIV/0!</v>
      </c>
      <c r="V51" s="33" t="e">
        <f t="shared" si="7"/>
        <v>#DIV/0!</v>
      </c>
      <c r="W51" s="3">
        <v>0</v>
      </c>
      <c r="X51" s="3">
        <v>0</v>
      </c>
      <c r="Y51" s="3">
        <v>0</v>
      </c>
      <c r="Z51" s="33" t="e">
        <f t="shared" si="8"/>
        <v>#DIV/0!</v>
      </c>
      <c r="AA51" s="33" t="e">
        <f t="shared" si="9"/>
        <v>#DIV/0!</v>
      </c>
      <c r="AB51" s="3">
        <v>0</v>
      </c>
      <c r="AC51" s="3">
        <v>0</v>
      </c>
      <c r="AD51" s="3">
        <v>0</v>
      </c>
      <c r="AE51" s="33" t="e">
        <f t="shared" si="10"/>
        <v>#DIV/0!</v>
      </c>
      <c r="AF51" s="33" t="e">
        <f t="shared" si="11"/>
        <v>#DIV/0!</v>
      </c>
      <c r="AG51" s="3">
        <v>0</v>
      </c>
      <c r="AH51" s="3">
        <v>0</v>
      </c>
      <c r="AI51" s="3">
        <v>0</v>
      </c>
      <c r="AJ51" s="33" t="e">
        <f t="shared" si="12"/>
        <v>#DIV/0!</v>
      </c>
      <c r="AK51" s="33" t="e">
        <f t="shared" si="13"/>
        <v>#DIV/0!</v>
      </c>
      <c r="AL51" s="3">
        <v>0</v>
      </c>
      <c r="AM51" s="3">
        <v>0</v>
      </c>
      <c r="AN51" s="3">
        <v>0</v>
      </c>
      <c r="AO51" s="33" t="e">
        <f t="shared" si="14"/>
        <v>#DIV/0!</v>
      </c>
      <c r="AP51" s="33" t="e">
        <f t="shared" si="15"/>
        <v>#DIV/0!</v>
      </c>
      <c r="AQ51" s="3">
        <v>0</v>
      </c>
      <c r="AR51" s="3">
        <v>0</v>
      </c>
      <c r="AS51" s="3">
        <v>0</v>
      </c>
      <c r="AT51" s="33" t="e">
        <f t="shared" si="16"/>
        <v>#DIV/0!</v>
      </c>
      <c r="AU51" s="33" t="e">
        <f t="shared" si="17"/>
        <v>#DIV/0!</v>
      </c>
      <c r="AV51" s="3">
        <v>0</v>
      </c>
      <c r="AW51" s="3">
        <v>0</v>
      </c>
      <c r="AX51" s="3">
        <v>0</v>
      </c>
      <c r="AY51" s="33" t="e">
        <f t="shared" si="18"/>
        <v>#DIV/0!</v>
      </c>
      <c r="AZ51" s="33" t="e">
        <f t="shared" si="19"/>
        <v>#DIV/0!</v>
      </c>
      <c r="BA51" s="3">
        <v>0</v>
      </c>
      <c r="BB51" s="3">
        <v>0</v>
      </c>
      <c r="BC51" s="3">
        <v>0</v>
      </c>
      <c r="BD51" s="33" t="e">
        <f t="shared" si="20"/>
        <v>#DIV/0!</v>
      </c>
      <c r="BE51" s="33" t="e">
        <f t="shared" si="21"/>
        <v>#DIV/0!</v>
      </c>
      <c r="BF51" s="3">
        <v>0</v>
      </c>
      <c r="BG51" s="3">
        <v>0</v>
      </c>
      <c r="BH51" s="3">
        <v>0</v>
      </c>
      <c r="BI51" s="33" t="e">
        <f t="shared" si="22"/>
        <v>#DIV/0!</v>
      </c>
      <c r="BJ51" s="33" t="e">
        <f t="shared" si="23"/>
        <v>#DIV/0!</v>
      </c>
      <c r="BK51" s="3">
        <v>0</v>
      </c>
      <c r="BL51" s="3">
        <v>0</v>
      </c>
      <c r="BM51" s="3">
        <v>0</v>
      </c>
      <c r="BN51" s="33" t="e">
        <f t="shared" si="24"/>
        <v>#DIV/0!</v>
      </c>
      <c r="BO51" s="33" t="e">
        <f t="shared" si="25"/>
        <v>#DIV/0!</v>
      </c>
      <c r="BP51" s="3">
        <v>0</v>
      </c>
      <c r="BQ51" s="3">
        <v>0</v>
      </c>
      <c r="BR51" s="3">
        <v>0</v>
      </c>
      <c r="BS51" s="33" t="e">
        <f t="shared" si="26"/>
        <v>#DIV/0!</v>
      </c>
      <c r="BT51" s="33" t="e">
        <f t="shared" si="27"/>
        <v>#DIV/0!</v>
      </c>
      <c r="BU51" s="3">
        <v>0</v>
      </c>
      <c r="BV51" s="3">
        <v>0</v>
      </c>
      <c r="BW51" s="3">
        <v>0</v>
      </c>
      <c r="BX51" s="33" t="e">
        <f t="shared" si="28"/>
        <v>#DIV/0!</v>
      </c>
      <c r="BY51" s="33" t="e">
        <f t="shared" si="29"/>
        <v>#DIV/0!</v>
      </c>
      <c r="CB51" s="8"/>
    </row>
    <row r="52" spans="1:80" x14ac:dyDescent="0.25">
      <c r="A52" s="4" t="s">
        <v>96</v>
      </c>
      <c r="B52" s="4" t="s">
        <v>97</v>
      </c>
      <c r="C52" s="3">
        <v>0</v>
      </c>
      <c r="D52" s="3">
        <v>0</v>
      </c>
      <c r="E52" s="3">
        <v>0</v>
      </c>
      <c r="F52" s="33" t="e">
        <f t="shared" si="30"/>
        <v>#DIV/0!</v>
      </c>
      <c r="G52" s="33" t="e">
        <f t="shared" si="31"/>
        <v>#DIV/0!</v>
      </c>
      <c r="H52" s="3">
        <v>843</v>
      </c>
      <c r="I52" s="3">
        <v>481</v>
      </c>
      <c r="J52" s="3">
        <v>481</v>
      </c>
      <c r="K52" s="33">
        <f t="shared" si="2"/>
        <v>57.05812574139977</v>
      </c>
      <c r="L52" s="33">
        <f t="shared" si="3"/>
        <v>57.05812574139977</v>
      </c>
      <c r="M52" s="3">
        <v>282</v>
      </c>
      <c r="N52" s="3">
        <v>149</v>
      </c>
      <c r="O52" s="3">
        <v>92</v>
      </c>
      <c r="P52" s="33">
        <f t="shared" si="4"/>
        <v>52.836879432624116</v>
      </c>
      <c r="Q52" s="33">
        <f t="shared" si="5"/>
        <v>32.62411347517731</v>
      </c>
      <c r="R52" s="3">
        <v>0</v>
      </c>
      <c r="S52" s="3">
        <v>0</v>
      </c>
      <c r="T52" s="3">
        <v>0</v>
      </c>
      <c r="U52" s="33" t="e">
        <f t="shared" si="6"/>
        <v>#DIV/0!</v>
      </c>
      <c r="V52" s="33" t="e">
        <f t="shared" si="7"/>
        <v>#DIV/0!</v>
      </c>
      <c r="W52" s="3">
        <v>688</v>
      </c>
      <c r="X52" s="3">
        <v>275</v>
      </c>
      <c r="Y52" s="3">
        <v>275</v>
      </c>
      <c r="Z52" s="33">
        <f t="shared" si="8"/>
        <v>39.970930232558139</v>
      </c>
      <c r="AA52" s="33">
        <f t="shared" si="9"/>
        <v>39.970930232558139</v>
      </c>
      <c r="AB52" s="3">
        <v>199</v>
      </c>
      <c r="AC52" s="3">
        <v>113</v>
      </c>
      <c r="AD52" s="3">
        <v>113</v>
      </c>
      <c r="AE52" s="33">
        <f t="shared" si="10"/>
        <v>56.78391959798995</v>
      </c>
      <c r="AF52" s="33">
        <f t="shared" si="11"/>
        <v>56.78391959798995</v>
      </c>
      <c r="AG52" s="3">
        <v>0</v>
      </c>
      <c r="AH52" s="3">
        <v>0</v>
      </c>
      <c r="AI52" s="3">
        <v>0</v>
      </c>
      <c r="AJ52" s="33" t="e">
        <f t="shared" si="12"/>
        <v>#DIV/0!</v>
      </c>
      <c r="AK52" s="33" t="e">
        <f t="shared" si="13"/>
        <v>#DIV/0!</v>
      </c>
      <c r="AL52" s="3">
        <v>0</v>
      </c>
      <c r="AM52" s="3">
        <v>0</v>
      </c>
      <c r="AN52" s="3">
        <v>0</v>
      </c>
      <c r="AO52" s="33" t="e">
        <f t="shared" si="14"/>
        <v>#DIV/0!</v>
      </c>
      <c r="AP52" s="33" t="e">
        <f t="shared" si="15"/>
        <v>#DIV/0!</v>
      </c>
      <c r="AQ52" s="3">
        <v>0</v>
      </c>
      <c r="AR52" s="3">
        <v>0</v>
      </c>
      <c r="AS52" s="3">
        <v>0</v>
      </c>
      <c r="AT52" s="33" t="e">
        <f t="shared" si="16"/>
        <v>#DIV/0!</v>
      </c>
      <c r="AU52" s="33" t="e">
        <f t="shared" si="17"/>
        <v>#DIV/0!</v>
      </c>
      <c r="AV52" s="3">
        <v>0</v>
      </c>
      <c r="AW52" s="3">
        <v>0</v>
      </c>
      <c r="AX52" s="3">
        <v>0</v>
      </c>
      <c r="AY52" s="33" t="e">
        <f t="shared" si="18"/>
        <v>#DIV/0!</v>
      </c>
      <c r="AZ52" s="33" t="e">
        <f t="shared" si="19"/>
        <v>#DIV/0!</v>
      </c>
      <c r="BA52" s="3">
        <v>0</v>
      </c>
      <c r="BB52" s="3">
        <v>0</v>
      </c>
      <c r="BC52" s="3">
        <v>0</v>
      </c>
      <c r="BD52" s="33" t="e">
        <f t="shared" si="20"/>
        <v>#DIV/0!</v>
      </c>
      <c r="BE52" s="33" t="e">
        <f t="shared" si="21"/>
        <v>#DIV/0!</v>
      </c>
      <c r="BF52" s="3">
        <v>0</v>
      </c>
      <c r="BG52" s="3">
        <v>0</v>
      </c>
      <c r="BH52" s="3">
        <v>0</v>
      </c>
      <c r="BI52" s="33" t="e">
        <f t="shared" si="22"/>
        <v>#DIV/0!</v>
      </c>
      <c r="BJ52" s="33" t="e">
        <f t="shared" si="23"/>
        <v>#DIV/0!</v>
      </c>
      <c r="BK52" s="3">
        <v>0</v>
      </c>
      <c r="BL52" s="3">
        <v>0</v>
      </c>
      <c r="BM52" s="3">
        <v>0</v>
      </c>
      <c r="BN52" s="33" t="e">
        <f t="shared" si="24"/>
        <v>#DIV/0!</v>
      </c>
      <c r="BO52" s="33" t="e">
        <f t="shared" si="25"/>
        <v>#DIV/0!</v>
      </c>
      <c r="BP52" s="3">
        <v>304</v>
      </c>
      <c r="BQ52" s="3">
        <v>202</v>
      </c>
      <c r="BR52" s="3">
        <v>134</v>
      </c>
      <c r="BS52" s="33">
        <f t="shared" si="26"/>
        <v>66.44736842105263</v>
      </c>
      <c r="BT52" s="33">
        <f t="shared" si="27"/>
        <v>44.078947368421048</v>
      </c>
      <c r="BU52" s="3">
        <v>0</v>
      </c>
      <c r="BV52" s="3">
        <v>0</v>
      </c>
      <c r="BW52" s="3">
        <v>0</v>
      </c>
      <c r="BX52" s="33" t="e">
        <f t="shared" si="28"/>
        <v>#DIV/0!</v>
      </c>
      <c r="BY52" s="33" t="e">
        <f t="shared" si="29"/>
        <v>#DIV/0!</v>
      </c>
      <c r="CB52" s="8"/>
    </row>
    <row r="53" spans="1:80" x14ac:dyDescent="0.25">
      <c r="A53" s="4" t="s">
        <v>98</v>
      </c>
      <c r="B53" s="4" t="s">
        <v>99</v>
      </c>
      <c r="C53" s="3">
        <v>0</v>
      </c>
      <c r="D53" s="3">
        <v>0</v>
      </c>
      <c r="E53" s="3">
        <v>0</v>
      </c>
      <c r="F53" s="33" t="e">
        <f t="shared" si="30"/>
        <v>#DIV/0!</v>
      </c>
      <c r="G53" s="33" t="e">
        <f t="shared" si="31"/>
        <v>#DIV/0!</v>
      </c>
      <c r="H53" s="3">
        <v>1037</v>
      </c>
      <c r="I53" s="3">
        <v>638</v>
      </c>
      <c r="J53" s="3">
        <v>638</v>
      </c>
      <c r="K53" s="33">
        <f t="shared" si="2"/>
        <v>61.523625843780138</v>
      </c>
      <c r="L53" s="33">
        <f t="shared" si="3"/>
        <v>61.523625843780138</v>
      </c>
      <c r="M53" s="3">
        <v>0</v>
      </c>
      <c r="N53" s="3">
        <v>0</v>
      </c>
      <c r="O53" s="3">
        <v>0</v>
      </c>
      <c r="P53" s="33" t="e">
        <f t="shared" si="4"/>
        <v>#DIV/0!</v>
      </c>
      <c r="Q53" s="33" t="e">
        <f t="shared" si="5"/>
        <v>#DIV/0!</v>
      </c>
      <c r="R53" s="3">
        <v>0</v>
      </c>
      <c r="S53" s="3">
        <v>0</v>
      </c>
      <c r="T53" s="3">
        <v>0</v>
      </c>
      <c r="U53" s="33" t="e">
        <f t="shared" si="6"/>
        <v>#DIV/0!</v>
      </c>
      <c r="V53" s="33" t="e">
        <f t="shared" si="7"/>
        <v>#DIV/0!</v>
      </c>
      <c r="W53" s="3">
        <v>950</v>
      </c>
      <c r="X53" s="3">
        <v>604</v>
      </c>
      <c r="Y53" s="3">
        <v>604</v>
      </c>
      <c r="Z53" s="33">
        <f t="shared" si="8"/>
        <v>63.578947368421055</v>
      </c>
      <c r="AA53" s="33">
        <f t="shared" si="9"/>
        <v>63.578947368421055</v>
      </c>
      <c r="AB53" s="3">
        <v>0</v>
      </c>
      <c r="AC53" s="3">
        <v>0</v>
      </c>
      <c r="AD53" s="3">
        <v>0</v>
      </c>
      <c r="AE53" s="33" t="e">
        <f t="shared" si="10"/>
        <v>#DIV/0!</v>
      </c>
      <c r="AF53" s="33" t="e">
        <f t="shared" si="11"/>
        <v>#DIV/0!</v>
      </c>
      <c r="AG53" s="3">
        <v>0</v>
      </c>
      <c r="AH53" s="3">
        <v>0</v>
      </c>
      <c r="AI53" s="3">
        <v>0</v>
      </c>
      <c r="AJ53" s="33" t="e">
        <f t="shared" si="12"/>
        <v>#DIV/0!</v>
      </c>
      <c r="AK53" s="33" t="e">
        <f t="shared" si="13"/>
        <v>#DIV/0!</v>
      </c>
      <c r="AL53" s="3">
        <v>0</v>
      </c>
      <c r="AM53" s="3">
        <v>0</v>
      </c>
      <c r="AN53" s="3">
        <v>0</v>
      </c>
      <c r="AO53" s="33" t="e">
        <f t="shared" si="14"/>
        <v>#DIV/0!</v>
      </c>
      <c r="AP53" s="33" t="e">
        <f t="shared" si="15"/>
        <v>#DIV/0!</v>
      </c>
      <c r="AQ53" s="3">
        <v>0</v>
      </c>
      <c r="AR53" s="3">
        <v>0</v>
      </c>
      <c r="AS53" s="3">
        <v>0</v>
      </c>
      <c r="AT53" s="33" t="e">
        <f t="shared" si="16"/>
        <v>#DIV/0!</v>
      </c>
      <c r="AU53" s="33" t="e">
        <f t="shared" si="17"/>
        <v>#DIV/0!</v>
      </c>
      <c r="AV53" s="3">
        <v>0</v>
      </c>
      <c r="AW53" s="3">
        <v>0</v>
      </c>
      <c r="AX53" s="3">
        <v>0</v>
      </c>
      <c r="AY53" s="33" t="e">
        <f t="shared" si="18"/>
        <v>#DIV/0!</v>
      </c>
      <c r="AZ53" s="33" t="e">
        <f t="shared" si="19"/>
        <v>#DIV/0!</v>
      </c>
      <c r="BA53" s="3">
        <v>0</v>
      </c>
      <c r="BB53" s="3">
        <v>0</v>
      </c>
      <c r="BC53" s="3">
        <v>0</v>
      </c>
      <c r="BD53" s="33" t="e">
        <f t="shared" si="20"/>
        <v>#DIV/0!</v>
      </c>
      <c r="BE53" s="33" t="e">
        <f t="shared" si="21"/>
        <v>#DIV/0!</v>
      </c>
      <c r="BF53" s="3">
        <v>0</v>
      </c>
      <c r="BG53" s="3">
        <v>0</v>
      </c>
      <c r="BH53" s="3">
        <v>0</v>
      </c>
      <c r="BI53" s="33" t="e">
        <f t="shared" si="22"/>
        <v>#DIV/0!</v>
      </c>
      <c r="BJ53" s="33" t="e">
        <f t="shared" si="23"/>
        <v>#DIV/0!</v>
      </c>
      <c r="BK53" s="3">
        <v>0</v>
      </c>
      <c r="BL53" s="3">
        <v>0</v>
      </c>
      <c r="BM53" s="3">
        <v>0</v>
      </c>
      <c r="BN53" s="33" t="e">
        <f t="shared" si="24"/>
        <v>#DIV/0!</v>
      </c>
      <c r="BO53" s="33" t="e">
        <f t="shared" si="25"/>
        <v>#DIV/0!</v>
      </c>
      <c r="BP53" s="3">
        <v>583</v>
      </c>
      <c r="BQ53" s="3">
        <v>487</v>
      </c>
      <c r="BR53" s="3">
        <v>487</v>
      </c>
      <c r="BS53" s="33">
        <f t="shared" si="26"/>
        <v>83.533447684391078</v>
      </c>
      <c r="BT53" s="33">
        <f t="shared" si="27"/>
        <v>83.533447684391078</v>
      </c>
      <c r="BU53" s="3">
        <v>0</v>
      </c>
      <c r="BV53" s="3">
        <v>0</v>
      </c>
      <c r="BW53" s="3">
        <v>0</v>
      </c>
      <c r="BX53" s="33" t="e">
        <f t="shared" si="28"/>
        <v>#DIV/0!</v>
      </c>
      <c r="BY53" s="33" t="e">
        <f t="shared" si="29"/>
        <v>#DIV/0!</v>
      </c>
      <c r="CB53" s="8"/>
    </row>
    <row r="54" spans="1:80" x14ac:dyDescent="0.25">
      <c r="A54" s="4" t="s">
        <v>100</v>
      </c>
      <c r="B54" s="4" t="s">
        <v>101</v>
      </c>
      <c r="C54" s="3">
        <v>0</v>
      </c>
      <c r="D54" s="3">
        <v>0</v>
      </c>
      <c r="E54" s="3">
        <v>0</v>
      </c>
      <c r="F54" s="33" t="e">
        <f t="shared" si="30"/>
        <v>#DIV/0!</v>
      </c>
      <c r="G54" s="33" t="e">
        <f t="shared" si="31"/>
        <v>#DIV/0!</v>
      </c>
      <c r="H54" s="3">
        <v>48</v>
      </c>
      <c r="I54" s="3">
        <v>34</v>
      </c>
      <c r="J54" s="3">
        <v>0</v>
      </c>
      <c r="K54" s="33">
        <f t="shared" si="2"/>
        <v>70.833333333333343</v>
      </c>
      <c r="L54" s="33">
        <f t="shared" si="3"/>
        <v>0</v>
      </c>
      <c r="M54" s="3">
        <v>0</v>
      </c>
      <c r="N54" s="3">
        <v>0</v>
      </c>
      <c r="O54" s="3">
        <v>0</v>
      </c>
      <c r="P54" s="33" t="e">
        <f t="shared" si="4"/>
        <v>#DIV/0!</v>
      </c>
      <c r="Q54" s="33" t="e">
        <f t="shared" si="5"/>
        <v>#DIV/0!</v>
      </c>
      <c r="R54" s="3">
        <v>0</v>
      </c>
      <c r="S54" s="3">
        <v>0</v>
      </c>
      <c r="T54" s="3">
        <v>0</v>
      </c>
      <c r="U54" s="33" t="e">
        <f t="shared" si="6"/>
        <v>#DIV/0!</v>
      </c>
      <c r="V54" s="33" t="e">
        <f t="shared" si="7"/>
        <v>#DIV/0!</v>
      </c>
      <c r="W54" s="3">
        <v>79</v>
      </c>
      <c r="X54" s="3">
        <v>27</v>
      </c>
      <c r="Y54" s="3">
        <v>0</v>
      </c>
      <c r="Z54" s="33">
        <f t="shared" si="8"/>
        <v>34.177215189873415</v>
      </c>
      <c r="AA54" s="33">
        <f t="shared" si="9"/>
        <v>0</v>
      </c>
      <c r="AB54" s="3">
        <v>0</v>
      </c>
      <c r="AC54" s="3">
        <v>0</v>
      </c>
      <c r="AD54" s="3">
        <v>0</v>
      </c>
      <c r="AE54" s="33" t="e">
        <f t="shared" si="10"/>
        <v>#DIV/0!</v>
      </c>
      <c r="AF54" s="33" t="e">
        <f t="shared" si="11"/>
        <v>#DIV/0!</v>
      </c>
      <c r="AG54" s="3">
        <v>0</v>
      </c>
      <c r="AH54" s="3">
        <v>0</v>
      </c>
      <c r="AI54" s="3">
        <v>0</v>
      </c>
      <c r="AJ54" s="33" t="e">
        <f t="shared" si="12"/>
        <v>#DIV/0!</v>
      </c>
      <c r="AK54" s="33" t="e">
        <f t="shared" si="13"/>
        <v>#DIV/0!</v>
      </c>
      <c r="AL54" s="3">
        <v>0</v>
      </c>
      <c r="AM54" s="3">
        <v>0</v>
      </c>
      <c r="AN54" s="3">
        <v>0</v>
      </c>
      <c r="AO54" s="33" t="e">
        <f t="shared" si="14"/>
        <v>#DIV/0!</v>
      </c>
      <c r="AP54" s="33" t="e">
        <f t="shared" si="15"/>
        <v>#DIV/0!</v>
      </c>
      <c r="AQ54" s="3">
        <v>0</v>
      </c>
      <c r="AR54" s="3">
        <v>0</v>
      </c>
      <c r="AS54" s="3">
        <v>0</v>
      </c>
      <c r="AT54" s="33" t="e">
        <f t="shared" si="16"/>
        <v>#DIV/0!</v>
      </c>
      <c r="AU54" s="33" t="e">
        <f t="shared" si="17"/>
        <v>#DIV/0!</v>
      </c>
      <c r="AV54" s="3">
        <v>0</v>
      </c>
      <c r="AW54" s="3">
        <v>0</v>
      </c>
      <c r="AX54" s="3">
        <v>0</v>
      </c>
      <c r="AY54" s="33" t="e">
        <f t="shared" si="18"/>
        <v>#DIV/0!</v>
      </c>
      <c r="AZ54" s="33" t="e">
        <f t="shared" si="19"/>
        <v>#DIV/0!</v>
      </c>
      <c r="BA54" s="3">
        <v>0</v>
      </c>
      <c r="BB54" s="3">
        <v>0</v>
      </c>
      <c r="BC54" s="3">
        <v>0</v>
      </c>
      <c r="BD54" s="33" t="e">
        <f t="shared" si="20"/>
        <v>#DIV/0!</v>
      </c>
      <c r="BE54" s="33" t="e">
        <f t="shared" si="21"/>
        <v>#DIV/0!</v>
      </c>
      <c r="BF54" s="3">
        <v>0</v>
      </c>
      <c r="BG54" s="3">
        <v>0</v>
      </c>
      <c r="BH54" s="3">
        <v>0</v>
      </c>
      <c r="BI54" s="33" t="e">
        <f t="shared" si="22"/>
        <v>#DIV/0!</v>
      </c>
      <c r="BJ54" s="33" t="e">
        <f t="shared" si="23"/>
        <v>#DIV/0!</v>
      </c>
      <c r="BK54" s="3">
        <v>0</v>
      </c>
      <c r="BL54" s="3">
        <v>0</v>
      </c>
      <c r="BM54" s="3">
        <v>0</v>
      </c>
      <c r="BN54" s="33" t="e">
        <f t="shared" si="24"/>
        <v>#DIV/0!</v>
      </c>
      <c r="BO54" s="33" t="e">
        <f t="shared" si="25"/>
        <v>#DIV/0!</v>
      </c>
      <c r="BP54" s="3">
        <v>0</v>
      </c>
      <c r="BQ54" s="3">
        <v>0</v>
      </c>
      <c r="BR54" s="3">
        <v>0</v>
      </c>
      <c r="BS54" s="33" t="e">
        <f t="shared" si="26"/>
        <v>#DIV/0!</v>
      </c>
      <c r="BT54" s="33" t="e">
        <f t="shared" si="27"/>
        <v>#DIV/0!</v>
      </c>
      <c r="BU54" s="3">
        <v>0</v>
      </c>
      <c r="BV54" s="3">
        <v>0</v>
      </c>
      <c r="BW54" s="3">
        <v>0</v>
      </c>
      <c r="BX54" s="33" t="e">
        <f t="shared" si="28"/>
        <v>#DIV/0!</v>
      </c>
      <c r="BY54" s="33" t="e">
        <f t="shared" si="29"/>
        <v>#DIV/0!</v>
      </c>
      <c r="CB54" s="8"/>
    </row>
    <row r="55" spans="1:80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33" t="e">
        <f t="shared" si="30"/>
        <v>#DIV/0!</v>
      </c>
      <c r="G55" s="33" t="e">
        <f t="shared" si="31"/>
        <v>#DIV/0!</v>
      </c>
      <c r="H55" s="3">
        <v>81</v>
      </c>
      <c r="I55" s="3">
        <v>19</v>
      </c>
      <c r="J55" s="3">
        <v>0</v>
      </c>
      <c r="K55" s="33">
        <f t="shared" si="2"/>
        <v>23.456790123456788</v>
      </c>
      <c r="L55" s="33">
        <f t="shared" si="3"/>
        <v>0</v>
      </c>
      <c r="M55" s="3">
        <v>0</v>
      </c>
      <c r="N55" s="3">
        <v>0</v>
      </c>
      <c r="O55" s="3">
        <v>0</v>
      </c>
      <c r="P55" s="33" t="e">
        <f t="shared" si="4"/>
        <v>#DIV/0!</v>
      </c>
      <c r="Q55" s="33" t="e">
        <f t="shared" si="5"/>
        <v>#DIV/0!</v>
      </c>
      <c r="R55" s="3">
        <v>0</v>
      </c>
      <c r="S55" s="3">
        <v>0</v>
      </c>
      <c r="T55" s="3">
        <v>0</v>
      </c>
      <c r="U55" s="33" t="e">
        <f t="shared" si="6"/>
        <v>#DIV/0!</v>
      </c>
      <c r="V55" s="33" t="e">
        <f t="shared" si="7"/>
        <v>#DIV/0!</v>
      </c>
      <c r="W55" s="3">
        <v>0</v>
      </c>
      <c r="X55" s="3">
        <v>0</v>
      </c>
      <c r="Y55" s="3">
        <v>0</v>
      </c>
      <c r="Z55" s="33" t="e">
        <f t="shared" si="8"/>
        <v>#DIV/0!</v>
      </c>
      <c r="AA55" s="33" t="e">
        <f t="shared" si="9"/>
        <v>#DIV/0!</v>
      </c>
      <c r="AB55" s="3">
        <v>0</v>
      </c>
      <c r="AC55" s="3">
        <v>0</v>
      </c>
      <c r="AD55" s="3">
        <v>0</v>
      </c>
      <c r="AE55" s="33" t="e">
        <f t="shared" si="10"/>
        <v>#DIV/0!</v>
      </c>
      <c r="AF55" s="33" t="e">
        <f t="shared" si="11"/>
        <v>#DIV/0!</v>
      </c>
      <c r="AG55" s="3">
        <v>0</v>
      </c>
      <c r="AH55" s="3">
        <v>0</v>
      </c>
      <c r="AI55" s="3">
        <v>0</v>
      </c>
      <c r="AJ55" s="33" t="e">
        <f t="shared" si="12"/>
        <v>#DIV/0!</v>
      </c>
      <c r="AK55" s="33" t="e">
        <f t="shared" si="13"/>
        <v>#DIV/0!</v>
      </c>
      <c r="AL55" s="3">
        <v>0</v>
      </c>
      <c r="AM55" s="3">
        <v>0</v>
      </c>
      <c r="AN55" s="3">
        <v>0</v>
      </c>
      <c r="AO55" s="33" t="e">
        <f t="shared" si="14"/>
        <v>#DIV/0!</v>
      </c>
      <c r="AP55" s="33" t="e">
        <f t="shared" si="15"/>
        <v>#DIV/0!</v>
      </c>
      <c r="AQ55" s="3">
        <v>0</v>
      </c>
      <c r="AR55" s="3">
        <v>0</v>
      </c>
      <c r="AS55" s="3">
        <v>0</v>
      </c>
      <c r="AT55" s="33" t="e">
        <f t="shared" si="16"/>
        <v>#DIV/0!</v>
      </c>
      <c r="AU55" s="33" t="e">
        <f t="shared" si="17"/>
        <v>#DIV/0!</v>
      </c>
      <c r="AV55" s="3">
        <v>0</v>
      </c>
      <c r="AW55" s="3">
        <v>0</v>
      </c>
      <c r="AX55" s="3">
        <v>0</v>
      </c>
      <c r="AY55" s="33" t="e">
        <f t="shared" si="18"/>
        <v>#DIV/0!</v>
      </c>
      <c r="AZ55" s="33" t="e">
        <f t="shared" si="19"/>
        <v>#DIV/0!</v>
      </c>
      <c r="BA55" s="3">
        <v>0</v>
      </c>
      <c r="BB55" s="3">
        <v>0</v>
      </c>
      <c r="BC55" s="3">
        <v>0</v>
      </c>
      <c r="BD55" s="33" t="e">
        <f t="shared" si="20"/>
        <v>#DIV/0!</v>
      </c>
      <c r="BE55" s="33" t="e">
        <f t="shared" si="21"/>
        <v>#DIV/0!</v>
      </c>
      <c r="BF55" s="3">
        <v>0</v>
      </c>
      <c r="BG55" s="3">
        <v>0</v>
      </c>
      <c r="BH55" s="3">
        <v>0</v>
      </c>
      <c r="BI55" s="33" t="e">
        <f t="shared" si="22"/>
        <v>#DIV/0!</v>
      </c>
      <c r="BJ55" s="33" t="e">
        <f t="shared" si="23"/>
        <v>#DIV/0!</v>
      </c>
      <c r="BK55" s="3">
        <v>0</v>
      </c>
      <c r="BL55" s="3">
        <v>0</v>
      </c>
      <c r="BM55" s="3">
        <v>0</v>
      </c>
      <c r="BN55" s="33" t="e">
        <f t="shared" si="24"/>
        <v>#DIV/0!</v>
      </c>
      <c r="BO55" s="33" t="e">
        <f t="shared" si="25"/>
        <v>#DIV/0!</v>
      </c>
      <c r="BP55" s="3">
        <v>0</v>
      </c>
      <c r="BQ55" s="3">
        <v>0</v>
      </c>
      <c r="BR55" s="3">
        <v>0</v>
      </c>
      <c r="BS55" s="33" t="e">
        <f t="shared" si="26"/>
        <v>#DIV/0!</v>
      </c>
      <c r="BT55" s="33" t="e">
        <f t="shared" si="27"/>
        <v>#DIV/0!</v>
      </c>
      <c r="BU55" s="3">
        <v>0</v>
      </c>
      <c r="BV55" s="3">
        <v>0</v>
      </c>
      <c r="BW55" s="3">
        <v>0</v>
      </c>
      <c r="BX55" s="33" t="e">
        <f t="shared" si="28"/>
        <v>#DIV/0!</v>
      </c>
      <c r="BY55" s="33" t="e">
        <f t="shared" si="29"/>
        <v>#DIV/0!</v>
      </c>
      <c r="CB55" s="8"/>
    </row>
    <row r="56" spans="1:80" x14ac:dyDescent="0.25">
      <c r="A56" s="4" t="s">
        <v>104</v>
      </c>
      <c r="B56" s="4" t="s">
        <v>105</v>
      </c>
      <c r="C56" s="3">
        <v>0</v>
      </c>
      <c r="D56" s="3">
        <v>0</v>
      </c>
      <c r="E56" s="3">
        <v>0</v>
      </c>
      <c r="F56" s="33" t="e">
        <f t="shared" si="30"/>
        <v>#DIV/0!</v>
      </c>
      <c r="G56" s="33" t="e">
        <f t="shared" si="31"/>
        <v>#DIV/0!</v>
      </c>
      <c r="H56" s="3">
        <v>915</v>
      </c>
      <c r="I56" s="3">
        <v>521</v>
      </c>
      <c r="J56" s="3">
        <v>498</v>
      </c>
      <c r="K56" s="33">
        <f t="shared" si="2"/>
        <v>56.939890710382514</v>
      </c>
      <c r="L56" s="33">
        <f t="shared" si="3"/>
        <v>54.42622950819672</v>
      </c>
      <c r="M56" s="3">
        <v>0</v>
      </c>
      <c r="N56" s="3">
        <v>0</v>
      </c>
      <c r="O56" s="3">
        <v>0</v>
      </c>
      <c r="P56" s="33" t="e">
        <f t="shared" si="4"/>
        <v>#DIV/0!</v>
      </c>
      <c r="Q56" s="33" t="e">
        <f t="shared" si="5"/>
        <v>#DIV/0!</v>
      </c>
      <c r="R56" s="3">
        <v>0</v>
      </c>
      <c r="S56" s="3">
        <v>0</v>
      </c>
      <c r="T56" s="3">
        <v>0</v>
      </c>
      <c r="U56" s="33" t="e">
        <f t="shared" si="6"/>
        <v>#DIV/0!</v>
      </c>
      <c r="V56" s="33" t="e">
        <f t="shared" si="7"/>
        <v>#DIV/0!</v>
      </c>
      <c r="W56" s="3">
        <v>829</v>
      </c>
      <c r="X56" s="3">
        <v>507</v>
      </c>
      <c r="Y56" s="3">
        <v>494</v>
      </c>
      <c r="Z56" s="33">
        <f t="shared" si="8"/>
        <v>61.158021712907114</v>
      </c>
      <c r="AA56" s="33">
        <f t="shared" si="9"/>
        <v>59.589867310012067</v>
      </c>
      <c r="AB56" s="3">
        <v>0</v>
      </c>
      <c r="AC56" s="3">
        <v>0</v>
      </c>
      <c r="AD56" s="3">
        <v>0</v>
      </c>
      <c r="AE56" s="33" t="e">
        <f t="shared" si="10"/>
        <v>#DIV/0!</v>
      </c>
      <c r="AF56" s="33" t="e">
        <f t="shared" si="11"/>
        <v>#DIV/0!</v>
      </c>
      <c r="AG56" s="3">
        <v>0</v>
      </c>
      <c r="AH56" s="3">
        <v>0</v>
      </c>
      <c r="AI56" s="3">
        <v>0</v>
      </c>
      <c r="AJ56" s="33" t="e">
        <f t="shared" si="12"/>
        <v>#DIV/0!</v>
      </c>
      <c r="AK56" s="33" t="e">
        <f t="shared" si="13"/>
        <v>#DIV/0!</v>
      </c>
      <c r="AL56" s="3">
        <v>0</v>
      </c>
      <c r="AM56" s="3">
        <v>0</v>
      </c>
      <c r="AN56" s="3">
        <v>0</v>
      </c>
      <c r="AO56" s="33" t="e">
        <f t="shared" si="14"/>
        <v>#DIV/0!</v>
      </c>
      <c r="AP56" s="33" t="e">
        <f t="shared" si="15"/>
        <v>#DIV/0!</v>
      </c>
      <c r="AQ56" s="3">
        <v>0</v>
      </c>
      <c r="AR56" s="3">
        <v>0</v>
      </c>
      <c r="AS56" s="3">
        <v>0</v>
      </c>
      <c r="AT56" s="33" t="e">
        <f t="shared" si="16"/>
        <v>#DIV/0!</v>
      </c>
      <c r="AU56" s="33" t="e">
        <f t="shared" si="17"/>
        <v>#DIV/0!</v>
      </c>
      <c r="AV56" s="3">
        <v>0</v>
      </c>
      <c r="AW56" s="3">
        <v>0</v>
      </c>
      <c r="AX56" s="3">
        <v>0</v>
      </c>
      <c r="AY56" s="33" t="e">
        <f t="shared" si="18"/>
        <v>#DIV/0!</v>
      </c>
      <c r="AZ56" s="33" t="e">
        <f t="shared" si="19"/>
        <v>#DIV/0!</v>
      </c>
      <c r="BA56" s="3">
        <v>0</v>
      </c>
      <c r="BB56" s="3">
        <v>0</v>
      </c>
      <c r="BC56" s="3">
        <v>0</v>
      </c>
      <c r="BD56" s="33" t="e">
        <f t="shared" si="20"/>
        <v>#DIV/0!</v>
      </c>
      <c r="BE56" s="33" t="e">
        <f t="shared" si="21"/>
        <v>#DIV/0!</v>
      </c>
      <c r="BF56" s="3">
        <v>0</v>
      </c>
      <c r="BG56" s="3">
        <v>0</v>
      </c>
      <c r="BH56" s="3">
        <v>0</v>
      </c>
      <c r="BI56" s="33" t="e">
        <f t="shared" si="22"/>
        <v>#DIV/0!</v>
      </c>
      <c r="BJ56" s="33" t="e">
        <f t="shared" si="23"/>
        <v>#DIV/0!</v>
      </c>
      <c r="BK56" s="3">
        <v>0</v>
      </c>
      <c r="BL56" s="3">
        <v>0</v>
      </c>
      <c r="BM56" s="3">
        <v>0</v>
      </c>
      <c r="BN56" s="33" t="e">
        <f t="shared" si="24"/>
        <v>#DIV/0!</v>
      </c>
      <c r="BO56" s="33" t="e">
        <f t="shared" si="25"/>
        <v>#DIV/0!</v>
      </c>
      <c r="BP56" s="3">
        <v>399</v>
      </c>
      <c r="BQ56" s="3">
        <v>302</v>
      </c>
      <c r="BR56" s="3">
        <v>310</v>
      </c>
      <c r="BS56" s="33">
        <f t="shared" si="26"/>
        <v>75.689223057644099</v>
      </c>
      <c r="BT56" s="33">
        <f t="shared" si="27"/>
        <v>77.694235588972433</v>
      </c>
      <c r="BU56" s="3">
        <v>0</v>
      </c>
      <c r="BV56" s="3">
        <v>0</v>
      </c>
      <c r="BW56" s="3">
        <v>0</v>
      </c>
      <c r="BX56" s="33" t="e">
        <f t="shared" si="28"/>
        <v>#DIV/0!</v>
      </c>
      <c r="BY56" s="33" t="e">
        <f t="shared" si="29"/>
        <v>#DIV/0!</v>
      </c>
      <c r="CB56" s="8"/>
    </row>
    <row r="57" spans="1:80" x14ac:dyDescent="0.25">
      <c r="A57" s="4" t="s">
        <v>106</v>
      </c>
      <c r="B57" s="4" t="s">
        <v>107</v>
      </c>
      <c r="C57" s="3">
        <v>0</v>
      </c>
      <c r="D57" s="3">
        <v>0</v>
      </c>
      <c r="E57" s="3">
        <v>0</v>
      </c>
      <c r="F57" s="33" t="e">
        <f t="shared" si="30"/>
        <v>#DIV/0!</v>
      </c>
      <c r="G57" s="33" t="e">
        <f t="shared" si="31"/>
        <v>#DIV/0!</v>
      </c>
      <c r="H57" s="3">
        <v>1491</v>
      </c>
      <c r="I57" s="3">
        <v>976</v>
      </c>
      <c r="J57" s="3">
        <v>793</v>
      </c>
      <c r="K57" s="33">
        <f t="shared" si="2"/>
        <v>65.459423205902084</v>
      </c>
      <c r="L57" s="33">
        <f t="shared" si="3"/>
        <v>53.185781354795438</v>
      </c>
      <c r="M57" s="3">
        <v>0</v>
      </c>
      <c r="N57" s="3">
        <v>0</v>
      </c>
      <c r="O57" s="3">
        <v>0</v>
      </c>
      <c r="P57" s="33" t="e">
        <f t="shared" si="4"/>
        <v>#DIV/0!</v>
      </c>
      <c r="Q57" s="33" t="e">
        <f t="shared" si="5"/>
        <v>#DIV/0!</v>
      </c>
      <c r="R57" s="3">
        <v>0</v>
      </c>
      <c r="S57" s="3">
        <v>0</v>
      </c>
      <c r="T57" s="3">
        <v>0</v>
      </c>
      <c r="U57" s="33" t="e">
        <f t="shared" si="6"/>
        <v>#DIV/0!</v>
      </c>
      <c r="V57" s="33" t="e">
        <f t="shared" si="7"/>
        <v>#DIV/0!</v>
      </c>
      <c r="W57" s="3">
        <v>1409</v>
      </c>
      <c r="X57" s="3">
        <v>861</v>
      </c>
      <c r="Y57" s="3">
        <v>786</v>
      </c>
      <c r="Z57" s="33">
        <f t="shared" si="8"/>
        <v>61.107168204400288</v>
      </c>
      <c r="AA57" s="33">
        <f t="shared" si="9"/>
        <v>55.784244144783536</v>
      </c>
      <c r="AB57" s="3">
        <v>0</v>
      </c>
      <c r="AC57" s="3">
        <v>0</v>
      </c>
      <c r="AD57" s="3">
        <v>0</v>
      </c>
      <c r="AE57" s="33" t="e">
        <f t="shared" si="10"/>
        <v>#DIV/0!</v>
      </c>
      <c r="AF57" s="33" t="e">
        <f t="shared" si="11"/>
        <v>#DIV/0!</v>
      </c>
      <c r="AG57" s="3">
        <v>0</v>
      </c>
      <c r="AH57" s="3">
        <v>0</v>
      </c>
      <c r="AI57" s="3">
        <v>0</v>
      </c>
      <c r="AJ57" s="33" t="e">
        <f t="shared" si="12"/>
        <v>#DIV/0!</v>
      </c>
      <c r="AK57" s="33" t="e">
        <f t="shared" si="13"/>
        <v>#DIV/0!</v>
      </c>
      <c r="AL57" s="3">
        <v>0</v>
      </c>
      <c r="AM57" s="3">
        <v>0</v>
      </c>
      <c r="AN57" s="3">
        <v>0</v>
      </c>
      <c r="AO57" s="33" t="e">
        <f t="shared" si="14"/>
        <v>#DIV/0!</v>
      </c>
      <c r="AP57" s="33" t="e">
        <f t="shared" si="15"/>
        <v>#DIV/0!</v>
      </c>
      <c r="AQ57" s="3">
        <v>0</v>
      </c>
      <c r="AR57" s="3">
        <v>0</v>
      </c>
      <c r="AS57" s="3">
        <v>0</v>
      </c>
      <c r="AT57" s="33" t="e">
        <f t="shared" si="16"/>
        <v>#DIV/0!</v>
      </c>
      <c r="AU57" s="33" t="e">
        <f t="shared" si="17"/>
        <v>#DIV/0!</v>
      </c>
      <c r="AV57" s="3">
        <v>0</v>
      </c>
      <c r="AW57" s="3">
        <v>0</v>
      </c>
      <c r="AX57" s="3">
        <v>0</v>
      </c>
      <c r="AY57" s="33" t="e">
        <f t="shared" si="18"/>
        <v>#DIV/0!</v>
      </c>
      <c r="AZ57" s="33" t="e">
        <f t="shared" si="19"/>
        <v>#DIV/0!</v>
      </c>
      <c r="BA57" s="3">
        <v>0</v>
      </c>
      <c r="BB57" s="3">
        <v>0</v>
      </c>
      <c r="BC57" s="3">
        <v>0</v>
      </c>
      <c r="BD57" s="33" t="e">
        <f t="shared" si="20"/>
        <v>#DIV/0!</v>
      </c>
      <c r="BE57" s="33" t="e">
        <f t="shared" si="21"/>
        <v>#DIV/0!</v>
      </c>
      <c r="BF57" s="3">
        <v>0</v>
      </c>
      <c r="BG57" s="3">
        <v>0</v>
      </c>
      <c r="BH57" s="3">
        <v>0</v>
      </c>
      <c r="BI57" s="33" t="e">
        <f t="shared" si="22"/>
        <v>#DIV/0!</v>
      </c>
      <c r="BJ57" s="33" t="e">
        <f t="shared" si="23"/>
        <v>#DIV/0!</v>
      </c>
      <c r="BK57" s="3">
        <v>0</v>
      </c>
      <c r="BL57" s="3">
        <v>0</v>
      </c>
      <c r="BM57" s="3">
        <v>0</v>
      </c>
      <c r="BN57" s="33" t="e">
        <f t="shared" si="24"/>
        <v>#DIV/0!</v>
      </c>
      <c r="BO57" s="33" t="e">
        <f t="shared" si="25"/>
        <v>#DIV/0!</v>
      </c>
      <c r="BP57" s="3">
        <v>734</v>
      </c>
      <c r="BQ57" s="3">
        <v>620</v>
      </c>
      <c r="BR57" s="3">
        <v>429</v>
      </c>
      <c r="BS57" s="33">
        <f t="shared" si="26"/>
        <v>84.46866485013625</v>
      </c>
      <c r="BT57" s="33">
        <f t="shared" si="27"/>
        <v>58.446866485013629</v>
      </c>
      <c r="BU57" s="3">
        <v>0</v>
      </c>
      <c r="BV57" s="3">
        <v>0</v>
      </c>
      <c r="BW57" s="3">
        <v>0</v>
      </c>
      <c r="BX57" s="33" t="e">
        <f t="shared" si="28"/>
        <v>#DIV/0!</v>
      </c>
      <c r="BY57" s="33" t="e">
        <f t="shared" si="29"/>
        <v>#DIV/0!</v>
      </c>
      <c r="CB57" s="8"/>
    </row>
    <row r="58" spans="1:80" x14ac:dyDescent="0.25">
      <c r="A58" s="4" t="s">
        <v>108</v>
      </c>
      <c r="B58" s="4" t="s">
        <v>109</v>
      </c>
      <c r="C58" s="3">
        <v>0</v>
      </c>
      <c r="D58" s="3">
        <v>0</v>
      </c>
      <c r="E58" s="3">
        <v>0</v>
      </c>
      <c r="F58" s="33" t="e">
        <f t="shared" si="30"/>
        <v>#DIV/0!</v>
      </c>
      <c r="G58" s="33" t="e">
        <f t="shared" si="31"/>
        <v>#DIV/0!</v>
      </c>
      <c r="H58" s="3">
        <v>1555</v>
      </c>
      <c r="I58" s="3">
        <v>588</v>
      </c>
      <c r="J58" s="3">
        <v>271</v>
      </c>
      <c r="K58" s="33">
        <f t="shared" si="2"/>
        <v>37.813504823151121</v>
      </c>
      <c r="L58" s="33">
        <f t="shared" si="3"/>
        <v>17.427652733118968</v>
      </c>
      <c r="M58" s="3">
        <v>0</v>
      </c>
      <c r="N58" s="3">
        <v>0</v>
      </c>
      <c r="O58" s="3">
        <v>0</v>
      </c>
      <c r="P58" s="33" t="e">
        <f t="shared" si="4"/>
        <v>#DIV/0!</v>
      </c>
      <c r="Q58" s="33" t="e">
        <f t="shared" si="5"/>
        <v>#DIV/0!</v>
      </c>
      <c r="R58" s="3">
        <v>0</v>
      </c>
      <c r="S58" s="3">
        <v>0</v>
      </c>
      <c r="T58" s="3">
        <v>0</v>
      </c>
      <c r="U58" s="33" t="e">
        <f t="shared" si="6"/>
        <v>#DIV/0!</v>
      </c>
      <c r="V58" s="33" t="e">
        <f t="shared" si="7"/>
        <v>#DIV/0!</v>
      </c>
      <c r="W58" s="3">
        <v>3307</v>
      </c>
      <c r="X58" s="3">
        <v>451</v>
      </c>
      <c r="Y58" s="3">
        <v>280</v>
      </c>
      <c r="Z58" s="33">
        <f t="shared" si="8"/>
        <v>13.637738131236771</v>
      </c>
      <c r="AA58" s="33">
        <f t="shared" si="9"/>
        <v>8.4668884185061994</v>
      </c>
      <c r="AB58" s="3">
        <v>0</v>
      </c>
      <c r="AC58" s="3">
        <v>0</v>
      </c>
      <c r="AD58" s="3">
        <v>0</v>
      </c>
      <c r="AE58" s="33" t="e">
        <f t="shared" si="10"/>
        <v>#DIV/0!</v>
      </c>
      <c r="AF58" s="33" t="e">
        <f t="shared" si="11"/>
        <v>#DIV/0!</v>
      </c>
      <c r="AG58" s="3">
        <v>0</v>
      </c>
      <c r="AH58" s="3">
        <v>0</v>
      </c>
      <c r="AI58" s="3">
        <v>0</v>
      </c>
      <c r="AJ58" s="33" t="e">
        <f t="shared" si="12"/>
        <v>#DIV/0!</v>
      </c>
      <c r="AK58" s="33" t="e">
        <f t="shared" si="13"/>
        <v>#DIV/0!</v>
      </c>
      <c r="AL58" s="3">
        <v>0</v>
      </c>
      <c r="AM58" s="3">
        <v>0</v>
      </c>
      <c r="AN58" s="3">
        <v>0</v>
      </c>
      <c r="AO58" s="33" t="e">
        <f t="shared" si="14"/>
        <v>#DIV/0!</v>
      </c>
      <c r="AP58" s="33" t="e">
        <f t="shared" si="15"/>
        <v>#DIV/0!</v>
      </c>
      <c r="AQ58" s="3">
        <v>0</v>
      </c>
      <c r="AR58" s="3">
        <v>0</v>
      </c>
      <c r="AS58" s="3">
        <v>0</v>
      </c>
      <c r="AT58" s="33" t="e">
        <f t="shared" si="16"/>
        <v>#DIV/0!</v>
      </c>
      <c r="AU58" s="33" t="e">
        <f t="shared" si="17"/>
        <v>#DIV/0!</v>
      </c>
      <c r="AV58" s="3">
        <v>0</v>
      </c>
      <c r="AW58" s="3">
        <v>0</v>
      </c>
      <c r="AX58" s="3">
        <v>0</v>
      </c>
      <c r="AY58" s="33" t="e">
        <f t="shared" si="18"/>
        <v>#DIV/0!</v>
      </c>
      <c r="AZ58" s="33" t="e">
        <f t="shared" si="19"/>
        <v>#DIV/0!</v>
      </c>
      <c r="BA58" s="3">
        <v>0</v>
      </c>
      <c r="BB58" s="3">
        <v>0</v>
      </c>
      <c r="BC58" s="3">
        <v>0</v>
      </c>
      <c r="BD58" s="33" t="e">
        <f t="shared" si="20"/>
        <v>#DIV/0!</v>
      </c>
      <c r="BE58" s="33" t="e">
        <f t="shared" si="21"/>
        <v>#DIV/0!</v>
      </c>
      <c r="BF58" s="3">
        <v>0</v>
      </c>
      <c r="BG58" s="3">
        <v>0</v>
      </c>
      <c r="BH58" s="3">
        <v>0</v>
      </c>
      <c r="BI58" s="33" t="e">
        <f t="shared" si="22"/>
        <v>#DIV/0!</v>
      </c>
      <c r="BJ58" s="33" t="e">
        <f t="shared" si="23"/>
        <v>#DIV/0!</v>
      </c>
      <c r="BK58" s="3">
        <v>0</v>
      </c>
      <c r="BL58" s="3">
        <v>0</v>
      </c>
      <c r="BM58" s="3">
        <v>0</v>
      </c>
      <c r="BN58" s="33" t="e">
        <f t="shared" si="24"/>
        <v>#DIV/0!</v>
      </c>
      <c r="BO58" s="33" t="e">
        <f t="shared" si="25"/>
        <v>#DIV/0!</v>
      </c>
      <c r="BP58" s="3">
        <v>334</v>
      </c>
      <c r="BQ58" s="3">
        <v>128</v>
      </c>
      <c r="BR58" s="3">
        <v>128</v>
      </c>
      <c r="BS58" s="33">
        <f t="shared" si="26"/>
        <v>38.323353293413177</v>
      </c>
      <c r="BT58" s="33">
        <f t="shared" si="27"/>
        <v>38.323353293413177</v>
      </c>
      <c r="BU58" s="3">
        <v>0</v>
      </c>
      <c r="BV58" s="3">
        <v>0</v>
      </c>
      <c r="BW58" s="3">
        <v>0</v>
      </c>
      <c r="BX58" s="33" t="e">
        <f t="shared" si="28"/>
        <v>#DIV/0!</v>
      </c>
      <c r="BY58" s="33" t="e">
        <f t="shared" si="29"/>
        <v>#DIV/0!</v>
      </c>
      <c r="CB58" s="8"/>
    </row>
    <row r="59" spans="1:80" x14ac:dyDescent="0.25">
      <c r="A59" s="4" t="s">
        <v>110</v>
      </c>
      <c r="B59" s="4" t="s">
        <v>111</v>
      </c>
      <c r="C59" s="3">
        <v>0</v>
      </c>
      <c r="D59" s="3">
        <v>0</v>
      </c>
      <c r="E59" s="3">
        <v>0</v>
      </c>
      <c r="F59" s="33" t="e">
        <f t="shared" si="30"/>
        <v>#DIV/0!</v>
      </c>
      <c r="G59" s="33" t="e">
        <f t="shared" si="31"/>
        <v>#DIV/0!</v>
      </c>
      <c r="H59" s="3">
        <v>637</v>
      </c>
      <c r="I59" s="3">
        <v>266</v>
      </c>
      <c r="J59" s="3">
        <v>266</v>
      </c>
      <c r="K59" s="33">
        <f t="shared" si="2"/>
        <v>41.758241758241759</v>
      </c>
      <c r="L59" s="33">
        <f t="shared" si="3"/>
        <v>41.758241758241759</v>
      </c>
      <c r="M59" s="3">
        <v>0</v>
      </c>
      <c r="N59" s="3">
        <v>0</v>
      </c>
      <c r="O59" s="3">
        <v>0</v>
      </c>
      <c r="P59" s="33" t="e">
        <f t="shared" si="4"/>
        <v>#DIV/0!</v>
      </c>
      <c r="Q59" s="33" t="e">
        <f t="shared" si="5"/>
        <v>#DIV/0!</v>
      </c>
      <c r="R59" s="3">
        <v>0</v>
      </c>
      <c r="S59" s="3">
        <v>0</v>
      </c>
      <c r="T59" s="3">
        <v>0</v>
      </c>
      <c r="U59" s="33" t="e">
        <f t="shared" si="6"/>
        <v>#DIV/0!</v>
      </c>
      <c r="V59" s="33" t="e">
        <f t="shared" si="7"/>
        <v>#DIV/0!</v>
      </c>
      <c r="W59" s="3">
        <v>626</v>
      </c>
      <c r="X59" s="3">
        <v>214</v>
      </c>
      <c r="Y59" s="3">
        <v>214</v>
      </c>
      <c r="Z59" s="33">
        <f t="shared" si="8"/>
        <v>34.185303514376997</v>
      </c>
      <c r="AA59" s="33">
        <f t="shared" si="9"/>
        <v>34.185303514376997</v>
      </c>
      <c r="AB59" s="3">
        <v>0</v>
      </c>
      <c r="AC59" s="3">
        <v>0</v>
      </c>
      <c r="AD59" s="3">
        <v>0</v>
      </c>
      <c r="AE59" s="33" t="e">
        <f t="shared" si="10"/>
        <v>#DIV/0!</v>
      </c>
      <c r="AF59" s="33" t="e">
        <f t="shared" si="11"/>
        <v>#DIV/0!</v>
      </c>
      <c r="AG59" s="3">
        <v>0</v>
      </c>
      <c r="AH59" s="3">
        <v>0</v>
      </c>
      <c r="AI59" s="3">
        <v>0</v>
      </c>
      <c r="AJ59" s="33" t="e">
        <f t="shared" si="12"/>
        <v>#DIV/0!</v>
      </c>
      <c r="AK59" s="33" t="e">
        <f t="shared" si="13"/>
        <v>#DIV/0!</v>
      </c>
      <c r="AL59" s="3">
        <v>0</v>
      </c>
      <c r="AM59" s="3">
        <v>0</v>
      </c>
      <c r="AN59" s="3">
        <v>0</v>
      </c>
      <c r="AO59" s="33" t="e">
        <f t="shared" si="14"/>
        <v>#DIV/0!</v>
      </c>
      <c r="AP59" s="33" t="e">
        <f t="shared" si="15"/>
        <v>#DIV/0!</v>
      </c>
      <c r="AQ59" s="3">
        <v>0</v>
      </c>
      <c r="AR59" s="3">
        <v>0</v>
      </c>
      <c r="AS59" s="3">
        <v>0</v>
      </c>
      <c r="AT59" s="33" t="e">
        <f t="shared" si="16"/>
        <v>#DIV/0!</v>
      </c>
      <c r="AU59" s="33" t="e">
        <f t="shared" si="17"/>
        <v>#DIV/0!</v>
      </c>
      <c r="AV59" s="3">
        <v>0</v>
      </c>
      <c r="AW59" s="3">
        <v>0</v>
      </c>
      <c r="AX59" s="3">
        <v>0</v>
      </c>
      <c r="AY59" s="33" t="e">
        <f t="shared" si="18"/>
        <v>#DIV/0!</v>
      </c>
      <c r="AZ59" s="33" t="e">
        <f t="shared" si="19"/>
        <v>#DIV/0!</v>
      </c>
      <c r="BA59" s="3">
        <v>0</v>
      </c>
      <c r="BB59" s="3">
        <v>0</v>
      </c>
      <c r="BC59" s="3">
        <v>0</v>
      </c>
      <c r="BD59" s="33" t="e">
        <f t="shared" si="20"/>
        <v>#DIV/0!</v>
      </c>
      <c r="BE59" s="33" t="e">
        <f t="shared" si="21"/>
        <v>#DIV/0!</v>
      </c>
      <c r="BF59" s="3">
        <v>0</v>
      </c>
      <c r="BG59" s="3">
        <v>0</v>
      </c>
      <c r="BH59" s="3">
        <v>0</v>
      </c>
      <c r="BI59" s="33" t="e">
        <f t="shared" si="22"/>
        <v>#DIV/0!</v>
      </c>
      <c r="BJ59" s="33" t="e">
        <f t="shared" si="23"/>
        <v>#DIV/0!</v>
      </c>
      <c r="BK59" s="3">
        <v>0</v>
      </c>
      <c r="BL59" s="3">
        <v>0</v>
      </c>
      <c r="BM59" s="3">
        <v>0</v>
      </c>
      <c r="BN59" s="33" t="e">
        <f t="shared" si="24"/>
        <v>#DIV/0!</v>
      </c>
      <c r="BO59" s="33" t="e">
        <f t="shared" si="25"/>
        <v>#DIV/0!</v>
      </c>
      <c r="BP59" s="3">
        <v>258</v>
      </c>
      <c r="BQ59" s="3">
        <v>197</v>
      </c>
      <c r="BR59" s="3">
        <v>197</v>
      </c>
      <c r="BS59" s="33">
        <f t="shared" si="26"/>
        <v>76.356589147286826</v>
      </c>
      <c r="BT59" s="33">
        <f t="shared" si="27"/>
        <v>76.356589147286826</v>
      </c>
      <c r="BU59" s="3">
        <v>0</v>
      </c>
      <c r="BV59" s="3">
        <v>0</v>
      </c>
      <c r="BW59" s="3">
        <v>0</v>
      </c>
      <c r="BX59" s="33" t="e">
        <f t="shared" si="28"/>
        <v>#DIV/0!</v>
      </c>
      <c r="BY59" s="33" t="e">
        <f t="shared" si="29"/>
        <v>#DIV/0!</v>
      </c>
      <c r="CB59" s="8"/>
    </row>
    <row r="60" spans="1:80" x14ac:dyDescent="0.25">
      <c r="A60" s="4" t="s">
        <v>112</v>
      </c>
      <c r="B60" s="4" t="s">
        <v>113</v>
      </c>
      <c r="C60" s="3">
        <v>0</v>
      </c>
      <c r="D60" s="3">
        <v>0</v>
      </c>
      <c r="E60" s="3">
        <v>0</v>
      </c>
      <c r="F60" s="33" t="e">
        <f t="shared" si="30"/>
        <v>#DIV/0!</v>
      </c>
      <c r="G60" s="33" t="e">
        <f t="shared" si="31"/>
        <v>#DIV/0!</v>
      </c>
      <c r="H60" s="3">
        <v>947</v>
      </c>
      <c r="I60" s="3">
        <v>439</v>
      </c>
      <c r="J60" s="3">
        <v>439</v>
      </c>
      <c r="K60" s="33">
        <f t="shared" si="2"/>
        <v>46.356916578669484</v>
      </c>
      <c r="L60" s="33">
        <f t="shared" si="3"/>
        <v>46.356916578669484</v>
      </c>
      <c r="M60" s="3">
        <v>0</v>
      </c>
      <c r="N60" s="3">
        <v>0</v>
      </c>
      <c r="O60" s="3">
        <v>0</v>
      </c>
      <c r="P60" s="33" t="e">
        <f t="shared" si="4"/>
        <v>#DIV/0!</v>
      </c>
      <c r="Q60" s="33" t="e">
        <f t="shared" si="5"/>
        <v>#DIV/0!</v>
      </c>
      <c r="R60" s="3">
        <v>0</v>
      </c>
      <c r="S60" s="3">
        <v>0</v>
      </c>
      <c r="T60" s="3">
        <v>0</v>
      </c>
      <c r="U60" s="33" t="e">
        <f t="shared" si="6"/>
        <v>#DIV/0!</v>
      </c>
      <c r="V60" s="33" t="e">
        <f t="shared" si="7"/>
        <v>#DIV/0!</v>
      </c>
      <c r="W60" s="3">
        <v>750</v>
      </c>
      <c r="X60" s="3">
        <v>377</v>
      </c>
      <c r="Y60" s="3">
        <v>377</v>
      </c>
      <c r="Z60" s="33">
        <f t="shared" si="8"/>
        <v>50.266666666666673</v>
      </c>
      <c r="AA60" s="33">
        <f t="shared" si="9"/>
        <v>50.266666666666673</v>
      </c>
      <c r="AB60" s="3">
        <v>0</v>
      </c>
      <c r="AC60" s="3">
        <v>0</v>
      </c>
      <c r="AD60" s="3">
        <v>0</v>
      </c>
      <c r="AE60" s="33" t="e">
        <f t="shared" si="10"/>
        <v>#DIV/0!</v>
      </c>
      <c r="AF60" s="33" t="e">
        <f t="shared" si="11"/>
        <v>#DIV/0!</v>
      </c>
      <c r="AG60" s="3">
        <v>0</v>
      </c>
      <c r="AH60" s="3">
        <v>0</v>
      </c>
      <c r="AI60" s="3">
        <v>0</v>
      </c>
      <c r="AJ60" s="33" t="e">
        <f t="shared" si="12"/>
        <v>#DIV/0!</v>
      </c>
      <c r="AK60" s="33" t="e">
        <f t="shared" si="13"/>
        <v>#DIV/0!</v>
      </c>
      <c r="AL60" s="3">
        <v>0</v>
      </c>
      <c r="AM60" s="3">
        <v>0</v>
      </c>
      <c r="AN60" s="3">
        <v>0</v>
      </c>
      <c r="AO60" s="33" t="e">
        <f t="shared" si="14"/>
        <v>#DIV/0!</v>
      </c>
      <c r="AP60" s="33" t="e">
        <f t="shared" si="15"/>
        <v>#DIV/0!</v>
      </c>
      <c r="AQ60" s="3">
        <v>0</v>
      </c>
      <c r="AR60" s="3">
        <v>0</v>
      </c>
      <c r="AS60" s="3">
        <v>0</v>
      </c>
      <c r="AT60" s="33" t="e">
        <f t="shared" si="16"/>
        <v>#DIV/0!</v>
      </c>
      <c r="AU60" s="33" t="e">
        <f t="shared" si="17"/>
        <v>#DIV/0!</v>
      </c>
      <c r="AV60" s="3">
        <v>0</v>
      </c>
      <c r="AW60" s="3">
        <v>0</v>
      </c>
      <c r="AX60" s="3">
        <v>0</v>
      </c>
      <c r="AY60" s="33" t="e">
        <f t="shared" si="18"/>
        <v>#DIV/0!</v>
      </c>
      <c r="AZ60" s="33" t="e">
        <f t="shared" si="19"/>
        <v>#DIV/0!</v>
      </c>
      <c r="BA60" s="3">
        <v>0</v>
      </c>
      <c r="BB60" s="3">
        <v>0</v>
      </c>
      <c r="BC60" s="3">
        <v>0</v>
      </c>
      <c r="BD60" s="33" t="e">
        <f t="shared" si="20"/>
        <v>#DIV/0!</v>
      </c>
      <c r="BE60" s="33" t="e">
        <f t="shared" si="21"/>
        <v>#DIV/0!</v>
      </c>
      <c r="BF60" s="3">
        <v>0</v>
      </c>
      <c r="BG60" s="3">
        <v>0</v>
      </c>
      <c r="BH60" s="3">
        <v>0</v>
      </c>
      <c r="BI60" s="33" t="e">
        <f t="shared" si="22"/>
        <v>#DIV/0!</v>
      </c>
      <c r="BJ60" s="33" t="e">
        <f t="shared" si="23"/>
        <v>#DIV/0!</v>
      </c>
      <c r="BK60" s="3">
        <v>0</v>
      </c>
      <c r="BL60" s="3">
        <v>0</v>
      </c>
      <c r="BM60" s="3">
        <v>0</v>
      </c>
      <c r="BN60" s="33" t="e">
        <f t="shared" si="24"/>
        <v>#DIV/0!</v>
      </c>
      <c r="BO60" s="33" t="e">
        <f t="shared" si="25"/>
        <v>#DIV/0!</v>
      </c>
      <c r="BP60" s="3">
        <v>242</v>
      </c>
      <c r="BQ60" s="3">
        <v>227</v>
      </c>
      <c r="BR60" s="3">
        <v>227</v>
      </c>
      <c r="BS60" s="33">
        <f t="shared" si="26"/>
        <v>93.801652892561975</v>
      </c>
      <c r="BT60" s="33">
        <f t="shared" si="27"/>
        <v>93.801652892561975</v>
      </c>
      <c r="BU60" s="3">
        <v>0</v>
      </c>
      <c r="BV60" s="3">
        <v>0</v>
      </c>
      <c r="BW60" s="3">
        <v>0</v>
      </c>
      <c r="BX60" s="33" t="e">
        <f t="shared" si="28"/>
        <v>#DIV/0!</v>
      </c>
      <c r="BY60" s="33" t="e">
        <f t="shared" si="29"/>
        <v>#DIV/0!</v>
      </c>
      <c r="CB60" s="8"/>
    </row>
    <row r="61" spans="1:80" x14ac:dyDescent="0.25">
      <c r="A61" s="4" t="s">
        <v>114</v>
      </c>
      <c r="B61" s="4" t="s">
        <v>115</v>
      </c>
      <c r="C61" s="3">
        <v>0</v>
      </c>
      <c r="D61" s="3">
        <v>0</v>
      </c>
      <c r="E61" s="3">
        <v>0</v>
      </c>
      <c r="F61" s="33" t="e">
        <f t="shared" si="30"/>
        <v>#DIV/0!</v>
      </c>
      <c r="G61" s="33" t="e">
        <f t="shared" si="31"/>
        <v>#DIV/0!</v>
      </c>
      <c r="H61" s="3">
        <v>529</v>
      </c>
      <c r="I61" s="3">
        <v>352</v>
      </c>
      <c r="J61" s="3">
        <v>298</v>
      </c>
      <c r="K61" s="33">
        <f t="shared" si="2"/>
        <v>66.540642722117198</v>
      </c>
      <c r="L61" s="33">
        <f t="shared" si="3"/>
        <v>56.332703213610593</v>
      </c>
      <c r="M61" s="3">
        <v>0</v>
      </c>
      <c r="N61" s="3">
        <v>0</v>
      </c>
      <c r="O61" s="3">
        <v>0</v>
      </c>
      <c r="P61" s="33" t="e">
        <f t="shared" si="4"/>
        <v>#DIV/0!</v>
      </c>
      <c r="Q61" s="33" t="e">
        <f t="shared" si="5"/>
        <v>#DIV/0!</v>
      </c>
      <c r="R61" s="3">
        <v>0</v>
      </c>
      <c r="S61" s="3">
        <v>0</v>
      </c>
      <c r="T61" s="3">
        <v>0</v>
      </c>
      <c r="U61" s="33" t="e">
        <f t="shared" si="6"/>
        <v>#DIV/0!</v>
      </c>
      <c r="V61" s="33" t="e">
        <f t="shared" si="7"/>
        <v>#DIV/0!</v>
      </c>
      <c r="W61" s="3">
        <v>605</v>
      </c>
      <c r="X61" s="3">
        <v>311</v>
      </c>
      <c r="Y61" s="3">
        <v>271</v>
      </c>
      <c r="Z61" s="33">
        <f t="shared" si="8"/>
        <v>51.404958677685954</v>
      </c>
      <c r="AA61" s="33">
        <f t="shared" si="9"/>
        <v>44.793388429752071</v>
      </c>
      <c r="AB61" s="3">
        <v>0</v>
      </c>
      <c r="AC61" s="3">
        <v>0</v>
      </c>
      <c r="AD61" s="3">
        <v>0</v>
      </c>
      <c r="AE61" s="33" t="e">
        <f t="shared" si="10"/>
        <v>#DIV/0!</v>
      </c>
      <c r="AF61" s="33" t="e">
        <f t="shared" si="11"/>
        <v>#DIV/0!</v>
      </c>
      <c r="AG61" s="3">
        <v>0</v>
      </c>
      <c r="AH61" s="3">
        <v>0</v>
      </c>
      <c r="AI61" s="3">
        <v>0</v>
      </c>
      <c r="AJ61" s="33" t="e">
        <f t="shared" si="12"/>
        <v>#DIV/0!</v>
      </c>
      <c r="AK61" s="33" t="e">
        <f t="shared" si="13"/>
        <v>#DIV/0!</v>
      </c>
      <c r="AL61" s="3">
        <v>0</v>
      </c>
      <c r="AM61" s="3">
        <v>0</v>
      </c>
      <c r="AN61" s="3">
        <v>0</v>
      </c>
      <c r="AO61" s="33" t="e">
        <f t="shared" si="14"/>
        <v>#DIV/0!</v>
      </c>
      <c r="AP61" s="33" t="e">
        <f t="shared" si="15"/>
        <v>#DIV/0!</v>
      </c>
      <c r="AQ61" s="3">
        <v>0</v>
      </c>
      <c r="AR61" s="3">
        <v>0</v>
      </c>
      <c r="AS61" s="3">
        <v>0</v>
      </c>
      <c r="AT61" s="33" t="e">
        <f t="shared" si="16"/>
        <v>#DIV/0!</v>
      </c>
      <c r="AU61" s="33" t="e">
        <f t="shared" si="17"/>
        <v>#DIV/0!</v>
      </c>
      <c r="AV61" s="3">
        <v>0</v>
      </c>
      <c r="AW61" s="3">
        <v>0</v>
      </c>
      <c r="AX61" s="3">
        <v>0</v>
      </c>
      <c r="AY61" s="33" t="e">
        <f t="shared" si="18"/>
        <v>#DIV/0!</v>
      </c>
      <c r="AZ61" s="33" t="e">
        <f t="shared" si="19"/>
        <v>#DIV/0!</v>
      </c>
      <c r="BA61" s="3">
        <v>0</v>
      </c>
      <c r="BB61" s="3">
        <v>0</v>
      </c>
      <c r="BC61" s="3">
        <v>0</v>
      </c>
      <c r="BD61" s="33" t="e">
        <f t="shared" si="20"/>
        <v>#DIV/0!</v>
      </c>
      <c r="BE61" s="33" t="e">
        <f t="shared" si="21"/>
        <v>#DIV/0!</v>
      </c>
      <c r="BF61" s="3">
        <v>0</v>
      </c>
      <c r="BG61" s="3">
        <v>0</v>
      </c>
      <c r="BH61" s="3">
        <v>0</v>
      </c>
      <c r="BI61" s="33" t="e">
        <f t="shared" si="22"/>
        <v>#DIV/0!</v>
      </c>
      <c r="BJ61" s="33" t="e">
        <f t="shared" si="23"/>
        <v>#DIV/0!</v>
      </c>
      <c r="BK61" s="3">
        <v>0</v>
      </c>
      <c r="BL61" s="3">
        <v>0</v>
      </c>
      <c r="BM61" s="3">
        <v>0</v>
      </c>
      <c r="BN61" s="33" t="e">
        <f t="shared" si="24"/>
        <v>#DIV/0!</v>
      </c>
      <c r="BO61" s="33" t="e">
        <f t="shared" si="25"/>
        <v>#DIV/0!</v>
      </c>
      <c r="BP61" s="3">
        <v>299</v>
      </c>
      <c r="BQ61" s="3">
        <v>230</v>
      </c>
      <c r="BR61" s="3">
        <v>160</v>
      </c>
      <c r="BS61" s="33">
        <f t="shared" si="26"/>
        <v>76.923076923076934</v>
      </c>
      <c r="BT61" s="33">
        <f t="shared" si="27"/>
        <v>53.511705685618729</v>
      </c>
      <c r="BU61" s="3">
        <v>0</v>
      </c>
      <c r="BV61" s="3">
        <v>0</v>
      </c>
      <c r="BW61" s="3">
        <v>0</v>
      </c>
      <c r="BX61" s="33" t="e">
        <f t="shared" si="28"/>
        <v>#DIV/0!</v>
      </c>
      <c r="BY61" s="33" t="e">
        <f t="shared" si="29"/>
        <v>#DIV/0!</v>
      </c>
      <c r="CB61" s="8"/>
    </row>
    <row r="62" spans="1:80" x14ac:dyDescent="0.25">
      <c r="A62" s="4" t="s">
        <v>116</v>
      </c>
      <c r="B62" s="4" t="s">
        <v>117</v>
      </c>
      <c r="C62" s="3">
        <v>0</v>
      </c>
      <c r="D62" s="3">
        <v>0</v>
      </c>
      <c r="E62" s="3">
        <v>0</v>
      </c>
      <c r="F62" s="33" t="e">
        <f t="shared" si="30"/>
        <v>#DIV/0!</v>
      </c>
      <c r="G62" s="33" t="e">
        <f t="shared" si="31"/>
        <v>#DIV/0!</v>
      </c>
      <c r="H62" s="3">
        <v>786</v>
      </c>
      <c r="I62" s="3">
        <v>566</v>
      </c>
      <c r="J62" s="3">
        <v>539</v>
      </c>
      <c r="K62" s="33">
        <f t="shared" si="2"/>
        <v>72.010178117048355</v>
      </c>
      <c r="L62" s="33">
        <f t="shared" si="3"/>
        <v>68.575063613231563</v>
      </c>
      <c r="M62" s="3">
        <v>156</v>
      </c>
      <c r="N62" s="3">
        <v>68</v>
      </c>
      <c r="O62" s="3">
        <v>63</v>
      </c>
      <c r="P62" s="33">
        <f t="shared" si="4"/>
        <v>43.589743589743591</v>
      </c>
      <c r="Q62" s="33">
        <f t="shared" si="5"/>
        <v>40.384615384615387</v>
      </c>
      <c r="R62" s="3">
        <v>0</v>
      </c>
      <c r="S62" s="3">
        <v>0</v>
      </c>
      <c r="T62" s="3">
        <v>0</v>
      </c>
      <c r="U62" s="33" t="e">
        <f t="shared" si="6"/>
        <v>#DIV/0!</v>
      </c>
      <c r="V62" s="33" t="e">
        <f t="shared" si="7"/>
        <v>#DIV/0!</v>
      </c>
      <c r="W62" s="3">
        <v>735</v>
      </c>
      <c r="X62" s="3">
        <v>514</v>
      </c>
      <c r="Y62" s="3">
        <v>500</v>
      </c>
      <c r="Z62" s="33">
        <f t="shared" si="8"/>
        <v>69.931972789115648</v>
      </c>
      <c r="AA62" s="33">
        <f t="shared" si="9"/>
        <v>68.027210884353735</v>
      </c>
      <c r="AB62" s="3">
        <v>127</v>
      </c>
      <c r="AC62" s="3">
        <v>68</v>
      </c>
      <c r="AD62" s="3">
        <v>67</v>
      </c>
      <c r="AE62" s="33">
        <f t="shared" si="10"/>
        <v>53.543307086614178</v>
      </c>
      <c r="AF62" s="33">
        <f t="shared" si="11"/>
        <v>52.755905511811022</v>
      </c>
      <c r="AG62" s="3">
        <v>0</v>
      </c>
      <c r="AH62" s="3">
        <v>0</v>
      </c>
      <c r="AI62" s="3">
        <v>0</v>
      </c>
      <c r="AJ62" s="33" t="e">
        <f t="shared" si="12"/>
        <v>#DIV/0!</v>
      </c>
      <c r="AK62" s="33" t="e">
        <f t="shared" si="13"/>
        <v>#DIV/0!</v>
      </c>
      <c r="AL62" s="3">
        <v>0</v>
      </c>
      <c r="AM62" s="3">
        <v>0</v>
      </c>
      <c r="AN62" s="3">
        <v>0</v>
      </c>
      <c r="AO62" s="33" t="e">
        <f t="shared" si="14"/>
        <v>#DIV/0!</v>
      </c>
      <c r="AP62" s="33" t="e">
        <f t="shared" si="15"/>
        <v>#DIV/0!</v>
      </c>
      <c r="AQ62" s="3">
        <v>0</v>
      </c>
      <c r="AR62" s="3">
        <v>0</v>
      </c>
      <c r="AS62" s="3">
        <v>0</v>
      </c>
      <c r="AT62" s="33" t="e">
        <f t="shared" si="16"/>
        <v>#DIV/0!</v>
      </c>
      <c r="AU62" s="33" t="e">
        <f t="shared" si="17"/>
        <v>#DIV/0!</v>
      </c>
      <c r="AV62" s="3">
        <v>0</v>
      </c>
      <c r="AW62" s="3">
        <v>0</v>
      </c>
      <c r="AX62" s="3">
        <v>0</v>
      </c>
      <c r="AY62" s="33" t="e">
        <f t="shared" si="18"/>
        <v>#DIV/0!</v>
      </c>
      <c r="AZ62" s="33" t="e">
        <f t="shared" si="19"/>
        <v>#DIV/0!</v>
      </c>
      <c r="BA62" s="3">
        <v>0</v>
      </c>
      <c r="BB62" s="3">
        <v>0</v>
      </c>
      <c r="BC62" s="3">
        <v>0</v>
      </c>
      <c r="BD62" s="33" t="e">
        <f t="shared" si="20"/>
        <v>#DIV/0!</v>
      </c>
      <c r="BE62" s="33" t="e">
        <f t="shared" si="21"/>
        <v>#DIV/0!</v>
      </c>
      <c r="BF62" s="3">
        <v>0</v>
      </c>
      <c r="BG62" s="3">
        <v>0</v>
      </c>
      <c r="BH62" s="3">
        <v>0</v>
      </c>
      <c r="BI62" s="33" t="e">
        <f t="shared" si="22"/>
        <v>#DIV/0!</v>
      </c>
      <c r="BJ62" s="33" t="e">
        <f t="shared" si="23"/>
        <v>#DIV/0!</v>
      </c>
      <c r="BK62" s="3">
        <v>0</v>
      </c>
      <c r="BL62" s="3">
        <v>0</v>
      </c>
      <c r="BM62" s="3">
        <v>0</v>
      </c>
      <c r="BN62" s="33" t="e">
        <f t="shared" si="24"/>
        <v>#DIV/0!</v>
      </c>
      <c r="BO62" s="33" t="e">
        <f t="shared" si="25"/>
        <v>#DIV/0!</v>
      </c>
      <c r="BP62" s="3">
        <v>446</v>
      </c>
      <c r="BQ62" s="3">
        <v>396</v>
      </c>
      <c r="BR62" s="3">
        <v>386</v>
      </c>
      <c r="BS62" s="33">
        <f t="shared" si="26"/>
        <v>88.789237668161434</v>
      </c>
      <c r="BT62" s="33">
        <f t="shared" si="27"/>
        <v>86.54708520179372</v>
      </c>
      <c r="BU62" s="3">
        <v>0</v>
      </c>
      <c r="BV62" s="3">
        <v>0</v>
      </c>
      <c r="BW62" s="3">
        <v>0</v>
      </c>
      <c r="BX62" s="33" t="e">
        <f t="shared" si="28"/>
        <v>#DIV/0!</v>
      </c>
      <c r="BY62" s="33" t="e">
        <f t="shared" si="29"/>
        <v>#DIV/0!</v>
      </c>
      <c r="CB62" s="8"/>
    </row>
    <row r="63" spans="1:80" x14ac:dyDescent="0.25">
      <c r="A63" s="4" t="s">
        <v>118</v>
      </c>
      <c r="B63" s="4" t="s">
        <v>119</v>
      </c>
      <c r="C63" s="3">
        <v>0</v>
      </c>
      <c r="D63" s="3">
        <v>0</v>
      </c>
      <c r="E63" s="3">
        <v>0</v>
      </c>
      <c r="F63" s="33" t="e">
        <f t="shared" si="30"/>
        <v>#DIV/0!</v>
      </c>
      <c r="G63" s="33" t="e">
        <f t="shared" si="31"/>
        <v>#DIV/0!</v>
      </c>
      <c r="H63" s="3">
        <v>374</v>
      </c>
      <c r="I63" s="3">
        <v>362</v>
      </c>
      <c r="J63" s="3">
        <v>318</v>
      </c>
      <c r="K63" s="33">
        <f t="shared" si="2"/>
        <v>96.791443850267385</v>
      </c>
      <c r="L63" s="33">
        <f t="shared" si="3"/>
        <v>85.026737967914428</v>
      </c>
      <c r="M63" s="3">
        <v>120</v>
      </c>
      <c r="N63" s="3">
        <v>69</v>
      </c>
      <c r="O63" s="3">
        <v>40</v>
      </c>
      <c r="P63" s="33">
        <f t="shared" si="4"/>
        <v>57.499999999999993</v>
      </c>
      <c r="Q63" s="33">
        <f t="shared" si="5"/>
        <v>33.333333333333329</v>
      </c>
      <c r="R63" s="3">
        <v>0</v>
      </c>
      <c r="S63" s="3">
        <v>0</v>
      </c>
      <c r="T63" s="3">
        <v>0</v>
      </c>
      <c r="U63" s="33" t="e">
        <f t="shared" si="6"/>
        <v>#DIV/0!</v>
      </c>
      <c r="V63" s="33" t="e">
        <f t="shared" si="7"/>
        <v>#DIV/0!</v>
      </c>
      <c r="W63" s="3">
        <v>602</v>
      </c>
      <c r="X63" s="3">
        <v>344</v>
      </c>
      <c r="Y63" s="3">
        <v>339</v>
      </c>
      <c r="Z63" s="33">
        <f t="shared" si="8"/>
        <v>57.142857142857139</v>
      </c>
      <c r="AA63" s="33">
        <f t="shared" si="9"/>
        <v>56.312292358803987</v>
      </c>
      <c r="AB63" s="3">
        <v>97</v>
      </c>
      <c r="AC63" s="3">
        <v>92</v>
      </c>
      <c r="AD63" s="3">
        <v>64</v>
      </c>
      <c r="AE63" s="33">
        <f t="shared" si="10"/>
        <v>94.845360824742258</v>
      </c>
      <c r="AF63" s="33">
        <f t="shared" si="11"/>
        <v>65.979381443298962</v>
      </c>
      <c r="AG63" s="3">
        <v>0</v>
      </c>
      <c r="AH63" s="3">
        <v>0</v>
      </c>
      <c r="AI63" s="3">
        <v>0</v>
      </c>
      <c r="AJ63" s="33" t="e">
        <f t="shared" si="12"/>
        <v>#DIV/0!</v>
      </c>
      <c r="AK63" s="33" t="e">
        <f t="shared" si="13"/>
        <v>#DIV/0!</v>
      </c>
      <c r="AL63" s="3">
        <v>0</v>
      </c>
      <c r="AM63" s="3">
        <v>0</v>
      </c>
      <c r="AN63" s="3">
        <v>0</v>
      </c>
      <c r="AO63" s="33" t="e">
        <f t="shared" si="14"/>
        <v>#DIV/0!</v>
      </c>
      <c r="AP63" s="33" t="e">
        <f t="shared" si="15"/>
        <v>#DIV/0!</v>
      </c>
      <c r="AQ63" s="3">
        <v>0</v>
      </c>
      <c r="AR63" s="3">
        <v>0</v>
      </c>
      <c r="AS63" s="3">
        <v>0</v>
      </c>
      <c r="AT63" s="33" t="e">
        <f t="shared" si="16"/>
        <v>#DIV/0!</v>
      </c>
      <c r="AU63" s="33" t="e">
        <f t="shared" si="17"/>
        <v>#DIV/0!</v>
      </c>
      <c r="AV63" s="3">
        <v>0</v>
      </c>
      <c r="AW63" s="3">
        <v>0</v>
      </c>
      <c r="AX63" s="3">
        <v>0</v>
      </c>
      <c r="AY63" s="33" t="e">
        <f t="shared" si="18"/>
        <v>#DIV/0!</v>
      </c>
      <c r="AZ63" s="33" t="e">
        <f t="shared" si="19"/>
        <v>#DIV/0!</v>
      </c>
      <c r="BA63" s="3">
        <v>0</v>
      </c>
      <c r="BB63" s="3">
        <v>0</v>
      </c>
      <c r="BC63" s="3">
        <v>0</v>
      </c>
      <c r="BD63" s="33" t="e">
        <f t="shared" si="20"/>
        <v>#DIV/0!</v>
      </c>
      <c r="BE63" s="33" t="e">
        <f t="shared" si="21"/>
        <v>#DIV/0!</v>
      </c>
      <c r="BF63" s="3">
        <v>0</v>
      </c>
      <c r="BG63" s="3">
        <v>0</v>
      </c>
      <c r="BH63" s="3">
        <v>0</v>
      </c>
      <c r="BI63" s="33" t="e">
        <f t="shared" si="22"/>
        <v>#DIV/0!</v>
      </c>
      <c r="BJ63" s="33" t="e">
        <f t="shared" si="23"/>
        <v>#DIV/0!</v>
      </c>
      <c r="BK63" s="3">
        <v>0</v>
      </c>
      <c r="BL63" s="3">
        <v>0</v>
      </c>
      <c r="BM63" s="3">
        <v>0</v>
      </c>
      <c r="BN63" s="33" t="e">
        <f t="shared" si="24"/>
        <v>#DIV/0!</v>
      </c>
      <c r="BO63" s="33" t="e">
        <f t="shared" si="25"/>
        <v>#DIV/0!</v>
      </c>
      <c r="BP63" s="3">
        <v>457</v>
      </c>
      <c r="BQ63" s="3">
        <v>374</v>
      </c>
      <c r="BR63" s="3">
        <v>356</v>
      </c>
      <c r="BS63" s="33">
        <f t="shared" si="26"/>
        <v>81.838074398249447</v>
      </c>
      <c r="BT63" s="33">
        <f t="shared" si="27"/>
        <v>77.899343544857771</v>
      </c>
      <c r="BU63" s="3">
        <v>0</v>
      </c>
      <c r="BV63" s="3">
        <v>0</v>
      </c>
      <c r="BW63" s="3">
        <v>0</v>
      </c>
      <c r="BX63" s="33" t="e">
        <f t="shared" si="28"/>
        <v>#DIV/0!</v>
      </c>
      <c r="BY63" s="33" t="e">
        <f t="shared" si="29"/>
        <v>#DIV/0!</v>
      </c>
      <c r="CB63" s="8"/>
    </row>
    <row r="64" spans="1:80" x14ac:dyDescent="0.25">
      <c r="A64" s="4" t="s">
        <v>120</v>
      </c>
      <c r="B64" s="4" t="s">
        <v>121</v>
      </c>
      <c r="C64" s="3">
        <v>0</v>
      </c>
      <c r="D64" s="3">
        <v>0</v>
      </c>
      <c r="E64" s="3">
        <v>0</v>
      </c>
      <c r="F64" s="33" t="e">
        <f t="shared" si="30"/>
        <v>#DIV/0!</v>
      </c>
      <c r="G64" s="33" t="e">
        <f t="shared" si="31"/>
        <v>#DIV/0!</v>
      </c>
      <c r="H64" s="3">
        <v>203</v>
      </c>
      <c r="I64" s="3">
        <v>134</v>
      </c>
      <c r="J64" s="3">
        <v>126</v>
      </c>
      <c r="K64" s="33">
        <f t="shared" si="2"/>
        <v>66.009852216748769</v>
      </c>
      <c r="L64" s="33">
        <f t="shared" si="3"/>
        <v>62.068965517241381</v>
      </c>
      <c r="M64" s="3">
        <v>0</v>
      </c>
      <c r="N64" s="3">
        <v>0</v>
      </c>
      <c r="O64" s="3">
        <v>0</v>
      </c>
      <c r="P64" s="33" t="e">
        <f t="shared" si="4"/>
        <v>#DIV/0!</v>
      </c>
      <c r="Q64" s="33" t="e">
        <f t="shared" si="5"/>
        <v>#DIV/0!</v>
      </c>
      <c r="R64" s="3">
        <v>0</v>
      </c>
      <c r="S64" s="3">
        <v>0</v>
      </c>
      <c r="T64" s="3">
        <v>0</v>
      </c>
      <c r="U64" s="33" t="e">
        <f t="shared" si="6"/>
        <v>#DIV/0!</v>
      </c>
      <c r="V64" s="33" t="e">
        <f t="shared" si="7"/>
        <v>#DIV/0!</v>
      </c>
      <c r="W64" s="3">
        <v>113</v>
      </c>
      <c r="X64" s="3">
        <v>74</v>
      </c>
      <c r="Y64" s="3">
        <v>69</v>
      </c>
      <c r="Z64" s="33">
        <f t="shared" si="8"/>
        <v>65.486725663716811</v>
      </c>
      <c r="AA64" s="33">
        <f t="shared" si="9"/>
        <v>61.06194690265486</v>
      </c>
      <c r="AB64" s="3">
        <v>0</v>
      </c>
      <c r="AC64" s="3">
        <v>0</v>
      </c>
      <c r="AD64" s="3">
        <v>0</v>
      </c>
      <c r="AE64" s="33" t="e">
        <f t="shared" si="10"/>
        <v>#DIV/0!</v>
      </c>
      <c r="AF64" s="33" t="e">
        <f t="shared" si="11"/>
        <v>#DIV/0!</v>
      </c>
      <c r="AG64" s="3">
        <v>0</v>
      </c>
      <c r="AH64" s="3">
        <v>0</v>
      </c>
      <c r="AI64" s="3">
        <v>0</v>
      </c>
      <c r="AJ64" s="33" t="e">
        <f t="shared" si="12"/>
        <v>#DIV/0!</v>
      </c>
      <c r="AK64" s="33" t="e">
        <f t="shared" si="13"/>
        <v>#DIV/0!</v>
      </c>
      <c r="AL64" s="3">
        <v>0</v>
      </c>
      <c r="AM64" s="3">
        <v>0</v>
      </c>
      <c r="AN64" s="3">
        <v>0</v>
      </c>
      <c r="AO64" s="33" t="e">
        <f t="shared" si="14"/>
        <v>#DIV/0!</v>
      </c>
      <c r="AP64" s="33" t="e">
        <f t="shared" si="15"/>
        <v>#DIV/0!</v>
      </c>
      <c r="AQ64" s="3">
        <v>0</v>
      </c>
      <c r="AR64" s="3">
        <v>0</v>
      </c>
      <c r="AS64" s="3">
        <v>0</v>
      </c>
      <c r="AT64" s="33" t="e">
        <f t="shared" si="16"/>
        <v>#DIV/0!</v>
      </c>
      <c r="AU64" s="33" t="e">
        <f t="shared" si="17"/>
        <v>#DIV/0!</v>
      </c>
      <c r="AV64" s="3">
        <v>0</v>
      </c>
      <c r="AW64" s="3">
        <v>0</v>
      </c>
      <c r="AX64" s="3">
        <v>0</v>
      </c>
      <c r="AY64" s="33" t="e">
        <f t="shared" si="18"/>
        <v>#DIV/0!</v>
      </c>
      <c r="AZ64" s="33" t="e">
        <f t="shared" si="19"/>
        <v>#DIV/0!</v>
      </c>
      <c r="BA64" s="3">
        <v>0</v>
      </c>
      <c r="BB64" s="3">
        <v>0</v>
      </c>
      <c r="BC64" s="3">
        <v>0</v>
      </c>
      <c r="BD64" s="33" t="e">
        <f t="shared" si="20"/>
        <v>#DIV/0!</v>
      </c>
      <c r="BE64" s="33" t="e">
        <f t="shared" si="21"/>
        <v>#DIV/0!</v>
      </c>
      <c r="BF64" s="3">
        <v>0</v>
      </c>
      <c r="BG64" s="3">
        <v>0</v>
      </c>
      <c r="BH64" s="3">
        <v>0</v>
      </c>
      <c r="BI64" s="33" t="e">
        <f t="shared" si="22"/>
        <v>#DIV/0!</v>
      </c>
      <c r="BJ64" s="33" t="e">
        <f t="shared" si="23"/>
        <v>#DIV/0!</v>
      </c>
      <c r="BK64" s="3">
        <v>0</v>
      </c>
      <c r="BL64" s="3">
        <v>0</v>
      </c>
      <c r="BM64" s="3">
        <v>0</v>
      </c>
      <c r="BN64" s="33" t="e">
        <f t="shared" si="24"/>
        <v>#DIV/0!</v>
      </c>
      <c r="BO64" s="33" t="e">
        <f t="shared" si="25"/>
        <v>#DIV/0!</v>
      </c>
      <c r="BP64" s="3">
        <v>78</v>
      </c>
      <c r="BQ64" s="3">
        <v>37</v>
      </c>
      <c r="BR64" s="3">
        <v>35</v>
      </c>
      <c r="BS64" s="33">
        <f t="shared" si="26"/>
        <v>47.435897435897431</v>
      </c>
      <c r="BT64" s="33">
        <f t="shared" si="27"/>
        <v>44.871794871794876</v>
      </c>
      <c r="BU64" s="3">
        <v>0</v>
      </c>
      <c r="BV64" s="3">
        <v>0</v>
      </c>
      <c r="BW64" s="3">
        <v>0</v>
      </c>
      <c r="BX64" s="33" t="e">
        <f t="shared" si="28"/>
        <v>#DIV/0!</v>
      </c>
      <c r="BY64" s="33" t="e">
        <f t="shared" si="29"/>
        <v>#DIV/0!</v>
      </c>
      <c r="CB64" s="8"/>
    </row>
    <row r="65" spans="1:80" x14ac:dyDescent="0.25">
      <c r="A65" s="4" t="s">
        <v>122</v>
      </c>
      <c r="B65" s="4" t="s">
        <v>123</v>
      </c>
      <c r="C65" s="3">
        <v>0</v>
      </c>
      <c r="D65" s="3">
        <v>0</v>
      </c>
      <c r="E65" s="3">
        <v>0</v>
      </c>
      <c r="F65" s="33" t="e">
        <f t="shared" si="30"/>
        <v>#DIV/0!</v>
      </c>
      <c r="G65" s="33" t="e">
        <f t="shared" si="31"/>
        <v>#DIV/0!</v>
      </c>
      <c r="H65" s="3">
        <v>367</v>
      </c>
      <c r="I65" s="3">
        <v>133</v>
      </c>
      <c r="J65" s="3">
        <v>0</v>
      </c>
      <c r="K65" s="33">
        <f t="shared" si="2"/>
        <v>36.239782016348776</v>
      </c>
      <c r="L65" s="33">
        <f t="shared" si="3"/>
        <v>0</v>
      </c>
      <c r="M65" s="3">
        <v>0</v>
      </c>
      <c r="N65" s="3">
        <v>0</v>
      </c>
      <c r="O65" s="3">
        <v>0</v>
      </c>
      <c r="P65" s="33" t="e">
        <f t="shared" si="4"/>
        <v>#DIV/0!</v>
      </c>
      <c r="Q65" s="33" t="e">
        <f t="shared" si="5"/>
        <v>#DIV/0!</v>
      </c>
      <c r="R65" s="3">
        <v>0</v>
      </c>
      <c r="S65" s="3">
        <v>0</v>
      </c>
      <c r="T65" s="3">
        <v>0</v>
      </c>
      <c r="U65" s="33" t="e">
        <f t="shared" si="6"/>
        <v>#DIV/0!</v>
      </c>
      <c r="V65" s="33" t="e">
        <f t="shared" si="7"/>
        <v>#DIV/0!</v>
      </c>
      <c r="W65" s="3">
        <v>310</v>
      </c>
      <c r="X65" s="3">
        <v>123</v>
      </c>
      <c r="Y65" s="3">
        <v>0</v>
      </c>
      <c r="Z65" s="33">
        <f t="shared" si="8"/>
        <v>39.677419354838712</v>
      </c>
      <c r="AA65" s="33">
        <f t="shared" si="9"/>
        <v>0</v>
      </c>
      <c r="AB65" s="3">
        <v>0</v>
      </c>
      <c r="AC65" s="3">
        <v>0</v>
      </c>
      <c r="AD65" s="3">
        <v>0</v>
      </c>
      <c r="AE65" s="33" t="e">
        <f t="shared" si="10"/>
        <v>#DIV/0!</v>
      </c>
      <c r="AF65" s="33" t="e">
        <f t="shared" si="11"/>
        <v>#DIV/0!</v>
      </c>
      <c r="AG65" s="3">
        <v>0</v>
      </c>
      <c r="AH65" s="3">
        <v>0</v>
      </c>
      <c r="AI65" s="3">
        <v>0</v>
      </c>
      <c r="AJ65" s="33" t="e">
        <f t="shared" si="12"/>
        <v>#DIV/0!</v>
      </c>
      <c r="AK65" s="33" t="e">
        <f t="shared" si="13"/>
        <v>#DIV/0!</v>
      </c>
      <c r="AL65" s="3">
        <v>0</v>
      </c>
      <c r="AM65" s="3">
        <v>0</v>
      </c>
      <c r="AN65" s="3">
        <v>0</v>
      </c>
      <c r="AO65" s="33" t="e">
        <f t="shared" si="14"/>
        <v>#DIV/0!</v>
      </c>
      <c r="AP65" s="33" t="e">
        <f t="shared" si="15"/>
        <v>#DIV/0!</v>
      </c>
      <c r="AQ65" s="3">
        <v>0</v>
      </c>
      <c r="AR65" s="3">
        <v>0</v>
      </c>
      <c r="AS65" s="3">
        <v>0</v>
      </c>
      <c r="AT65" s="33" t="e">
        <f t="shared" si="16"/>
        <v>#DIV/0!</v>
      </c>
      <c r="AU65" s="33" t="e">
        <f t="shared" si="17"/>
        <v>#DIV/0!</v>
      </c>
      <c r="AV65" s="3">
        <v>0</v>
      </c>
      <c r="AW65" s="3">
        <v>0</v>
      </c>
      <c r="AX65" s="3">
        <v>0</v>
      </c>
      <c r="AY65" s="33" t="e">
        <f t="shared" si="18"/>
        <v>#DIV/0!</v>
      </c>
      <c r="AZ65" s="33" t="e">
        <f t="shared" si="19"/>
        <v>#DIV/0!</v>
      </c>
      <c r="BA65" s="3">
        <v>0</v>
      </c>
      <c r="BB65" s="3">
        <v>0</v>
      </c>
      <c r="BC65" s="3">
        <v>0</v>
      </c>
      <c r="BD65" s="33" t="e">
        <f t="shared" si="20"/>
        <v>#DIV/0!</v>
      </c>
      <c r="BE65" s="33" t="e">
        <f t="shared" si="21"/>
        <v>#DIV/0!</v>
      </c>
      <c r="BF65" s="3">
        <v>0</v>
      </c>
      <c r="BG65" s="3">
        <v>0</v>
      </c>
      <c r="BH65" s="3">
        <v>0</v>
      </c>
      <c r="BI65" s="33" t="e">
        <f t="shared" si="22"/>
        <v>#DIV/0!</v>
      </c>
      <c r="BJ65" s="33" t="e">
        <f t="shared" si="23"/>
        <v>#DIV/0!</v>
      </c>
      <c r="BK65" s="3">
        <v>0</v>
      </c>
      <c r="BL65" s="3">
        <v>0</v>
      </c>
      <c r="BM65" s="3">
        <v>0</v>
      </c>
      <c r="BN65" s="33" t="e">
        <f t="shared" si="24"/>
        <v>#DIV/0!</v>
      </c>
      <c r="BO65" s="33" t="e">
        <f t="shared" si="25"/>
        <v>#DIV/0!</v>
      </c>
      <c r="BP65" s="3">
        <v>109</v>
      </c>
      <c r="BQ65" s="3">
        <v>0</v>
      </c>
      <c r="BR65" s="3">
        <v>0</v>
      </c>
      <c r="BS65" s="33">
        <f t="shared" si="26"/>
        <v>0</v>
      </c>
      <c r="BT65" s="33">
        <f t="shared" si="27"/>
        <v>0</v>
      </c>
      <c r="BU65" s="3">
        <v>0</v>
      </c>
      <c r="BV65" s="3">
        <v>0</v>
      </c>
      <c r="BW65" s="3">
        <v>0</v>
      </c>
      <c r="BX65" s="33" t="e">
        <f t="shared" si="28"/>
        <v>#DIV/0!</v>
      </c>
      <c r="BY65" s="33" t="e">
        <f t="shared" si="29"/>
        <v>#DIV/0!</v>
      </c>
      <c r="CB65" s="8"/>
    </row>
    <row r="66" spans="1:80" x14ac:dyDescent="0.25">
      <c r="A66" s="4" t="s">
        <v>124</v>
      </c>
      <c r="B66" s="4" t="s">
        <v>125</v>
      </c>
      <c r="C66" s="3">
        <v>0</v>
      </c>
      <c r="D66" s="3">
        <v>0</v>
      </c>
      <c r="E66" s="3">
        <v>0</v>
      </c>
      <c r="F66" s="33" t="e">
        <f t="shared" si="30"/>
        <v>#DIV/0!</v>
      </c>
      <c r="G66" s="33" t="e">
        <f t="shared" si="31"/>
        <v>#DIV/0!</v>
      </c>
      <c r="H66" s="3">
        <v>218</v>
      </c>
      <c r="I66" s="3">
        <v>100</v>
      </c>
      <c r="J66" s="3">
        <v>100</v>
      </c>
      <c r="K66" s="33">
        <f t="shared" si="2"/>
        <v>45.871559633027523</v>
      </c>
      <c r="L66" s="33">
        <f t="shared" si="3"/>
        <v>45.871559633027523</v>
      </c>
      <c r="M66" s="3">
        <v>0</v>
      </c>
      <c r="N66" s="3">
        <v>0</v>
      </c>
      <c r="O66" s="3">
        <v>0</v>
      </c>
      <c r="P66" s="33" t="e">
        <f t="shared" si="4"/>
        <v>#DIV/0!</v>
      </c>
      <c r="Q66" s="33" t="e">
        <f t="shared" si="5"/>
        <v>#DIV/0!</v>
      </c>
      <c r="R66" s="3">
        <v>0</v>
      </c>
      <c r="S66" s="3">
        <v>0</v>
      </c>
      <c r="T66" s="3">
        <v>0</v>
      </c>
      <c r="U66" s="33" t="e">
        <f t="shared" si="6"/>
        <v>#DIV/0!</v>
      </c>
      <c r="V66" s="33" t="e">
        <f t="shared" si="7"/>
        <v>#DIV/0!</v>
      </c>
      <c r="W66" s="3">
        <v>320</v>
      </c>
      <c r="X66" s="3">
        <v>196</v>
      </c>
      <c r="Y66" s="3">
        <v>195</v>
      </c>
      <c r="Z66" s="33">
        <f t="shared" si="8"/>
        <v>61.250000000000007</v>
      </c>
      <c r="AA66" s="33">
        <f t="shared" si="9"/>
        <v>60.9375</v>
      </c>
      <c r="AB66" s="3">
        <v>0</v>
      </c>
      <c r="AC66" s="3">
        <v>0</v>
      </c>
      <c r="AD66" s="3">
        <v>0</v>
      </c>
      <c r="AE66" s="33" t="e">
        <f t="shared" si="10"/>
        <v>#DIV/0!</v>
      </c>
      <c r="AF66" s="33" t="e">
        <f t="shared" si="11"/>
        <v>#DIV/0!</v>
      </c>
      <c r="AG66" s="3">
        <v>0</v>
      </c>
      <c r="AH66" s="3">
        <v>0</v>
      </c>
      <c r="AI66" s="3">
        <v>0</v>
      </c>
      <c r="AJ66" s="33" t="e">
        <f t="shared" si="12"/>
        <v>#DIV/0!</v>
      </c>
      <c r="AK66" s="33" t="e">
        <f t="shared" si="13"/>
        <v>#DIV/0!</v>
      </c>
      <c r="AL66" s="3">
        <v>0</v>
      </c>
      <c r="AM66" s="3">
        <v>0</v>
      </c>
      <c r="AN66" s="3">
        <v>0</v>
      </c>
      <c r="AO66" s="33" t="e">
        <f t="shared" si="14"/>
        <v>#DIV/0!</v>
      </c>
      <c r="AP66" s="33" t="e">
        <f t="shared" si="15"/>
        <v>#DIV/0!</v>
      </c>
      <c r="AQ66" s="3">
        <v>0</v>
      </c>
      <c r="AR66" s="3">
        <v>0</v>
      </c>
      <c r="AS66" s="3">
        <v>0</v>
      </c>
      <c r="AT66" s="33" t="e">
        <f t="shared" si="16"/>
        <v>#DIV/0!</v>
      </c>
      <c r="AU66" s="33" t="e">
        <f t="shared" si="17"/>
        <v>#DIV/0!</v>
      </c>
      <c r="AV66" s="3">
        <v>0</v>
      </c>
      <c r="AW66" s="3">
        <v>0</v>
      </c>
      <c r="AX66" s="3">
        <v>0</v>
      </c>
      <c r="AY66" s="33" t="e">
        <f t="shared" si="18"/>
        <v>#DIV/0!</v>
      </c>
      <c r="AZ66" s="33" t="e">
        <f t="shared" si="19"/>
        <v>#DIV/0!</v>
      </c>
      <c r="BA66" s="3">
        <v>0</v>
      </c>
      <c r="BB66" s="3">
        <v>0</v>
      </c>
      <c r="BC66" s="3">
        <v>0</v>
      </c>
      <c r="BD66" s="33" t="e">
        <f t="shared" si="20"/>
        <v>#DIV/0!</v>
      </c>
      <c r="BE66" s="33" t="e">
        <f t="shared" si="21"/>
        <v>#DIV/0!</v>
      </c>
      <c r="BF66" s="3">
        <v>0</v>
      </c>
      <c r="BG66" s="3">
        <v>0</v>
      </c>
      <c r="BH66" s="3">
        <v>0</v>
      </c>
      <c r="BI66" s="33" t="e">
        <f t="shared" si="22"/>
        <v>#DIV/0!</v>
      </c>
      <c r="BJ66" s="33" t="e">
        <f t="shared" si="23"/>
        <v>#DIV/0!</v>
      </c>
      <c r="BK66" s="3">
        <v>0</v>
      </c>
      <c r="BL66" s="3">
        <v>0</v>
      </c>
      <c r="BM66" s="3">
        <v>0</v>
      </c>
      <c r="BN66" s="33" t="e">
        <f t="shared" si="24"/>
        <v>#DIV/0!</v>
      </c>
      <c r="BO66" s="33" t="e">
        <f t="shared" si="25"/>
        <v>#DIV/0!</v>
      </c>
      <c r="BP66" s="3">
        <v>63</v>
      </c>
      <c r="BQ66" s="3">
        <v>53</v>
      </c>
      <c r="BR66" s="3">
        <v>53</v>
      </c>
      <c r="BS66" s="33">
        <f t="shared" si="26"/>
        <v>84.126984126984127</v>
      </c>
      <c r="BT66" s="33">
        <f t="shared" si="27"/>
        <v>84.126984126984127</v>
      </c>
      <c r="BU66" s="3">
        <v>0</v>
      </c>
      <c r="BV66" s="3">
        <v>0</v>
      </c>
      <c r="BW66" s="3">
        <v>0</v>
      </c>
      <c r="BX66" s="33" t="e">
        <f t="shared" si="28"/>
        <v>#DIV/0!</v>
      </c>
      <c r="BY66" s="33" t="e">
        <f t="shared" si="29"/>
        <v>#DIV/0!</v>
      </c>
      <c r="CB66" s="8"/>
    </row>
    <row r="67" spans="1:80" x14ac:dyDescent="0.25">
      <c r="A67" s="4" t="s">
        <v>126</v>
      </c>
      <c r="B67" s="4" t="s">
        <v>127</v>
      </c>
      <c r="C67" s="3">
        <v>0</v>
      </c>
      <c r="D67" s="3">
        <v>0</v>
      </c>
      <c r="E67" s="3">
        <v>0</v>
      </c>
      <c r="F67" s="33" t="e">
        <f t="shared" si="30"/>
        <v>#DIV/0!</v>
      </c>
      <c r="G67" s="33" t="e">
        <f t="shared" si="31"/>
        <v>#DIV/0!</v>
      </c>
      <c r="H67" s="3">
        <v>259</v>
      </c>
      <c r="I67" s="3">
        <v>142</v>
      </c>
      <c r="J67" s="3">
        <v>141</v>
      </c>
      <c r="K67" s="33">
        <f t="shared" si="2"/>
        <v>54.826254826254825</v>
      </c>
      <c r="L67" s="33">
        <f t="shared" si="3"/>
        <v>54.440154440154444</v>
      </c>
      <c r="M67" s="3">
        <v>129</v>
      </c>
      <c r="N67" s="3">
        <v>62</v>
      </c>
      <c r="O67" s="3">
        <v>61</v>
      </c>
      <c r="P67" s="33">
        <f t="shared" si="4"/>
        <v>48.062015503875969</v>
      </c>
      <c r="Q67" s="33">
        <f t="shared" si="5"/>
        <v>47.286821705426355</v>
      </c>
      <c r="R67" s="3">
        <v>0</v>
      </c>
      <c r="S67" s="3">
        <v>0</v>
      </c>
      <c r="T67" s="3">
        <v>0</v>
      </c>
      <c r="U67" s="33" t="e">
        <f t="shared" si="6"/>
        <v>#DIV/0!</v>
      </c>
      <c r="V67" s="33" t="e">
        <f t="shared" si="7"/>
        <v>#DIV/0!</v>
      </c>
      <c r="W67" s="3">
        <v>179</v>
      </c>
      <c r="X67" s="3">
        <v>109</v>
      </c>
      <c r="Y67" s="3">
        <v>106</v>
      </c>
      <c r="Z67" s="33">
        <f t="shared" si="8"/>
        <v>60.893854748603346</v>
      </c>
      <c r="AA67" s="33">
        <f t="shared" si="9"/>
        <v>59.217877094972074</v>
      </c>
      <c r="AB67" s="3">
        <v>0</v>
      </c>
      <c r="AC67" s="3">
        <v>0</v>
      </c>
      <c r="AD67" s="3">
        <v>0</v>
      </c>
      <c r="AE67" s="33" t="e">
        <f t="shared" si="10"/>
        <v>#DIV/0!</v>
      </c>
      <c r="AF67" s="33" t="e">
        <f t="shared" si="11"/>
        <v>#DIV/0!</v>
      </c>
      <c r="AG67" s="3">
        <v>0</v>
      </c>
      <c r="AH67" s="3">
        <v>0</v>
      </c>
      <c r="AI67" s="3">
        <v>0</v>
      </c>
      <c r="AJ67" s="33" t="e">
        <f t="shared" si="12"/>
        <v>#DIV/0!</v>
      </c>
      <c r="AK67" s="33" t="e">
        <f t="shared" si="13"/>
        <v>#DIV/0!</v>
      </c>
      <c r="AL67" s="3">
        <v>0</v>
      </c>
      <c r="AM67" s="3">
        <v>0</v>
      </c>
      <c r="AN67" s="3">
        <v>0</v>
      </c>
      <c r="AO67" s="33" t="e">
        <f t="shared" si="14"/>
        <v>#DIV/0!</v>
      </c>
      <c r="AP67" s="33" t="e">
        <f t="shared" si="15"/>
        <v>#DIV/0!</v>
      </c>
      <c r="AQ67" s="3">
        <v>0</v>
      </c>
      <c r="AR67" s="3">
        <v>0</v>
      </c>
      <c r="AS67" s="3">
        <v>0</v>
      </c>
      <c r="AT67" s="33" t="e">
        <f t="shared" si="16"/>
        <v>#DIV/0!</v>
      </c>
      <c r="AU67" s="33" t="e">
        <f t="shared" si="17"/>
        <v>#DIV/0!</v>
      </c>
      <c r="AV67" s="3">
        <v>0</v>
      </c>
      <c r="AW67" s="3">
        <v>0</v>
      </c>
      <c r="AX67" s="3">
        <v>0</v>
      </c>
      <c r="AY67" s="33" t="e">
        <f t="shared" si="18"/>
        <v>#DIV/0!</v>
      </c>
      <c r="AZ67" s="33" t="e">
        <f t="shared" si="19"/>
        <v>#DIV/0!</v>
      </c>
      <c r="BA67" s="3">
        <v>0</v>
      </c>
      <c r="BB67" s="3">
        <v>0</v>
      </c>
      <c r="BC67" s="3">
        <v>0</v>
      </c>
      <c r="BD67" s="33" t="e">
        <f t="shared" si="20"/>
        <v>#DIV/0!</v>
      </c>
      <c r="BE67" s="33" t="e">
        <f t="shared" si="21"/>
        <v>#DIV/0!</v>
      </c>
      <c r="BF67" s="3">
        <v>0</v>
      </c>
      <c r="BG67" s="3">
        <v>0</v>
      </c>
      <c r="BH67" s="3">
        <v>0</v>
      </c>
      <c r="BI67" s="33" t="e">
        <f t="shared" si="22"/>
        <v>#DIV/0!</v>
      </c>
      <c r="BJ67" s="33" t="e">
        <f t="shared" si="23"/>
        <v>#DIV/0!</v>
      </c>
      <c r="BK67" s="3">
        <v>0</v>
      </c>
      <c r="BL67" s="3">
        <v>0</v>
      </c>
      <c r="BM67" s="3">
        <v>0</v>
      </c>
      <c r="BN67" s="33" t="e">
        <f t="shared" si="24"/>
        <v>#DIV/0!</v>
      </c>
      <c r="BO67" s="33" t="e">
        <f t="shared" si="25"/>
        <v>#DIV/0!</v>
      </c>
      <c r="BP67" s="3">
        <v>0</v>
      </c>
      <c r="BQ67" s="3">
        <v>0</v>
      </c>
      <c r="BR67" s="3">
        <v>0</v>
      </c>
      <c r="BS67" s="33" t="e">
        <f t="shared" si="26"/>
        <v>#DIV/0!</v>
      </c>
      <c r="BT67" s="33" t="e">
        <f t="shared" si="27"/>
        <v>#DIV/0!</v>
      </c>
      <c r="BU67" s="3">
        <v>0</v>
      </c>
      <c r="BV67" s="3">
        <v>0</v>
      </c>
      <c r="BW67" s="3">
        <v>0</v>
      </c>
      <c r="BX67" s="33" t="e">
        <f t="shared" si="28"/>
        <v>#DIV/0!</v>
      </c>
      <c r="BY67" s="33" t="e">
        <f t="shared" si="29"/>
        <v>#DIV/0!</v>
      </c>
      <c r="CB67" s="8"/>
    </row>
    <row r="68" spans="1:80" x14ac:dyDescent="0.25">
      <c r="A68" s="4" t="s">
        <v>128</v>
      </c>
      <c r="B68" s="4" t="s">
        <v>129</v>
      </c>
      <c r="C68" s="3">
        <v>0</v>
      </c>
      <c r="D68" s="3">
        <v>0</v>
      </c>
      <c r="E68" s="3">
        <v>0</v>
      </c>
      <c r="F68" s="33" t="e">
        <f t="shared" si="30"/>
        <v>#DIV/0!</v>
      </c>
      <c r="G68" s="33" t="e">
        <f t="shared" si="31"/>
        <v>#DIV/0!</v>
      </c>
      <c r="H68" s="3">
        <v>165</v>
      </c>
      <c r="I68" s="3">
        <v>113</v>
      </c>
      <c r="J68" s="3">
        <v>48</v>
      </c>
      <c r="K68" s="33">
        <f t="shared" si="2"/>
        <v>68.484848484848484</v>
      </c>
      <c r="L68" s="33">
        <f t="shared" si="3"/>
        <v>29.09090909090909</v>
      </c>
      <c r="M68" s="3">
        <v>0</v>
      </c>
      <c r="N68" s="3">
        <v>0</v>
      </c>
      <c r="O68" s="3">
        <v>0</v>
      </c>
      <c r="P68" s="33" t="e">
        <f t="shared" si="4"/>
        <v>#DIV/0!</v>
      </c>
      <c r="Q68" s="33" t="e">
        <f t="shared" si="5"/>
        <v>#DIV/0!</v>
      </c>
      <c r="R68" s="3">
        <v>0</v>
      </c>
      <c r="S68" s="3">
        <v>0</v>
      </c>
      <c r="T68" s="3">
        <v>0</v>
      </c>
      <c r="U68" s="33" t="e">
        <f t="shared" si="6"/>
        <v>#DIV/0!</v>
      </c>
      <c r="V68" s="33" t="e">
        <f t="shared" si="7"/>
        <v>#DIV/0!</v>
      </c>
      <c r="W68" s="3">
        <v>192</v>
      </c>
      <c r="X68" s="3">
        <v>118</v>
      </c>
      <c r="Y68" s="3">
        <v>44</v>
      </c>
      <c r="Z68" s="33">
        <f t="shared" si="8"/>
        <v>61.458333333333336</v>
      </c>
      <c r="AA68" s="33">
        <f t="shared" si="9"/>
        <v>22.916666666666664</v>
      </c>
      <c r="AB68" s="3">
        <v>0</v>
      </c>
      <c r="AC68" s="3">
        <v>0</v>
      </c>
      <c r="AD68" s="3">
        <v>0</v>
      </c>
      <c r="AE68" s="33" t="e">
        <f t="shared" si="10"/>
        <v>#DIV/0!</v>
      </c>
      <c r="AF68" s="33" t="e">
        <f t="shared" si="11"/>
        <v>#DIV/0!</v>
      </c>
      <c r="AG68" s="3">
        <v>0</v>
      </c>
      <c r="AH68" s="3">
        <v>0</v>
      </c>
      <c r="AI68" s="3">
        <v>0</v>
      </c>
      <c r="AJ68" s="33" t="e">
        <f t="shared" si="12"/>
        <v>#DIV/0!</v>
      </c>
      <c r="AK68" s="33" t="e">
        <f t="shared" si="13"/>
        <v>#DIV/0!</v>
      </c>
      <c r="AL68" s="3">
        <v>0</v>
      </c>
      <c r="AM68" s="3">
        <v>0</v>
      </c>
      <c r="AN68" s="3">
        <v>0</v>
      </c>
      <c r="AO68" s="33" t="e">
        <f t="shared" si="14"/>
        <v>#DIV/0!</v>
      </c>
      <c r="AP68" s="33" t="e">
        <f t="shared" si="15"/>
        <v>#DIV/0!</v>
      </c>
      <c r="AQ68" s="3">
        <v>0</v>
      </c>
      <c r="AR68" s="3">
        <v>0</v>
      </c>
      <c r="AS68" s="3">
        <v>0</v>
      </c>
      <c r="AT68" s="33" t="e">
        <f t="shared" si="16"/>
        <v>#DIV/0!</v>
      </c>
      <c r="AU68" s="33" t="e">
        <f t="shared" si="17"/>
        <v>#DIV/0!</v>
      </c>
      <c r="AV68" s="3">
        <v>0</v>
      </c>
      <c r="AW68" s="3">
        <v>0</v>
      </c>
      <c r="AX68" s="3">
        <v>0</v>
      </c>
      <c r="AY68" s="33" t="e">
        <f t="shared" si="18"/>
        <v>#DIV/0!</v>
      </c>
      <c r="AZ68" s="33" t="e">
        <f t="shared" si="19"/>
        <v>#DIV/0!</v>
      </c>
      <c r="BA68" s="3">
        <v>0</v>
      </c>
      <c r="BB68" s="3">
        <v>0</v>
      </c>
      <c r="BC68" s="3">
        <v>0</v>
      </c>
      <c r="BD68" s="33" t="e">
        <f t="shared" si="20"/>
        <v>#DIV/0!</v>
      </c>
      <c r="BE68" s="33" t="e">
        <f t="shared" si="21"/>
        <v>#DIV/0!</v>
      </c>
      <c r="BF68" s="3">
        <v>0</v>
      </c>
      <c r="BG68" s="3">
        <v>0</v>
      </c>
      <c r="BH68" s="3">
        <v>0</v>
      </c>
      <c r="BI68" s="33" t="e">
        <f t="shared" si="22"/>
        <v>#DIV/0!</v>
      </c>
      <c r="BJ68" s="33" t="e">
        <f t="shared" si="23"/>
        <v>#DIV/0!</v>
      </c>
      <c r="BK68" s="3">
        <v>0</v>
      </c>
      <c r="BL68" s="3">
        <v>0</v>
      </c>
      <c r="BM68" s="3">
        <v>0</v>
      </c>
      <c r="BN68" s="33" t="e">
        <f t="shared" si="24"/>
        <v>#DIV/0!</v>
      </c>
      <c r="BO68" s="33" t="e">
        <f t="shared" si="25"/>
        <v>#DIV/0!</v>
      </c>
      <c r="BP68" s="3">
        <v>169</v>
      </c>
      <c r="BQ68" s="3">
        <v>113</v>
      </c>
      <c r="BR68" s="3">
        <v>0</v>
      </c>
      <c r="BS68" s="33">
        <f t="shared" si="26"/>
        <v>66.863905325443781</v>
      </c>
      <c r="BT68" s="33">
        <f t="shared" si="27"/>
        <v>0</v>
      </c>
      <c r="BU68" s="3">
        <v>0</v>
      </c>
      <c r="BV68" s="3">
        <v>0</v>
      </c>
      <c r="BW68" s="3">
        <v>0</v>
      </c>
      <c r="BX68" s="33" t="e">
        <f t="shared" si="28"/>
        <v>#DIV/0!</v>
      </c>
      <c r="BY68" s="33" t="e">
        <f t="shared" si="29"/>
        <v>#DIV/0!</v>
      </c>
      <c r="CB68" s="8"/>
    </row>
    <row r="69" spans="1:80" x14ac:dyDescent="0.25">
      <c r="A69" s="4" t="s">
        <v>130</v>
      </c>
      <c r="B69" s="4" t="s">
        <v>131</v>
      </c>
      <c r="C69" s="3">
        <v>0</v>
      </c>
      <c r="D69" s="3">
        <v>0</v>
      </c>
      <c r="E69" s="3">
        <v>0</v>
      </c>
      <c r="F69" s="33" t="e">
        <f t="shared" si="30"/>
        <v>#DIV/0!</v>
      </c>
      <c r="G69" s="33" t="e">
        <f t="shared" si="31"/>
        <v>#DIV/0!</v>
      </c>
      <c r="H69" s="3">
        <v>2598</v>
      </c>
      <c r="I69" s="3">
        <v>1320</v>
      </c>
      <c r="J69" s="3">
        <v>937</v>
      </c>
      <c r="K69" s="33">
        <f t="shared" ref="K69:K115" si="32">+I69/H69*100</f>
        <v>50.808314087759818</v>
      </c>
      <c r="L69" s="33">
        <f t="shared" ref="L69:L115" si="33">+J69/H69*100</f>
        <v>36.066204772902232</v>
      </c>
      <c r="M69" s="3">
        <v>0</v>
      </c>
      <c r="N69" s="3">
        <v>0</v>
      </c>
      <c r="O69" s="3">
        <v>0</v>
      </c>
      <c r="P69" s="33" t="e">
        <f t="shared" ref="P69:P115" si="34">+N69/M69*100</f>
        <v>#DIV/0!</v>
      </c>
      <c r="Q69" s="33" t="e">
        <f t="shared" ref="Q69:Q115" si="35">+O69/M69*100</f>
        <v>#DIV/0!</v>
      </c>
      <c r="R69" s="3">
        <v>0</v>
      </c>
      <c r="S69" s="3">
        <v>0</v>
      </c>
      <c r="T69" s="3">
        <v>0</v>
      </c>
      <c r="U69" s="33" t="e">
        <f t="shared" ref="U69:U115" si="36">+S69/R69*100</f>
        <v>#DIV/0!</v>
      </c>
      <c r="V69" s="33" t="e">
        <f t="shared" ref="V69:V115" si="37">+T69/R69*100</f>
        <v>#DIV/0!</v>
      </c>
      <c r="W69" s="3">
        <v>2571</v>
      </c>
      <c r="X69" s="3">
        <v>1261</v>
      </c>
      <c r="Y69" s="3">
        <v>1132</v>
      </c>
      <c r="Z69" s="33">
        <f t="shared" ref="Z69:Z115" si="38">+X69/W69*100</f>
        <v>49.047063399455467</v>
      </c>
      <c r="AA69" s="33">
        <f t="shared" ref="AA69:AA115" si="39">+Y69/W69*100</f>
        <v>44.029560482302607</v>
      </c>
      <c r="AB69" s="3">
        <v>0</v>
      </c>
      <c r="AC69" s="3">
        <v>0</v>
      </c>
      <c r="AD69" s="3">
        <v>0</v>
      </c>
      <c r="AE69" s="33" t="e">
        <f t="shared" ref="AE69:AE115" si="40">+AC69/AB69*100</f>
        <v>#DIV/0!</v>
      </c>
      <c r="AF69" s="33" t="e">
        <f t="shared" ref="AF69:AF115" si="41">+AD69/AB69*100</f>
        <v>#DIV/0!</v>
      </c>
      <c r="AG69" s="3">
        <v>0</v>
      </c>
      <c r="AH69" s="3">
        <v>0</v>
      </c>
      <c r="AI69" s="3">
        <v>0</v>
      </c>
      <c r="AJ69" s="33" t="e">
        <f t="shared" ref="AJ69:AJ115" si="42">+AH69/AG69*100</f>
        <v>#DIV/0!</v>
      </c>
      <c r="AK69" s="33" t="e">
        <f t="shared" ref="AK69:AK115" si="43">+AI69/AG69*100</f>
        <v>#DIV/0!</v>
      </c>
      <c r="AL69" s="3">
        <v>0</v>
      </c>
      <c r="AM69" s="3">
        <v>0</v>
      </c>
      <c r="AN69" s="3">
        <v>0</v>
      </c>
      <c r="AO69" s="33" t="e">
        <f t="shared" ref="AO69:AO115" si="44">+AM69/AL69*100</f>
        <v>#DIV/0!</v>
      </c>
      <c r="AP69" s="33" t="e">
        <f t="shared" ref="AP69:AP115" si="45">+AN69/AL69*100</f>
        <v>#DIV/0!</v>
      </c>
      <c r="AQ69" s="3">
        <v>0</v>
      </c>
      <c r="AR69" s="3">
        <v>0</v>
      </c>
      <c r="AS69" s="3">
        <v>0</v>
      </c>
      <c r="AT69" s="33" t="e">
        <f t="shared" ref="AT69:AT115" si="46">+AR69/AQ69*100</f>
        <v>#DIV/0!</v>
      </c>
      <c r="AU69" s="33" t="e">
        <f t="shared" ref="AU69:AU115" si="47">+AS69/AQ69*100</f>
        <v>#DIV/0!</v>
      </c>
      <c r="AV69" s="3">
        <v>0</v>
      </c>
      <c r="AW69" s="3">
        <v>0</v>
      </c>
      <c r="AX69" s="3">
        <v>0</v>
      </c>
      <c r="AY69" s="33" t="e">
        <f t="shared" ref="AY69:AY115" si="48">+AW69/AV69*100</f>
        <v>#DIV/0!</v>
      </c>
      <c r="AZ69" s="33" t="e">
        <f t="shared" ref="AZ69:AZ115" si="49">+AX69/AV69*100</f>
        <v>#DIV/0!</v>
      </c>
      <c r="BA69" s="3">
        <v>0</v>
      </c>
      <c r="BB69" s="3">
        <v>0</v>
      </c>
      <c r="BC69" s="3">
        <v>0</v>
      </c>
      <c r="BD69" s="33" t="e">
        <f t="shared" ref="BD69:BD115" si="50">+BB69/BA69*100</f>
        <v>#DIV/0!</v>
      </c>
      <c r="BE69" s="33" t="e">
        <f t="shared" ref="BE69:BE115" si="51">+BC69/BA69*100</f>
        <v>#DIV/0!</v>
      </c>
      <c r="BF69" s="3">
        <v>0</v>
      </c>
      <c r="BG69" s="3">
        <v>0</v>
      </c>
      <c r="BH69" s="3">
        <v>0</v>
      </c>
      <c r="BI69" s="33" t="e">
        <f t="shared" ref="BI69:BI115" si="52">+BG69/BF69*100</f>
        <v>#DIV/0!</v>
      </c>
      <c r="BJ69" s="33" t="e">
        <f t="shared" ref="BJ69:BJ115" si="53">+BH69/BF69*100</f>
        <v>#DIV/0!</v>
      </c>
      <c r="BK69" s="3">
        <v>0</v>
      </c>
      <c r="BL69" s="3">
        <v>0</v>
      </c>
      <c r="BM69" s="3">
        <v>0</v>
      </c>
      <c r="BN69" s="33" t="e">
        <f t="shared" ref="BN69:BN115" si="54">+BL69/BK69*100</f>
        <v>#DIV/0!</v>
      </c>
      <c r="BO69" s="33" t="e">
        <f t="shared" ref="BO69:BO115" si="55">+BM69/BK69*100</f>
        <v>#DIV/0!</v>
      </c>
      <c r="BP69" s="3">
        <v>775</v>
      </c>
      <c r="BQ69" s="3">
        <v>670</v>
      </c>
      <c r="BR69" s="3">
        <v>581</v>
      </c>
      <c r="BS69" s="33">
        <f t="shared" ref="BS69:BS115" si="56">+BQ69/BP69*100</f>
        <v>86.451612903225808</v>
      </c>
      <c r="BT69" s="33">
        <f t="shared" ref="BT69:BT115" si="57">+BR69/BP69*100</f>
        <v>74.967741935483872</v>
      </c>
      <c r="BU69" s="3">
        <v>0</v>
      </c>
      <c r="BV69" s="3">
        <v>0</v>
      </c>
      <c r="BW69" s="3">
        <v>0</v>
      </c>
      <c r="BX69" s="33" t="e">
        <f t="shared" ref="BX69:BX115" si="58">+BV69/BU69*100</f>
        <v>#DIV/0!</v>
      </c>
      <c r="BY69" s="33" t="e">
        <f t="shared" ref="BY69:BY115" si="59">+BW69/BU69*100</f>
        <v>#DIV/0!</v>
      </c>
      <c r="CB69" s="8"/>
    </row>
    <row r="70" spans="1:80" x14ac:dyDescent="0.25">
      <c r="A70" s="4" t="s">
        <v>132</v>
      </c>
      <c r="B70" s="4" t="s">
        <v>133</v>
      </c>
      <c r="C70" s="3">
        <v>0</v>
      </c>
      <c r="D70" s="3">
        <v>0</v>
      </c>
      <c r="E70" s="3">
        <v>0</v>
      </c>
      <c r="F70" s="33" t="e">
        <f t="shared" ref="F70:F115" si="60">+D70/C70*100</f>
        <v>#DIV/0!</v>
      </c>
      <c r="G70" s="33" t="e">
        <f t="shared" ref="G70:G115" si="61">+E70/C70*100</f>
        <v>#DIV/0!</v>
      </c>
      <c r="H70" s="3">
        <v>251</v>
      </c>
      <c r="I70" s="3">
        <v>135</v>
      </c>
      <c r="J70" s="3">
        <v>0</v>
      </c>
      <c r="K70" s="33">
        <f t="shared" si="32"/>
        <v>53.784860557768923</v>
      </c>
      <c r="L70" s="33">
        <f t="shared" si="33"/>
        <v>0</v>
      </c>
      <c r="M70" s="3">
        <v>0</v>
      </c>
      <c r="N70" s="3">
        <v>0</v>
      </c>
      <c r="O70" s="3">
        <v>0</v>
      </c>
      <c r="P70" s="33" t="e">
        <f t="shared" si="34"/>
        <v>#DIV/0!</v>
      </c>
      <c r="Q70" s="33" t="e">
        <f t="shared" si="35"/>
        <v>#DIV/0!</v>
      </c>
      <c r="R70" s="3">
        <v>0</v>
      </c>
      <c r="S70" s="3">
        <v>0</v>
      </c>
      <c r="T70" s="3">
        <v>0</v>
      </c>
      <c r="U70" s="33" t="e">
        <f t="shared" si="36"/>
        <v>#DIV/0!</v>
      </c>
      <c r="V70" s="33" t="e">
        <f t="shared" si="37"/>
        <v>#DIV/0!</v>
      </c>
      <c r="W70" s="3">
        <v>164</v>
      </c>
      <c r="X70" s="3">
        <v>87</v>
      </c>
      <c r="Y70" s="3">
        <v>87</v>
      </c>
      <c r="Z70" s="33">
        <f t="shared" si="38"/>
        <v>53.048780487804883</v>
      </c>
      <c r="AA70" s="33">
        <f t="shared" si="39"/>
        <v>53.048780487804883</v>
      </c>
      <c r="AB70" s="3">
        <v>0</v>
      </c>
      <c r="AC70" s="3">
        <v>0</v>
      </c>
      <c r="AD70" s="3">
        <v>0</v>
      </c>
      <c r="AE70" s="33" t="e">
        <f t="shared" si="40"/>
        <v>#DIV/0!</v>
      </c>
      <c r="AF70" s="33" t="e">
        <f t="shared" si="41"/>
        <v>#DIV/0!</v>
      </c>
      <c r="AG70" s="3">
        <v>0</v>
      </c>
      <c r="AH70" s="3">
        <v>0</v>
      </c>
      <c r="AI70" s="3">
        <v>0</v>
      </c>
      <c r="AJ70" s="33" t="e">
        <f t="shared" si="42"/>
        <v>#DIV/0!</v>
      </c>
      <c r="AK70" s="33" t="e">
        <f t="shared" si="43"/>
        <v>#DIV/0!</v>
      </c>
      <c r="AL70" s="3">
        <v>0</v>
      </c>
      <c r="AM70" s="3">
        <v>0</v>
      </c>
      <c r="AN70" s="3">
        <v>0</v>
      </c>
      <c r="AO70" s="33" t="e">
        <f t="shared" si="44"/>
        <v>#DIV/0!</v>
      </c>
      <c r="AP70" s="33" t="e">
        <f t="shared" si="45"/>
        <v>#DIV/0!</v>
      </c>
      <c r="AQ70" s="3">
        <v>0</v>
      </c>
      <c r="AR70" s="3">
        <v>0</v>
      </c>
      <c r="AS70" s="3">
        <v>0</v>
      </c>
      <c r="AT70" s="33" t="e">
        <f t="shared" si="46"/>
        <v>#DIV/0!</v>
      </c>
      <c r="AU70" s="33" t="e">
        <f t="shared" si="47"/>
        <v>#DIV/0!</v>
      </c>
      <c r="AV70" s="3">
        <v>0</v>
      </c>
      <c r="AW70" s="3">
        <v>0</v>
      </c>
      <c r="AX70" s="3">
        <v>0</v>
      </c>
      <c r="AY70" s="33" t="e">
        <f t="shared" si="48"/>
        <v>#DIV/0!</v>
      </c>
      <c r="AZ70" s="33" t="e">
        <f t="shared" si="49"/>
        <v>#DIV/0!</v>
      </c>
      <c r="BA70" s="3">
        <v>0</v>
      </c>
      <c r="BB70" s="3">
        <v>0</v>
      </c>
      <c r="BC70" s="3">
        <v>0</v>
      </c>
      <c r="BD70" s="33" t="e">
        <f t="shared" si="50"/>
        <v>#DIV/0!</v>
      </c>
      <c r="BE70" s="33" t="e">
        <f t="shared" si="51"/>
        <v>#DIV/0!</v>
      </c>
      <c r="BF70" s="3">
        <v>0</v>
      </c>
      <c r="BG70" s="3">
        <v>0</v>
      </c>
      <c r="BH70" s="3">
        <v>0</v>
      </c>
      <c r="BI70" s="33" t="e">
        <f t="shared" si="52"/>
        <v>#DIV/0!</v>
      </c>
      <c r="BJ70" s="33" t="e">
        <f t="shared" si="53"/>
        <v>#DIV/0!</v>
      </c>
      <c r="BK70" s="3">
        <v>0</v>
      </c>
      <c r="BL70" s="3">
        <v>0</v>
      </c>
      <c r="BM70" s="3">
        <v>0</v>
      </c>
      <c r="BN70" s="33" t="e">
        <f t="shared" si="54"/>
        <v>#DIV/0!</v>
      </c>
      <c r="BO70" s="33" t="e">
        <f t="shared" si="55"/>
        <v>#DIV/0!</v>
      </c>
      <c r="BP70" s="3">
        <v>0</v>
      </c>
      <c r="BQ70" s="3">
        <v>0</v>
      </c>
      <c r="BR70" s="3">
        <v>0</v>
      </c>
      <c r="BS70" s="33" t="e">
        <f t="shared" si="56"/>
        <v>#DIV/0!</v>
      </c>
      <c r="BT70" s="33" t="e">
        <f t="shared" si="57"/>
        <v>#DIV/0!</v>
      </c>
      <c r="BU70" s="3">
        <v>0</v>
      </c>
      <c r="BV70" s="3">
        <v>0</v>
      </c>
      <c r="BW70" s="3">
        <v>0</v>
      </c>
      <c r="BX70" s="33" t="e">
        <f t="shared" si="58"/>
        <v>#DIV/0!</v>
      </c>
      <c r="BY70" s="33" t="e">
        <f t="shared" si="59"/>
        <v>#DIV/0!</v>
      </c>
      <c r="CB70" s="8"/>
    </row>
    <row r="71" spans="1:80" x14ac:dyDescent="0.25">
      <c r="A71" s="4" t="s">
        <v>134</v>
      </c>
      <c r="B71" s="4" t="s">
        <v>135</v>
      </c>
      <c r="C71" s="3">
        <v>0</v>
      </c>
      <c r="D71" s="3">
        <v>0</v>
      </c>
      <c r="E71" s="3">
        <v>0</v>
      </c>
      <c r="F71" s="33" t="e">
        <f t="shared" si="60"/>
        <v>#DIV/0!</v>
      </c>
      <c r="G71" s="33" t="e">
        <f t="shared" si="61"/>
        <v>#DIV/0!</v>
      </c>
      <c r="H71" s="3">
        <v>1613</v>
      </c>
      <c r="I71" s="3">
        <v>919</v>
      </c>
      <c r="J71" s="3">
        <v>905</v>
      </c>
      <c r="K71" s="33">
        <f t="shared" si="32"/>
        <v>56.974581525108491</v>
      </c>
      <c r="L71" s="33">
        <f t="shared" si="33"/>
        <v>56.10663360198388</v>
      </c>
      <c r="M71" s="3">
        <v>151</v>
      </c>
      <c r="N71" s="3">
        <v>79</v>
      </c>
      <c r="O71" s="3">
        <v>75</v>
      </c>
      <c r="P71" s="33">
        <f t="shared" si="34"/>
        <v>52.317880794701985</v>
      </c>
      <c r="Q71" s="33">
        <f t="shared" si="35"/>
        <v>49.668874172185426</v>
      </c>
      <c r="R71" s="3">
        <v>0</v>
      </c>
      <c r="S71" s="3">
        <v>0</v>
      </c>
      <c r="T71" s="3">
        <v>0</v>
      </c>
      <c r="U71" s="33" t="e">
        <f t="shared" si="36"/>
        <v>#DIV/0!</v>
      </c>
      <c r="V71" s="33" t="e">
        <f t="shared" si="37"/>
        <v>#DIV/0!</v>
      </c>
      <c r="W71" s="3">
        <v>1371</v>
      </c>
      <c r="X71" s="3">
        <v>765</v>
      </c>
      <c r="Y71" s="3">
        <v>747</v>
      </c>
      <c r="Z71" s="33">
        <f t="shared" si="38"/>
        <v>55.798687089715536</v>
      </c>
      <c r="AA71" s="33">
        <f t="shared" si="39"/>
        <v>54.485776805251639</v>
      </c>
      <c r="AB71" s="3">
        <v>151</v>
      </c>
      <c r="AC71" s="3">
        <v>79</v>
      </c>
      <c r="AD71" s="3">
        <v>75</v>
      </c>
      <c r="AE71" s="33">
        <f t="shared" si="40"/>
        <v>52.317880794701985</v>
      </c>
      <c r="AF71" s="33">
        <f t="shared" si="41"/>
        <v>49.668874172185426</v>
      </c>
      <c r="AG71" s="3">
        <v>0</v>
      </c>
      <c r="AH71" s="3">
        <v>0</v>
      </c>
      <c r="AI71" s="3">
        <v>0</v>
      </c>
      <c r="AJ71" s="33" t="e">
        <f t="shared" si="42"/>
        <v>#DIV/0!</v>
      </c>
      <c r="AK71" s="33" t="e">
        <f t="shared" si="43"/>
        <v>#DIV/0!</v>
      </c>
      <c r="AL71" s="3">
        <v>0</v>
      </c>
      <c r="AM71" s="3">
        <v>0</v>
      </c>
      <c r="AN71" s="3">
        <v>0</v>
      </c>
      <c r="AO71" s="33" t="e">
        <f t="shared" si="44"/>
        <v>#DIV/0!</v>
      </c>
      <c r="AP71" s="33" t="e">
        <f t="shared" si="45"/>
        <v>#DIV/0!</v>
      </c>
      <c r="AQ71" s="3">
        <v>0</v>
      </c>
      <c r="AR71" s="3">
        <v>0</v>
      </c>
      <c r="AS71" s="3">
        <v>0</v>
      </c>
      <c r="AT71" s="33" t="e">
        <f t="shared" si="46"/>
        <v>#DIV/0!</v>
      </c>
      <c r="AU71" s="33" t="e">
        <f t="shared" si="47"/>
        <v>#DIV/0!</v>
      </c>
      <c r="AV71" s="3">
        <v>0</v>
      </c>
      <c r="AW71" s="3">
        <v>0</v>
      </c>
      <c r="AX71" s="3">
        <v>0</v>
      </c>
      <c r="AY71" s="33" t="e">
        <f t="shared" si="48"/>
        <v>#DIV/0!</v>
      </c>
      <c r="AZ71" s="33" t="e">
        <f t="shared" si="49"/>
        <v>#DIV/0!</v>
      </c>
      <c r="BA71" s="3">
        <v>0</v>
      </c>
      <c r="BB71" s="3">
        <v>0</v>
      </c>
      <c r="BC71" s="3">
        <v>0</v>
      </c>
      <c r="BD71" s="33" t="e">
        <f t="shared" si="50"/>
        <v>#DIV/0!</v>
      </c>
      <c r="BE71" s="33" t="e">
        <f t="shared" si="51"/>
        <v>#DIV/0!</v>
      </c>
      <c r="BF71" s="3">
        <v>0</v>
      </c>
      <c r="BG71" s="3">
        <v>0</v>
      </c>
      <c r="BH71" s="3">
        <v>0</v>
      </c>
      <c r="BI71" s="33" t="e">
        <f t="shared" si="52"/>
        <v>#DIV/0!</v>
      </c>
      <c r="BJ71" s="33" t="e">
        <f t="shared" si="53"/>
        <v>#DIV/0!</v>
      </c>
      <c r="BK71" s="3">
        <v>0</v>
      </c>
      <c r="BL71" s="3">
        <v>0</v>
      </c>
      <c r="BM71" s="3">
        <v>0</v>
      </c>
      <c r="BN71" s="33" t="e">
        <f t="shared" si="54"/>
        <v>#DIV/0!</v>
      </c>
      <c r="BO71" s="33" t="e">
        <f t="shared" si="55"/>
        <v>#DIV/0!</v>
      </c>
      <c r="BP71" s="3">
        <v>657</v>
      </c>
      <c r="BQ71" s="3">
        <v>494</v>
      </c>
      <c r="BR71" s="3">
        <v>477</v>
      </c>
      <c r="BS71" s="33">
        <f t="shared" si="56"/>
        <v>75.19025875190259</v>
      </c>
      <c r="BT71" s="33">
        <f t="shared" si="57"/>
        <v>72.602739726027394</v>
      </c>
      <c r="BU71" s="3">
        <v>0</v>
      </c>
      <c r="BV71" s="3">
        <v>0</v>
      </c>
      <c r="BW71" s="3">
        <v>0</v>
      </c>
      <c r="BX71" s="33" t="e">
        <f t="shared" si="58"/>
        <v>#DIV/0!</v>
      </c>
      <c r="BY71" s="33" t="e">
        <f t="shared" si="59"/>
        <v>#DIV/0!</v>
      </c>
      <c r="CB71" s="8"/>
    </row>
    <row r="72" spans="1:80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33" t="e">
        <f t="shared" si="60"/>
        <v>#DIV/0!</v>
      </c>
      <c r="G72" s="33" t="e">
        <f t="shared" si="61"/>
        <v>#DIV/0!</v>
      </c>
      <c r="H72" s="3">
        <v>187</v>
      </c>
      <c r="I72" s="3">
        <v>0</v>
      </c>
      <c r="J72" s="3">
        <v>0</v>
      </c>
      <c r="K72" s="33">
        <f t="shared" si="32"/>
        <v>0</v>
      </c>
      <c r="L72" s="33">
        <f t="shared" si="33"/>
        <v>0</v>
      </c>
      <c r="M72" s="3">
        <v>0</v>
      </c>
      <c r="N72" s="3">
        <v>0</v>
      </c>
      <c r="O72" s="3">
        <v>0</v>
      </c>
      <c r="P72" s="33" t="e">
        <f t="shared" si="34"/>
        <v>#DIV/0!</v>
      </c>
      <c r="Q72" s="33" t="e">
        <f t="shared" si="35"/>
        <v>#DIV/0!</v>
      </c>
      <c r="R72" s="3">
        <v>0</v>
      </c>
      <c r="S72" s="3">
        <v>0</v>
      </c>
      <c r="T72" s="3">
        <v>0</v>
      </c>
      <c r="U72" s="33" t="e">
        <f t="shared" si="36"/>
        <v>#DIV/0!</v>
      </c>
      <c r="V72" s="33" t="e">
        <f t="shared" si="37"/>
        <v>#DIV/0!</v>
      </c>
      <c r="W72" s="3">
        <v>214</v>
      </c>
      <c r="X72" s="3">
        <v>58</v>
      </c>
      <c r="Y72" s="3">
        <v>0</v>
      </c>
      <c r="Z72" s="33">
        <f t="shared" si="38"/>
        <v>27.102803738317753</v>
      </c>
      <c r="AA72" s="33">
        <f t="shared" si="39"/>
        <v>0</v>
      </c>
      <c r="AB72" s="3">
        <v>0</v>
      </c>
      <c r="AC72" s="3">
        <v>0</v>
      </c>
      <c r="AD72" s="3">
        <v>0</v>
      </c>
      <c r="AE72" s="33" t="e">
        <f t="shared" si="40"/>
        <v>#DIV/0!</v>
      </c>
      <c r="AF72" s="33" t="e">
        <f t="shared" si="41"/>
        <v>#DIV/0!</v>
      </c>
      <c r="AG72" s="3">
        <v>0</v>
      </c>
      <c r="AH72" s="3">
        <v>0</v>
      </c>
      <c r="AI72" s="3">
        <v>0</v>
      </c>
      <c r="AJ72" s="33" t="e">
        <f t="shared" si="42"/>
        <v>#DIV/0!</v>
      </c>
      <c r="AK72" s="33" t="e">
        <f t="shared" si="43"/>
        <v>#DIV/0!</v>
      </c>
      <c r="AL72" s="3">
        <v>0</v>
      </c>
      <c r="AM72" s="3">
        <v>0</v>
      </c>
      <c r="AN72" s="3">
        <v>0</v>
      </c>
      <c r="AO72" s="33" t="e">
        <f t="shared" si="44"/>
        <v>#DIV/0!</v>
      </c>
      <c r="AP72" s="33" t="e">
        <f t="shared" si="45"/>
        <v>#DIV/0!</v>
      </c>
      <c r="AQ72" s="3">
        <v>0</v>
      </c>
      <c r="AR72" s="3">
        <v>0</v>
      </c>
      <c r="AS72" s="3">
        <v>0</v>
      </c>
      <c r="AT72" s="33" t="e">
        <f t="shared" si="46"/>
        <v>#DIV/0!</v>
      </c>
      <c r="AU72" s="33" t="e">
        <f t="shared" si="47"/>
        <v>#DIV/0!</v>
      </c>
      <c r="AV72" s="3">
        <v>0</v>
      </c>
      <c r="AW72" s="3">
        <v>0</v>
      </c>
      <c r="AX72" s="3">
        <v>0</v>
      </c>
      <c r="AY72" s="33" t="e">
        <f t="shared" si="48"/>
        <v>#DIV/0!</v>
      </c>
      <c r="AZ72" s="33" t="e">
        <f t="shared" si="49"/>
        <v>#DIV/0!</v>
      </c>
      <c r="BA72" s="3">
        <v>0</v>
      </c>
      <c r="BB72" s="3">
        <v>0</v>
      </c>
      <c r="BC72" s="3">
        <v>0</v>
      </c>
      <c r="BD72" s="33" t="e">
        <f t="shared" si="50"/>
        <v>#DIV/0!</v>
      </c>
      <c r="BE72" s="33" t="e">
        <f t="shared" si="51"/>
        <v>#DIV/0!</v>
      </c>
      <c r="BF72" s="3">
        <v>0</v>
      </c>
      <c r="BG72" s="3">
        <v>0</v>
      </c>
      <c r="BH72" s="3">
        <v>0</v>
      </c>
      <c r="BI72" s="33" t="e">
        <f t="shared" si="52"/>
        <v>#DIV/0!</v>
      </c>
      <c r="BJ72" s="33" t="e">
        <f t="shared" si="53"/>
        <v>#DIV/0!</v>
      </c>
      <c r="BK72" s="3">
        <v>0</v>
      </c>
      <c r="BL72" s="3">
        <v>0</v>
      </c>
      <c r="BM72" s="3">
        <v>0</v>
      </c>
      <c r="BN72" s="33" t="e">
        <f t="shared" si="54"/>
        <v>#DIV/0!</v>
      </c>
      <c r="BO72" s="33" t="e">
        <f t="shared" si="55"/>
        <v>#DIV/0!</v>
      </c>
      <c r="BP72" s="3">
        <v>0</v>
      </c>
      <c r="BQ72" s="3">
        <v>0</v>
      </c>
      <c r="BR72" s="3">
        <v>0</v>
      </c>
      <c r="BS72" s="33" t="e">
        <f t="shared" si="56"/>
        <v>#DIV/0!</v>
      </c>
      <c r="BT72" s="33" t="e">
        <f t="shared" si="57"/>
        <v>#DIV/0!</v>
      </c>
      <c r="BU72" s="3">
        <v>0</v>
      </c>
      <c r="BV72" s="3">
        <v>0</v>
      </c>
      <c r="BW72" s="3">
        <v>0</v>
      </c>
      <c r="BX72" s="33" t="e">
        <f t="shared" si="58"/>
        <v>#DIV/0!</v>
      </c>
      <c r="BY72" s="33" t="e">
        <f t="shared" si="59"/>
        <v>#DIV/0!</v>
      </c>
      <c r="CB72" s="8"/>
    </row>
    <row r="73" spans="1:80" x14ac:dyDescent="0.25">
      <c r="A73" s="4" t="s">
        <v>138</v>
      </c>
      <c r="B73" s="4" t="s">
        <v>139</v>
      </c>
      <c r="C73" s="3">
        <v>0</v>
      </c>
      <c r="D73" s="3">
        <v>0</v>
      </c>
      <c r="E73" s="3">
        <v>0</v>
      </c>
      <c r="F73" s="33" t="e">
        <f t="shared" si="60"/>
        <v>#DIV/0!</v>
      </c>
      <c r="G73" s="33" t="e">
        <f t="shared" si="61"/>
        <v>#DIV/0!</v>
      </c>
      <c r="H73" s="3">
        <v>1297</v>
      </c>
      <c r="I73" s="3">
        <v>690</v>
      </c>
      <c r="J73" s="3">
        <v>161</v>
      </c>
      <c r="K73" s="33">
        <f t="shared" si="32"/>
        <v>53.19969159599075</v>
      </c>
      <c r="L73" s="33">
        <f t="shared" si="33"/>
        <v>12.413261372397841</v>
      </c>
      <c r="M73" s="3">
        <v>0</v>
      </c>
      <c r="N73" s="3">
        <v>0</v>
      </c>
      <c r="O73" s="3">
        <v>0</v>
      </c>
      <c r="P73" s="33" t="e">
        <f t="shared" si="34"/>
        <v>#DIV/0!</v>
      </c>
      <c r="Q73" s="33" t="e">
        <f t="shared" si="35"/>
        <v>#DIV/0!</v>
      </c>
      <c r="R73" s="3">
        <v>0</v>
      </c>
      <c r="S73" s="3">
        <v>0</v>
      </c>
      <c r="T73" s="3">
        <v>0</v>
      </c>
      <c r="U73" s="33" t="e">
        <f t="shared" si="36"/>
        <v>#DIV/0!</v>
      </c>
      <c r="V73" s="33" t="e">
        <f t="shared" si="37"/>
        <v>#DIV/0!</v>
      </c>
      <c r="W73" s="3">
        <v>797</v>
      </c>
      <c r="X73" s="3">
        <v>410</v>
      </c>
      <c r="Y73" s="3">
        <v>249</v>
      </c>
      <c r="Z73" s="33">
        <f t="shared" si="38"/>
        <v>51.44291091593476</v>
      </c>
      <c r="AA73" s="33">
        <f t="shared" si="39"/>
        <v>31.242158092848182</v>
      </c>
      <c r="AB73" s="3">
        <v>0</v>
      </c>
      <c r="AC73" s="3">
        <v>0</v>
      </c>
      <c r="AD73" s="3">
        <v>0</v>
      </c>
      <c r="AE73" s="33" t="e">
        <f t="shared" si="40"/>
        <v>#DIV/0!</v>
      </c>
      <c r="AF73" s="33" t="e">
        <f t="shared" si="41"/>
        <v>#DIV/0!</v>
      </c>
      <c r="AG73" s="3">
        <v>0</v>
      </c>
      <c r="AH73" s="3">
        <v>0</v>
      </c>
      <c r="AI73" s="3">
        <v>0</v>
      </c>
      <c r="AJ73" s="33" t="e">
        <f t="shared" si="42"/>
        <v>#DIV/0!</v>
      </c>
      <c r="AK73" s="33" t="e">
        <f t="shared" si="43"/>
        <v>#DIV/0!</v>
      </c>
      <c r="AL73" s="3">
        <v>0</v>
      </c>
      <c r="AM73" s="3">
        <v>0</v>
      </c>
      <c r="AN73" s="3">
        <v>0</v>
      </c>
      <c r="AO73" s="33" t="e">
        <f t="shared" si="44"/>
        <v>#DIV/0!</v>
      </c>
      <c r="AP73" s="33" t="e">
        <f t="shared" si="45"/>
        <v>#DIV/0!</v>
      </c>
      <c r="AQ73" s="3">
        <v>0</v>
      </c>
      <c r="AR73" s="3">
        <v>0</v>
      </c>
      <c r="AS73" s="3">
        <v>0</v>
      </c>
      <c r="AT73" s="33" t="e">
        <f t="shared" si="46"/>
        <v>#DIV/0!</v>
      </c>
      <c r="AU73" s="33" t="e">
        <f t="shared" si="47"/>
        <v>#DIV/0!</v>
      </c>
      <c r="AV73" s="3">
        <v>0</v>
      </c>
      <c r="AW73" s="3">
        <v>0</v>
      </c>
      <c r="AX73" s="3">
        <v>0</v>
      </c>
      <c r="AY73" s="33" t="e">
        <f t="shared" si="48"/>
        <v>#DIV/0!</v>
      </c>
      <c r="AZ73" s="33" t="e">
        <f t="shared" si="49"/>
        <v>#DIV/0!</v>
      </c>
      <c r="BA73" s="3">
        <v>0</v>
      </c>
      <c r="BB73" s="3">
        <v>0</v>
      </c>
      <c r="BC73" s="3">
        <v>0</v>
      </c>
      <c r="BD73" s="33" t="e">
        <f t="shared" si="50"/>
        <v>#DIV/0!</v>
      </c>
      <c r="BE73" s="33" t="e">
        <f t="shared" si="51"/>
        <v>#DIV/0!</v>
      </c>
      <c r="BF73" s="3">
        <v>0</v>
      </c>
      <c r="BG73" s="3">
        <v>0</v>
      </c>
      <c r="BH73" s="3">
        <v>0</v>
      </c>
      <c r="BI73" s="33" t="e">
        <f t="shared" si="52"/>
        <v>#DIV/0!</v>
      </c>
      <c r="BJ73" s="33" t="e">
        <f t="shared" si="53"/>
        <v>#DIV/0!</v>
      </c>
      <c r="BK73" s="3">
        <v>0</v>
      </c>
      <c r="BL73" s="3">
        <v>0</v>
      </c>
      <c r="BM73" s="3">
        <v>0</v>
      </c>
      <c r="BN73" s="33" t="e">
        <f t="shared" si="54"/>
        <v>#DIV/0!</v>
      </c>
      <c r="BO73" s="33" t="e">
        <f t="shared" si="55"/>
        <v>#DIV/0!</v>
      </c>
      <c r="BP73" s="3">
        <v>345</v>
      </c>
      <c r="BQ73" s="3">
        <v>292</v>
      </c>
      <c r="BR73" s="3">
        <v>108</v>
      </c>
      <c r="BS73" s="33">
        <f t="shared" si="56"/>
        <v>84.637681159420282</v>
      </c>
      <c r="BT73" s="33">
        <f t="shared" si="57"/>
        <v>31.304347826086961</v>
      </c>
      <c r="BU73" s="3">
        <v>0</v>
      </c>
      <c r="BV73" s="3">
        <v>0</v>
      </c>
      <c r="BW73" s="3">
        <v>0</v>
      </c>
      <c r="BX73" s="33" t="e">
        <f t="shared" si="58"/>
        <v>#DIV/0!</v>
      </c>
      <c r="BY73" s="33" t="e">
        <f t="shared" si="59"/>
        <v>#DIV/0!</v>
      </c>
      <c r="CB73" s="8"/>
    </row>
    <row r="74" spans="1:80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3" t="e">
        <f t="shared" si="60"/>
        <v>#DIV/0!</v>
      </c>
      <c r="G74" s="33" t="e">
        <f t="shared" si="61"/>
        <v>#DIV/0!</v>
      </c>
      <c r="H74" s="3">
        <v>236</v>
      </c>
      <c r="I74" s="3">
        <v>130</v>
      </c>
      <c r="J74" s="3">
        <v>130</v>
      </c>
      <c r="K74" s="33">
        <f t="shared" si="32"/>
        <v>55.084745762711862</v>
      </c>
      <c r="L74" s="33">
        <f t="shared" si="33"/>
        <v>55.084745762711862</v>
      </c>
      <c r="M74" s="3">
        <v>0</v>
      </c>
      <c r="N74" s="3">
        <v>0</v>
      </c>
      <c r="O74" s="3">
        <v>0</v>
      </c>
      <c r="P74" s="33" t="e">
        <f t="shared" si="34"/>
        <v>#DIV/0!</v>
      </c>
      <c r="Q74" s="33" t="e">
        <f t="shared" si="35"/>
        <v>#DIV/0!</v>
      </c>
      <c r="R74" s="3">
        <v>0</v>
      </c>
      <c r="S74" s="3">
        <v>0</v>
      </c>
      <c r="T74" s="3">
        <v>0</v>
      </c>
      <c r="U74" s="33" t="e">
        <f t="shared" si="36"/>
        <v>#DIV/0!</v>
      </c>
      <c r="V74" s="33" t="e">
        <f t="shared" si="37"/>
        <v>#DIV/0!</v>
      </c>
      <c r="W74" s="3">
        <v>212</v>
      </c>
      <c r="X74" s="3">
        <v>127</v>
      </c>
      <c r="Y74" s="3">
        <v>127</v>
      </c>
      <c r="Z74" s="33">
        <f t="shared" si="38"/>
        <v>59.905660377358494</v>
      </c>
      <c r="AA74" s="33">
        <f t="shared" si="39"/>
        <v>59.905660377358494</v>
      </c>
      <c r="AB74" s="3">
        <v>0</v>
      </c>
      <c r="AC74" s="3">
        <v>0</v>
      </c>
      <c r="AD74" s="3">
        <v>0</v>
      </c>
      <c r="AE74" s="33" t="e">
        <f t="shared" si="40"/>
        <v>#DIV/0!</v>
      </c>
      <c r="AF74" s="33" t="e">
        <f t="shared" si="41"/>
        <v>#DIV/0!</v>
      </c>
      <c r="AG74" s="3">
        <v>0</v>
      </c>
      <c r="AH74" s="3">
        <v>0</v>
      </c>
      <c r="AI74" s="3">
        <v>0</v>
      </c>
      <c r="AJ74" s="33" t="e">
        <f t="shared" si="42"/>
        <v>#DIV/0!</v>
      </c>
      <c r="AK74" s="33" t="e">
        <f t="shared" si="43"/>
        <v>#DIV/0!</v>
      </c>
      <c r="AL74" s="3">
        <v>100</v>
      </c>
      <c r="AM74" s="3">
        <v>71</v>
      </c>
      <c r="AN74" s="3">
        <v>71</v>
      </c>
      <c r="AO74" s="33">
        <f t="shared" si="44"/>
        <v>71</v>
      </c>
      <c r="AP74" s="33">
        <f t="shared" si="45"/>
        <v>71</v>
      </c>
      <c r="AQ74" s="3">
        <v>0</v>
      </c>
      <c r="AR74" s="3">
        <v>0</v>
      </c>
      <c r="AS74" s="3">
        <v>0</v>
      </c>
      <c r="AT74" s="33" t="e">
        <f t="shared" si="46"/>
        <v>#DIV/0!</v>
      </c>
      <c r="AU74" s="33" t="e">
        <f t="shared" si="47"/>
        <v>#DIV/0!</v>
      </c>
      <c r="AV74" s="3">
        <v>0</v>
      </c>
      <c r="AW74" s="3">
        <v>0</v>
      </c>
      <c r="AX74" s="3">
        <v>0</v>
      </c>
      <c r="AY74" s="33" t="e">
        <f t="shared" si="48"/>
        <v>#DIV/0!</v>
      </c>
      <c r="AZ74" s="33" t="e">
        <f t="shared" si="49"/>
        <v>#DIV/0!</v>
      </c>
      <c r="BA74" s="3">
        <v>76</v>
      </c>
      <c r="BB74" s="3">
        <v>47</v>
      </c>
      <c r="BC74" s="3">
        <v>47</v>
      </c>
      <c r="BD74" s="33">
        <f t="shared" si="50"/>
        <v>61.842105263157897</v>
      </c>
      <c r="BE74" s="33">
        <f t="shared" si="51"/>
        <v>61.842105263157897</v>
      </c>
      <c r="BF74" s="3">
        <v>0</v>
      </c>
      <c r="BG74" s="3">
        <v>0</v>
      </c>
      <c r="BH74" s="3">
        <v>0</v>
      </c>
      <c r="BI74" s="33" t="e">
        <f t="shared" si="52"/>
        <v>#DIV/0!</v>
      </c>
      <c r="BJ74" s="33" t="e">
        <f t="shared" si="53"/>
        <v>#DIV/0!</v>
      </c>
      <c r="BK74" s="3">
        <v>0</v>
      </c>
      <c r="BL74" s="3">
        <v>0</v>
      </c>
      <c r="BM74" s="3">
        <v>0</v>
      </c>
      <c r="BN74" s="33" t="e">
        <f t="shared" si="54"/>
        <v>#DIV/0!</v>
      </c>
      <c r="BO74" s="33" t="e">
        <f t="shared" si="55"/>
        <v>#DIV/0!</v>
      </c>
      <c r="BP74" s="3">
        <v>0</v>
      </c>
      <c r="BQ74" s="3">
        <v>0</v>
      </c>
      <c r="BR74" s="3">
        <v>0</v>
      </c>
      <c r="BS74" s="33" t="e">
        <f t="shared" si="56"/>
        <v>#DIV/0!</v>
      </c>
      <c r="BT74" s="33" t="e">
        <f t="shared" si="57"/>
        <v>#DIV/0!</v>
      </c>
      <c r="BU74" s="3">
        <v>0</v>
      </c>
      <c r="BV74" s="3">
        <v>0</v>
      </c>
      <c r="BW74" s="3">
        <v>0</v>
      </c>
      <c r="BX74" s="33" t="e">
        <f t="shared" si="58"/>
        <v>#DIV/0!</v>
      </c>
      <c r="BY74" s="33" t="e">
        <f t="shared" si="59"/>
        <v>#DIV/0!</v>
      </c>
      <c r="CB74" s="8"/>
    </row>
    <row r="75" spans="1:80" x14ac:dyDescent="0.25">
      <c r="A75" s="4" t="s">
        <v>142</v>
      </c>
      <c r="B75" s="4" t="s">
        <v>143</v>
      </c>
      <c r="C75" s="3">
        <v>0</v>
      </c>
      <c r="D75" s="3">
        <v>0</v>
      </c>
      <c r="E75" s="3">
        <v>0</v>
      </c>
      <c r="F75" s="33" t="e">
        <f t="shared" si="60"/>
        <v>#DIV/0!</v>
      </c>
      <c r="G75" s="33" t="e">
        <f t="shared" si="61"/>
        <v>#DIV/0!</v>
      </c>
      <c r="H75" s="3">
        <v>1044</v>
      </c>
      <c r="I75" s="3">
        <v>443</v>
      </c>
      <c r="J75" s="3">
        <v>287</v>
      </c>
      <c r="K75" s="33">
        <f t="shared" si="32"/>
        <v>42.432950191570882</v>
      </c>
      <c r="L75" s="33">
        <f t="shared" si="33"/>
        <v>27.490421455938694</v>
      </c>
      <c r="M75" s="3">
        <v>57</v>
      </c>
      <c r="N75" s="3">
        <v>22</v>
      </c>
      <c r="O75" s="3">
        <v>21</v>
      </c>
      <c r="P75" s="33">
        <f t="shared" si="34"/>
        <v>38.596491228070171</v>
      </c>
      <c r="Q75" s="33">
        <f t="shared" si="35"/>
        <v>36.84210526315789</v>
      </c>
      <c r="R75" s="3">
        <v>0</v>
      </c>
      <c r="S75" s="3">
        <v>0</v>
      </c>
      <c r="T75" s="3">
        <v>0</v>
      </c>
      <c r="U75" s="33" t="e">
        <f t="shared" si="36"/>
        <v>#DIV/0!</v>
      </c>
      <c r="V75" s="33" t="e">
        <f t="shared" si="37"/>
        <v>#DIV/0!</v>
      </c>
      <c r="W75" s="3">
        <v>783</v>
      </c>
      <c r="X75" s="3">
        <v>273</v>
      </c>
      <c r="Y75" s="3">
        <v>244</v>
      </c>
      <c r="Z75" s="33">
        <f t="shared" si="38"/>
        <v>34.865900383141764</v>
      </c>
      <c r="AA75" s="33">
        <f t="shared" si="39"/>
        <v>31.162196679438058</v>
      </c>
      <c r="AB75" s="3">
        <v>12</v>
      </c>
      <c r="AC75" s="3">
        <v>0</v>
      </c>
      <c r="AD75" s="3">
        <v>0</v>
      </c>
      <c r="AE75" s="33">
        <f t="shared" si="40"/>
        <v>0</v>
      </c>
      <c r="AF75" s="33">
        <f t="shared" si="41"/>
        <v>0</v>
      </c>
      <c r="AG75" s="3">
        <v>0</v>
      </c>
      <c r="AH75" s="3">
        <v>0</v>
      </c>
      <c r="AI75" s="3">
        <v>0</v>
      </c>
      <c r="AJ75" s="33" t="e">
        <f t="shared" si="42"/>
        <v>#DIV/0!</v>
      </c>
      <c r="AK75" s="33" t="e">
        <f t="shared" si="43"/>
        <v>#DIV/0!</v>
      </c>
      <c r="AL75" s="3">
        <v>0</v>
      </c>
      <c r="AM75" s="3">
        <v>0</v>
      </c>
      <c r="AN75" s="3">
        <v>0</v>
      </c>
      <c r="AO75" s="33" t="e">
        <f t="shared" si="44"/>
        <v>#DIV/0!</v>
      </c>
      <c r="AP75" s="33" t="e">
        <f t="shared" si="45"/>
        <v>#DIV/0!</v>
      </c>
      <c r="AQ75" s="3">
        <v>0</v>
      </c>
      <c r="AR75" s="3">
        <v>0</v>
      </c>
      <c r="AS75" s="3">
        <v>0</v>
      </c>
      <c r="AT75" s="33" t="e">
        <f t="shared" si="46"/>
        <v>#DIV/0!</v>
      </c>
      <c r="AU75" s="33" t="e">
        <f t="shared" si="47"/>
        <v>#DIV/0!</v>
      </c>
      <c r="AV75" s="3">
        <v>0</v>
      </c>
      <c r="AW75" s="3">
        <v>0</v>
      </c>
      <c r="AX75" s="3">
        <v>0</v>
      </c>
      <c r="AY75" s="33" t="e">
        <f t="shared" si="48"/>
        <v>#DIV/0!</v>
      </c>
      <c r="AZ75" s="33" t="e">
        <f t="shared" si="49"/>
        <v>#DIV/0!</v>
      </c>
      <c r="BA75" s="3">
        <v>0</v>
      </c>
      <c r="BB75" s="3">
        <v>0</v>
      </c>
      <c r="BC75" s="3">
        <v>0</v>
      </c>
      <c r="BD75" s="33" t="e">
        <f t="shared" si="50"/>
        <v>#DIV/0!</v>
      </c>
      <c r="BE75" s="33" t="e">
        <f t="shared" si="51"/>
        <v>#DIV/0!</v>
      </c>
      <c r="BF75" s="3">
        <v>0</v>
      </c>
      <c r="BG75" s="3">
        <v>0</v>
      </c>
      <c r="BH75" s="3">
        <v>0</v>
      </c>
      <c r="BI75" s="33" t="e">
        <f t="shared" si="52"/>
        <v>#DIV/0!</v>
      </c>
      <c r="BJ75" s="33" t="e">
        <f t="shared" si="53"/>
        <v>#DIV/0!</v>
      </c>
      <c r="BK75" s="3">
        <v>0</v>
      </c>
      <c r="BL75" s="3">
        <v>0</v>
      </c>
      <c r="BM75" s="3">
        <v>0</v>
      </c>
      <c r="BN75" s="33" t="e">
        <f t="shared" si="54"/>
        <v>#DIV/0!</v>
      </c>
      <c r="BO75" s="33" t="e">
        <f t="shared" si="55"/>
        <v>#DIV/0!</v>
      </c>
      <c r="BP75" s="3">
        <v>276</v>
      </c>
      <c r="BQ75" s="3">
        <v>145</v>
      </c>
      <c r="BR75" s="3">
        <v>120</v>
      </c>
      <c r="BS75" s="33">
        <f t="shared" si="56"/>
        <v>52.536231884057969</v>
      </c>
      <c r="BT75" s="33">
        <f t="shared" si="57"/>
        <v>43.478260869565219</v>
      </c>
      <c r="BU75" s="3">
        <v>0</v>
      </c>
      <c r="BV75" s="3">
        <v>0</v>
      </c>
      <c r="BW75" s="3">
        <v>0</v>
      </c>
      <c r="BX75" s="33" t="e">
        <f t="shared" si="58"/>
        <v>#DIV/0!</v>
      </c>
      <c r="BY75" s="33" t="e">
        <f t="shared" si="59"/>
        <v>#DIV/0!</v>
      </c>
      <c r="CB75" s="8"/>
    </row>
    <row r="76" spans="1:80" x14ac:dyDescent="0.25">
      <c r="A76" s="4" t="s">
        <v>144</v>
      </c>
      <c r="B76" s="4" t="s">
        <v>145</v>
      </c>
      <c r="C76" s="3">
        <v>0</v>
      </c>
      <c r="D76" s="3">
        <v>0</v>
      </c>
      <c r="E76" s="3">
        <v>0</v>
      </c>
      <c r="F76" s="33" t="e">
        <f t="shared" si="60"/>
        <v>#DIV/0!</v>
      </c>
      <c r="G76" s="33" t="e">
        <f t="shared" si="61"/>
        <v>#DIV/0!</v>
      </c>
      <c r="H76" s="3">
        <v>438</v>
      </c>
      <c r="I76" s="3">
        <v>229</v>
      </c>
      <c r="J76" s="3">
        <v>104</v>
      </c>
      <c r="K76" s="33">
        <f t="shared" si="32"/>
        <v>52.283105022831059</v>
      </c>
      <c r="L76" s="33">
        <f t="shared" si="33"/>
        <v>23.74429223744292</v>
      </c>
      <c r="M76" s="3">
        <v>0</v>
      </c>
      <c r="N76" s="3">
        <v>0</v>
      </c>
      <c r="O76" s="3">
        <v>0</v>
      </c>
      <c r="P76" s="33" t="e">
        <f t="shared" si="34"/>
        <v>#DIV/0!</v>
      </c>
      <c r="Q76" s="33" t="e">
        <f t="shared" si="35"/>
        <v>#DIV/0!</v>
      </c>
      <c r="R76" s="3">
        <v>0</v>
      </c>
      <c r="S76" s="3">
        <v>0</v>
      </c>
      <c r="T76" s="3">
        <v>0</v>
      </c>
      <c r="U76" s="33" t="e">
        <f t="shared" si="36"/>
        <v>#DIV/0!</v>
      </c>
      <c r="V76" s="33" t="e">
        <f t="shared" si="37"/>
        <v>#DIV/0!</v>
      </c>
      <c r="W76" s="3">
        <v>412</v>
      </c>
      <c r="X76" s="3">
        <v>225</v>
      </c>
      <c r="Y76" s="3">
        <v>76</v>
      </c>
      <c r="Z76" s="33">
        <f t="shared" si="38"/>
        <v>54.61165048543689</v>
      </c>
      <c r="AA76" s="33">
        <f t="shared" si="39"/>
        <v>18.446601941747574</v>
      </c>
      <c r="AB76" s="3">
        <v>0</v>
      </c>
      <c r="AC76" s="3">
        <v>0</v>
      </c>
      <c r="AD76" s="3">
        <v>0</v>
      </c>
      <c r="AE76" s="33" t="e">
        <f t="shared" si="40"/>
        <v>#DIV/0!</v>
      </c>
      <c r="AF76" s="33" t="e">
        <f t="shared" si="41"/>
        <v>#DIV/0!</v>
      </c>
      <c r="AG76" s="3">
        <v>0</v>
      </c>
      <c r="AH76" s="3">
        <v>0</v>
      </c>
      <c r="AI76" s="3">
        <v>0</v>
      </c>
      <c r="AJ76" s="33" t="e">
        <f t="shared" si="42"/>
        <v>#DIV/0!</v>
      </c>
      <c r="AK76" s="33" t="e">
        <f t="shared" si="43"/>
        <v>#DIV/0!</v>
      </c>
      <c r="AL76" s="3">
        <v>38</v>
      </c>
      <c r="AM76" s="3">
        <v>34</v>
      </c>
      <c r="AN76" s="3">
        <v>0</v>
      </c>
      <c r="AO76" s="33">
        <f t="shared" si="44"/>
        <v>89.473684210526315</v>
      </c>
      <c r="AP76" s="33">
        <f t="shared" si="45"/>
        <v>0</v>
      </c>
      <c r="AQ76" s="3">
        <v>0</v>
      </c>
      <c r="AR76" s="3">
        <v>0</v>
      </c>
      <c r="AS76" s="3">
        <v>0</v>
      </c>
      <c r="AT76" s="33" t="e">
        <f t="shared" si="46"/>
        <v>#DIV/0!</v>
      </c>
      <c r="AU76" s="33" t="e">
        <f t="shared" si="47"/>
        <v>#DIV/0!</v>
      </c>
      <c r="AV76" s="3">
        <v>0</v>
      </c>
      <c r="AW76" s="3">
        <v>0</v>
      </c>
      <c r="AX76" s="3">
        <v>0</v>
      </c>
      <c r="AY76" s="33" t="e">
        <f t="shared" si="48"/>
        <v>#DIV/0!</v>
      </c>
      <c r="AZ76" s="33" t="e">
        <f t="shared" si="49"/>
        <v>#DIV/0!</v>
      </c>
      <c r="BA76" s="3">
        <v>50</v>
      </c>
      <c r="BB76" s="3">
        <v>43</v>
      </c>
      <c r="BC76" s="3">
        <v>0</v>
      </c>
      <c r="BD76" s="33">
        <f t="shared" si="50"/>
        <v>86</v>
      </c>
      <c r="BE76" s="33">
        <f t="shared" si="51"/>
        <v>0</v>
      </c>
      <c r="BF76" s="3">
        <v>0</v>
      </c>
      <c r="BG76" s="3">
        <v>0</v>
      </c>
      <c r="BH76" s="3">
        <v>0</v>
      </c>
      <c r="BI76" s="33" t="e">
        <f t="shared" si="52"/>
        <v>#DIV/0!</v>
      </c>
      <c r="BJ76" s="33" t="e">
        <f t="shared" si="53"/>
        <v>#DIV/0!</v>
      </c>
      <c r="BK76" s="3">
        <v>0</v>
      </c>
      <c r="BL76" s="3">
        <v>0</v>
      </c>
      <c r="BM76" s="3">
        <v>0</v>
      </c>
      <c r="BN76" s="33" t="e">
        <f t="shared" si="54"/>
        <v>#DIV/0!</v>
      </c>
      <c r="BO76" s="33" t="e">
        <f t="shared" si="55"/>
        <v>#DIV/0!</v>
      </c>
      <c r="BP76" s="3">
        <v>0</v>
      </c>
      <c r="BQ76" s="3">
        <v>0</v>
      </c>
      <c r="BR76" s="3">
        <v>0</v>
      </c>
      <c r="BS76" s="33" t="e">
        <f t="shared" si="56"/>
        <v>#DIV/0!</v>
      </c>
      <c r="BT76" s="33" t="e">
        <f t="shared" si="57"/>
        <v>#DIV/0!</v>
      </c>
      <c r="BU76" s="3">
        <v>0</v>
      </c>
      <c r="BV76" s="3">
        <v>0</v>
      </c>
      <c r="BW76" s="3">
        <v>0</v>
      </c>
      <c r="BX76" s="33" t="e">
        <f t="shared" si="58"/>
        <v>#DIV/0!</v>
      </c>
      <c r="BY76" s="33" t="e">
        <f t="shared" si="59"/>
        <v>#DIV/0!</v>
      </c>
      <c r="CB76" s="8"/>
    </row>
    <row r="77" spans="1:80" x14ac:dyDescent="0.25">
      <c r="A77" s="4" t="s">
        <v>146</v>
      </c>
      <c r="B77" s="11" t="s">
        <v>147</v>
      </c>
      <c r="C77" s="3">
        <v>0</v>
      </c>
      <c r="D77" s="3">
        <v>0</v>
      </c>
      <c r="E77" s="3">
        <v>0</v>
      </c>
      <c r="F77" s="33" t="e">
        <f t="shared" si="60"/>
        <v>#DIV/0!</v>
      </c>
      <c r="G77" s="33" t="e">
        <f t="shared" si="61"/>
        <v>#DIV/0!</v>
      </c>
      <c r="H77" s="3">
        <v>372</v>
      </c>
      <c r="I77" s="3">
        <v>126</v>
      </c>
      <c r="J77" s="3">
        <v>126</v>
      </c>
      <c r="K77" s="33">
        <f t="shared" si="32"/>
        <v>33.87096774193548</v>
      </c>
      <c r="L77" s="33">
        <f t="shared" si="33"/>
        <v>33.87096774193548</v>
      </c>
      <c r="M77" s="3">
        <v>56</v>
      </c>
      <c r="N77" s="3">
        <v>20</v>
      </c>
      <c r="O77" s="3">
        <v>20</v>
      </c>
      <c r="P77" s="33">
        <f t="shared" si="34"/>
        <v>35.714285714285715</v>
      </c>
      <c r="Q77" s="33">
        <f t="shared" si="35"/>
        <v>35.714285714285715</v>
      </c>
      <c r="R77" s="3">
        <v>0</v>
      </c>
      <c r="S77" s="3">
        <v>0</v>
      </c>
      <c r="T77" s="3">
        <v>0</v>
      </c>
      <c r="U77" s="33" t="e">
        <f t="shared" si="36"/>
        <v>#DIV/0!</v>
      </c>
      <c r="V77" s="33" t="e">
        <f t="shared" si="37"/>
        <v>#DIV/0!</v>
      </c>
      <c r="W77" s="3">
        <v>324</v>
      </c>
      <c r="X77" s="3">
        <v>107</v>
      </c>
      <c r="Y77" s="3">
        <v>107</v>
      </c>
      <c r="Z77" s="33">
        <f t="shared" si="38"/>
        <v>33.024691358024697</v>
      </c>
      <c r="AA77" s="33">
        <f t="shared" si="39"/>
        <v>33.024691358024697</v>
      </c>
      <c r="AB77" s="3">
        <v>124</v>
      </c>
      <c r="AC77" s="3">
        <v>33</v>
      </c>
      <c r="AD77" s="3">
        <v>33</v>
      </c>
      <c r="AE77" s="33">
        <f t="shared" si="40"/>
        <v>26.612903225806448</v>
      </c>
      <c r="AF77" s="33">
        <f t="shared" si="41"/>
        <v>26.612903225806448</v>
      </c>
      <c r="AG77" s="3">
        <v>0</v>
      </c>
      <c r="AH77" s="3">
        <v>0</v>
      </c>
      <c r="AI77" s="3">
        <v>0</v>
      </c>
      <c r="AJ77" s="33" t="e">
        <f t="shared" si="42"/>
        <v>#DIV/0!</v>
      </c>
      <c r="AK77" s="33" t="e">
        <f t="shared" si="43"/>
        <v>#DIV/0!</v>
      </c>
      <c r="AL77" s="3">
        <v>0</v>
      </c>
      <c r="AM77" s="3">
        <v>0</v>
      </c>
      <c r="AN77" s="3">
        <v>0</v>
      </c>
      <c r="AO77" s="33" t="e">
        <f t="shared" si="44"/>
        <v>#DIV/0!</v>
      </c>
      <c r="AP77" s="33" t="e">
        <f t="shared" si="45"/>
        <v>#DIV/0!</v>
      </c>
      <c r="AQ77" s="3">
        <v>0</v>
      </c>
      <c r="AR77" s="3">
        <v>0</v>
      </c>
      <c r="AS77" s="3">
        <v>0</v>
      </c>
      <c r="AT77" s="33" t="e">
        <f t="shared" si="46"/>
        <v>#DIV/0!</v>
      </c>
      <c r="AU77" s="33" t="e">
        <f t="shared" si="47"/>
        <v>#DIV/0!</v>
      </c>
      <c r="AV77" s="3">
        <v>0</v>
      </c>
      <c r="AW77" s="3">
        <v>0</v>
      </c>
      <c r="AX77" s="3">
        <v>0</v>
      </c>
      <c r="AY77" s="33" t="e">
        <f t="shared" si="48"/>
        <v>#DIV/0!</v>
      </c>
      <c r="AZ77" s="33" t="e">
        <f t="shared" si="49"/>
        <v>#DIV/0!</v>
      </c>
      <c r="BA77" s="3">
        <v>0</v>
      </c>
      <c r="BB77" s="3">
        <v>0</v>
      </c>
      <c r="BC77" s="3">
        <v>0</v>
      </c>
      <c r="BD77" s="33" t="e">
        <f t="shared" si="50"/>
        <v>#DIV/0!</v>
      </c>
      <c r="BE77" s="33" t="e">
        <f t="shared" si="51"/>
        <v>#DIV/0!</v>
      </c>
      <c r="BF77" s="3">
        <v>0</v>
      </c>
      <c r="BG77" s="3">
        <v>0</v>
      </c>
      <c r="BH77" s="3">
        <v>0</v>
      </c>
      <c r="BI77" s="33" t="e">
        <f t="shared" si="52"/>
        <v>#DIV/0!</v>
      </c>
      <c r="BJ77" s="33" t="e">
        <f t="shared" si="53"/>
        <v>#DIV/0!</v>
      </c>
      <c r="BK77" s="3">
        <v>0</v>
      </c>
      <c r="BL77" s="3">
        <v>0</v>
      </c>
      <c r="BM77" s="3">
        <v>0</v>
      </c>
      <c r="BN77" s="33" t="e">
        <f t="shared" si="54"/>
        <v>#DIV/0!</v>
      </c>
      <c r="BO77" s="33" t="e">
        <f t="shared" si="55"/>
        <v>#DIV/0!</v>
      </c>
      <c r="BP77" s="3">
        <v>139</v>
      </c>
      <c r="BQ77" s="3">
        <v>82</v>
      </c>
      <c r="BR77" s="3">
        <v>82</v>
      </c>
      <c r="BS77" s="33">
        <f t="shared" si="56"/>
        <v>58.992805755395686</v>
      </c>
      <c r="BT77" s="33">
        <f t="shared" si="57"/>
        <v>58.992805755395686</v>
      </c>
      <c r="BU77" s="3">
        <v>0</v>
      </c>
      <c r="BV77" s="3">
        <v>0</v>
      </c>
      <c r="BW77" s="3">
        <v>0</v>
      </c>
      <c r="BX77" s="33" t="e">
        <f t="shared" si="58"/>
        <v>#DIV/0!</v>
      </c>
      <c r="BY77" s="33" t="e">
        <f t="shared" si="59"/>
        <v>#DIV/0!</v>
      </c>
      <c r="CB77" s="8"/>
    </row>
    <row r="78" spans="1:80" x14ac:dyDescent="0.25">
      <c r="A78" s="4" t="s">
        <v>148</v>
      </c>
      <c r="B78" s="4" t="s">
        <v>149</v>
      </c>
      <c r="C78" s="3">
        <v>0</v>
      </c>
      <c r="D78" s="3">
        <v>0</v>
      </c>
      <c r="E78" s="3">
        <v>0</v>
      </c>
      <c r="F78" s="33" t="e">
        <f t="shared" si="60"/>
        <v>#DIV/0!</v>
      </c>
      <c r="G78" s="33" t="e">
        <f t="shared" si="61"/>
        <v>#DIV/0!</v>
      </c>
      <c r="H78" s="3">
        <v>109</v>
      </c>
      <c r="I78" s="3">
        <v>71</v>
      </c>
      <c r="J78" s="3">
        <v>71</v>
      </c>
      <c r="K78" s="33">
        <f t="shared" si="32"/>
        <v>65.137614678899084</v>
      </c>
      <c r="L78" s="33">
        <f t="shared" si="33"/>
        <v>65.137614678899084</v>
      </c>
      <c r="M78" s="3">
        <v>0</v>
      </c>
      <c r="N78" s="3">
        <v>0</v>
      </c>
      <c r="O78" s="3">
        <v>0</v>
      </c>
      <c r="P78" s="33" t="e">
        <f t="shared" si="34"/>
        <v>#DIV/0!</v>
      </c>
      <c r="Q78" s="33" t="e">
        <f t="shared" si="35"/>
        <v>#DIV/0!</v>
      </c>
      <c r="R78" s="3">
        <v>0</v>
      </c>
      <c r="S78" s="3">
        <v>0</v>
      </c>
      <c r="T78" s="3">
        <v>0</v>
      </c>
      <c r="U78" s="33" t="e">
        <f t="shared" si="36"/>
        <v>#DIV/0!</v>
      </c>
      <c r="V78" s="33" t="e">
        <f t="shared" si="37"/>
        <v>#DIV/0!</v>
      </c>
      <c r="W78" s="3">
        <v>101</v>
      </c>
      <c r="X78" s="3">
        <v>67</v>
      </c>
      <c r="Y78" s="3">
        <v>67</v>
      </c>
      <c r="Z78" s="33">
        <f t="shared" si="38"/>
        <v>66.336633663366342</v>
      </c>
      <c r="AA78" s="33">
        <f t="shared" si="39"/>
        <v>66.336633663366342</v>
      </c>
      <c r="AB78" s="3">
        <v>0</v>
      </c>
      <c r="AC78" s="3">
        <v>0</v>
      </c>
      <c r="AD78" s="3">
        <v>0</v>
      </c>
      <c r="AE78" s="33" t="e">
        <f t="shared" si="40"/>
        <v>#DIV/0!</v>
      </c>
      <c r="AF78" s="33" t="e">
        <f t="shared" si="41"/>
        <v>#DIV/0!</v>
      </c>
      <c r="AG78" s="3">
        <v>0</v>
      </c>
      <c r="AH78" s="3">
        <v>0</v>
      </c>
      <c r="AI78" s="3">
        <v>0</v>
      </c>
      <c r="AJ78" s="33" t="e">
        <f t="shared" si="42"/>
        <v>#DIV/0!</v>
      </c>
      <c r="AK78" s="33" t="e">
        <f t="shared" si="43"/>
        <v>#DIV/0!</v>
      </c>
      <c r="AL78" s="3">
        <v>0</v>
      </c>
      <c r="AM78" s="3">
        <v>0</v>
      </c>
      <c r="AN78" s="3">
        <v>0</v>
      </c>
      <c r="AO78" s="33" t="e">
        <f t="shared" si="44"/>
        <v>#DIV/0!</v>
      </c>
      <c r="AP78" s="33" t="e">
        <f t="shared" si="45"/>
        <v>#DIV/0!</v>
      </c>
      <c r="AQ78" s="3">
        <v>0</v>
      </c>
      <c r="AR78" s="3">
        <v>0</v>
      </c>
      <c r="AS78" s="3">
        <v>0</v>
      </c>
      <c r="AT78" s="33" t="e">
        <f t="shared" si="46"/>
        <v>#DIV/0!</v>
      </c>
      <c r="AU78" s="33" t="e">
        <f t="shared" si="47"/>
        <v>#DIV/0!</v>
      </c>
      <c r="AV78" s="3">
        <v>0</v>
      </c>
      <c r="AW78" s="3">
        <v>0</v>
      </c>
      <c r="AX78" s="3">
        <v>0</v>
      </c>
      <c r="AY78" s="33" t="e">
        <f t="shared" si="48"/>
        <v>#DIV/0!</v>
      </c>
      <c r="AZ78" s="33" t="e">
        <f t="shared" si="49"/>
        <v>#DIV/0!</v>
      </c>
      <c r="BA78" s="3">
        <v>0</v>
      </c>
      <c r="BB78" s="3">
        <v>0</v>
      </c>
      <c r="BC78" s="3">
        <v>0</v>
      </c>
      <c r="BD78" s="33" t="e">
        <f t="shared" si="50"/>
        <v>#DIV/0!</v>
      </c>
      <c r="BE78" s="33" t="e">
        <f t="shared" si="51"/>
        <v>#DIV/0!</v>
      </c>
      <c r="BF78" s="3">
        <v>0</v>
      </c>
      <c r="BG78" s="3">
        <v>0</v>
      </c>
      <c r="BH78" s="3">
        <v>0</v>
      </c>
      <c r="BI78" s="33" t="e">
        <f t="shared" si="52"/>
        <v>#DIV/0!</v>
      </c>
      <c r="BJ78" s="33" t="e">
        <f t="shared" si="53"/>
        <v>#DIV/0!</v>
      </c>
      <c r="BK78" s="3">
        <v>0</v>
      </c>
      <c r="BL78" s="3">
        <v>0</v>
      </c>
      <c r="BM78" s="3">
        <v>0</v>
      </c>
      <c r="BN78" s="33" t="e">
        <f t="shared" si="54"/>
        <v>#DIV/0!</v>
      </c>
      <c r="BO78" s="33" t="e">
        <f t="shared" si="55"/>
        <v>#DIV/0!</v>
      </c>
      <c r="BP78" s="3">
        <v>0</v>
      </c>
      <c r="BQ78" s="3">
        <v>0</v>
      </c>
      <c r="BR78" s="3">
        <v>0</v>
      </c>
      <c r="BS78" s="33" t="e">
        <f t="shared" si="56"/>
        <v>#DIV/0!</v>
      </c>
      <c r="BT78" s="33" t="e">
        <f t="shared" si="57"/>
        <v>#DIV/0!</v>
      </c>
      <c r="BU78" s="3">
        <v>0</v>
      </c>
      <c r="BV78" s="3">
        <v>0</v>
      </c>
      <c r="BW78" s="3">
        <v>0</v>
      </c>
      <c r="BX78" s="33" t="e">
        <f t="shared" si="58"/>
        <v>#DIV/0!</v>
      </c>
      <c r="BY78" s="33" t="e">
        <f t="shared" si="59"/>
        <v>#DIV/0!</v>
      </c>
      <c r="CB78" s="8"/>
    </row>
    <row r="79" spans="1:80" x14ac:dyDescent="0.25">
      <c r="A79" s="4" t="s">
        <v>150</v>
      </c>
      <c r="B79" s="4" t="s">
        <v>151</v>
      </c>
      <c r="C79" s="3">
        <v>0</v>
      </c>
      <c r="D79" s="3">
        <v>0</v>
      </c>
      <c r="E79" s="3">
        <v>0</v>
      </c>
      <c r="F79" s="33" t="e">
        <f t="shared" si="60"/>
        <v>#DIV/0!</v>
      </c>
      <c r="G79" s="33" t="e">
        <f t="shared" si="61"/>
        <v>#DIV/0!</v>
      </c>
      <c r="H79" s="3">
        <v>436</v>
      </c>
      <c r="I79" s="3">
        <v>335</v>
      </c>
      <c r="J79" s="3">
        <v>328</v>
      </c>
      <c r="K79" s="33">
        <f t="shared" si="32"/>
        <v>76.834862385321102</v>
      </c>
      <c r="L79" s="33">
        <f t="shared" si="33"/>
        <v>75.22935779816514</v>
      </c>
      <c r="M79" s="3">
        <v>0</v>
      </c>
      <c r="N79" s="3">
        <v>0</v>
      </c>
      <c r="O79" s="3">
        <v>0</v>
      </c>
      <c r="P79" s="33" t="e">
        <f t="shared" si="34"/>
        <v>#DIV/0!</v>
      </c>
      <c r="Q79" s="33" t="e">
        <f t="shared" si="35"/>
        <v>#DIV/0!</v>
      </c>
      <c r="R79" s="3">
        <v>0</v>
      </c>
      <c r="S79" s="3">
        <v>0</v>
      </c>
      <c r="T79" s="3">
        <v>0</v>
      </c>
      <c r="U79" s="33" t="e">
        <f t="shared" si="36"/>
        <v>#DIV/0!</v>
      </c>
      <c r="V79" s="33" t="e">
        <f t="shared" si="37"/>
        <v>#DIV/0!</v>
      </c>
      <c r="W79" s="3">
        <v>396</v>
      </c>
      <c r="X79" s="3">
        <v>273</v>
      </c>
      <c r="Y79" s="3">
        <v>264</v>
      </c>
      <c r="Z79" s="33">
        <f t="shared" si="38"/>
        <v>68.939393939393938</v>
      </c>
      <c r="AA79" s="33">
        <f t="shared" si="39"/>
        <v>66.666666666666657</v>
      </c>
      <c r="AB79" s="3">
        <v>0</v>
      </c>
      <c r="AC79" s="3">
        <v>0</v>
      </c>
      <c r="AD79" s="3">
        <v>0</v>
      </c>
      <c r="AE79" s="33" t="e">
        <f t="shared" si="40"/>
        <v>#DIV/0!</v>
      </c>
      <c r="AF79" s="33" t="e">
        <f t="shared" si="41"/>
        <v>#DIV/0!</v>
      </c>
      <c r="AG79" s="3">
        <v>0</v>
      </c>
      <c r="AH79" s="3">
        <v>0</v>
      </c>
      <c r="AI79" s="3">
        <v>0</v>
      </c>
      <c r="AJ79" s="33" t="e">
        <f t="shared" si="42"/>
        <v>#DIV/0!</v>
      </c>
      <c r="AK79" s="33" t="e">
        <f t="shared" si="43"/>
        <v>#DIV/0!</v>
      </c>
      <c r="AL79" s="3">
        <v>0</v>
      </c>
      <c r="AM79" s="3">
        <v>0</v>
      </c>
      <c r="AN79" s="3">
        <v>0</v>
      </c>
      <c r="AO79" s="33" t="e">
        <f t="shared" si="44"/>
        <v>#DIV/0!</v>
      </c>
      <c r="AP79" s="33" t="e">
        <f t="shared" si="45"/>
        <v>#DIV/0!</v>
      </c>
      <c r="AQ79" s="3">
        <v>0</v>
      </c>
      <c r="AR79" s="3">
        <v>0</v>
      </c>
      <c r="AS79" s="3">
        <v>0</v>
      </c>
      <c r="AT79" s="33" t="e">
        <f t="shared" si="46"/>
        <v>#DIV/0!</v>
      </c>
      <c r="AU79" s="33" t="e">
        <f t="shared" si="47"/>
        <v>#DIV/0!</v>
      </c>
      <c r="AV79" s="3">
        <v>0</v>
      </c>
      <c r="AW79" s="3">
        <v>0</v>
      </c>
      <c r="AX79" s="3">
        <v>0</v>
      </c>
      <c r="AY79" s="33" t="e">
        <f t="shared" si="48"/>
        <v>#DIV/0!</v>
      </c>
      <c r="AZ79" s="33" t="e">
        <f t="shared" si="49"/>
        <v>#DIV/0!</v>
      </c>
      <c r="BA79" s="3">
        <v>0</v>
      </c>
      <c r="BB79" s="3">
        <v>0</v>
      </c>
      <c r="BC79" s="3">
        <v>0</v>
      </c>
      <c r="BD79" s="33" t="e">
        <f t="shared" si="50"/>
        <v>#DIV/0!</v>
      </c>
      <c r="BE79" s="33" t="e">
        <f t="shared" si="51"/>
        <v>#DIV/0!</v>
      </c>
      <c r="BF79" s="3">
        <v>0</v>
      </c>
      <c r="BG79" s="3">
        <v>0</v>
      </c>
      <c r="BH79" s="3">
        <v>0</v>
      </c>
      <c r="BI79" s="33" t="e">
        <f t="shared" si="52"/>
        <v>#DIV/0!</v>
      </c>
      <c r="BJ79" s="33" t="e">
        <f t="shared" si="53"/>
        <v>#DIV/0!</v>
      </c>
      <c r="BK79" s="3">
        <v>0</v>
      </c>
      <c r="BL79" s="3">
        <v>0</v>
      </c>
      <c r="BM79" s="3">
        <v>0</v>
      </c>
      <c r="BN79" s="33" t="e">
        <f t="shared" si="54"/>
        <v>#DIV/0!</v>
      </c>
      <c r="BO79" s="33" t="e">
        <f t="shared" si="55"/>
        <v>#DIV/0!</v>
      </c>
      <c r="BP79" s="3">
        <v>123</v>
      </c>
      <c r="BQ79" s="3">
        <v>116</v>
      </c>
      <c r="BR79" s="3">
        <v>116</v>
      </c>
      <c r="BS79" s="33">
        <f t="shared" si="56"/>
        <v>94.308943089430898</v>
      </c>
      <c r="BT79" s="33">
        <f t="shared" si="57"/>
        <v>94.308943089430898</v>
      </c>
      <c r="BU79" s="3">
        <v>0</v>
      </c>
      <c r="BV79" s="3">
        <v>0</v>
      </c>
      <c r="BW79" s="3">
        <v>0</v>
      </c>
      <c r="BX79" s="33" t="e">
        <f t="shared" si="58"/>
        <v>#DIV/0!</v>
      </c>
      <c r="BY79" s="33" t="e">
        <f t="shared" si="59"/>
        <v>#DIV/0!</v>
      </c>
      <c r="CB79" s="8"/>
    </row>
    <row r="80" spans="1:80" x14ac:dyDescent="0.25">
      <c r="A80" s="4" t="s">
        <v>152</v>
      </c>
      <c r="B80" s="11" t="s">
        <v>153</v>
      </c>
      <c r="C80" s="3">
        <v>0</v>
      </c>
      <c r="D80" s="3">
        <v>0</v>
      </c>
      <c r="E80" s="3">
        <v>0</v>
      </c>
      <c r="F80" s="33" t="e">
        <f t="shared" si="60"/>
        <v>#DIV/0!</v>
      </c>
      <c r="G80" s="33" t="e">
        <f t="shared" si="61"/>
        <v>#DIV/0!</v>
      </c>
      <c r="H80" s="3">
        <v>0</v>
      </c>
      <c r="I80" s="3">
        <v>0</v>
      </c>
      <c r="J80" s="3">
        <v>0</v>
      </c>
      <c r="K80" s="33" t="e">
        <f t="shared" si="32"/>
        <v>#DIV/0!</v>
      </c>
      <c r="L80" s="33" t="e">
        <f t="shared" si="33"/>
        <v>#DIV/0!</v>
      </c>
      <c r="M80" s="3">
        <v>0</v>
      </c>
      <c r="N80" s="3">
        <v>0</v>
      </c>
      <c r="O80" s="3">
        <v>0</v>
      </c>
      <c r="P80" s="33" t="e">
        <f t="shared" si="34"/>
        <v>#DIV/0!</v>
      </c>
      <c r="Q80" s="33" t="e">
        <f t="shared" si="35"/>
        <v>#DIV/0!</v>
      </c>
      <c r="R80" s="3">
        <v>0</v>
      </c>
      <c r="S80" s="3">
        <v>0</v>
      </c>
      <c r="T80" s="3">
        <v>0</v>
      </c>
      <c r="U80" s="33" t="e">
        <f t="shared" si="36"/>
        <v>#DIV/0!</v>
      </c>
      <c r="V80" s="33" t="e">
        <f t="shared" si="37"/>
        <v>#DIV/0!</v>
      </c>
      <c r="W80" s="3">
        <v>0</v>
      </c>
      <c r="X80" s="3">
        <v>0</v>
      </c>
      <c r="Y80" s="3">
        <v>0</v>
      </c>
      <c r="Z80" s="33" t="e">
        <f t="shared" si="38"/>
        <v>#DIV/0!</v>
      </c>
      <c r="AA80" s="33" t="e">
        <f t="shared" si="39"/>
        <v>#DIV/0!</v>
      </c>
      <c r="AB80" s="3">
        <v>0</v>
      </c>
      <c r="AC80" s="3">
        <v>0</v>
      </c>
      <c r="AD80" s="3">
        <v>0</v>
      </c>
      <c r="AE80" s="33" t="e">
        <f t="shared" si="40"/>
        <v>#DIV/0!</v>
      </c>
      <c r="AF80" s="33" t="e">
        <f t="shared" si="41"/>
        <v>#DIV/0!</v>
      </c>
      <c r="AG80" s="3">
        <v>0</v>
      </c>
      <c r="AH80" s="3">
        <v>0</v>
      </c>
      <c r="AI80" s="3">
        <v>0</v>
      </c>
      <c r="AJ80" s="33" t="e">
        <f t="shared" si="42"/>
        <v>#DIV/0!</v>
      </c>
      <c r="AK80" s="33" t="e">
        <f t="shared" si="43"/>
        <v>#DIV/0!</v>
      </c>
      <c r="AL80" s="3">
        <v>0</v>
      </c>
      <c r="AM80" s="3">
        <v>0</v>
      </c>
      <c r="AN80" s="3">
        <v>0</v>
      </c>
      <c r="AO80" s="33" t="e">
        <f t="shared" si="44"/>
        <v>#DIV/0!</v>
      </c>
      <c r="AP80" s="33" t="e">
        <f t="shared" si="45"/>
        <v>#DIV/0!</v>
      </c>
      <c r="AQ80" s="3">
        <v>0</v>
      </c>
      <c r="AR80" s="3">
        <v>0</v>
      </c>
      <c r="AS80" s="3">
        <v>0</v>
      </c>
      <c r="AT80" s="33" t="e">
        <f t="shared" si="46"/>
        <v>#DIV/0!</v>
      </c>
      <c r="AU80" s="33" t="e">
        <f t="shared" si="47"/>
        <v>#DIV/0!</v>
      </c>
      <c r="AV80" s="3">
        <v>0</v>
      </c>
      <c r="AW80" s="3">
        <v>0</v>
      </c>
      <c r="AX80" s="3">
        <v>0</v>
      </c>
      <c r="AY80" s="33" t="e">
        <f t="shared" si="48"/>
        <v>#DIV/0!</v>
      </c>
      <c r="AZ80" s="33" t="e">
        <f t="shared" si="49"/>
        <v>#DIV/0!</v>
      </c>
      <c r="BA80" s="3">
        <v>0</v>
      </c>
      <c r="BB80" s="3">
        <v>0</v>
      </c>
      <c r="BC80" s="3">
        <v>0</v>
      </c>
      <c r="BD80" s="33" t="e">
        <f t="shared" si="50"/>
        <v>#DIV/0!</v>
      </c>
      <c r="BE80" s="33" t="e">
        <f t="shared" si="51"/>
        <v>#DIV/0!</v>
      </c>
      <c r="BF80" s="3">
        <v>0</v>
      </c>
      <c r="BG80" s="3">
        <v>0</v>
      </c>
      <c r="BH80" s="3">
        <v>0</v>
      </c>
      <c r="BI80" s="33" t="e">
        <f t="shared" si="52"/>
        <v>#DIV/0!</v>
      </c>
      <c r="BJ80" s="33" t="e">
        <f t="shared" si="53"/>
        <v>#DIV/0!</v>
      </c>
      <c r="BK80" s="3">
        <v>0</v>
      </c>
      <c r="BL80" s="3">
        <v>0</v>
      </c>
      <c r="BM80" s="3">
        <v>0</v>
      </c>
      <c r="BN80" s="33" t="e">
        <f t="shared" si="54"/>
        <v>#DIV/0!</v>
      </c>
      <c r="BO80" s="33" t="e">
        <f t="shared" si="55"/>
        <v>#DIV/0!</v>
      </c>
      <c r="BP80" s="3">
        <v>0</v>
      </c>
      <c r="BQ80" s="3">
        <v>0</v>
      </c>
      <c r="BR80" s="3">
        <v>0</v>
      </c>
      <c r="BS80" s="33" t="e">
        <f t="shared" si="56"/>
        <v>#DIV/0!</v>
      </c>
      <c r="BT80" s="33" t="e">
        <f t="shared" si="57"/>
        <v>#DIV/0!</v>
      </c>
      <c r="BU80" s="3">
        <v>0</v>
      </c>
      <c r="BV80" s="3">
        <v>0</v>
      </c>
      <c r="BW80" s="3">
        <v>0</v>
      </c>
      <c r="BX80" s="33" t="e">
        <f t="shared" si="58"/>
        <v>#DIV/0!</v>
      </c>
      <c r="BY80" s="33" t="e">
        <f t="shared" si="59"/>
        <v>#DIV/0!</v>
      </c>
      <c r="CB80" s="8"/>
    </row>
    <row r="81" spans="1:80" x14ac:dyDescent="0.25">
      <c r="A81" s="4" t="s">
        <v>154</v>
      </c>
      <c r="B81" s="4" t="s">
        <v>155</v>
      </c>
      <c r="C81" s="3">
        <v>0</v>
      </c>
      <c r="D81" s="3">
        <v>0</v>
      </c>
      <c r="E81" s="3">
        <v>0</v>
      </c>
      <c r="F81" s="33" t="e">
        <f t="shared" si="60"/>
        <v>#DIV/0!</v>
      </c>
      <c r="G81" s="33" t="e">
        <f t="shared" si="61"/>
        <v>#DIV/0!</v>
      </c>
      <c r="H81" s="3">
        <v>981</v>
      </c>
      <c r="I81" s="3">
        <v>680</v>
      </c>
      <c r="J81" s="3">
        <v>115</v>
      </c>
      <c r="K81" s="33">
        <f t="shared" si="32"/>
        <v>69.317023445463803</v>
      </c>
      <c r="L81" s="33">
        <f t="shared" si="33"/>
        <v>11.722731906218145</v>
      </c>
      <c r="M81" s="3">
        <v>0</v>
      </c>
      <c r="N81" s="3">
        <v>0</v>
      </c>
      <c r="O81" s="3">
        <v>0</v>
      </c>
      <c r="P81" s="33" t="e">
        <f t="shared" si="34"/>
        <v>#DIV/0!</v>
      </c>
      <c r="Q81" s="33" t="e">
        <f t="shared" si="35"/>
        <v>#DIV/0!</v>
      </c>
      <c r="R81" s="3">
        <v>0</v>
      </c>
      <c r="S81" s="3">
        <v>0</v>
      </c>
      <c r="T81" s="3">
        <v>0</v>
      </c>
      <c r="U81" s="33" t="e">
        <f t="shared" si="36"/>
        <v>#DIV/0!</v>
      </c>
      <c r="V81" s="33" t="e">
        <f t="shared" si="37"/>
        <v>#DIV/0!</v>
      </c>
      <c r="W81" s="3">
        <v>904</v>
      </c>
      <c r="X81" s="3">
        <v>625</v>
      </c>
      <c r="Y81" s="3">
        <v>344</v>
      </c>
      <c r="Z81" s="33">
        <f t="shared" si="38"/>
        <v>69.137168141592923</v>
      </c>
      <c r="AA81" s="33">
        <f t="shared" si="39"/>
        <v>38.053097345132741</v>
      </c>
      <c r="AB81" s="3">
        <v>0</v>
      </c>
      <c r="AC81" s="3">
        <v>0</v>
      </c>
      <c r="AD81" s="3">
        <v>0</v>
      </c>
      <c r="AE81" s="33" t="e">
        <f t="shared" si="40"/>
        <v>#DIV/0!</v>
      </c>
      <c r="AF81" s="33" t="e">
        <f t="shared" si="41"/>
        <v>#DIV/0!</v>
      </c>
      <c r="AG81" s="3">
        <v>0</v>
      </c>
      <c r="AH81" s="3">
        <v>0</v>
      </c>
      <c r="AI81" s="3">
        <v>0</v>
      </c>
      <c r="AJ81" s="33" t="e">
        <f t="shared" si="42"/>
        <v>#DIV/0!</v>
      </c>
      <c r="AK81" s="33" t="e">
        <f t="shared" si="43"/>
        <v>#DIV/0!</v>
      </c>
      <c r="AL81" s="3">
        <v>0</v>
      </c>
      <c r="AM81" s="3">
        <v>0</v>
      </c>
      <c r="AN81" s="3">
        <v>0</v>
      </c>
      <c r="AO81" s="33" t="e">
        <f t="shared" si="44"/>
        <v>#DIV/0!</v>
      </c>
      <c r="AP81" s="33" t="e">
        <f t="shared" si="45"/>
        <v>#DIV/0!</v>
      </c>
      <c r="AQ81" s="3">
        <v>0</v>
      </c>
      <c r="AR81" s="3">
        <v>0</v>
      </c>
      <c r="AS81" s="3">
        <v>0</v>
      </c>
      <c r="AT81" s="33" t="e">
        <f t="shared" si="46"/>
        <v>#DIV/0!</v>
      </c>
      <c r="AU81" s="33" t="e">
        <f t="shared" si="47"/>
        <v>#DIV/0!</v>
      </c>
      <c r="AV81" s="3">
        <v>0</v>
      </c>
      <c r="AW81" s="3">
        <v>0</v>
      </c>
      <c r="AX81" s="3">
        <v>0</v>
      </c>
      <c r="AY81" s="33" t="e">
        <f t="shared" si="48"/>
        <v>#DIV/0!</v>
      </c>
      <c r="AZ81" s="33" t="e">
        <f t="shared" si="49"/>
        <v>#DIV/0!</v>
      </c>
      <c r="BA81" s="3">
        <v>0</v>
      </c>
      <c r="BB81" s="3">
        <v>0</v>
      </c>
      <c r="BC81" s="3">
        <v>0</v>
      </c>
      <c r="BD81" s="33" t="e">
        <f t="shared" si="50"/>
        <v>#DIV/0!</v>
      </c>
      <c r="BE81" s="33" t="e">
        <f t="shared" si="51"/>
        <v>#DIV/0!</v>
      </c>
      <c r="BF81" s="3">
        <v>0</v>
      </c>
      <c r="BG81" s="3">
        <v>0</v>
      </c>
      <c r="BH81" s="3">
        <v>0</v>
      </c>
      <c r="BI81" s="33" t="e">
        <f t="shared" si="52"/>
        <v>#DIV/0!</v>
      </c>
      <c r="BJ81" s="33" t="e">
        <f t="shared" si="53"/>
        <v>#DIV/0!</v>
      </c>
      <c r="BK81" s="3">
        <v>0</v>
      </c>
      <c r="BL81" s="3">
        <v>0</v>
      </c>
      <c r="BM81" s="3">
        <v>0</v>
      </c>
      <c r="BN81" s="33" t="e">
        <f t="shared" si="54"/>
        <v>#DIV/0!</v>
      </c>
      <c r="BO81" s="33" t="e">
        <f t="shared" si="55"/>
        <v>#DIV/0!</v>
      </c>
      <c r="BP81" s="3">
        <v>444</v>
      </c>
      <c r="BQ81" s="3">
        <v>394</v>
      </c>
      <c r="BR81" s="3">
        <v>17</v>
      </c>
      <c r="BS81" s="33">
        <f t="shared" si="56"/>
        <v>88.738738738738746</v>
      </c>
      <c r="BT81" s="33">
        <f t="shared" si="57"/>
        <v>3.8288288288288284</v>
      </c>
      <c r="BU81" s="3">
        <v>0</v>
      </c>
      <c r="BV81" s="3">
        <v>0</v>
      </c>
      <c r="BW81" s="3">
        <v>0</v>
      </c>
      <c r="BX81" s="33" t="e">
        <f t="shared" si="58"/>
        <v>#DIV/0!</v>
      </c>
      <c r="BY81" s="33" t="e">
        <f t="shared" si="59"/>
        <v>#DIV/0!</v>
      </c>
      <c r="CB81" s="8"/>
    </row>
    <row r="82" spans="1:80" x14ac:dyDescent="0.25">
      <c r="A82" s="4" t="s">
        <v>156</v>
      </c>
      <c r="B82" s="4" t="s">
        <v>157</v>
      </c>
      <c r="C82" s="3">
        <v>0</v>
      </c>
      <c r="D82" s="3">
        <v>0</v>
      </c>
      <c r="E82" s="3">
        <v>0</v>
      </c>
      <c r="F82" s="33" t="e">
        <f t="shared" si="60"/>
        <v>#DIV/0!</v>
      </c>
      <c r="G82" s="33" t="e">
        <f t="shared" si="61"/>
        <v>#DIV/0!</v>
      </c>
      <c r="H82" s="3">
        <v>875</v>
      </c>
      <c r="I82" s="3">
        <v>299</v>
      </c>
      <c r="J82" s="3">
        <v>299</v>
      </c>
      <c r="K82" s="33">
        <f t="shared" si="32"/>
        <v>34.171428571428571</v>
      </c>
      <c r="L82" s="33">
        <f t="shared" si="33"/>
        <v>34.171428571428571</v>
      </c>
      <c r="M82" s="3">
        <v>0</v>
      </c>
      <c r="N82" s="3">
        <v>0</v>
      </c>
      <c r="O82" s="3">
        <v>0</v>
      </c>
      <c r="P82" s="33" t="e">
        <f t="shared" si="34"/>
        <v>#DIV/0!</v>
      </c>
      <c r="Q82" s="33" t="e">
        <f t="shared" si="35"/>
        <v>#DIV/0!</v>
      </c>
      <c r="R82" s="3">
        <v>0</v>
      </c>
      <c r="S82" s="3">
        <v>0</v>
      </c>
      <c r="T82" s="3">
        <v>0</v>
      </c>
      <c r="U82" s="33" t="e">
        <f t="shared" si="36"/>
        <v>#DIV/0!</v>
      </c>
      <c r="V82" s="33" t="e">
        <f t="shared" si="37"/>
        <v>#DIV/0!</v>
      </c>
      <c r="W82" s="3">
        <v>828</v>
      </c>
      <c r="X82" s="3">
        <v>331</v>
      </c>
      <c r="Y82" s="3">
        <v>331</v>
      </c>
      <c r="Z82" s="33">
        <f t="shared" si="38"/>
        <v>39.975845410628018</v>
      </c>
      <c r="AA82" s="33">
        <f t="shared" si="39"/>
        <v>39.975845410628018</v>
      </c>
      <c r="AB82" s="3">
        <v>0</v>
      </c>
      <c r="AC82" s="3">
        <v>0</v>
      </c>
      <c r="AD82" s="3">
        <v>0</v>
      </c>
      <c r="AE82" s="33" t="e">
        <f t="shared" si="40"/>
        <v>#DIV/0!</v>
      </c>
      <c r="AF82" s="33" t="e">
        <f t="shared" si="41"/>
        <v>#DIV/0!</v>
      </c>
      <c r="AG82" s="3">
        <v>0</v>
      </c>
      <c r="AH82" s="3">
        <v>0</v>
      </c>
      <c r="AI82" s="3">
        <v>0</v>
      </c>
      <c r="AJ82" s="33" t="e">
        <f t="shared" si="42"/>
        <v>#DIV/0!</v>
      </c>
      <c r="AK82" s="33" t="e">
        <f t="shared" si="43"/>
        <v>#DIV/0!</v>
      </c>
      <c r="AL82" s="3">
        <v>0</v>
      </c>
      <c r="AM82" s="3">
        <v>0</v>
      </c>
      <c r="AN82" s="3">
        <v>0</v>
      </c>
      <c r="AO82" s="33" t="e">
        <f t="shared" si="44"/>
        <v>#DIV/0!</v>
      </c>
      <c r="AP82" s="33" t="e">
        <f t="shared" si="45"/>
        <v>#DIV/0!</v>
      </c>
      <c r="AQ82" s="3">
        <v>0</v>
      </c>
      <c r="AR82" s="3">
        <v>0</v>
      </c>
      <c r="AS82" s="3">
        <v>0</v>
      </c>
      <c r="AT82" s="33" t="e">
        <f t="shared" si="46"/>
        <v>#DIV/0!</v>
      </c>
      <c r="AU82" s="33" t="e">
        <f t="shared" si="47"/>
        <v>#DIV/0!</v>
      </c>
      <c r="AV82" s="3">
        <v>0</v>
      </c>
      <c r="AW82" s="3">
        <v>0</v>
      </c>
      <c r="AX82" s="3">
        <v>0</v>
      </c>
      <c r="AY82" s="33" t="e">
        <f t="shared" si="48"/>
        <v>#DIV/0!</v>
      </c>
      <c r="AZ82" s="33" t="e">
        <f t="shared" si="49"/>
        <v>#DIV/0!</v>
      </c>
      <c r="BA82" s="3">
        <v>0</v>
      </c>
      <c r="BB82" s="3">
        <v>0</v>
      </c>
      <c r="BC82" s="3">
        <v>0</v>
      </c>
      <c r="BD82" s="33" t="e">
        <f t="shared" si="50"/>
        <v>#DIV/0!</v>
      </c>
      <c r="BE82" s="33" t="e">
        <f t="shared" si="51"/>
        <v>#DIV/0!</v>
      </c>
      <c r="BF82" s="3">
        <v>0</v>
      </c>
      <c r="BG82" s="3">
        <v>0</v>
      </c>
      <c r="BH82" s="3">
        <v>0</v>
      </c>
      <c r="BI82" s="33" t="e">
        <f t="shared" si="52"/>
        <v>#DIV/0!</v>
      </c>
      <c r="BJ82" s="33" t="e">
        <f t="shared" si="53"/>
        <v>#DIV/0!</v>
      </c>
      <c r="BK82" s="3">
        <v>0</v>
      </c>
      <c r="BL82" s="3">
        <v>0</v>
      </c>
      <c r="BM82" s="3">
        <v>0</v>
      </c>
      <c r="BN82" s="33" t="e">
        <f t="shared" si="54"/>
        <v>#DIV/0!</v>
      </c>
      <c r="BO82" s="33" t="e">
        <f t="shared" si="55"/>
        <v>#DIV/0!</v>
      </c>
      <c r="BP82" s="3">
        <v>352</v>
      </c>
      <c r="BQ82" s="3">
        <v>130</v>
      </c>
      <c r="BR82" s="3">
        <v>130</v>
      </c>
      <c r="BS82" s="33">
        <f t="shared" si="56"/>
        <v>36.93181818181818</v>
      </c>
      <c r="BT82" s="33">
        <f t="shared" si="57"/>
        <v>36.93181818181818</v>
      </c>
      <c r="BU82" s="3">
        <v>0</v>
      </c>
      <c r="BV82" s="3">
        <v>0</v>
      </c>
      <c r="BW82" s="3">
        <v>0</v>
      </c>
      <c r="BX82" s="33" t="e">
        <f t="shared" si="58"/>
        <v>#DIV/0!</v>
      </c>
      <c r="BY82" s="33" t="e">
        <f t="shared" si="59"/>
        <v>#DIV/0!</v>
      </c>
      <c r="CB82" s="8"/>
    </row>
    <row r="83" spans="1:80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0</v>
      </c>
      <c r="F83" s="33" t="e">
        <f t="shared" si="60"/>
        <v>#DIV/0!</v>
      </c>
      <c r="G83" s="33" t="e">
        <f t="shared" si="61"/>
        <v>#DIV/0!</v>
      </c>
      <c r="H83" s="3">
        <v>220</v>
      </c>
      <c r="I83" s="3">
        <v>127</v>
      </c>
      <c r="J83" s="3">
        <v>127</v>
      </c>
      <c r="K83" s="33">
        <f t="shared" si="32"/>
        <v>57.727272727272727</v>
      </c>
      <c r="L83" s="33">
        <f t="shared" si="33"/>
        <v>57.727272727272727</v>
      </c>
      <c r="M83" s="3">
        <v>0</v>
      </c>
      <c r="N83" s="3">
        <v>0</v>
      </c>
      <c r="O83" s="3">
        <v>0</v>
      </c>
      <c r="P83" s="33" t="e">
        <f t="shared" si="34"/>
        <v>#DIV/0!</v>
      </c>
      <c r="Q83" s="33" t="e">
        <f t="shared" si="35"/>
        <v>#DIV/0!</v>
      </c>
      <c r="R83" s="3">
        <v>0</v>
      </c>
      <c r="S83" s="3">
        <v>0</v>
      </c>
      <c r="T83" s="3">
        <v>0</v>
      </c>
      <c r="U83" s="33" t="e">
        <f t="shared" si="36"/>
        <v>#DIV/0!</v>
      </c>
      <c r="V83" s="33" t="e">
        <f t="shared" si="37"/>
        <v>#DIV/0!</v>
      </c>
      <c r="W83" s="3">
        <v>260</v>
      </c>
      <c r="X83" s="3">
        <v>125</v>
      </c>
      <c r="Y83" s="3">
        <v>113</v>
      </c>
      <c r="Z83" s="33">
        <f t="shared" si="38"/>
        <v>48.07692307692308</v>
      </c>
      <c r="AA83" s="33">
        <f t="shared" si="39"/>
        <v>43.46153846153846</v>
      </c>
      <c r="AB83" s="3">
        <v>0</v>
      </c>
      <c r="AC83" s="3">
        <v>0</v>
      </c>
      <c r="AD83" s="3">
        <v>0</v>
      </c>
      <c r="AE83" s="33" t="e">
        <f t="shared" si="40"/>
        <v>#DIV/0!</v>
      </c>
      <c r="AF83" s="33" t="e">
        <f t="shared" si="41"/>
        <v>#DIV/0!</v>
      </c>
      <c r="AG83" s="3">
        <v>0</v>
      </c>
      <c r="AH83" s="3">
        <v>0</v>
      </c>
      <c r="AI83" s="3">
        <v>0</v>
      </c>
      <c r="AJ83" s="33" t="e">
        <f t="shared" si="42"/>
        <v>#DIV/0!</v>
      </c>
      <c r="AK83" s="33" t="e">
        <f t="shared" si="43"/>
        <v>#DIV/0!</v>
      </c>
      <c r="AL83" s="3">
        <v>0</v>
      </c>
      <c r="AM83" s="3">
        <v>0</v>
      </c>
      <c r="AN83" s="3">
        <v>0</v>
      </c>
      <c r="AO83" s="33" t="e">
        <f t="shared" si="44"/>
        <v>#DIV/0!</v>
      </c>
      <c r="AP83" s="33" t="e">
        <f t="shared" si="45"/>
        <v>#DIV/0!</v>
      </c>
      <c r="AQ83" s="3">
        <v>0</v>
      </c>
      <c r="AR83" s="3">
        <v>0</v>
      </c>
      <c r="AS83" s="3">
        <v>0</v>
      </c>
      <c r="AT83" s="33" t="e">
        <f t="shared" si="46"/>
        <v>#DIV/0!</v>
      </c>
      <c r="AU83" s="33" t="e">
        <f t="shared" si="47"/>
        <v>#DIV/0!</v>
      </c>
      <c r="AV83" s="3">
        <v>0</v>
      </c>
      <c r="AW83" s="3">
        <v>0</v>
      </c>
      <c r="AX83" s="3">
        <v>0</v>
      </c>
      <c r="AY83" s="33" t="e">
        <f t="shared" si="48"/>
        <v>#DIV/0!</v>
      </c>
      <c r="AZ83" s="33" t="e">
        <f t="shared" si="49"/>
        <v>#DIV/0!</v>
      </c>
      <c r="BA83" s="3">
        <v>0</v>
      </c>
      <c r="BB83" s="3">
        <v>0</v>
      </c>
      <c r="BC83" s="3">
        <v>0</v>
      </c>
      <c r="BD83" s="33" t="e">
        <f t="shared" si="50"/>
        <v>#DIV/0!</v>
      </c>
      <c r="BE83" s="33" t="e">
        <f t="shared" si="51"/>
        <v>#DIV/0!</v>
      </c>
      <c r="BF83" s="3">
        <v>0</v>
      </c>
      <c r="BG83" s="3">
        <v>0</v>
      </c>
      <c r="BH83" s="3">
        <v>0</v>
      </c>
      <c r="BI83" s="33" t="e">
        <f t="shared" si="52"/>
        <v>#DIV/0!</v>
      </c>
      <c r="BJ83" s="33" t="e">
        <f t="shared" si="53"/>
        <v>#DIV/0!</v>
      </c>
      <c r="BK83" s="3">
        <v>0</v>
      </c>
      <c r="BL83" s="3">
        <v>0</v>
      </c>
      <c r="BM83" s="3">
        <v>0</v>
      </c>
      <c r="BN83" s="33" t="e">
        <f t="shared" si="54"/>
        <v>#DIV/0!</v>
      </c>
      <c r="BO83" s="33" t="e">
        <f t="shared" si="55"/>
        <v>#DIV/0!</v>
      </c>
      <c r="BP83" s="3">
        <v>70</v>
      </c>
      <c r="BQ83" s="3">
        <v>45</v>
      </c>
      <c r="BR83" s="3">
        <v>45</v>
      </c>
      <c r="BS83" s="33">
        <f t="shared" si="56"/>
        <v>64.285714285714292</v>
      </c>
      <c r="BT83" s="33">
        <f t="shared" si="57"/>
        <v>64.285714285714292</v>
      </c>
      <c r="BU83" s="3">
        <v>0</v>
      </c>
      <c r="BV83" s="3">
        <v>0</v>
      </c>
      <c r="BW83" s="3">
        <v>0</v>
      </c>
      <c r="BX83" s="33" t="e">
        <f t="shared" si="58"/>
        <v>#DIV/0!</v>
      </c>
      <c r="BY83" s="33" t="e">
        <f t="shared" si="59"/>
        <v>#DIV/0!</v>
      </c>
      <c r="CB83" s="8"/>
    </row>
    <row r="84" spans="1:80" x14ac:dyDescent="0.25">
      <c r="A84" s="4" t="s">
        <v>160</v>
      </c>
      <c r="B84" s="4" t="s">
        <v>161</v>
      </c>
      <c r="C84" s="3">
        <v>0</v>
      </c>
      <c r="D84" s="3">
        <v>0</v>
      </c>
      <c r="E84" s="3">
        <v>0</v>
      </c>
      <c r="F84" s="33" t="e">
        <f t="shared" si="60"/>
        <v>#DIV/0!</v>
      </c>
      <c r="G84" s="33" t="e">
        <f t="shared" si="61"/>
        <v>#DIV/0!</v>
      </c>
      <c r="H84" s="3">
        <v>380</v>
      </c>
      <c r="I84" s="3">
        <v>223</v>
      </c>
      <c r="J84" s="3">
        <v>217</v>
      </c>
      <c r="K84" s="33">
        <f t="shared" si="32"/>
        <v>58.684210526315795</v>
      </c>
      <c r="L84" s="33">
        <f t="shared" si="33"/>
        <v>57.10526315789474</v>
      </c>
      <c r="M84" s="3">
        <v>0</v>
      </c>
      <c r="N84" s="3">
        <v>0</v>
      </c>
      <c r="O84" s="3">
        <v>0</v>
      </c>
      <c r="P84" s="33" t="e">
        <f t="shared" si="34"/>
        <v>#DIV/0!</v>
      </c>
      <c r="Q84" s="33" t="e">
        <f t="shared" si="35"/>
        <v>#DIV/0!</v>
      </c>
      <c r="R84" s="3">
        <v>0</v>
      </c>
      <c r="S84" s="3">
        <v>0</v>
      </c>
      <c r="T84" s="3">
        <v>0</v>
      </c>
      <c r="U84" s="33" t="e">
        <f t="shared" si="36"/>
        <v>#DIV/0!</v>
      </c>
      <c r="V84" s="33" t="e">
        <f t="shared" si="37"/>
        <v>#DIV/0!</v>
      </c>
      <c r="W84" s="3">
        <v>296</v>
      </c>
      <c r="X84" s="3">
        <v>164</v>
      </c>
      <c r="Y84" s="3">
        <v>164</v>
      </c>
      <c r="Z84" s="33">
        <f t="shared" si="38"/>
        <v>55.405405405405403</v>
      </c>
      <c r="AA84" s="33">
        <f t="shared" si="39"/>
        <v>55.405405405405403</v>
      </c>
      <c r="AB84" s="3">
        <v>0</v>
      </c>
      <c r="AC84" s="3">
        <v>0</v>
      </c>
      <c r="AD84" s="3">
        <v>0</v>
      </c>
      <c r="AE84" s="33" t="e">
        <f t="shared" si="40"/>
        <v>#DIV/0!</v>
      </c>
      <c r="AF84" s="33" t="e">
        <f t="shared" si="41"/>
        <v>#DIV/0!</v>
      </c>
      <c r="AG84" s="3">
        <v>0</v>
      </c>
      <c r="AH84" s="3">
        <v>0</v>
      </c>
      <c r="AI84" s="3">
        <v>0</v>
      </c>
      <c r="AJ84" s="33" t="e">
        <f t="shared" si="42"/>
        <v>#DIV/0!</v>
      </c>
      <c r="AK84" s="33" t="e">
        <f t="shared" si="43"/>
        <v>#DIV/0!</v>
      </c>
      <c r="AL84" s="3">
        <v>0</v>
      </c>
      <c r="AM84" s="3">
        <v>0</v>
      </c>
      <c r="AN84" s="3">
        <v>0</v>
      </c>
      <c r="AO84" s="33" t="e">
        <f t="shared" si="44"/>
        <v>#DIV/0!</v>
      </c>
      <c r="AP84" s="33" t="e">
        <f t="shared" si="45"/>
        <v>#DIV/0!</v>
      </c>
      <c r="AQ84" s="3">
        <v>0</v>
      </c>
      <c r="AR84" s="3">
        <v>0</v>
      </c>
      <c r="AS84" s="3">
        <v>0</v>
      </c>
      <c r="AT84" s="33" t="e">
        <f t="shared" si="46"/>
        <v>#DIV/0!</v>
      </c>
      <c r="AU84" s="33" t="e">
        <f t="shared" si="47"/>
        <v>#DIV/0!</v>
      </c>
      <c r="AV84" s="3">
        <v>0</v>
      </c>
      <c r="AW84" s="3">
        <v>0</v>
      </c>
      <c r="AX84" s="3">
        <v>0</v>
      </c>
      <c r="AY84" s="33" t="e">
        <f t="shared" si="48"/>
        <v>#DIV/0!</v>
      </c>
      <c r="AZ84" s="33" t="e">
        <f t="shared" si="49"/>
        <v>#DIV/0!</v>
      </c>
      <c r="BA84" s="3">
        <v>0</v>
      </c>
      <c r="BB84" s="3">
        <v>0</v>
      </c>
      <c r="BC84" s="3">
        <v>0</v>
      </c>
      <c r="BD84" s="33" t="e">
        <f t="shared" si="50"/>
        <v>#DIV/0!</v>
      </c>
      <c r="BE84" s="33" t="e">
        <f t="shared" si="51"/>
        <v>#DIV/0!</v>
      </c>
      <c r="BF84" s="3">
        <v>0</v>
      </c>
      <c r="BG84" s="3">
        <v>0</v>
      </c>
      <c r="BH84" s="3">
        <v>0</v>
      </c>
      <c r="BI84" s="33" t="e">
        <f t="shared" si="52"/>
        <v>#DIV/0!</v>
      </c>
      <c r="BJ84" s="33" t="e">
        <f t="shared" si="53"/>
        <v>#DIV/0!</v>
      </c>
      <c r="BK84" s="3">
        <v>0</v>
      </c>
      <c r="BL84" s="3">
        <v>0</v>
      </c>
      <c r="BM84" s="3">
        <v>0</v>
      </c>
      <c r="BN84" s="33" t="e">
        <f t="shared" si="54"/>
        <v>#DIV/0!</v>
      </c>
      <c r="BO84" s="33" t="e">
        <f t="shared" si="55"/>
        <v>#DIV/0!</v>
      </c>
      <c r="BP84" s="3">
        <v>137</v>
      </c>
      <c r="BQ84" s="3">
        <v>104</v>
      </c>
      <c r="BR84" s="3">
        <v>104</v>
      </c>
      <c r="BS84" s="33">
        <f t="shared" si="56"/>
        <v>75.912408759124077</v>
      </c>
      <c r="BT84" s="33">
        <f t="shared" si="57"/>
        <v>75.912408759124077</v>
      </c>
      <c r="BU84" s="3">
        <v>0</v>
      </c>
      <c r="BV84" s="3">
        <v>0</v>
      </c>
      <c r="BW84" s="3">
        <v>0</v>
      </c>
      <c r="BX84" s="33" t="e">
        <f t="shared" si="58"/>
        <v>#DIV/0!</v>
      </c>
      <c r="BY84" s="33" t="e">
        <f t="shared" si="59"/>
        <v>#DIV/0!</v>
      </c>
      <c r="CB84" s="8"/>
    </row>
    <row r="85" spans="1:80" x14ac:dyDescent="0.25">
      <c r="A85" s="4" t="s">
        <v>162</v>
      </c>
      <c r="B85" s="4" t="s">
        <v>163</v>
      </c>
      <c r="C85" s="3">
        <v>0</v>
      </c>
      <c r="D85" s="3">
        <v>0</v>
      </c>
      <c r="E85" s="3">
        <v>0</v>
      </c>
      <c r="F85" s="33" t="e">
        <f t="shared" si="60"/>
        <v>#DIV/0!</v>
      </c>
      <c r="G85" s="33" t="e">
        <f t="shared" si="61"/>
        <v>#DIV/0!</v>
      </c>
      <c r="H85" s="3">
        <v>459</v>
      </c>
      <c r="I85" s="3">
        <v>260</v>
      </c>
      <c r="J85" s="3">
        <v>258</v>
      </c>
      <c r="K85" s="33">
        <f t="shared" si="32"/>
        <v>56.644880174291934</v>
      </c>
      <c r="L85" s="33">
        <f t="shared" si="33"/>
        <v>56.209150326797385</v>
      </c>
      <c r="M85" s="3">
        <v>401</v>
      </c>
      <c r="N85" s="3">
        <v>135</v>
      </c>
      <c r="O85" s="3">
        <v>135</v>
      </c>
      <c r="P85" s="33">
        <f t="shared" si="34"/>
        <v>33.665835411471321</v>
      </c>
      <c r="Q85" s="33">
        <f t="shared" si="35"/>
        <v>33.665835411471321</v>
      </c>
      <c r="R85" s="3">
        <v>0</v>
      </c>
      <c r="S85" s="3">
        <v>0</v>
      </c>
      <c r="T85" s="3">
        <v>0</v>
      </c>
      <c r="U85" s="33" t="e">
        <f t="shared" si="36"/>
        <v>#DIV/0!</v>
      </c>
      <c r="V85" s="33" t="e">
        <f t="shared" si="37"/>
        <v>#DIV/0!</v>
      </c>
      <c r="W85" s="3">
        <v>328</v>
      </c>
      <c r="X85" s="3">
        <v>214</v>
      </c>
      <c r="Y85" s="3">
        <v>189</v>
      </c>
      <c r="Z85" s="33">
        <f t="shared" si="38"/>
        <v>65.243902439024396</v>
      </c>
      <c r="AA85" s="33">
        <f t="shared" si="39"/>
        <v>57.621951219512191</v>
      </c>
      <c r="AB85" s="3">
        <v>319</v>
      </c>
      <c r="AC85" s="3">
        <v>140</v>
      </c>
      <c r="AD85" s="3">
        <v>96</v>
      </c>
      <c r="AE85" s="33">
        <f t="shared" si="40"/>
        <v>43.887147335423201</v>
      </c>
      <c r="AF85" s="33">
        <f t="shared" si="41"/>
        <v>30.094043887147336</v>
      </c>
      <c r="AG85" s="3">
        <v>0</v>
      </c>
      <c r="AH85" s="3">
        <v>0</v>
      </c>
      <c r="AI85" s="3">
        <v>0</v>
      </c>
      <c r="AJ85" s="33" t="e">
        <f t="shared" si="42"/>
        <v>#DIV/0!</v>
      </c>
      <c r="AK85" s="33" t="e">
        <f t="shared" si="43"/>
        <v>#DIV/0!</v>
      </c>
      <c r="AL85" s="3">
        <v>0</v>
      </c>
      <c r="AM85" s="3">
        <v>0</v>
      </c>
      <c r="AN85" s="3">
        <v>0</v>
      </c>
      <c r="AO85" s="33" t="e">
        <f t="shared" si="44"/>
        <v>#DIV/0!</v>
      </c>
      <c r="AP85" s="33" t="e">
        <f t="shared" si="45"/>
        <v>#DIV/0!</v>
      </c>
      <c r="AQ85" s="3">
        <v>0</v>
      </c>
      <c r="AR85" s="3">
        <v>0</v>
      </c>
      <c r="AS85" s="3">
        <v>0</v>
      </c>
      <c r="AT85" s="33" t="e">
        <f t="shared" si="46"/>
        <v>#DIV/0!</v>
      </c>
      <c r="AU85" s="33" t="e">
        <f t="shared" si="47"/>
        <v>#DIV/0!</v>
      </c>
      <c r="AV85" s="3">
        <v>0</v>
      </c>
      <c r="AW85" s="3">
        <v>0</v>
      </c>
      <c r="AX85" s="3">
        <v>0</v>
      </c>
      <c r="AY85" s="33" t="e">
        <f t="shared" si="48"/>
        <v>#DIV/0!</v>
      </c>
      <c r="AZ85" s="33" t="e">
        <f t="shared" si="49"/>
        <v>#DIV/0!</v>
      </c>
      <c r="BA85" s="3">
        <v>0</v>
      </c>
      <c r="BB85" s="3">
        <v>0</v>
      </c>
      <c r="BC85" s="3">
        <v>0</v>
      </c>
      <c r="BD85" s="33" t="e">
        <f t="shared" si="50"/>
        <v>#DIV/0!</v>
      </c>
      <c r="BE85" s="33" t="e">
        <f t="shared" si="51"/>
        <v>#DIV/0!</v>
      </c>
      <c r="BF85" s="3">
        <v>0</v>
      </c>
      <c r="BG85" s="3">
        <v>0</v>
      </c>
      <c r="BH85" s="3">
        <v>0</v>
      </c>
      <c r="BI85" s="33" t="e">
        <f t="shared" si="52"/>
        <v>#DIV/0!</v>
      </c>
      <c r="BJ85" s="33" t="e">
        <f t="shared" si="53"/>
        <v>#DIV/0!</v>
      </c>
      <c r="BK85" s="3">
        <v>0</v>
      </c>
      <c r="BL85" s="3">
        <v>0</v>
      </c>
      <c r="BM85" s="3">
        <v>0</v>
      </c>
      <c r="BN85" s="33" t="e">
        <f t="shared" si="54"/>
        <v>#DIV/0!</v>
      </c>
      <c r="BO85" s="33" t="e">
        <f t="shared" si="55"/>
        <v>#DIV/0!</v>
      </c>
      <c r="BP85" s="3">
        <v>253</v>
      </c>
      <c r="BQ85" s="3">
        <v>189</v>
      </c>
      <c r="BR85" s="3">
        <v>125</v>
      </c>
      <c r="BS85" s="33">
        <f t="shared" si="56"/>
        <v>74.703557312252968</v>
      </c>
      <c r="BT85" s="33">
        <f t="shared" si="57"/>
        <v>49.40711462450593</v>
      </c>
      <c r="BU85" s="3">
        <v>0</v>
      </c>
      <c r="BV85" s="3">
        <v>0</v>
      </c>
      <c r="BW85" s="3">
        <v>0</v>
      </c>
      <c r="BX85" s="33" t="e">
        <f t="shared" si="58"/>
        <v>#DIV/0!</v>
      </c>
      <c r="BY85" s="33" t="e">
        <f t="shared" si="59"/>
        <v>#DIV/0!</v>
      </c>
      <c r="CB85" s="8"/>
    </row>
    <row r="86" spans="1:80" x14ac:dyDescent="0.25">
      <c r="A86" s="4" t="s">
        <v>164</v>
      </c>
      <c r="B86" s="4" t="s">
        <v>165</v>
      </c>
      <c r="C86" s="3">
        <v>0</v>
      </c>
      <c r="D86" s="3">
        <v>0</v>
      </c>
      <c r="E86" s="3">
        <v>0</v>
      </c>
      <c r="F86" s="33" t="e">
        <f t="shared" si="60"/>
        <v>#DIV/0!</v>
      </c>
      <c r="G86" s="33" t="e">
        <f t="shared" si="61"/>
        <v>#DIV/0!</v>
      </c>
      <c r="H86" s="3">
        <v>973</v>
      </c>
      <c r="I86" s="3">
        <v>468</v>
      </c>
      <c r="J86" s="3">
        <v>468</v>
      </c>
      <c r="K86" s="33">
        <f t="shared" si="32"/>
        <v>48.098663926002054</v>
      </c>
      <c r="L86" s="33">
        <f t="shared" si="33"/>
        <v>48.098663926002054</v>
      </c>
      <c r="M86" s="3">
        <v>0</v>
      </c>
      <c r="N86" s="3">
        <v>0</v>
      </c>
      <c r="O86" s="3">
        <v>0</v>
      </c>
      <c r="P86" s="33" t="e">
        <f t="shared" si="34"/>
        <v>#DIV/0!</v>
      </c>
      <c r="Q86" s="33" t="e">
        <f t="shared" si="35"/>
        <v>#DIV/0!</v>
      </c>
      <c r="R86" s="3">
        <v>0</v>
      </c>
      <c r="S86" s="3">
        <v>0</v>
      </c>
      <c r="T86" s="3">
        <v>0</v>
      </c>
      <c r="U86" s="33" t="e">
        <f t="shared" si="36"/>
        <v>#DIV/0!</v>
      </c>
      <c r="V86" s="33" t="e">
        <f t="shared" si="37"/>
        <v>#DIV/0!</v>
      </c>
      <c r="W86" s="3">
        <v>1112</v>
      </c>
      <c r="X86" s="3">
        <v>569</v>
      </c>
      <c r="Y86" s="3">
        <v>569</v>
      </c>
      <c r="Z86" s="33">
        <f t="shared" si="38"/>
        <v>51.169064748201443</v>
      </c>
      <c r="AA86" s="33">
        <f t="shared" si="39"/>
        <v>51.169064748201443</v>
      </c>
      <c r="AB86" s="3">
        <v>0</v>
      </c>
      <c r="AC86" s="3">
        <v>0</v>
      </c>
      <c r="AD86" s="3">
        <v>0</v>
      </c>
      <c r="AE86" s="33" t="e">
        <f t="shared" si="40"/>
        <v>#DIV/0!</v>
      </c>
      <c r="AF86" s="33" t="e">
        <f t="shared" si="41"/>
        <v>#DIV/0!</v>
      </c>
      <c r="AG86" s="3">
        <v>0</v>
      </c>
      <c r="AH86" s="3">
        <v>0</v>
      </c>
      <c r="AI86" s="3">
        <v>0</v>
      </c>
      <c r="AJ86" s="33" t="e">
        <f t="shared" si="42"/>
        <v>#DIV/0!</v>
      </c>
      <c r="AK86" s="33" t="e">
        <f t="shared" si="43"/>
        <v>#DIV/0!</v>
      </c>
      <c r="AL86" s="3">
        <v>75</v>
      </c>
      <c r="AM86" s="3">
        <v>72</v>
      </c>
      <c r="AN86" s="3">
        <v>72</v>
      </c>
      <c r="AO86" s="33">
        <f t="shared" si="44"/>
        <v>96</v>
      </c>
      <c r="AP86" s="33">
        <f t="shared" si="45"/>
        <v>96</v>
      </c>
      <c r="AQ86" s="3">
        <v>0</v>
      </c>
      <c r="AR86" s="3">
        <v>0</v>
      </c>
      <c r="AS86" s="3">
        <v>0</v>
      </c>
      <c r="AT86" s="33" t="e">
        <f t="shared" si="46"/>
        <v>#DIV/0!</v>
      </c>
      <c r="AU86" s="33" t="e">
        <f t="shared" si="47"/>
        <v>#DIV/0!</v>
      </c>
      <c r="AV86" s="3">
        <v>0</v>
      </c>
      <c r="AW86" s="3">
        <v>0</v>
      </c>
      <c r="AX86" s="3">
        <v>0</v>
      </c>
      <c r="AY86" s="33" t="e">
        <f t="shared" si="48"/>
        <v>#DIV/0!</v>
      </c>
      <c r="AZ86" s="33" t="e">
        <f t="shared" si="49"/>
        <v>#DIV/0!</v>
      </c>
      <c r="BA86" s="3">
        <v>66</v>
      </c>
      <c r="BB86" s="3">
        <v>60</v>
      </c>
      <c r="BC86" s="3">
        <v>60</v>
      </c>
      <c r="BD86" s="33">
        <f t="shared" si="50"/>
        <v>90.909090909090907</v>
      </c>
      <c r="BE86" s="33">
        <f t="shared" si="51"/>
        <v>90.909090909090907</v>
      </c>
      <c r="BF86" s="3">
        <v>0</v>
      </c>
      <c r="BG86" s="3">
        <v>0</v>
      </c>
      <c r="BH86" s="3">
        <v>0</v>
      </c>
      <c r="BI86" s="33" t="e">
        <f t="shared" si="52"/>
        <v>#DIV/0!</v>
      </c>
      <c r="BJ86" s="33" t="e">
        <f t="shared" si="53"/>
        <v>#DIV/0!</v>
      </c>
      <c r="BK86" s="3">
        <v>0</v>
      </c>
      <c r="BL86" s="3">
        <v>0</v>
      </c>
      <c r="BM86" s="3">
        <v>0</v>
      </c>
      <c r="BN86" s="33" t="e">
        <f t="shared" si="54"/>
        <v>#DIV/0!</v>
      </c>
      <c r="BO86" s="33" t="e">
        <f t="shared" si="55"/>
        <v>#DIV/0!</v>
      </c>
      <c r="BP86" s="3">
        <v>547</v>
      </c>
      <c r="BQ86" s="3">
        <v>443</v>
      </c>
      <c r="BR86" s="3">
        <v>443</v>
      </c>
      <c r="BS86" s="33">
        <f t="shared" si="56"/>
        <v>80.987202925045708</v>
      </c>
      <c r="BT86" s="33">
        <f t="shared" si="57"/>
        <v>80.987202925045708</v>
      </c>
      <c r="BU86" s="3">
        <v>0</v>
      </c>
      <c r="BV86" s="3">
        <v>0</v>
      </c>
      <c r="BW86" s="3">
        <v>0</v>
      </c>
      <c r="BX86" s="33" t="e">
        <f t="shared" si="58"/>
        <v>#DIV/0!</v>
      </c>
      <c r="BY86" s="33" t="e">
        <f t="shared" si="59"/>
        <v>#DIV/0!</v>
      </c>
      <c r="CB86" s="8"/>
    </row>
    <row r="87" spans="1:80" x14ac:dyDescent="0.25">
      <c r="A87" s="4" t="s">
        <v>166</v>
      </c>
      <c r="B87" s="4" t="s">
        <v>167</v>
      </c>
      <c r="C87" s="3">
        <v>0</v>
      </c>
      <c r="D87" s="3">
        <v>0</v>
      </c>
      <c r="E87" s="3">
        <v>0</v>
      </c>
      <c r="F87" s="33" t="e">
        <f t="shared" si="60"/>
        <v>#DIV/0!</v>
      </c>
      <c r="G87" s="33" t="e">
        <f t="shared" si="61"/>
        <v>#DIV/0!</v>
      </c>
      <c r="H87" s="3">
        <v>166</v>
      </c>
      <c r="I87" s="3">
        <v>74</v>
      </c>
      <c r="J87" s="3">
        <v>0</v>
      </c>
      <c r="K87" s="33">
        <f t="shared" si="32"/>
        <v>44.578313253012048</v>
      </c>
      <c r="L87" s="33">
        <f t="shared" si="33"/>
        <v>0</v>
      </c>
      <c r="M87" s="3">
        <v>0</v>
      </c>
      <c r="N87" s="3">
        <v>0</v>
      </c>
      <c r="O87" s="3">
        <v>0</v>
      </c>
      <c r="P87" s="33" t="e">
        <f t="shared" si="34"/>
        <v>#DIV/0!</v>
      </c>
      <c r="Q87" s="33" t="e">
        <f t="shared" si="35"/>
        <v>#DIV/0!</v>
      </c>
      <c r="R87" s="3">
        <v>0</v>
      </c>
      <c r="S87" s="3">
        <v>0</v>
      </c>
      <c r="T87" s="3">
        <v>0</v>
      </c>
      <c r="U87" s="33" t="e">
        <f t="shared" si="36"/>
        <v>#DIV/0!</v>
      </c>
      <c r="V87" s="33" t="e">
        <f t="shared" si="37"/>
        <v>#DIV/0!</v>
      </c>
      <c r="W87" s="3">
        <v>188</v>
      </c>
      <c r="X87" s="3">
        <v>74</v>
      </c>
      <c r="Y87" s="3">
        <v>43</v>
      </c>
      <c r="Z87" s="33">
        <f t="shared" si="38"/>
        <v>39.361702127659576</v>
      </c>
      <c r="AA87" s="33">
        <f t="shared" si="39"/>
        <v>22.872340425531913</v>
      </c>
      <c r="AB87" s="3">
        <v>0</v>
      </c>
      <c r="AC87" s="3">
        <v>0</v>
      </c>
      <c r="AD87" s="3">
        <v>0</v>
      </c>
      <c r="AE87" s="33" t="e">
        <f t="shared" si="40"/>
        <v>#DIV/0!</v>
      </c>
      <c r="AF87" s="33" t="e">
        <f t="shared" si="41"/>
        <v>#DIV/0!</v>
      </c>
      <c r="AG87" s="3">
        <v>0</v>
      </c>
      <c r="AH87" s="3">
        <v>0</v>
      </c>
      <c r="AI87" s="3">
        <v>0</v>
      </c>
      <c r="AJ87" s="33" t="e">
        <f t="shared" si="42"/>
        <v>#DIV/0!</v>
      </c>
      <c r="AK87" s="33" t="e">
        <f t="shared" si="43"/>
        <v>#DIV/0!</v>
      </c>
      <c r="AL87" s="3">
        <v>0</v>
      </c>
      <c r="AM87" s="3">
        <v>0</v>
      </c>
      <c r="AN87" s="3">
        <v>0</v>
      </c>
      <c r="AO87" s="33" t="e">
        <f t="shared" si="44"/>
        <v>#DIV/0!</v>
      </c>
      <c r="AP87" s="33" t="e">
        <f t="shared" si="45"/>
        <v>#DIV/0!</v>
      </c>
      <c r="AQ87" s="3">
        <v>0</v>
      </c>
      <c r="AR87" s="3">
        <v>0</v>
      </c>
      <c r="AS87" s="3">
        <v>0</v>
      </c>
      <c r="AT87" s="33" t="e">
        <f t="shared" si="46"/>
        <v>#DIV/0!</v>
      </c>
      <c r="AU87" s="33" t="e">
        <f t="shared" si="47"/>
        <v>#DIV/0!</v>
      </c>
      <c r="AV87" s="3">
        <v>0</v>
      </c>
      <c r="AW87" s="3">
        <v>0</v>
      </c>
      <c r="AX87" s="3">
        <v>0</v>
      </c>
      <c r="AY87" s="33" t="e">
        <f t="shared" si="48"/>
        <v>#DIV/0!</v>
      </c>
      <c r="AZ87" s="33" t="e">
        <f t="shared" si="49"/>
        <v>#DIV/0!</v>
      </c>
      <c r="BA87" s="3">
        <v>0</v>
      </c>
      <c r="BB87" s="3">
        <v>0</v>
      </c>
      <c r="BC87" s="3">
        <v>0</v>
      </c>
      <c r="BD87" s="33" t="e">
        <f t="shared" si="50"/>
        <v>#DIV/0!</v>
      </c>
      <c r="BE87" s="33" t="e">
        <f t="shared" si="51"/>
        <v>#DIV/0!</v>
      </c>
      <c r="BF87" s="3">
        <v>0</v>
      </c>
      <c r="BG87" s="3">
        <v>0</v>
      </c>
      <c r="BH87" s="3">
        <v>0</v>
      </c>
      <c r="BI87" s="33" t="e">
        <f t="shared" si="52"/>
        <v>#DIV/0!</v>
      </c>
      <c r="BJ87" s="33" t="e">
        <f t="shared" si="53"/>
        <v>#DIV/0!</v>
      </c>
      <c r="BK87" s="3">
        <v>0</v>
      </c>
      <c r="BL87" s="3">
        <v>0</v>
      </c>
      <c r="BM87" s="3">
        <v>0</v>
      </c>
      <c r="BN87" s="33" t="e">
        <f t="shared" si="54"/>
        <v>#DIV/0!</v>
      </c>
      <c r="BO87" s="33" t="e">
        <f t="shared" si="55"/>
        <v>#DIV/0!</v>
      </c>
      <c r="BP87" s="3">
        <v>0</v>
      </c>
      <c r="BQ87" s="3">
        <v>0</v>
      </c>
      <c r="BR87" s="3">
        <v>0</v>
      </c>
      <c r="BS87" s="33" t="e">
        <f t="shared" si="56"/>
        <v>#DIV/0!</v>
      </c>
      <c r="BT87" s="33" t="e">
        <f t="shared" si="57"/>
        <v>#DIV/0!</v>
      </c>
      <c r="BU87" s="3">
        <v>0</v>
      </c>
      <c r="BV87" s="3">
        <v>0</v>
      </c>
      <c r="BW87" s="3">
        <v>0</v>
      </c>
      <c r="BX87" s="33" t="e">
        <f t="shared" si="58"/>
        <v>#DIV/0!</v>
      </c>
      <c r="BY87" s="33" t="e">
        <f t="shared" si="59"/>
        <v>#DIV/0!</v>
      </c>
      <c r="CB87" s="8"/>
    </row>
    <row r="88" spans="1:80" x14ac:dyDescent="0.25">
      <c r="A88" s="4" t="s">
        <v>168</v>
      </c>
      <c r="B88" s="4" t="s">
        <v>169</v>
      </c>
      <c r="C88" s="3">
        <v>0</v>
      </c>
      <c r="D88" s="3">
        <v>0</v>
      </c>
      <c r="E88" s="3">
        <v>0</v>
      </c>
      <c r="F88" s="33" t="e">
        <f t="shared" si="60"/>
        <v>#DIV/0!</v>
      </c>
      <c r="G88" s="33" t="e">
        <f t="shared" si="61"/>
        <v>#DIV/0!</v>
      </c>
      <c r="H88" s="3">
        <v>516</v>
      </c>
      <c r="I88" s="3">
        <v>269</v>
      </c>
      <c r="J88" s="3">
        <v>269</v>
      </c>
      <c r="K88" s="33">
        <f t="shared" si="32"/>
        <v>52.13178294573644</v>
      </c>
      <c r="L88" s="33">
        <f t="shared" si="33"/>
        <v>52.13178294573644</v>
      </c>
      <c r="M88" s="3">
        <v>0</v>
      </c>
      <c r="N88" s="3">
        <v>0</v>
      </c>
      <c r="O88" s="3">
        <v>0</v>
      </c>
      <c r="P88" s="33" t="e">
        <f t="shared" si="34"/>
        <v>#DIV/0!</v>
      </c>
      <c r="Q88" s="33" t="e">
        <f t="shared" si="35"/>
        <v>#DIV/0!</v>
      </c>
      <c r="R88" s="3">
        <v>0</v>
      </c>
      <c r="S88" s="3">
        <v>0</v>
      </c>
      <c r="T88" s="3">
        <v>0</v>
      </c>
      <c r="U88" s="33" t="e">
        <f t="shared" si="36"/>
        <v>#DIV/0!</v>
      </c>
      <c r="V88" s="33" t="e">
        <f t="shared" si="37"/>
        <v>#DIV/0!</v>
      </c>
      <c r="W88" s="3">
        <v>564</v>
      </c>
      <c r="X88" s="3">
        <v>314</v>
      </c>
      <c r="Y88" s="3">
        <v>314</v>
      </c>
      <c r="Z88" s="33">
        <f t="shared" si="38"/>
        <v>55.673758865248224</v>
      </c>
      <c r="AA88" s="33">
        <f t="shared" si="39"/>
        <v>55.673758865248224</v>
      </c>
      <c r="AB88" s="3">
        <v>0</v>
      </c>
      <c r="AC88" s="3">
        <v>0</v>
      </c>
      <c r="AD88" s="3">
        <v>0</v>
      </c>
      <c r="AE88" s="33" t="e">
        <f t="shared" si="40"/>
        <v>#DIV/0!</v>
      </c>
      <c r="AF88" s="33" t="e">
        <f t="shared" si="41"/>
        <v>#DIV/0!</v>
      </c>
      <c r="AG88" s="3">
        <v>0</v>
      </c>
      <c r="AH88" s="3">
        <v>0</v>
      </c>
      <c r="AI88" s="3">
        <v>0</v>
      </c>
      <c r="AJ88" s="33" t="e">
        <f t="shared" si="42"/>
        <v>#DIV/0!</v>
      </c>
      <c r="AK88" s="33" t="e">
        <f t="shared" si="43"/>
        <v>#DIV/0!</v>
      </c>
      <c r="AL88" s="3">
        <v>0</v>
      </c>
      <c r="AM88" s="3">
        <v>0</v>
      </c>
      <c r="AN88" s="3">
        <v>0</v>
      </c>
      <c r="AO88" s="33" t="e">
        <f t="shared" si="44"/>
        <v>#DIV/0!</v>
      </c>
      <c r="AP88" s="33" t="e">
        <f t="shared" si="45"/>
        <v>#DIV/0!</v>
      </c>
      <c r="AQ88" s="3">
        <v>0</v>
      </c>
      <c r="AR88" s="3">
        <v>0</v>
      </c>
      <c r="AS88" s="3">
        <v>0</v>
      </c>
      <c r="AT88" s="33" t="e">
        <f t="shared" si="46"/>
        <v>#DIV/0!</v>
      </c>
      <c r="AU88" s="33" t="e">
        <f t="shared" si="47"/>
        <v>#DIV/0!</v>
      </c>
      <c r="AV88" s="3">
        <v>0</v>
      </c>
      <c r="AW88" s="3">
        <v>0</v>
      </c>
      <c r="AX88" s="3">
        <v>0</v>
      </c>
      <c r="AY88" s="33" t="e">
        <f t="shared" si="48"/>
        <v>#DIV/0!</v>
      </c>
      <c r="AZ88" s="33" t="e">
        <f t="shared" si="49"/>
        <v>#DIV/0!</v>
      </c>
      <c r="BA88" s="3">
        <v>0</v>
      </c>
      <c r="BB88" s="3">
        <v>0</v>
      </c>
      <c r="BC88" s="3">
        <v>0</v>
      </c>
      <c r="BD88" s="33" t="e">
        <f t="shared" si="50"/>
        <v>#DIV/0!</v>
      </c>
      <c r="BE88" s="33" t="e">
        <f t="shared" si="51"/>
        <v>#DIV/0!</v>
      </c>
      <c r="BF88" s="3">
        <v>0</v>
      </c>
      <c r="BG88" s="3">
        <v>0</v>
      </c>
      <c r="BH88" s="3">
        <v>0</v>
      </c>
      <c r="BI88" s="33" t="e">
        <f t="shared" si="52"/>
        <v>#DIV/0!</v>
      </c>
      <c r="BJ88" s="33" t="e">
        <f t="shared" si="53"/>
        <v>#DIV/0!</v>
      </c>
      <c r="BK88" s="3">
        <v>0</v>
      </c>
      <c r="BL88" s="3">
        <v>0</v>
      </c>
      <c r="BM88" s="3">
        <v>0</v>
      </c>
      <c r="BN88" s="33" t="e">
        <f t="shared" si="54"/>
        <v>#DIV/0!</v>
      </c>
      <c r="BO88" s="33" t="e">
        <f t="shared" si="55"/>
        <v>#DIV/0!</v>
      </c>
      <c r="BP88" s="3">
        <v>352</v>
      </c>
      <c r="BQ88" s="3">
        <v>320</v>
      </c>
      <c r="BR88" s="3">
        <v>320</v>
      </c>
      <c r="BS88" s="33">
        <f t="shared" si="56"/>
        <v>90.909090909090907</v>
      </c>
      <c r="BT88" s="33">
        <f t="shared" si="57"/>
        <v>90.909090909090907</v>
      </c>
      <c r="BU88" s="3">
        <v>0</v>
      </c>
      <c r="BV88" s="3">
        <v>0</v>
      </c>
      <c r="BW88" s="3">
        <v>0</v>
      </c>
      <c r="BX88" s="33" t="e">
        <f t="shared" si="58"/>
        <v>#DIV/0!</v>
      </c>
      <c r="BY88" s="33" t="e">
        <f t="shared" si="59"/>
        <v>#DIV/0!</v>
      </c>
      <c r="CB88" s="8"/>
    </row>
    <row r="89" spans="1:80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0</v>
      </c>
      <c r="F89" s="33" t="e">
        <f t="shared" si="60"/>
        <v>#DIV/0!</v>
      </c>
      <c r="G89" s="33" t="e">
        <f t="shared" si="61"/>
        <v>#DIV/0!</v>
      </c>
      <c r="H89" s="3">
        <v>63</v>
      </c>
      <c r="I89" s="3">
        <v>43</v>
      </c>
      <c r="J89" s="3">
        <v>43</v>
      </c>
      <c r="K89" s="33">
        <f t="shared" si="32"/>
        <v>68.253968253968253</v>
      </c>
      <c r="L89" s="33">
        <f t="shared" si="33"/>
        <v>68.253968253968253</v>
      </c>
      <c r="M89" s="3">
        <v>0</v>
      </c>
      <c r="N89" s="3">
        <v>0</v>
      </c>
      <c r="O89" s="3">
        <v>0</v>
      </c>
      <c r="P89" s="33" t="e">
        <f t="shared" si="34"/>
        <v>#DIV/0!</v>
      </c>
      <c r="Q89" s="33" t="e">
        <f t="shared" si="35"/>
        <v>#DIV/0!</v>
      </c>
      <c r="R89" s="3">
        <v>0</v>
      </c>
      <c r="S89" s="3">
        <v>0</v>
      </c>
      <c r="T89" s="3">
        <v>0</v>
      </c>
      <c r="U89" s="33" t="e">
        <f t="shared" si="36"/>
        <v>#DIV/0!</v>
      </c>
      <c r="V89" s="33" t="e">
        <f t="shared" si="37"/>
        <v>#DIV/0!</v>
      </c>
      <c r="W89" s="3">
        <v>47</v>
      </c>
      <c r="X89" s="3">
        <v>29</v>
      </c>
      <c r="Y89" s="3">
        <v>29</v>
      </c>
      <c r="Z89" s="33">
        <f t="shared" si="38"/>
        <v>61.702127659574465</v>
      </c>
      <c r="AA89" s="33">
        <f t="shared" si="39"/>
        <v>61.702127659574465</v>
      </c>
      <c r="AB89" s="3">
        <v>0</v>
      </c>
      <c r="AC89" s="3">
        <v>0</v>
      </c>
      <c r="AD89" s="3">
        <v>0</v>
      </c>
      <c r="AE89" s="33" t="e">
        <f t="shared" si="40"/>
        <v>#DIV/0!</v>
      </c>
      <c r="AF89" s="33" t="e">
        <f t="shared" si="41"/>
        <v>#DIV/0!</v>
      </c>
      <c r="AG89" s="3">
        <v>0</v>
      </c>
      <c r="AH89" s="3">
        <v>0</v>
      </c>
      <c r="AI89" s="3">
        <v>0</v>
      </c>
      <c r="AJ89" s="33" t="e">
        <f t="shared" si="42"/>
        <v>#DIV/0!</v>
      </c>
      <c r="AK89" s="33" t="e">
        <f t="shared" si="43"/>
        <v>#DIV/0!</v>
      </c>
      <c r="AL89" s="3">
        <v>0</v>
      </c>
      <c r="AM89" s="3">
        <v>0</v>
      </c>
      <c r="AN89" s="3">
        <v>0</v>
      </c>
      <c r="AO89" s="33" t="e">
        <f t="shared" si="44"/>
        <v>#DIV/0!</v>
      </c>
      <c r="AP89" s="33" t="e">
        <f t="shared" si="45"/>
        <v>#DIV/0!</v>
      </c>
      <c r="AQ89" s="3">
        <v>0</v>
      </c>
      <c r="AR89" s="3">
        <v>0</v>
      </c>
      <c r="AS89" s="3">
        <v>0</v>
      </c>
      <c r="AT89" s="33" t="e">
        <f t="shared" si="46"/>
        <v>#DIV/0!</v>
      </c>
      <c r="AU89" s="33" t="e">
        <f t="shared" si="47"/>
        <v>#DIV/0!</v>
      </c>
      <c r="AV89" s="3">
        <v>0</v>
      </c>
      <c r="AW89" s="3">
        <v>0</v>
      </c>
      <c r="AX89" s="3">
        <v>0</v>
      </c>
      <c r="AY89" s="33" t="e">
        <f t="shared" si="48"/>
        <v>#DIV/0!</v>
      </c>
      <c r="AZ89" s="33" t="e">
        <f t="shared" si="49"/>
        <v>#DIV/0!</v>
      </c>
      <c r="BA89" s="3">
        <v>0</v>
      </c>
      <c r="BB89" s="3">
        <v>0</v>
      </c>
      <c r="BC89" s="3">
        <v>0</v>
      </c>
      <c r="BD89" s="33" t="e">
        <f t="shared" si="50"/>
        <v>#DIV/0!</v>
      </c>
      <c r="BE89" s="33" t="e">
        <f t="shared" si="51"/>
        <v>#DIV/0!</v>
      </c>
      <c r="BF89" s="3">
        <v>0</v>
      </c>
      <c r="BG89" s="3">
        <v>0</v>
      </c>
      <c r="BH89" s="3">
        <v>0</v>
      </c>
      <c r="BI89" s="33" t="e">
        <f t="shared" si="52"/>
        <v>#DIV/0!</v>
      </c>
      <c r="BJ89" s="33" t="e">
        <f t="shared" si="53"/>
        <v>#DIV/0!</v>
      </c>
      <c r="BK89" s="3">
        <v>0</v>
      </c>
      <c r="BL89" s="3">
        <v>0</v>
      </c>
      <c r="BM89" s="3">
        <v>0</v>
      </c>
      <c r="BN89" s="33" t="e">
        <f t="shared" si="54"/>
        <v>#DIV/0!</v>
      </c>
      <c r="BO89" s="33" t="e">
        <f t="shared" si="55"/>
        <v>#DIV/0!</v>
      </c>
      <c r="BP89" s="3">
        <v>0</v>
      </c>
      <c r="BQ89" s="3">
        <v>0</v>
      </c>
      <c r="BR89" s="3">
        <v>0</v>
      </c>
      <c r="BS89" s="33" t="e">
        <f t="shared" si="56"/>
        <v>#DIV/0!</v>
      </c>
      <c r="BT89" s="33" t="e">
        <f t="shared" si="57"/>
        <v>#DIV/0!</v>
      </c>
      <c r="BU89" s="3">
        <v>0</v>
      </c>
      <c r="BV89" s="3">
        <v>0</v>
      </c>
      <c r="BW89" s="3">
        <v>0</v>
      </c>
      <c r="BX89" s="33" t="e">
        <f t="shared" si="58"/>
        <v>#DIV/0!</v>
      </c>
      <c r="BY89" s="33" t="e">
        <f t="shared" si="59"/>
        <v>#DIV/0!</v>
      </c>
      <c r="CB89" s="8"/>
    </row>
    <row r="90" spans="1:80" x14ac:dyDescent="0.25">
      <c r="A90" s="4" t="s">
        <v>172</v>
      </c>
      <c r="B90" s="4" t="s">
        <v>173</v>
      </c>
      <c r="C90" s="3">
        <v>0</v>
      </c>
      <c r="D90" s="3">
        <v>0</v>
      </c>
      <c r="E90" s="3">
        <v>0</v>
      </c>
      <c r="F90" s="33" t="e">
        <f t="shared" si="60"/>
        <v>#DIV/0!</v>
      </c>
      <c r="G90" s="33" t="e">
        <f t="shared" si="61"/>
        <v>#DIV/0!</v>
      </c>
      <c r="H90" s="3">
        <v>557</v>
      </c>
      <c r="I90" s="3">
        <v>354</v>
      </c>
      <c r="J90" s="3">
        <v>282</v>
      </c>
      <c r="K90" s="33">
        <f t="shared" si="32"/>
        <v>63.554757630161582</v>
      </c>
      <c r="L90" s="33">
        <f t="shared" si="33"/>
        <v>50.628366247755828</v>
      </c>
      <c r="M90" s="3">
        <v>0</v>
      </c>
      <c r="N90" s="3">
        <v>0</v>
      </c>
      <c r="O90" s="3">
        <v>0</v>
      </c>
      <c r="P90" s="33" t="e">
        <f t="shared" si="34"/>
        <v>#DIV/0!</v>
      </c>
      <c r="Q90" s="33" t="e">
        <f t="shared" si="35"/>
        <v>#DIV/0!</v>
      </c>
      <c r="R90" s="3">
        <v>0</v>
      </c>
      <c r="S90" s="3">
        <v>0</v>
      </c>
      <c r="T90" s="3">
        <v>0</v>
      </c>
      <c r="U90" s="33" t="e">
        <f t="shared" si="36"/>
        <v>#DIV/0!</v>
      </c>
      <c r="V90" s="33" t="e">
        <f t="shared" si="37"/>
        <v>#DIV/0!</v>
      </c>
      <c r="W90" s="3">
        <v>507</v>
      </c>
      <c r="X90" s="3">
        <v>290</v>
      </c>
      <c r="Y90" s="3">
        <v>239</v>
      </c>
      <c r="Z90" s="33">
        <f t="shared" si="38"/>
        <v>57.199211045364898</v>
      </c>
      <c r="AA90" s="33">
        <f t="shared" si="39"/>
        <v>47.140039447731759</v>
      </c>
      <c r="AB90" s="3">
        <v>0</v>
      </c>
      <c r="AC90" s="3">
        <v>0</v>
      </c>
      <c r="AD90" s="3">
        <v>0</v>
      </c>
      <c r="AE90" s="33" t="e">
        <f t="shared" si="40"/>
        <v>#DIV/0!</v>
      </c>
      <c r="AF90" s="33" t="e">
        <f t="shared" si="41"/>
        <v>#DIV/0!</v>
      </c>
      <c r="AG90" s="3">
        <v>0</v>
      </c>
      <c r="AH90" s="3">
        <v>0</v>
      </c>
      <c r="AI90" s="3">
        <v>0</v>
      </c>
      <c r="AJ90" s="33" t="e">
        <f t="shared" si="42"/>
        <v>#DIV/0!</v>
      </c>
      <c r="AK90" s="33" t="e">
        <f t="shared" si="43"/>
        <v>#DIV/0!</v>
      </c>
      <c r="AL90" s="3">
        <v>0</v>
      </c>
      <c r="AM90" s="3">
        <v>0</v>
      </c>
      <c r="AN90" s="3">
        <v>0</v>
      </c>
      <c r="AO90" s="33" t="e">
        <f t="shared" si="44"/>
        <v>#DIV/0!</v>
      </c>
      <c r="AP90" s="33" t="e">
        <f t="shared" si="45"/>
        <v>#DIV/0!</v>
      </c>
      <c r="AQ90" s="3">
        <v>0</v>
      </c>
      <c r="AR90" s="3">
        <v>0</v>
      </c>
      <c r="AS90" s="3">
        <v>0</v>
      </c>
      <c r="AT90" s="33" t="e">
        <f t="shared" si="46"/>
        <v>#DIV/0!</v>
      </c>
      <c r="AU90" s="33" t="e">
        <f t="shared" si="47"/>
        <v>#DIV/0!</v>
      </c>
      <c r="AV90" s="3">
        <v>0</v>
      </c>
      <c r="AW90" s="3">
        <v>0</v>
      </c>
      <c r="AX90" s="3">
        <v>0</v>
      </c>
      <c r="AY90" s="33" t="e">
        <f t="shared" si="48"/>
        <v>#DIV/0!</v>
      </c>
      <c r="AZ90" s="33" t="e">
        <f t="shared" si="49"/>
        <v>#DIV/0!</v>
      </c>
      <c r="BA90" s="3">
        <v>9</v>
      </c>
      <c r="BB90" s="3">
        <v>8</v>
      </c>
      <c r="BC90" s="3">
        <v>1</v>
      </c>
      <c r="BD90" s="33">
        <f t="shared" si="50"/>
        <v>88.888888888888886</v>
      </c>
      <c r="BE90" s="33">
        <f t="shared" si="51"/>
        <v>11.111111111111111</v>
      </c>
      <c r="BF90" s="3">
        <v>0</v>
      </c>
      <c r="BG90" s="3">
        <v>0</v>
      </c>
      <c r="BH90" s="3">
        <v>0</v>
      </c>
      <c r="BI90" s="33" t="e">
        <f t="shared" si="52"/>
        <v>#DIV/0!</v>
      </c>
      <c r="BJ90" s="33" t="e">
        <f t="shared" si="53"/>
        <v>#DIV/0!</v>
      </c>
      <c r="BK90" s="3">
        <v>0</v>
      </c>
      <c r="BL90" s="3">
        <v>0</v>
      </c>
      <c r="BM90" s="3">
        <v>0</v>
      </c>
      <c r="BN90" s="33" t="e">
        <f t="shared" si="54"/>
        <v>#DIV/0!</v>
      </c>
      <c r="BO90" s="33" t="e">
        <f t="shared" si="55"/>
        <v>#DIV/0!</v>
      </c>
      <c r="BP90" s="3">
        <v>113</v>
      </c>
      <c r="BQ90" s="3">
        <v>99</v>
      </c>
      <c r="BR90" s="3">
        <v>62</v>
      </c>
      <c r="BS90" s="33">
        <f t="shared" si="56"/>
        <v>87.610619469026545</v>
      </c>
      <c r="BT90" s="33">
        <f t="shared" si="57"/>
        <v>54.86725663716814</v>
      </c>
      <c r="BU90" s="3">
        <v>0</v>
      </c>
      <c r="BV90" s="3">
        <v>0</v>
      </c>
      <c r="BW90" s="3">
        <v>0</v>
      </c>
      <c r="BX90" s="33" t="e">
        <f t="shared" si="58"/>
        <v>#DIV/0!</v>
      </c>
      <c r="BY90" s="33" t="e">
        <f t="shared" si="59"/>
        <v>#DIV/0!</v>
      </c>
      <c r="CB90" s="8"/>
    </row>
    <row r="91" spans="1:80" x14ac:dyDescent="0.25">
      <c r="A91" s="4" t="s">
        <v>174</v>
      </c>
      <c r="B91" s="4" t="s">
        <v>175</v>
      </c>
      <c r="C91" s="3">
        <v>0</v>
      </c>
      <c r="D91" s="3">
        <v>0</v>
      </c>
      <c r="E91" s="3">
        <v>0</v>
      </c>
      <c r="F91" s="33" t="e">
        <f t="shared" si="60"/>
        <v>#DIV/0!</v>
      </c>
      <c r="G91" s="33" t="e">
        <f t="shared" si="61"/>
        <v>#DIV/0!</v>
      </c>
      <c r="H91" s="3">
        <v>487</v>
      </c>
      <c r="I91" s="3">
        <v>265</v>
      </c>
      <c r="J91" s="3">
        <v>262</v>
      </c>
      <c r="K91" s="33">
        <f t="shared" si="32"/>
        <v>54.414784394250518</v>
      </c>
      <c r="L91" s="33">
        <f t="shared" si="33"/>
        <v>53.798767967145785</v>
      </c>
      <c r="M91" s="3">
        <v>0</v>
      </c>
      <c r="N91" s="3">
        <v>0</v>
      </c>
      <c r="O91" s="3">
        <v>0</v>
      </c>
      <c r="P91" s="33" t="e">
        <f t="shared" si="34"/>
        <v>#DIV/0!</v>
      </c>
      <c r="Q91" s="33" t="e">
        <f t="shared" si="35"/>
        <v>#DIV/0!</v>
      </c>
      <c r="R91" s="3">
        <v>0</v>
      </c>
      <c r="S91" s="3">
        <v>0</v>
      </c>
      <c r="T91" s="3">
        <v>0</v>
      </c>
      <c r="U91" s="33" t="e">
        <f t="shared" si="36"/>
        <v>#DIV/0!</v>
      </c>
      <c r="V91" s="33" t="e">
        <f t="shared" si="37"/>
        <v>#DIV/0!</v>
      </c>
      <c r="W91" s="3">
        <v>325</v>
      </c>
      <c r="X91" s="3">
        <v>215</v>
      </c>
      <c r="Y91" s="3">
        <v>207</v>
      </c>
      <c r="Z91" s="33">
        <f t="shared" si="38"/>
        <v>66.153846153846146</v>
      </c>
      <c r="AA91" s="33">
        <f t="shared" si="39"/>
        <v>63.692307692307693</v>
      </c>
      <c r="AB91" s="3">
        <v>0</v>
      </c>
      <c r="AC91" s="3">
        <v>0</v>
      </c>
      <c r="AD91" s="3">
        <v>0</v>
      </c>
      <c r="AE91" s="33" t="e">
        <f t="shared" si="40"/>
        <v>#DIV/0!</v>
      </c>
      <c r="AF91" s="33" t="e">
        <f t="shared" si="41"/>
        <v>#DIV/0!</v>
      </c>
      <c r="AG91" s="3">
        <v>0</v>
      </c>
      <c r="AH91" s="3">
        <v>0</v>
      </c>
      <c r="AI91" s="3">
        <v>0</v>
      </c>
      <c r="AJ91" s="33" t="e">
        <f t="shared" si="42"/>
        <v>#DIV/0!</v>
      </c>
      <c r="AK91" s="33" t="e">
        <f t="shared" si="43"/>
        <v>#DIV/0!</v>
      </c>
      <c r="AL91" s="3">
        <v>0</v>
      </c>
      <c r="AM91" s="3">
        <v>0</v>
      </c>
      <c r="AN91" s="3">
        <v>0</v>
      </c>
      <c r="AO91" s="33" t="e">
        <f t="shared" si="44"/>
        <v>#DIV/0!</v>
      </c>
      <c r="AP91" s="33" t="e">
        <f t="shared" si="45"/>
        <v>#DIV/0!</v>
      </c>
      <c r="AQ91" s="3">
        <v>0</v>
      </c>
      <c r="AR91" s="3">
        <v>0</v>
      </c>
      <c r="AS91" s="3">
        <v>0</v>
      </c>
      <c r="AT91" s="33" t="e">
        <f t="shared" si="46"/>
        <v>#DIV/0!</v>
      </c>
      <c r="AU91" s="33" t="e">
        <f t="shared" si="47"/>
        <v>#DIV/0!</v>
      </c>
      <c r="AV91" s="3">
        <v>0</v>
      </c>
      <c r="AW91" s="3">
        <v>0</v>
      </c>
      <c r="AX91" s="3">
        <v>0</v>
      </c>
      <c r="AY91" s="33" t="e">
        <f t="shared" si="48"/>
        <v>#DIV/0!</v>
      </c>
      <c r="AZ91" s="33" t="e">
        <f t="shared" si="49"/>
        <v>#DIV/0!</v>
      </c>
      <c r="BA91" s="3">
        <v>0</v>
      </c>
      <c r="BB91" s="3">
        <v>0</v>
      </c>
      <c r="BC91" s="3">
        <v>0</v>
      </c>
      <c r="BD91" s="33" t="e">
        <f t="shared" si="50"/>
        <v>#DIV/0!</v>
      </c>
      <c r="BE91" s="33" t="e">
        <f t="shared" si="51"/>
        <v>#DIV/0!</v>
      </c>
      <c r="BF91" s="3">
        <v>0</v>
      </c>
      <c r="BG91" s="3">
        <v>0</v>
      </c>
      <c r="BH91" s="3">
        <v>0</v>
      </c>
      <c r="BI91" s="33" t="e">
        <f t="shared" si="52"/>
        <v>#DIV/0!</v>
      </c>
      <c r="BJ91" s="33" t="e">
        <f t="shared" si="53"/>
        <v>#DIV/0!</v>
      </c>
      <c r="BK91" s="3">
        <v>0</v>
      </c>
      <c r="BL91" s="3">
        <v>0</v>
      </c>
      <c r="BM91" s="3">
        <v>0</v>
      </c>
      <c r="BN91" s="33" t="e">
        <f t="shared" si="54"/>
        <v>#DIV/0!</v>
      </c>
      <c r="BO91" s="33" t="e">
        <f t="shared" si="55"/>
        <v>#DIV/0!</v>
      </c>
      <c r="BP91" s="3">
        <v>160</v>
      </c>
      <c r="BQ91" s="3">
        <v>138</v>
      </c>
      <c r="BR91" s="3">
        <v>131</v>
      </c>
      <c r="BS91" s="33">
        <f t="shared" si="56"/>
        <v>86.25</v>
      </c>
      <c r="BT91" s="33">
        <f t="shared" si="57"/>
        <v>81.875</v>
      </c>
      <c r="BU91" s="3">
        <v>0</v>
      </c>
      <c r="BV91" s="3">
        <v>0</v>
      </c>
      <c r="BW91" s="3">
        <v>0</v>
      </c>
      <c r="BX91" s="33" t="e">
        <f t="shared" si="58"/>
        <v>#DIV/0!</v>
      </c>
      <c r="BY91" s="33" t="e">
        <f t="shared" si="59"/>
        <v>#DIV/0!</v>
      </c>
      <c r="CB91" s="8"/>
    </row>
    <row r="92" spans="1:80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0</v>
      </c>
      <c r="F92" s="33" t="e">
        <f t="shared" si="60"/>
        <v>#DIV/0!</v>
      </c>
      <c r="G92" s="33" t="e">
        <f t="shared" si="61"/>
        <v>#DIV/0!</v>
      </c>
      <c r="H92" s="3">
        <v>263</v>
      </c>
      <c r="I92" s="3">
        <v>152</v>
      </c>
      <c r="J92" s="3">
        <v>148</v>
      </c>
      <c r="K92" s="33">
        <f t="shared" si="32"/>
        <v>57.794676806083643</v>
      </c>
      <c r="L92" s="33">
        <f t="shared" si="33"/>
        <v>56.27376425855514</v>
      </c>
      <c r="M92" s="3">
        <v>0</v>
      </c>
      <c r="N92" s="3">
        <v>0</v>
      </c>
      <c r="O92" s="3">
        <v>0</v>
      </c>
      <c r="P92" s="33" t="e">
        <f t="shared" si="34"/>
        <v>#DIV/0!</v>
      </c>
      <c r="Q92" s="33" t="e">
        <f t="shared" si="35"/>
        <v>#DIV/0!</v>
      </c>
      <c r="R92" s="3">
        <v>0</v>
      </c>
      <c r="S92" s="3">
        <v>0</v>
      </c>
      <c r="T92" s="3">
        <v>0</v>
      </c>
      <c r="U92" s="33" t="e">
        <f t="shared" si="36"/>
        <v>#DIV/0!</v>
      </c>
      <c r="V92" s="33" t="e">
        <f t="shared" si="37"/>
        <v>#DIV/0!</v>
      </c>
      <c r="W92" s="3">
        <v>153</v>
      </c>
      <c r="X92" s="3">
        <v>94</v>
      </c>
      <c r="Y92" s="3">
        <v>86</v>
      </c>
      <c r="Z92" s="33">
        <f t="shared" si="38"/>
        <v>61.437908496732028</v>
      </c>
      <c r="AA92" s="33">
        <f t="shared" si="39"/>
        <v>56.209150326797385</v>
      </c>
      <c r="AB92" s="3">
        <v>0</v>
      </c>
      <c r="AC92" s="3">
        <v>0</v>
      </c>
      <c r="AD92" s="3">
        <v>0</v>
      </c>
      <c r="AE92" s="33" t="e">
        <f t="shared" si="40"/>
        <v>#DIV/0!</v>
      </c>
      <c r="AF92" s="33" t="e">
        <f t="shared" si="41"/>
        <v>#DIV/0!</v>
      </c>
      <c r="AG92" s="3">
        <v>0</v>
      </c>
      <c r="AH92" s="3">
        <v>0</v>
      </c>
      <c r="AI92" s="3">
        <v>0</v>
      </c>
      <c r="AJ92" s="33" t="e">
        <f t="shared" si="42"/>
        <v>#DIV/0!</v>
      </c>
      <c r="AK92" s="33" t="e">
        <f t="shared" si="43"/>
        <v>#DIV/0!</v>
      </c>
      <c r="AL92" s="3">
        <v>0</v>
      </c>
      <c r="AM92" s="3">
        <v>0</v>
      </c>
      <c r="AN92" s="3">
        <v>0</v>
      </c>
      <c r="AO92" s="33" t="e">
        <f t="shared" si="44"/>
        <v>#DIV/0!</v>
      </c>
      <c r="AP92" s="33" t="e">
        <f t="shared" si="45"/>
        <v>#DIV/0!</v>
      </c>
      <c r="AQ92" s="3">
        <v>0</v>
      </c>
      <c r="AR92" s="3">
        <v>0</v>
      </c>
      <c r="AS92" s="3">
        <v>0</v>
      </c>
      <c r="AT92" s="33" t="e">
        <f t="shared" si="46"/>
        <v>#DIV/0!</v>
      </c>
      <c r="AU92" s="33" t="e">
        <f t="shared" si="47"/>
        <v>#DIV/0!</v>
      </c>
      <c r="AV92" s="3">
        <v>0</v>
      </c>
      <c r="AW92" s="3">
        <v>0</v>
      </c>
      <c r="AX92" s="3">
        <v>0</v>
      </c>
      <c r="AY92" s="33" t="e">
        <f t="shared" si="48"/>
        <v>#DIV/0!</v>
      </c>
      <c r="AZ92" s="33" t="e">
        <f t="shared" si="49"/>
        <v>#DIV/0!</v>
      </c>
      <c r="BA92" s="3">
        <v>0</v>
      </c>
      <c r="BB92" s="3">
        <v>0</v>
      </c>
      <c r="BC92" s="3">
        <v>0</v>
      </c>
      <c r="BD92" s="33" t="e">
        <f t="shared" si="50"/>
        <v>#DIV/0!</v>
      </c>
      <c r="BE92" s="33" t="e">
        <f t="shared" si="51"/>
        <v>#DIV/0!</v>
      </c>
      <c r="BF92" s="3">
        <v>0</v>
      </c>
      <c r="BG92" s="3">
        <v>0</v>
      </c>
      <c r="BH92" s="3">
        <v>0</v>
      </c>
      <c r="BI92" s="33" t="e">
        <f t="shared" si="52"/>
        <v>#DIV/0!</v>
      </c>
      <c r="BJ92" s="33" t="e">
        <f t="shared" si="53"/>
        <v>#DIV/0!</v>
      </c>
      <c r="BK92" s="3">
        <v>0</v>
      </c>
      <c r="BL92" s="3">
        <v>0</v>
      </c>
      <c r="BM92" s="3">
        <v>0</v>
      </c>
      <c r="BN92" s="33" t="e">
        <f t="shared" si="54"/>
        <v>#DIV/0!</v>
      </c>
      <c r="BO92" s="33" t="e">
        <f t="shared" si="55"/>
        <v>#DIV/0!</v>
      </c>
      <c r="BP92" s="3">
        <v>0</v>
      </c>
      <c r="BQ92" s="3">
        <v>0</v>
      </c>
      <c r="BR92" s="3">
        <v>0</v>
      </c>
      <c r="BS92" s="33" t="e">
        <f t="shared" si="56"/>
        <v>#DIV/0!</v>
      </c>
      <c r="BT92" s="33" t="e">
        <f t="shared" si="57"/>
        <v>#DIV/0!</v>
      </c>
      <c r="BU92" s="3">
        <v>0</v>
      </c>
      <c r="BV92" s="3">
        <v>0</v>
      </c>
      <c r="BW92" s="3">
        <v>0</v>
      </c>
      <c r="BX92" s="33" t="e">
        <f t="shared" si="58"/>
        <v>#DIV/0!</v>
      </c>
      <c r="BY92" s="33" t="e">
        <f t="shared" si="59"/>
        <v>#DIV/0!</v>
      </c>
      <c r="CB92" s="8"/>
    </row>
    <row r="93" spans="1:80" x14ac:dyDescent="0.25">
      <c r="A93" s="4" t="s">
        <v>178</v>
      </c>
      <c r="B93" s="4" t="s">
        <v>179</v>
      </c>
      <c r="C93" s="3">
        <v>0</v>
      </c>
      <c r="D93" s="3">
        <v>0</v>
      </c>
      <c r="E93" s="3">
        <v>0</v>
      </c>
      <c r="F93" s="33" t="e">
        <f t="shared" si="60"/>
        <v>#DIV/0!</v>
      </c>
      <c r="G93" s="33" t="e">
        <f t="shared" si="61"/>
        <v>#DIV/0!</v>
      </c>
      <c r="H93" s="3">
        <v>826</v>
      </c>
      <c r="I93" s="3">
        <v>471</v>
      </c>
      <c r="J93" s="3">
        <v>214</v>
      </c>
      <c r="K93" s="33">
        <f t="shared" si="32"/>
        <v>57.021791767554475</v>
      </c>
      <c r="L93" s="33">
        <f t="shared" si="33"/>
        <v>25.907990314769975</v>
      </c>
      <c r="M93" s="3">
        <v>0</v>
      </c>
      <c r="N93" s="3">
        <v>0</v>
      </c>
      <c r="O93" s="3">
        <v>0</v>
      </c>
      <c r="P93" s="33" t="e">
        <f t="shared" si="34"/>
        <v>#DIV/0!</v>
      </c>
      <c r="Q93" s="33" t="e">
        <f t="shared" si="35"/>
        <v>#DIV/0!</v>
      </c>
      <c r="R93" s="3">
        <v>0</v>
      </c>
      <c r="S93" s="3">
        <v>0</v>
      </c>
      <c r="T93" s="3">
        <v>0</v>
      </c>
      <c r="U93" s="33" t="e">
        <f t="shared" si="36"/>
        <v>#DIV/0!</v>
      </c>
      <c r="V93" s="33" t="e">
        <f t="shared" si="37"/>
        <v>#DIV/0!</v>
      </c>
      <c r="W93" s="3">
        <v>683</v>
      </c>
      <c r="X93" s="3">
        <v>369</v>
      </c>
      <c r="Y93" s="3">
        <v>233</v>
      </c>
      <c r="Z93" s="33">
        <f t="shared" si="38"/>
        <v>54.026354319180093</v>
      </c>
      <c r="AA93" s="33">
        <f t="shared" si="39"/>
        <v>34.114202049780381</v>
      </c>
      <c r="AB93" s="3">
        <v>0</v>
      </c>
      <c r="AC93" s="3">
        <v>0</v>
      </c>
      <c r="AD93" s="3">
        <v>0</v>
      </c>
      <c r="AE93" s="33" t="e">
        <f t="shared" si="40"/>
        <v>#DIV/0!</v>
      </c>
      <c r="AF93" s="33" t="e">
        <f t="shared" si="41"/>
        <v>#DIV/0!</v>
      </c>
      <c r="AG93" s="3">
        <v>0</v>
      </c>
      <c r="AH93" s="3">
        <v>0</v>
      </c>
      <c r="AI93" s="3">
        <v>0</v>
      </c>
      <c r="AJ93" s="33" t="e">
        <f t="shared" si="42"/>
        <v>#DIV/0!</v>
      </c>
      <c r="AK93" s="33" t="e">
        <f t="shared" si="43"/>
        <v>#DIV/0!</v>
      </c>
      <c r="AL93" s="3">
        <v>0</v>
      </c>
      <c r="AM93" s="3">
        <v>0</v>
      </c>
      <c r="AN93" s="3">
        <v>0</v>
      </c>
      <c r="AO93" s="33" t="e">
        <f t="shared" si="44"/>
        <v>#DIV/0!</v>
      </c>
      <c r="AP93" s="33" t="e">
        <f t="shared" si="45"/>
        <v>#DIV/0!</v>
      </c>
      <c r="AQ93" s="3">
        <v>0</v>
      </c>
      <c r="AR93" s="3">
        <v>0</v>
      </c>
      <c r="AS93" s="3">
        <v>0</v>
      </c>
      <c r="AT93" s="33" t="e">
        <f t="shared" si="46"/>
        <v>#DIV/0!</v>
      </c>
      <c r="AU93" s="33" t="e">
        <f t="shared" si="47"/>
        <v>#DIV/0!</v>
      </c>
      <c r="AV93" s="3">
        <v>0</v>
      </c>
      <c r="AW93" s="3">
        <v>0</v>
      </c>
      <c r="AX93" s="3">
        <v>0</v>
      </c>
      <c r="AY93" s="33" t="e">
        <f t="shared" si="48"/>
        <v>#DIV/0!</v>
      </c>
      <c r="AZ93" s="33" t="e">
        <f t="shared" si="49"/>
        <v>#DIV/0!</v>
      </c>
      <c r="BA93" s="3">
        <v>0</v>
      </c>
      <c r="BB93" s="3">
        <v>0</v>
      </c>
      <c r="BC93" s="3">
        <v>0</v>
      </c>
      <c r="BD93" s="33" t="e">
        <f t="shared" si="50"/>
        <v>#DIV/0!</v>
      </c>
      <c r="BE93" s="33" t="e">
        <f t="shared" si="51"/>
        <v>#DIV/0!</v>
      </c>
      <c r="BF93" s="3">
        <v>0</v>
      </c>
      <c r="BG93" s="3">
        <v>0</v>
      </c>
      <c r="BH93" s="3">
        <v>0</v>
      </c>
      <c r="BI93" s="33" t="e">
        <f t="shared" si="52"/>
        <v>#DIV/0!</v>
      </c>
      <c r="BJ93" s="33" t="e">
        <f t="shared" si="53"/>
        <v>#DIV/0!</v>
      </c>
      <c r="BK93" s="3">
        <v>0</v>
      </c>
      <c r="BL93" s="3">
        <v>0</v>
      </c>
      <c r="BM93" s="3">
        <v>0</v>
      </c>
      <c r="BN93" s="33" t="e">
        <f t="shared" si="54"/>
        <v>#DIV/0!</v>
      </c>
      <c r="BO93" s="33" t="e">
        <f t="shared" si="55"/>
        <v>#DIV/0!</v>
      </c>
      <c r="BP93" s="3">
        <v>362</v>
      </c>
      <c r="BQ93" s="3">
        <v>278</v>
      </c>
      <c r="BR93" s="3">
        <v>119</v>
      </c>
      <c r="BS93" s="33">
        <f t="shared" si="56"/>
        <v>76.795580110497241</v>
      </c>
      <c r="BT93" s="33">
        <f t="shared" si="57"/>
        <v>32.872928176795583</v>
      </c>
      <c r="BU93" s="3">
        <v>0</v>
      </c>
      <c r="BV93" s="3">
        <v>0</v>
      </c>
      <c r="BW93" s="3">
        <v>0</v>
      </c>
      <c r="BX93" s="33" t="e">
        <f t="shared" si="58"/>
        <v>#DIV/0!</v>
      </c>
      <c r="BY93" s="33" t="e">
        <f t="shared" si="59"/>
        <v>#DIV/0!</v>
      </c>
      <c r="CB93" s="8"/>
    </row>
    <row r="94" spans="1:80" x14ac:dyDescent="0.25">
      <c r="A94" s="4" t="s">
        <v>180</v>
      </c>
      <c r="B94" s="4" t="s">
        <v>181</v>
      </c>
      <c r="C94" s="3">
        <v>0</v>
      </c>
      <c r="D94" s="3">
        <v>0</v>
      </c>
      <c r="E94" s="3">
        <v>0</v>
      </c>
      <c r="F94" s="33" t="e">
        <f t="shared" si="60"/>
        <v>#DIV/0!</v>
      </c>
      <c r="G94" s="33" t="e">
        <f t="shared" si="61"/>
        <v>#DIV/0!</v>
      </c>
      <c r="H94" s="3">
        <v>538</v>
      </c>
      <c r="I94" s="3">
        <v>433</v>
      </c>
      <c r="J94" s="3">
        <v>431</v>
      </c>
      <c r="K94" s="33">
        <f t="shared" si="32"/>
        <v>80.483271375464682</v>
      </c>
      <c r="L94" s="33">
        <f t="shared" si="33"/>
        <v>80.111524163568774</v>
      </c>
      <c r="M94" s="3">
        <v>0</v>
      </c>
      <c r="N94" s="3">
        <v>0</v>
      </c>
      <c r="O94" s="3">
        <v>0</v>
      </c>
      <c r="P94" s="33" t="e">
        <f t="shared" si="34"/>
        <v>#DIV/0!</v>
      </c>
      <c r="Q94" s="33" t="e">
        <f t="shared" si="35"/>
        <v>#DIV/0!</v>
      </c>
      <c r="R94" s="3">
        <v>0</v>
      </c>
      <c r="S94" s="3">
        <v>0</v>
      </c>
      <c r="T94" s="3">
        <v>0</v>
      </c>
      <c r="U94" s="33" t="e">
        <f t="shared" si="36"/>
        <v>#DIV/0!</v>
      </c>
      <c r="V94" s="33" t="e">
        <f t="shared" si="37"/>
        <v>#DIV/0!</v>
      </c>
      <c r="W94" s="3">
        <v>487</v>
      </c>
      <c r="X94" s="3">
        <v>370</v>
      </c>
      <c r="Y94" s="3">
        <v>369</v>
      </c>
      <c r="Z94" s="33">
        <f t="shared" si="38"/>
        <v>75.975359342915823</v>
      </c>
      <c r="AA94" s="33">
        <f t="shared" si="39"/>
        <v>75.770020533880896</v>
      </c>
      <c r="AB94" s="3">
        <v>0</v>
      </c>
      <c r="AC94" s="3">
        <v>0</v>
      </c>
      <c r="AD94" s="3">
        <v>0</v>
      </c>
      <c r="AE94" s="33" t="e">
        <f t="shared" si="40"/>
        <v>#DIV/0!</v>
      </c>
      <c r="AF94" s="33" t="e">
        <f t="shared" si="41"/>
        <v>#DIV/0!</v>
      </c>
      <c r="AG94" s="3">
        <v>0</v>
      </c>
      <c r="AH94" s="3">
        <v>0</v>
      </c>
      <c r="AI94" s="3">
        <v>0</v>
      </c>
      <c r="AJ94" s="33" t="e">
        <f t="shared" si="42"/>
        <v>#DIV/0!</v>
      </c>
      <c r="AK94" s="33" t="e">
        <f t="shared" si="43"/>
        <v>#DIV/0!</v>
      </c>
      <c r="AL94" s="3">
        <v>0</v>
      </c>
      <c r="AM94" s="3">
        <v>0</v>
      </c>
      <c r="AN94" s="3">
        <v>0</v>
      </c>
      <c r="AO94" s="33" t="e">
        <f t="shared" si="44"/>
        <v>#DIV/0!</v>
      </c>
      <c r="AP94" s="33" t="e">
        <f t="shared" si="45"/>
        <v>#DIV/0!</v>
      </c>
      <c r="AQ94" s="3">
        <v>0</v>
      </c>
      <c r="AR94" s="3">
        <v>0</v>
      </c>
      <c r="AS94" s="3">
        <v>0</v>
      </c>
      <c r="AT94" s="33" t="e">
        <f t="shared" si="46"/>
        <v>#DIV/0!</v>
      </c>
      <c r="AU94" s="33" t="e">
        <f t="shared" si="47"/>
        <v>#DIV/0!</v>
      </c>
      <c r="AV94" s="3">
        <v>0</v>
      </c>
      <c r="AW94" s="3">
        <v>0</v>
      </c>
      <c r="AX94" s="3">
        <v>0</v>
      </c>
      <c r="AY94" s="33" t="e">
        <f t="shared" si="48"/>
        <v>#DIV/0!</v>
      </c>
      <c r="AZ94" s="33" t="e">
        <f t="shared" si="49"/>
        <v>#DIV/0!</v>
      </c>
      <c r="BA94" s="3">
        <v>0</v>
      </c>
      <c r="BB94" s="3">
        <v>0</v>
      </c>
      <c r="BC94" s="3">
        <v>0</v>
      </c>
      <c r="BD94" s="33" t="e">
        <f t="shared" si="50"/>
        <v>#DIV/0!</v>
      </c>
      <c r="BE94" s="33" t="e">
        <f t="shared" si="51"/>
        <v>#DIV/0!</v>
      </c>
      <c r="BF94" s="3">
        <v>0</v>
      </c>
      <c r="BG94" s="3">
        <v>0</v>
      </c>
      <c r="BH94" s="3">
        <v>0</v>
      </c>
      <c r="BI94" s="33" t="e">
        <f t="shared" si="52"/>
        <v>#DIV/0!</v>
      </c>
      <c r="BJ94" s="33" t="e">
        <f t="shared" si="53"/>
        <v>#DIV/0!</v>
      </c>
      <c r="BK94" s="3">
        <v>0</v>
      </c>
      <c r="BL94" s="3">
        <v>0</v>
      </c>
      <c r="BM94" s="3">
        <v>0</v>
      </c>
      <c r="BN94" s="33" t="e">
        <f t="shared" si="54"/>
        <v>#DIV/0!</v>
      </c>
      <c r="BO94" s="33" t="e">
        <f t="shared" si="55"/>
        <v>#DIV/0!</v>
      </c>
      <c r="BP94" s="3">
        <v>307</v>
      </c>
      <c r="BQ94" s="3">
        <v>290</v>
      </c>
      <c r="BR94" s="3">
        <v>289</v>
      </c>
      <c r="BS94" s="33">
        <f t="shared" si="56"/>
        <v>94.462540716612381</v>
      </c>
      <c r="BT94" s="33">
        <f t="shared" si="57"/>
        <v>94.13680781758957</v>
      </c>
      <c r="BU94" s="3">
        <v>0</v>
      </c>
      <c r="BV94" s="3">
        <v>0</v>
      </c>
      <c r="BW94" s="3">
        <v>0</v>
      </c>
      <c r="BX94" s="33" t="e">
        <f t="shared" si="58"/>
        <v>#DIV/0!</v>
      </c>
      <c r="BY94" s="33" t="e">
        <f t="shared" si="59"/>
        <v>#DIV/0!</v>
      </c>
      <c r="CB94" s="8"/>
    </row>
    <row r="95" spans="1:80" x14ac:dyDescent="0.25">
      <c r="A95" s="4" t="s">
        <v>182</v>
      </c>
      <c r="B95" s="4" t="s">
        <v>183</v>
      </c>
      <c r="C95" s="3">
        <v>0</v>
      </c>
      <c r="D95" s="3">
        <v>0</v>
      </c>
      <c r="E95" s="3">
        <v>0</v>
      </c>
      <c r="F95" s="33" t="e">
        <f t="shared" si="60"/>
        <v>#DIV/0!</v>
      </c>
      <c r="G95" s="33" t="e">
        <f t="shared" si="61"/>
        <v>#DIV/0!</v>
      </c>
      <c r="H95" s="3">
        <v>983</v>
      </c>
      <c r="I95" s="3">
        <v>458</v>
      </c>
      <c r="J95" s="3">
        <v>358</v>
      </c>
      <c r="K95" s="33">
        <f t="shared" si="32"/>
        <v>46.592065106815873</v>
      </c>
      <c r="L95" s="33">
        <f t="shared" si="33"/>
        <v>36.419125127161749</v>
      </c>
      <c r="M95" s="3">
        <v>0</v>
      </c>
      <c r="N95" s="3">
        <v>0</v>
      </c>
      <c r="O95" s="3">
        <v>0</v>
      </c>
      <c r="P95" s="33" t="e">
        <f t="shared" si="34"/>
        <v>#DIV/0!</v>
      </c>
      <c r="Q95" s="33" t="e">
        <f t="shared" si="35"/>
        <v>#DIV/0!</v>
      </c>
      <c r="R95" s="3">
        <v>0</v>
      </c>
      <c r="S95" s="3">
        <v>0</v>
      </c>
      <c r="T95" s="3">
        <v>0</v>
      </c>
      <c r="U95" s="33" t="e">
        <f t="shared" si="36"/>
        <v>#DIV/0!</v>
      </c>
      <c r="V95" s="33" t="e">
        <f t="shared" si="37"/>
        <v>#DIV/0!</v>
      </c>
      <c r="W95" s="3">
        <v>979</v>
      </c>
      <c r="X95" s="3">
        <v>442</v>
      </c>
      <c r="Y95" s="3">
        <v>407</v>
      </c>
      <c r="Z95" s="33">
        <f t="shared" si="38"/>
        <v>45.148110316649642</v>
      </c>
      <c r="AA95" s="33">
        <f t="shared" si="39"/>
        <v>41.573033707865171</v>
      </c>
      <c r="AB95" s="3">
        <v>0</v>
      </c>
      <c r="AC95" s="3">
        <v>0</v>
      </c>
      <c r="AD95" s="3">
        <v>0</v>
      </c>
      <c r="AE95" s="33" t="e">
        <f t="shared" si="40"/>
        <v>#DIV/0!</v>
      </c>
      <c r="AF95" s="33" t="e">
        <f t="shared" si="41"/>
        <v>#DIV/0!</v>
      </c>
      <c r="AG95" s="3">
        <v>0</v>
      </c>
      <c r="AH95" s="3">
        <v>0</v>
      </c>
      <c r="AI95" s="3">
        <v>0</v>
      </c>
      <c r="AJ95" s="33" t="e">
        <f t="shared" si="42"/>
        <v>#DIV/0!</v>
      </c>
      <c r="AK95" s="33" t="e">
        <f t="shared" si="43"/>
        <v>#DIV/0!</v>
      </c>
      <c r="AL95" s="3">
        <v>0</v>
      </c>
      <c r="AM95" s="3">
        <v>0</v>
      </c>
      <c r="AN95" s="3">
        <v>0</v>
      </c>
      <c r="AO95" s="33" t="e">
        <f t="shared" si="44"/>
        <v>#DIV/0!</v>
      </c>
      <c r="AP95" s="33" t="e">
        <f t="shared" si="45"/>
        <v>#DIV/0!</v>
      </c>
      <c r="AQ95" s="3">
        <v>0</v>
      </c>
      <c r="AR95" s="3">
        <v>0</v>
      </c>
      <c r="AS95" s="3">
        <v>0</v>
      </c>
      <c r="AT95" s="33" t="e">
        <f t="shared" si="46"/>
        <v>#DIV/0!</v>
      </c>
      <c r="AU95" s="33" t="e">
        <f t="shared" si="47"/>
        <v>#DIV/0!</v>
      </c>
      <c r="AV95" s="3">
        <v>0</v>
      </c>
      <c r="AW95" s="3">
        <v>0</v>
      </c>
      <c r="AX95" s="3">
        <v>0</v>
      </c>
      <c r="AY95" s="33" t="e">
        <f t="shared" si="48"/>
        <v>#DIV/0!</v>
      </c>
      <c r="AZ95" s="33" t="e">
        <f t="shared" si="49"/>
        <v>#DIV/0!</v>
      </c>
      <c r="BA95" s="3">
        <v>0</v>
      </c>
      <c r="BB95" s="3">
        <v>0</v>
      </c>
      <c r="BC95" s="3">
        <v>0</v>
      </c>
      <c r="BD95" s="33" t="e">
        <f t="shared" si="50"/>
        <v>#DIV/0!</v>
      </c>
      <c r="BE95" s="33" t="e">
        <f t="shared" si="51"/>
        <v>#DIV/0!</v>
      </c>
      <c r="BF95" s="3">
        <v>0</v>
      </c>
      <c r="BG95" s="3">
        <v>0</v>
      </c>
      <c r="BH95" s="3">
        <v>0</v>
      </c>
      <c r="BI95" s="33" t="e">
        <f t="shared" si="52"/>
        <v>#DIV/0!</v>
      </c>
      <c r="BJ95" s="33" t="e">
        <f t="shared" si="53"/>
        <v>#DIV/0!</v>
      </c>
      <c r="BK95" s="3">
        <v>0</v>
      </c>
      <c r="BL95" s="3">
        <v>0</v>
      </c>
      <c r="BM95" s="3">
        <v>0</v>
      </c>
      <c r="BN95" s="33" t="e">
        <f t="shared" si="54"/>
        <v>#DIV/0!</v>
      </c>
      <c r="BO95" s="33" t="e">
        <f t="shared" si="55"/>
        <v>#DIV/0!</v>
      </c>
      <c r="BP95" s="3">
        <v>435</v>
      </c>
      <c r="BQ95" s="3">
        <v>281</v>
      </c>
      <c r="BR95" s="3">
        <v>251</v>
      </c>
      <c r="BS95" s="33">
        <f t="shared" si="56"/>
        <v>64.597701149425291</v>
      </c>
      <c r="BT95" s="33">
        <f t="shared" si="57"/>
        <v>57.701149425287355</v>
      </c>
      <c r="BU95" s="3">
        <v>0</v>
      </c>
      <c r="BV95" s="3">
        <v>0</v>
      </c>
      <c r="BW95" s="3">
        <v>0</v>
      </c>
      <c r="BX95" s="33" t="e">
        <f t="shared" si="58"/>
        <v>#DIV/0!</v>
      </c>
      <c r="BY95" s="33" t="e">
        <f t="shared" si="59"/>
        <v>#DIV/0!</v>
      </c>
      <c r="CB95" s="8"/>
    </row>
    <row r="96" spans="1:80" x14ac:dyDescent="0.25">
      <c r="A96" s="4" t="s">
        <v>184</v>
      </c>
      <c r="B96" s="4" t="s">
        <v>185</v>
      </c>
      <c r="C96" s="3">
        <v>0</v>
      </c>
      <c r="D96" s="3">
        <v>0</v>
      </c>
      <c r="E96" s="3">
        <v>0</v>
      </c>
      <c r="F96" s="33" t="e">
        <f t="shared" si="60"/>
        <v>#DIV/0!</v>
      </c>
      <c r="G96" s="33" t="e">
        <f t="shared" si="61"/>
        <v>#DIV/0!</v>
      </c>
      <c r="H96" s="3">
        <v>840</v>
      </c>
      <c r="I96" s="3">
        <v>376</v>
      </c>
      <c r="J96" s="3">
        <v>376</v>
      </c>
      <c r="K96" s="33">
        <f t="shared" si="32"/>
        <v>44.761904761904766</v>
      </c>
      <c r="L96" s="33">
        <f t="shared" si="33"/>
        <v>44.761904761904766</v>
      </c>
      <c r="M96" s="3">
        <v>0</v>
      </c>
      <c r="N96" s="3">
        <v>0</v>
      </c>
      <c r="O96" s="3">
        <v>0</v>
      </c>
      <c r="P96" s="33" t="e">
        <f t="shared" si="34"/>
        <v>#DIV/0!</v>
      </c>
      <c r="Q96" s="33" t="e">
        <f t="shared" si="35"/>
        <v>#DIV/0!</v>
      </c>
      <c r="R96" s="3">
        <v>0</v>
      </c>
      <c r="S96" s="3">
        <v>0</v>
      </c>
      <c r="T96" s="3">
        <v>0</v>
      </c>
      <c r="U96" s="33" t="e">
        <f t="shared" si="36"/>
        <v>#DIV/0!</v>
      </c>
      <c r="V96" s="33" t="e">
        <f t="shared" si="37"/>
        <v>#DIV/0!</v>
      </c>
      <c r="W96" s="3">
        <v>752</v>
      </c>
      <c r="X96" s="3">
        <v>337</v>
      </c>
      <c r="Y96" s="3">
        <v>337</v>
      </c>
      <c r="Z96" s="33">
        <f t="shared" si="38"/>
        <v>44.813829787234042</v>
      </c>
      <c r="AA96" s="33">
        <f t="shared" si="39"/>
        <v>44.813829787234042</v>
      </c>
      <c r="AB96" s="3">
        <v>0</v>
      </c>
      <c r="AC96" s="3">
        <v>0</v>
      </c>
      <c r="AD96" s="3">
        <v>0</v>
      </c>
      <c r="AE96" s="33" t="e">
        <f t="shared" si="40"/>
        <v>#DIV/0!</v>
      </c>
      <c r="AF96" s="33" t="e">
        <f t="shared" si="41"/>
        <v>#DIV/0!</v>
      </c>
      <c r="AG96" s="3">
        <v>0</v>
      </c>
      <c r="AH96" s="3">
        <v>0</v>
      </c>
      <c r="AI96" s="3">
        <v>0</v>
      </c>
      <c r="AJ96" s="33" t="e">
        <f t="shared" si="42"/>
        <v>#DIV/0!</v>
      </c>
      <c r="AK96" s="33" t="e">
        <f t="shared" si="43"/>
        <v>#DIV/0!</v>
      </c>
      <c r="AL96" s="3">
        <v>0</v>
      </c>
      <c r="AM96" s="3">
        <v>0</v>
      </c>
      <c r="AN96" s="3">
        <v>0</v>
      </c>
      <c r="AO96" s="33" t="e">
        <f t="shared" si="44"/>
        <v>#DIV/0!</v>
      </c>
      <c r="AP96" s="33" t="e">
        <f t="shared" si="45"/>
        <v>#DIV/0!</v>
      </c>
      <c r="AQ96" s="3">
        <v>0</v>
      </c>
      <c r="AR96" s="3">
        <v>0</v>
      </c>
      <c r="AS96" s="3">
        <v>0</v>
      </c>
      <c r="AT96" s="33" t="e">
        <f t="shared" si="46"/>
        <v>#DIV/0!</v>
      </c>
      <c r="AU96" s="33" t="e">
        <f t="shared" si="47"/>
        <v>#DIV/0!</v>
      </c>
      <c r="AV96" s="3">
        <v>0</v>
      </c>
      <c r="AW96" s="3">
        <v>0</v>
      </c>
      <c r="AX96" s="3">
        <v>0</v>
      </c>
      <c r="AY96" s="33" t="e">
        <f t="shared" si="48"/>
        <v>#DIV/0!</v>
      </c>
      <c r="AZ96" s="33" t="e">
        <f t="shared" si="49"/>
        <v>#DIV/0!</v>
      </c>
      <c r="BA96" s="3">
        <v>0</v>
      </c>
      <c r="BB96" s="3">
        <v>0</v>
      </c>
      <c r="BC96" s="3">
        <v>0</v>
      </c>
      <c r="BD96" s="33" t="e">
        <f t="shared" si="50"/>
        <v>#DIV/0!</v>
      </c>
      <c r="BE96" s="33" t="e">
        <f t="shared" si="51"/>
        <v>#DIV/0!</v>
      </c>
      <c r="BF96" s="3">
        <v>0</v>
      </c>
      <c r="BG96" s="3">
        <v>0</v>
      </c>
      <c r="BH96" s="3">
        <v>0</v>
      </c>
      <c r="BI96" s="33" t="e">
        <f t="shared" si="52"/>
        <v>#DIV/0!</v>
      </c>
      <c r="BJ96" s="33" t="e">
        <f t="shared" si="53"/>
        <v>#DIV/0!</v>
      </c>
      <c r="BK96" s="3">
        <v>0</v>
      </c>
      <c r="BL96" s="3">
        <v>0</v>
      </c>
      <c r="BM96" s="3">
        <v>0</v>
      </c>
      <c r="BN96" s="33" t="e">
        <f t="shared" si="54"/>
        <v>#DIV/0!</v>
      </c>
      <c r="BO96" s="33" t="e">
        <f t="shared" si="55"/>
        <v>#DIV/0!</v>
      </c>
      <c r="BP96" s="3">
        <v>358</v>
      </c>
      <c r="BQ96" s="3">
        <v>165</v>
      </c>
      <c r="BR96" s="3">
        <v>165</v>
      </c>
      <c r="BS96" s="33">
        <f t="shared" si="56"/>
        <v>46.089385474860336</v>
      </c>
      <c r="BT96" s="33">
        <f t="shared" si="57"/>
        <v>46.089385474860336</v>
      </c>
      <c r="BU96" s="3">
        <v>0</v>
      </c>
      <c r="BV96" s="3">
        <v>0</v>
      </c>
      <c r="BW96" s="3">
        <v>0</v>
      </c>
      <c r="BX96" s="33" t="e">
        <f t="shared" si="58"/>
        <v>#DIV/0!</v>
      </c>
      <c r="BY96" s="33" t="e">
        <f t="shared" si="59"/>
        <v>#DIV/0!</v>
      </c>
      <c r="CB96" s="8"/>
    </row>
    <row r="97" spans="1:80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0</v>
      </c>
      <c r="F97" s="33" t="e">
        <f t="shared" si="60"/>
        <v>#DIV/0!</v>
      </c>
      <c r="G97" s="33" t="e">
        <f t="shared" si="61"/>
        <v>#DIV/0!</v>
      </c>
      <c r="H97" s="3">
        <v>128</v>
      </c>
      <c r="I97" s="3">
        <v>72</v>
      </c>
      <c r="J97" s="3">
        <v>72</v>
      </c>
      <c r="K97" s="33">
        <f t="shared" si="32"/>
        <v>56.25</v>
      </c>
      <c r="L97" s="33">
        <f t="shared" si="33"/>
        <v>56.25</v>
      </c>
      <c r="M97" s="3">
        <v>0</v>
      </c>
      <c r="N97" s="3">
        <v>0</v>
      </c>
      <c r="O97" s="3">
        <v>0</v>
      </c>
      <c r="P97" s="33" t="e">
        <f t="shared" si="34"/>
        <v>#DIV/0!</v>
      </c>
      <c r="Q97" s="33" t="e">
        <f t="shared" si="35"/>
        <v>#DIV/0!</v>
      </c>
      <c r="R97" s="3">
        <v>0</v>
      </c>
      <c r="S97" s="3">
        <v>0</v>
      </c>
      <c r="T97" s="3">
        <v>0</v>
      </c>
      <c r="U97" s="33" t="e">
        <f t="shared" si="36"/>
        <v>#DIV/0!</v>
      </c>
      <c r="V97" s="33" t="e">
        <f t="shared" si="37"/>
        <v>#DIV/0!</v>
      </c>
      <c r="W97" s="3">
        <v>115</v>
      </c>
      <c r="X97" s="3">
        <v>68</v>
      </c>
      <c r="Y97" s="3">
        <v>68</v>
      </c>
      <c r="Z97" s="33">
        <f t="shared" si="38"/>
        <v>59.130434782608695</v>
      </c>
      <c r="AA97" s="33">
        <f t="shared" si="39"/>
        <v>59.130434782608695</v>
      </c>
      <c r="AB97" s="3">
        <v>0</v>
      </c>
      <c r="AC97" s="3">
        <v>0</v>
      </c>
      <c r="AD97" s="3">
        <v>0</v>
      </c>
      <c r="AE97" s="33" t="e">
        <f t="shared" si="40"/>
        <v>#DIV/0!</v>
      </c>
      <c r="AF97" s="33" t="e">
        <f t="shared" si="41"/>
        <v>#DIV/0!</v>
      </c>
      <c r="AG97" s="3">
        <v>0</v>
      </c>
      <c r="AH97" s="3">
        <v>0</v>
      </c>
      <c r="AI97" s="3">
        <v>0</v>
      </c>
      <c r="AJ97" s="33" t="e">
        <f t="shared" si="42"/>
        <v>#DIV/0!</v>
      </c>
      <c r="AK97" s="33" t="e">
        <f t="shared" si="43"/>
        <v>#DIV/0!</v>
      </c>
      <c r="AL97" s="3">
        <v>0</v>
      </c>
      <c r="AM97" s="3">
        <v>0</v>
      </c>
      <c r="AN97" s="3">
        <v>0</v>
      </c>
      <c r="AO97" s="33" t="e">
        <f t="shared" si="44"/>
        <v>#DIV/0!</v>
      </c>
      <c r="AP97" s="33" t="e">
        <f t="shared" si="45"/>
        <v>#DIV/0!</v>
      </c>
      <c r="AQ97" s="3">
        <v>0</v>
      </c>
      <c r="AR97" s="3">
        <v>0</v>
      </c>
      <c r="AS97" s="3">
        <v>0</v>
      </c>
      <c r="AT97" s="33" t="e">
        <f t="shared" si="46"/>
        <v>#DIV/0!</v>
      </c>
      <c r="AU97" s="33" t="e">
        <f t="shared" si="47"/>
        <v>#DIV/0!</v>
      </c>
      <c r="AV97" s="3">
        <v>0</v>
      </c>
      <c r="AW97" s="3">
        <v>0</v>
      </c>
      <c r="AX97" s="3">
        <v>0</v>
      </c>
      <c r="AY97" s="33" t="e">
        <f t="shared" si="48"/>
        <v>#DIV/0!</v>
      </c>
      <c r="AZ97" s="33" t="e">
        <f t="shared" si="49"/>
        <v>#DIV/0!</v>
      </c>
      <c r="BA97" s="3">
        <v>0</v>
      </c>
      <c r="BB97" s="3">
        <v>0</v>
      </c>
      <c r="BC97" s="3">
        <v>0</v>
      </c>
      <c r="BD97" s="33" t="e">
        <f t="shared" si="50"/>
        <v>#DIV/0!</v>
      </c>
      <c r="BE97" s="33" t="e">
        <f t="shared" si="51"/>
        <v>#DIV/0!</v>
      </c>
      <c r="BF97" s="3">
        <v>0</v>
      </c>
      <c r="BG97" s="3">
        <v>0</v>
      </c>
      <c r="BH97" s="3">
        <v>0</v>
      </c>
      <c r="BI97" s="33" t="e">
        <f t="shared" si="52"/>
        <v>#DIV/0!</v>
      </c>
      <c r="BJ97" s="33" t="e">
        <f t="shared" si="53"/>
        <v>#DIV/0!</v>
      </c>
      <c r="BK97" s="3">
        <v>0</v>
      </c>
      <c r="BL97" s="3">
        <v>0</v>
      </c>
      <c r="BM97" s="3">
        <v>0</v>
      </c>
      <c r="BN97" s="33" t="e">
        <f t="shared" si="54"/>
        <v>#DIV/0!</v>
      </c>
      <c r="BO97" s="33" t="e">
        <f t="shared" si="55"/>
        <v>#DIV/0!</v>
      </c>
      <c r="BP97" s="3">
        <v>77</v>
      </c>
      <c r="BQ97" s="3">
        <v>69</v>
      </c>
      <c r="BR97" s="3">
        <v>69</v>
      </c>
      <c r="BS97" s="33">
        <f t="shared" si="56"/>
        <v>89.610389610389603</v>
      </c>
      <c r="BT97" s="33">
        <f t="shared" si="57"/>
        <v>89.610389610389603</v>
      </c>
      <c r="BU97" s="3">
        <v>0</v>
      </c>
      <c r="BV97" s="3">
        <v>0</v>
      </c>
      <c r="BW97" s="3">
        <v>0</v>
      </c>
      <c r="BX97" s="33" t="e">
        <f t="shared" si="58"/>
        <v>#DIV/0!</v>
      </c>
      <c r="BY97" s="33" t="e">
        <f t="shared" si="59"/>
        <v>#DIV/0!</v>
      </c>
      <c r="CB97" s="8"/>
    </row>
    <row r="98" spans="1:80" x14ac:dyDescent="0.25">
      <c r="A98" s="4" t="s">
        <v>188</v>
      </c>
      <c r="B98" s="4" t="s">
        <v>189</v>
      </c>
      <c r="C98" s="3">
        <v>0</v>
      </c>
      <c r="D98" s="3">
        <v>0</v>
      </c>
      <c r="E98" s="3">
        <v>0</v>
      </c>
      <c r="F98" s="33" t="e">
        <f t="shared" si="60"/>
        <v>#DIV/0!</v>
      </c>
      <c r="G98" s="33" t="e">
        <f t="shared" si="61"/>
        <v>#DIV/0!</v>
      </c>
      <c r="H98" s="3">
        <v>1704</v>
      </c>
      <c r="I98" s="3">
        <v>731</v>
      </c>
      <c r="J98" s="3">
        <v>493</v>
      </c>
      <c r="K98" s="33">
        <f t="shared" si="32"/>
        <v>42.899061032863848</v>
      </c>
      <c r="L98" s="33">
        <f t="shared" si="33"/>
        <v>28.931924882629108</v>
      </c>
      <c r="M98" s="3">
        <v>0</v>
      </c>
      <c r="N98" s="3">
        <v>0</v>
      </c>
      <c r="O98" s="3">
        <v>0</v>
      </c>
      <c r="P98" s="33" t="e">
        <f t="shared" si="34"/>
        <v>#DIV/0!</v>
      </c>
      <c r="Q98" s="33" t="e">
        <f t="shared" si="35"/>
        <v>#DIV/0!</v>
      </c>
      <c r="R98" s="3">
        <v>0</v>
      </c>
      <c r="S98" s="3">
        <v>0</v>
      </c>
      <c r="T98" s="3">
        <v>0</v>
      </c>
      <c r="U98" s="33" t="e">
        <f t="shared" si="36"/>
        <v>#DIV/0!</v>
      </c>
      <c r="V98" s="33" t="e">
        <f t="shared" si="37"/>
        <v>#DIV/0!</v>
      </c>
      <c r="W98" s="3">
        <v>1389</v>
      </c>
      <c r="X98" s="3">
        <v>759</v>
      </c>
      <c r="Y98" s="3">
        <v>698</v>
      </c>
      <c r="Z98" s="33">
        <f t="shared" si="38"/>
        <v>54.643628509719221</v>
      </c>
      <c r="AA98" s="33">
        <f t="shared" si="39"/>
        <v>50.251979841612673</v>
      </c>
      <c r="AB98" s="3">
        <v>0</v>
      </c>
      <c r="AC98" s="3">
        <v>0</v>
      </c>
      <c r="AD98" s="3">
        <v>0</v>
      </c>
      <c r="AE98" s="33" t="e">
        <f t="shared" si="40"/>
        <v>#DIV/0!</v>
      </c>
      <c r="AF98" s="33" t="e">
        <f t="shared" si="41"/>
        <v>#DIV/0!</v>
      </c>
      <c r="AG98" s="3">
        <v>0</v>
      </c>
      <c r="AH98" s="3">
        <v>0</v>
      </c>
      <c r="AI98" s="3">
        <v>0</v>
      </c>
      <c r="AJ98" s="33" t="e">
        <f t="shared" si="42"/>
        <v>#DIV/0!</v>
      </c>
      <c r="AK98" s="33" t="e">
        <f t="shared" si="43"/>
        <v>#DIV/0!</v>
      </c>
      <c r="AL98" s="3">
        <v>0</v>
      </c>
      <c r="AM98" s="3">
        <v>0</v>
      </c>
      <c r="AN98" s="3">
        <v>0</v>
      </c>
      <c r="AO98" s="33" t="e">
        <f t="shared" si="44"/>
        <v>#DIV/0!</v>
      </c>
      <c r="AP98" s="33" t="e">
        <f t="shared" si="45"/>
        <v>#DIV/0!</v>
      </c>
      <c r="AQ98" s="3">
        <v>0</v>
      </c>
      <c r="AR98" s="3">
        <v>0</v>
      </c>
      <c r="AS98" s="3">
        <v>0</v>
      </c>
      <c r="AT98" s="33" t="e">
        <f t="shared" si="46"/>
        <v>#DIV/0!</v>
      </c>
      <c r="AU98" s="33" t="e">
        <f t="shared" si="47"/>
        <v>#DIV/0!</v>
      </c>
      <c r="AV98" s="3">
        <v>0</v>
      </c>
      <c r="AW98" s="3">
        <v>0</v>
      </c>
      <c r="AX98" s="3">
        <v>0</v>
      </c>
      <c r="AY98" s="33" t="e">
        <f t="shared" si="48"/>
        <v>#DIV/0!</v>
      </c>
      <c r="AZ98" s="33" t="e">
        <f t="shared" si="49"/>
        <v>#DIV/0!</v>
      </c>
      <c r="BA98" s="3">
        <v>0</v>
      </c>
      <c r="BB98" s="3">
        <v>0</v>
      </c>
      <c r="BC98" s="3">
        <v>0</v>
      </c>
      <c r="BD98" s="33" t="e">
        <f t="shared" si="50"/>
        <v>#DIV/0!</v>
      </c>
      <c r="BE98" s="33" t="e">
        <f t="shared" si="51"/>
        <v>#DIV/0!</v>
      </c>
      <c r="BF98" s="3">
        <v>0</v>
      </c>
      <c r="BG98" s="3">
        <v>0</v>
      </c>
      <c r="BH98" s="3">
        <v>0</v>
      </c>
      <c r="BI98" s="33" t="e">
        <f t="shared" si="52"/>
        <v>#DIV/0!</v>
      </c>
      <c r="BJ98" s="33" t="e">
        <f t="shared" si="53"/>
        <v>#DIV/0!</v>
      </c>
      <c r="BK98" s="3">
        <v>0</v>
      </c>
      <c r="BL98" s="3">
        <v>0</v>
      </c>
      <c r="BM98" s="3">
        <v>0</v>
      </c>
      <c r="BN98" s="33" t="e">
        <f t="shared" si="54"/>
        <v>#DIV/0!</v>
      </c>
      <c r="BO98" s="33" t="e">
        <f t="shared" si="55"/>
        <v>#DIV/0!</v>
      </c>
      <c r="BP98" s="3">
        <v>370</v>
      </c>
      <c r="BQ98" s="3">
        <v>316</v>
      </c>
      <c r="BR98" s="3">
        <v>256</v>
      </c>
      <c r="BS98" s="33">
        <f t="shared" si="56"/>
        <v>85.405405405405403</v>
      </c>
      <c r="BT98" s="33">
        <f t="shared" si="57"/>
        <v>69.189189189189193</v>
      </c>
      <c r="BU98" s="3">
        <v>0</v>
      </c>
      <c r="BV98" s="3">
        <v>0</v>
      </c>
      <c r="BW98" s="3">
        <v>0</v>
      </c>
      <c r="BX98" s="33" t="e">
        <f t="shared" si="58"/>
        <v>#DIV/0!</v>
      </c>
      <c r="BY98" s="33" t="e">
        <f t="shared" si="59"/>
        <v>#DIV/0!</v>
      </c>
      <c r="CB98" s="8"/>
    </row>
    <row r="99" spans="1:80" x14ac:dyDescent="0.25">
      <c r="A99" s="4" t="s">
        <v>190</v>
      </c>
      <c r="B99" s="4" t="s">
        <v>191</v>
      </c>
      <c r="C99" s="3">
        <v>0</v>
      </c>
      <c r="D99" s="3">
        <v>0</v>
      </c>
      <c r="E99" s="3">
        <v>0</v>
      </c>
      <c r="F99" s="33" t="e">
        <f t="shared" si="60"/>
        <v>#DIV/0!</v>
      </c>
      <c r="G99" s="33" t="e">
        <f t="shared" si="61"/>
        <v>#DIV/0!</v>
      </c>
      <c r="H99" s="3">
        <v>1043</v>
      </c>
      <c r="I99" s="3">
        <v>612</v>
      </c>
      <c r="J99" s="3">
        <v>596</v>
      </c>
      <c r="K99" s="33">
        <f t="shared" si="32"/>
        <v>58.676893576222433</v>
      </c>
      <c r="L99" s="33">
        <f t="shared" si="33"/>
        <v>57.142857142857139</v>
      </c>
      <c r="M99" s="3">
        <v>0</v>
      </c>
      <c r="N99" s="3">
        <v>0</v>
      </c>
      <c r="O99" s="3">
        <v>0</v>
      </c>
      <c r="P99" s="33" t="e">
        <f t="shared" si="34"/>
        <v>#DIV/0!</v>
      </c>
      <c r="Q99" s="33" t="e">
        <f t="shared" si="35"/>
        <v>#DIV/0!</v>
      </c>
      <c r="R99" s="3">
        <v>0</v>
      </c>
      <c r="S99" s="3">
        <v>0</v>
      </c>
      <c r="T99" s="3">
        <v>0</v>
      </c>
      <c r="U99" s="33" t="e">
        <f t="shared" si="36"/>
        <v>#DIV/0!</v>
      </c>
      <c r="V99" s="33" t="e">
        <f t="shared" si="37"/>
        <v>#DIV/0!</v>
      </c>
      <c r="W99" s="3">
        <v>760</v>
      </c>
      <c r="X99" s="3">
        <v>451</v>
      </c>
      <c r="Y99" s="3">
        <v>418</v>
      </c>
      <c r="Z99" s="33">
        <f t="shared" si="38"/>
        <v>59.342105263157897</v>
      </c>
      <c r="AA99" s="33">
        <f t="shared" si="39"/>
        <v>55.000000000000007</v>
      </c>
      <c r="AB99" s="3">
        <v>0</v>
      </c>
      <c r="AC99" s="3">
        <v>0</v>
      </c>
      <c r="AD99" s="3">
        <v>0</v>
      </c>
      <c r="AE99" s="33" t="e">
        <f t="shared" si="40"/>
        <v>#DIV/0!</v>
      </c>
      <c r="AF99" s="33" t="e">
        <f t="shared" si="41"/>
        <v>#DIV/0!</v>
      </c>
      <c r="AG99" s="3">
        <v>0</v>
      </c>
      <c r="AH99" s="3">
        <v>0</v>
      </c>
      <c r="AI99" s="3">
        <v>0</v>
      </c>
      <c r="AJ99" s="33" t="e">
        <f t="shared" si="42"/>
        <v>#DIV/0!</v>
      </c>
      <c r="AK99" s="33" t="e">
        <f t="shared" si="43"/>
        <v>#DIV/0!</v>
      </c>
      <c r="AL99" s="3">
        <v>29</v>
      </c>
      <c r="AM99" s="3">
        <v>29</v>
      </c>
      <c r="AN99" s="3">
        <v>17</v>
      </c>
      <c r="AO99" s="33">
        <f t="shared" si="44"/>
        <v>100</v>
      </c>
      <c r="AP99" s="33">
        <f t="shared" si="45"/>
        <v>58.620689655172406</v>
      </c>
      <c r="AQ99" s="3">
        <v>0</v>
      </c>
      <c r="AR99" s="3">
        <v>0</v>
      </c>
      <c r="AS99" s="3">
        <v>0</v>
      </c>
      <c r="AT99" s="33" t="e">
        <f t="shared" si="46"/>
        <v>#DIV/0!</v>
      </c>
      <c r="AU99" s="33" t="e">
        <f t="shared" si="47"/>
        <v>#DIV/0!</v>
      </c>
      <c r="AV99" s="3">
        <v>0</v>
      </c>
      <c r="AW99" s="3">
        <v>0</v>
      </c>
      <c r="AX99" s="3">
        <v>0</v>
      </c>
      <c r="AY99" s="33" t="e">
        <f t="shared" si="48"/>
        <v>#DIV/0!</v>
      </c>
      <c r="AZ99" s="33" t="e">
        <f t="shared" si="49"/>
        <v>#DIV/0!</v>
      </c>
      <c r="BA99" s="3">
        <v>29</v>
      </c>
      <c r="BB99" s="3">
        <v>22</v>
      </c>
      <c r="BC99" s="3">
        <v>5</v>
      </c>
      <c r="BD99" s="33">
        <f t="shared" si="50"/>
        <v>75.862068965517238</v>
      </c>
      <c r="BE99" s="33">
        <f t="shared" si="51"/>
        <v>17.241379310344829</v>
      </c>
      <c r="BF99" s="3">
        <v>0</v>
      </c>
      <c r="BG99" s="3">
        <v>0</v>
      </c>
      <c r="BH99" s="3">
        <v>0</v>
      </c>
      <c r="BI99" s="33" t="e">
        <f t="shared" si="52"/>
        <v>#DIV/0!</v>
      </c>
      <c r="BJ99" s="33" t="e">
        <f t="shared" si="53"/>
        <v>#DIV/0!</v>
      </c>
      <c r="BK99" s="3">
        <v>0</v>
      </c>
      <c r="BL99" s="3">
        <v>0</v>
      </c>
      <c r="BM99" s="3">
        <v>0</v>
      </c>
      <c r="BN99" s="33" t="e">
        <f t="shared" si="54"/>
        <v>#DIV/0!</v>
      </c>
      <c r="BO99" s="33" t="e">
        <f t="shared" si="55"/>
        <v>#DIV/0!</v>
      </c>
      <c r="BP99" s="3">
        <v>475</v>
      </c>
      <c r="BQ99" s="3">
        <v>292</v>
      </c>
      <c r="BR99" s="3">
        <v>272</v>
      </c>
      <c r="BS99" s="33">
        <f t="shared" si="56"/>
        <v>61.473684210526315</v>
      </c>
      <c r="BT99" s="33">
        <f t="shared" si="57"/>
        <v>57.263157894736835</v>
      </c>
      <c r="BU99" s="3">
        <v>0</v>
      </c>
      <c r="BV99" s="3">
        <v>0</v>
      </c>
      <c r="BW99" s="3">
        <v>0</v>
      </c>
      <c r="BX99" s="33" t="e">
        <f t="shared" si="58"/>
        <v>#DIV/0!</v>
      </c>
      <c r="BY99" s="33" t="e">
        <f t="shared" si="59"/>
        <v>#DIV/0!</v>
      </c>
      <c r="CB99" s="8"/>
    </row>
    <row r="100" spans="1:80" x14ac:dyDescent="0.25">
      <c r="A100" s="4" t="s">
        <v>192</v>
      </c>
      <c r="B100" s="4" t="s">
        <v>193</v>
      </c>
      <c r="C100" s="3">
        <v>0</v>
      </c>
      <c r="D100" s="3">
        <v>0</v>
      </c>
      <c r="E100" s="3">
        <v>0</v>
      </c>
      <c r="F100" s="33" t="e">
        <f t="shared" si="60"/>
        <v>#DIV/0!</v>
      </c>
      <c r="G100" s="33" t="e">
        <f t="shared" si="61"/>
        <v>#DIV/0!</v>
      </c>
      <c r="H100" s="3">
        <v>629</v>
      </c>
      <c r="I100" s="3">
        <v>337</v>
      </c>
      <c r="J100" s="3">
        <v>333</v>
      </c>
      <c r="K100" s="33">
        <f t="shared" si="32"/>
        <v>53.577106518282989</v>
      </c>
      <c r="L100" s="33">
        <f t="shared" si="33"/>
        <v>52.941176470588239</v>
      </c>
      <c r="M100" s="3">
        <v>0</v>
      </c>
      <c r="N100" s="3">
        <v>0</v>
      </c>
      <c r="O100" s="3">
        <v>0</v>
      </c>
      <c r="P100" s="33" t="e">
        <f t="shared" si="34"/>
        <v>#DIV/0!</v>
      </c>
      <c r="Q100" s="33" t="e">
        <f t="shared" si="35"/>
        <v>#DIV/0!</v>
      </c>
      <c r="R100" s="3">
        <v>0</v>
      </c>
      <c r="S100" s="3">
        <v>0</v>
      </c>
      <c r="T100" s="3">
        <v>0</v>
      </c>
      <c r="U100" s="33" t="e">
        <f t="shared" si="36"/>
        <v>#DIV/0!</v>
      </c>
      <c r="V100" s="33" t="e">
        <f t="shared" si="37"/>
        <v>#DIV/0!</v>
      </c>
      <c r="W100" s="3">
        <v>690</v>
      </c>
      <c r="X100" s="3">
        <v>333</v>
      </c>
      <c r="Y100" s="3">
        <v>329</v>
      </c>
      <c r="Z100" s="33">
        <f t="shared" si="38"/>
        <v>48.260869565217391</v>
      </c>
      <c r="AA100" s="33">
        <f t="shared" si="39"/>
        <v>47.681159420289852</v>
      </c>
      <c r="AB100" s="3">
        <v>0</v>
      </c>
      <c r="AC100" s="3">
        <v>0</v>
      </c>
      <c r="AD100" s="3">
        <v>0</v>
      </c>
      <c r="AE100" s="33" t="e">
        <f t="shared" si="40"/>
        <v>#DIV/0!</v>
      </c>
      <c r="AF100" s="33" t="e">
        <f t="shared" si="41"/>
        <v>#DIV/0!</v>
      </c>
      <c r="AG100" s="3">
        <v>0</v>
      </c>
      <c r="AH100" s="3">
        <v>0</v>
      </c>
      <c r="AI100" s="3">
        <v>0</v>
      </c>
      <c r="AJ100" s="33" t="e">
        <f t="shared" si="42"/>
        <v>#DIV/0!</v>
      </c>
      <c r="AK100" s="33" t="e">
        <f t="shared" si="43"/>
        <v>#DIV/0!</v>
      </c>
      <c r="AL100" s="3">
        <v>0</v>
      </c>
      <c r="AM100" s="3">
        <v>0</v>
      </c>
      <c r="AN100" s="3">
        <v>0</v>
      </c>
      <c r="AO100" s="33" t="e">
        <f t="shared" si="44"/>
        <v>#DIV/0!</v>
      </c>
      <c r="AP100" s="33" t="e">
        <f t="shared" si="45"/>
        <v>#DIV/0!</v>
      </c>
      <c r="AQ100" s="3">
        <v>0</v>
      </c>
      <c r="AR100" s="3">
        <v>0</v>
      </c>
      <c r="AS100" s="3">
        <v>0</v>
      </c>
      <c r="AT100" s="33" t="e">
        <f t="shared" si="46"/>
        <v>#DIV/0!</v>
      </c>
      <c r="AU100" s="33" t="e">
        <f t="shared" si="47"/>
        <v>#DIV/0!</v>
      </c>
      <c r="AV100" s="3">
        <v>0</v>
      </c>
      <c r="AW100" s="3">
        <v>0</v>
      </c>
      <c r="AX100" s="3">
        <v>0</v>
      </c>
      <c r="AY100" s="33" t="e">
        <f t="shared" si="48"/>
        <v>#DIV/0!</v>
      </c>
      <c r="AZ100" s="33" t="e">
        <f t="shared" si="49"/>
        <v>#DIV/0!</v>
      </c>
      <c r="BA100" s="3">
        <v>0</v>
      </c>
      <c r="BB100" s="3">
        <v>0</v>
      </c>
      <c r="BC100" s="3">
        <v>0</v>
      </c>
      <c r="BD100" s="33" t="e">
        <f t="shared" si="50"/>
        <v>#DIV/0!</v>
      </c>
      <c r="BE100" s="33" t="e">
        <f t="shared" si="51"/>
        <v>#DIV/0!</v>
      </c>
      <c r="BF100" s="3">
        <v>0</v>
      </c>
      <c r="BG100" s="3">
        <v>0</v>
      </c>
      <c r="BH100" s="3">
        <v>0</v>
      </c>
      <c r="BI100" s="33" t="e">
        <f t="shared" si="52"/>
        <v>#DIV/0!</v>
      </c>
      <c r="BJ100" s="33" t="e">
        <f t="shared" si="53"/>
        <v>#DIV/0!</v>
      </c>
      <c r="BK100" s="3">
        <v>0</v>
      </c>
      <c r="BL100" s="3">
        <v>0</v>
      </c>
      <c r="BM100" s="3">
        <v>0</v>
      </c>
      <c r="BN100" s="33" t="e">
        <f t="shared" si="54"/>
        <v>#DIV/0!</v>
      </c>
      <c r="BO100" s="33" t="e">
        <f t="shared" si="55"/>
        <v>#DIV/0!</v>
      </c>
      <c r="BP100" s="3">
        <v>254</v>
      </c>
      <c r="BQ100" s="3">
        <v>183</v>
      </c>
      <c r="BR100" s="3">
        <v>183</v>
      </c>
      <c r="BS100" s="33">
        <f t="shared" si="56"/>
        <v>72.047244094488192</v>
      </c>
      <c r="BT100" s="33">
        <f t="shared" si="57"/>
        <v>72.047244094488192</v>
      </c>
      <c r="BU100" s="3">
        <v>0</v>
      </c>
      <c r="BV100" s="3">
        <v>0</v>
      </c>
      <c r="BW100" s="3">
        <v>0</v>
      </c>
      <c r="BX100" s="33" t="e">
        <f t="shared" si="58"/>
        <v>#DIV/0!</v>
      </c>
      <c r="BY100" s="33" t="e">
        <f t="shared" si="59"/>
        <v>#DIV/0!</v>
      </c>
      <c r="CB100" s="8"/>
    </row>
    <row r="101" spans="1:80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33" t="e">
        <f t="shared" si="60"/>
        <v>#DIV/0!</v>
      </c>
      <c r="G101" s="33" t="e">
        <f t="shared" si="61"/>
        <v>#DIV/0!</v>
      </c>
      <c r="H101" s="3">
        <v>129</v>
      </c>
      <c r="I101" s="3">
        <v>90</v>
      </c>
      <c r="J101" s="3">
        <v>82</v>
      </c>
      <c r="K101" s="33">
        <f t="shared" si="32"/>
        <v>69.767441860465112</v>
      </c>
      <c r="L101" s="33">
        <f t="shared" si="33"/>
        <v>63.565891472868216</v>
      </c>
      <c r="M101" s="3">
        <v>0</v>
      </c>
      <c r="N101" s="3">
        <v>0</v>
      </c>
      <c r="O101" s="3">
        <v>0</v>
      </c>
      <c r="P101" s="33" t="e">
        <f t="shared" si="34"/>
        <v>#DIV/0!</v>
      </c>
      <c r="Q101" s="33" t="e">
        <f t="shared" si="35"/>
        <v>#DIV/0!</v>
      </c>
      <c r="R101" s="3">
        <v>0</v>
      </c>
      <c r="S101" s="3">
        <v>0</v>
      </c>
      <c r="T101" s="3">
        <v>0</v>
      </c>
      <c r="U101" s="33" t="e">
        <f t="shared" si="36"/>
        <v>#DIV/0!</v>
      </c>
      <c r="V101" s="33" t="e">
        <f t="shared" si="37"/>
        <v>#DIV/0!</v>
      </c>
      <c r="W101" s="3">
        <v>0</v>
      </c>
      <c r="X101" s="3">
        <v>0</v>
      </c>
      <c r="Y101" s="3">
        <v>0</v>
      </c>
      <c r="Z101" s="33" t="e">
        <f t="shared" si="38"/>
        <v>#DIV/0!</v>
      </c>
      <c r="AA101" s="33" t="e">
        <f t="shared" si="39"/>
        <v>#DIV/0!</v>
      </c>
      <c r="AB101" s="3">
        <v>0</v>
      </c>
      <c r="AC101" s="3">
        <v>0</v>
      </c>
      <c r="AD101" s="3">
        <v>0</v>
      </c>
      <c r="AE101" s="33" t="e">
        <f t="shared" si="40"/>
        <v>#DIV/0!</v>
      </c>
      <c r="AF101" s="33" t="e">
        <f t="shared" si="41"/>
        <v>#DIV/0!</v>
      </c>
      <c r="AG101" s="3">
        <v>0</v>
      </c>
      <c r="AH101" s="3">
        <v>0</v>
      </c>
      <c r="AI101" s="3">
        <v>0</v>
      </c>
      <c r="AJ101" s="33" t="e">
        <f t="shared" si="42"/>
        <v>#DIV/0!</v>
      </c>
      <c r="AK101" s="33" t="e">
        <f t="shared" si="43"/>
        <v>#DIV/0!</v>
      </c>
      <c r="AL101" s="3">
        <v>0</v>
      </c>
      <c r="AM101" s="3">
        <v>0</v>
      </c>
      <c r="AN101" s="3">
        <v>0</v>
      </c>
      <c r="AO101" s="33" t="e">
        <f t="shared" si="44"/>
        <v>#DIV/0!</v>
      </c>
      <c r="AP101" s="33" t="e">
        <f t="shared" si="45"/>
        <v>#DIV/0!</v>
      </c>
      <c r="AQ101" s="3">
        <v>0</v>
      </c>
      <c r="AR101" s="3">
        <v>0</v>
      </c>
      <c r="AS101" s="3">
        <v>0</v>
      </c>
      <c r="AT101" s="33" t="e">
        <f t="shared" si="46"/>
        <v>#DIV/0!</v>
      </c>
      <c r="AU101" s="33" t="e">
        <f t="shared" si="47"/>
        <v>#DIV/0!</v>
      </c>
      <c r="AV101" s="3">
        <v>0</v>
      </c>
      <c r="AW101" s="3">
        <v>0</v>
      </c>
      <c r="AX101" s="3">
        <v>0</v>
      </c>
      <c r="AY101" s="33" t="e">
        <f t="shared" si="48"/>
        <v>#DIV/0!</v>
      </c>
      <c r="AZ101" s="33" t="e">
        <f t="shared" si="49"/>
        <v>#DIV/0!</v>
      </c>
      <c r="BA101" s="3">
        <v>0</v>
      </c>
      <c r="BB101" s="3">
        <v>0</v>
      </c>
      <c r="BC101" s="3">
        <v>0</v>
      </c>
      <c r="BD101" s="33" t="e">
        <f t="shared" si="50"/>
        <v>#DIV/0!</v>
      </c>
      <c r="BE101" s="33" t="e">
        <f t="shared" si="51"/>
        <v>#DIV/0!</v>
      </c>
      <c r="BF101" s="3">
        <v>0</v>
      </c>
      <c r="BG101" s="3">
        <v>0</v>
      </c>
      <c r="BH101" s="3">
        <v>0</v>
      </c>
      <c r="BI101" s="33" t="e">
        <f t="shared" si="52"/>
        <v>#DIV/0!</v>
      </c>
      <c r="BJ101" s="33" t="e">
        <f t="shared" si="53"/>
        <v>#DIV/0!</v>
      </c>
      <c r="BK101" s="3">
        <v>0</v>
      </c>
      <c r="BL101" s="3">
        <v>0</v>
      </c>
      <c r="BM101" s="3">
        <v>0</v>
      </c>
      <c r="BN101" s="33" t="e">
        <f t="shared" si="54"/>
        <v>#DIV/0!</v>
      </c>
      <c r="BO101" s="33" t="e">
        <f t="shared" si="55"/>
        <v>#DIV/0!</v>
      </c>
      <c r="BP101" s="3">
        <v>0</v>
      </c>
      <c r="BQ101" s="3">
        <v>0</v>
      </c>
      <c r="BR101" s="3">
        <v>0</v>
      </c>
      <c r="BS101" s="33" t="e">
        <f t="shared" si="56"/>
        <v>#DIV/0!</v>
      </c>
      <c r="BT101" s="33" t="e">
        <f t="shared" si="57"/>
        <v>#DIV/0!</v>
      </c>
      <c r="BU101" s="3">
        <v>0</v>
      </c>
      <c r="BV101" s="3">
        <v>0</v>
      </c>
      <c r="BW101" s="3">
        <v>0</v>
      </c>
      <c r="BX101" s="33" t="e">
        <f t="shared" si="58"/>
        <v>#DIV/0!</v>
      </c>
      <c r="BY101" s="33" t="e">
        <f t="shared" si="59"/>
        <v>#DIV/0!</v>
      </c>
      <c r="CB101" s="8"/>
    </row>
    <row r="102" spans="1:80" x14ac:dyDescent="0.25">
      <c r="A102" s="4" t="s">
        <v>196</v>
      </c>
      <c r="B102" s="4" t="s">
        <v>197</v>
      </c>
      <c r="C102" s="3">
        <v>0</v>
      </c>
      <c r="D102" s="3">
        <v>0</v>
      </c>
      <c r="E102" s="3">
        <v>0</v>
      </c>
      <c r="F102" s="33" t="e">
        <f t="shared" si="60"/>
        <v>#DIV/0!</v>
      </c>
      <c r="G102" s="33" t="e">
        <f t="shared" si="61"/>
        <v>#DIV/0!</v>
      </c>
      <c r="H102" s="3">
        <v>1985</v>
      </c>
      <c r="I102" s="3">
        <v>879</v>
      </c>
      <c r="J102" s="3">
        <v>824</v>
      </c>
      <c r="K102" s="33">
        <f t="shared" si="32"/>
        <v>44.28211586901763</v>
      </c>
      <c r="L102" s="33">
        <f t="shared" si="33"/>
        <v>41.511335012594458</v>
      </c>
      <c r="M102" s="3">
        <v>0</v>
      </c>
      <c r="N102" s="3">
        <v>0</v>
      </c>
      <c r="O102" s="3">
        <v>0</v>
      </c>
      <c r="P102" s="33" t="e">
        <f t="shared" si="34"/>
        <v>#DIV/0!</v>
      </c>
      <c r="Q102" s="33" t="e">
        <f t="shared" si="35"/>
        <v>#DIV/0!</v>
      </c>
      <c r="R102" s="3">
        <v>0</v>
      </c>
      <c r="S102" s="3">
        <v>0</v>
      </c>
      <c r="T102" s="3">
        <v>0</v>
      </c>
      <c r="U102" s="33" t="e">
        <f t="shared" si="36"/>
        <v>#DIV/0!</v>
      </c>
      <c r="V102" s="33" t="e">
        <f t="shared" si="37"/>
        <v>#DIV/0!</v>
      </c>
      <c r="W102" s="3">
        <v>1928</v>
      </c>
      <c r="X102" s="3">
        <v>1022</v>
      </c>
      <c r="Y102" s="3">
        <v>927</v>
      </c>
      <c r="Z102" s="33">
        <f t="shared" si="38"/>
        <v>53.008298755186722</v>
      </c>
      <c r="AA102" s="33">
        <f t="shared" si="39"/>
        <v>48.080912863070537</v>
      </c>
      <c r="AB102" s="3">
        <v>0</v>
      </c>
      <c r="AC102" s="3">
        <v>0</v>
      </c>
      <c r="AD102" s="3">
        <v>0</v>
      </c>
      <c r="AE102" s="33" t="e">
        <f t="shared" si="40"/>
        <v>#DIV/0!</v>
      </c>
      <c r="AF102" s="33" t="e">
        <f t="shared" si="41"/>
        <v>#DIV/0!</v>
      </c>
      <c r="AG102" s="3">
        <v>0</v>
      </c>
      <c r="AH102" s="3">
        <v>0</v>
      </c>
      <c r="AI102" s="3">
        <v>0</v>
      </c>
      <c r="AJ102" s="33" t="e">
        <f t="shared" si="42"/>
        <v>#DIV/0!</v>
      </c>
      <c r="AK102" s="33" t="e">
        <f t="shared" si="43"/>
        <v>#DIV/0!</v>
      </c>
      <c r="AL102" s="3">
        <v>0</v>
      </c>
      <c r="AM102" s="3">
        <v>0</v>
      </c>
      <c r="AN102" s="3">
        <v>0</v>
      </c>
      <c r="AO102" s="33" t="e">
        <f t="shared" si="44"/>
        <v>#DIV/0!</v>
      </c>
      <c r="AP102" s="33" t="e">
        <f t="shared" si="45"/>
        <v>#DIV/0!</v>
      </c>
      <c r="AQ102" s="3">
        <v>0</v>
      </c>
      <c r="AR102" s="3">
        <v>0</v>
      </c>
      <c r="AS102" s="3">
        <v>0</v>
      </c>
      <c r="AT102" s="33" t="e">
        <f t="shared" si="46"/>
        <v>#DIV/0!</v>
      </c>
      <c r="AU102" s="33" t="e">
        <f t="shared" si="47"/>
        <v>#DIV/0!</v>
      </c>
      <c r="AV102" s="3">
        <v>0</v>
      </c>
      <c r="AW102" s="3">
        <v>0</v>
      </c>
      <c r="AX102" s="3">
        <v>0</v>
      </c>
      <c r="AY102" s="33" t="e">
        <f t="shared" si="48"/>
        <v>#DIV/0!</v>
      </c>
      <c r="AZ102" s="33" t="e">
        <f t="shared" si="49"/>
        <v>#DIV/0!</v>
      </c>
      <c r="BA102" s="3">
        <v>0</v>
      </c>
      <c r="BB102" s="3">
        <v>0</v>
      </c>
      <c r="BC102" s="3">
        <v>0</v>
      </c>
      <c r="BD102" s="33" t="e">
        <f t="shared" si="50"/>
        <v>#DIV/0!</v>
      </c>
      <c r="BE102" s="33" t="e">
        <f t="shared" si="51"/>
        <v>#DIV/0!</v>
      </c>
      <c r="BF102" s="3">
        <v>0</v>
      </c>
      <c r="BG102" s="3">
        <v>0</v>
      </c>
      <c r="BH102" s="3">
        <v>0</v>
      </c>
      <c r="BI102" s="33" t="e">
        <f t="shared" si="52"/>
        <v>#DIV/0!</v>
      </c>
      <c r="BJ102" s="33" t="e">
        <f t="shared" si="53"/>
        <v>#DIV/0!</v>
      </c>
      <c r="BK102" s="3">
        <v>0</v>
      </c>
      <c r="BL102" s="3">
        <v>0</v>
      </c>
      <c r="BM102" s="3">
        <v>0</v>
      </c>
      <c r="BN102" s="33" t="e">
        <f t="shared" si="54"/>
        <v>#DIV/0!</v>
      </c>
      <c r="BO102" s="33" t="e">
        <f t="shared" si="55"/>
        <v>#DIV/0!</v>
      </c>
      <c r="BP102" s="3">
        <v>578</v>
      </c>
      <c r="BQ102" s="3">
        <v>405</v>
      </c>
      <c r="BR102" s="3">
        <v>383</v>
      </c>
      <c r="BS102" s="33">
        <f t="shared" si="56"/>
        <v>70.069204152249128</v>
      </c>
      <c r="BT102" s="33">
        <f t="shared" si="57"/>
        <v>66.262975778546718</v>
      </c>
      <c r="BU102" s="3">
        <v>0</v>
      </c>
      <c r="BV102" s="3">
        <v>0</v>
      </c>
      <c r="BW102" s="3">
        <v>0</v>
      </c>
      <c r="BX102" s="33" t="e">
        <f t="shared" si="58"/>
        <v>#DIV/0!</v>
      </c>
      <c r="BY102" s="33" t="e">
        <f t="shared" si="59"/>
        <v>#DIV/0!</v>
      </c>
      <c r="CB102" s="8"/>
    </row>
    <row r="103" spans="1:80" x14ac:dyDescent="0.25">
      <c r="A103" s="4" t="s">
        <v>198</v>
      </c>
      <c r="B103" s="4" t="s">
        <v>199</v>
      </c>
      <c r="C103" s="3">
        <v>0</v>
      </c>
      <c r="D103" s="3">
        <v>0</v>
      </c>
      <c r="E103" s="3">
        <v>0</v>
      </c>
      <c r="F103" s="33" t="e">
        <f t="shared" si="60"/>
        <v>#DIV/0!</v>
      </c>
      <c r="G103" s="33" t="e">
        <f t="shared" si="61"/>
        <v>#DIV/0!</v>
      </c>
      <c r="H103" s="3">
        <v>808</v>
      </c>
      <c r="I103" s="3">
        <v>493</v>
      </c>
      <c r="J103" s="3">
        <v>0</v>
      </c>
      <c r="K103" s="33">
        <f t="shared" si="32"/>
        <v>61.014851485148512</v>
      </c>
      <c r="L103" s="33">
        <f t="shared" si="33"/>
        <v>0</v>
      </c>
      <c r="M103" s="3">
        <v>0</v>
      </c>
      <c r="N103" s="3">
        <v>0</v>
      </c>
      <c r="O103" s="3">
        <v>0</v>
      </c>
      <c r="P103" s="33" t="e">
        <f t="shared" si="34"/>
        <v>#DIV/0!</v>
      </c>
      <c r="Q103" s="33" t="e">
        <f t="shared" si="35"/>
        <v>#DIV/0!</v>
      </c>
      <c r="R103" s="3">
        <v>0</v>
      </c>
      <c r="S103" s="3">
        <v>0</v>
      </c>
      <c r="T103" s="3">
        <v>0</v>
      </c>
      <c r="U103" s="33" t="e">
        <f t="shared" si="36"/>
        <v>#DIV/0!</v>
      </c>
      <c r="V103" s="33" t="e">
        <f t="shared" si="37"/>
        <v>#DIV/0!</v>
      </c>
      <c r="W103" s="3">
        <v>682</v>
      </c>
      <c r="X103" s="3">
        <v>424</v>
      </c>
      <c r="Y103" s="3">
        <v>199</v>
      </c>
      <c r="Z103" s="33">
        <f t="shared" si="38"/>
        <v>62.170087976539591</v>
      </c>
      <c r="AA103" s="33">
        <f t="shared" si="39"/>
        <v>29.178885630498534</v>
      </c>
      <c r="AB103" s="3">
        <v>0</v>
      </c>
      <c r="AC103" s="3">
        <v>0</v>
      </c>
      <c r="AD103" s="3">
        <v>0</v>
      </c>
      <c r="AE103" s="33" t="e">
        <f t="shared" si="40"/>
        <v>#DIV/0!</v>
      </c>
      <c r="AF103" s="33" t="e">
        <f t="shared" si="41"/>
        <v>#DIV/0!</v>
      </c>
      <c r="AG103" s="3">
        <v>0</v>
      </c>
      <c r="AH103" s="3">
        <v>0</v>
      </c>
      <c r="AI103" s="3">
        <v>0</v>
      </c>
      <c r="AJ103" s="33" t="e">
        <f t="shared" si="42"/>
        <v>#DIV/0!</v>
      </c>
      <c r="AK103" s="33" t="e">
        <f t="shared" si="43"/>
        <v>#DIV/0!</v>
      </c>
      <c r="AL103" s="3">
        <v>0</v>
      </c>
      <c r="AM103" s="3">
        <v>0</v>
      </c>
      <c r="AN103" s="3">
        <v>0</v>
      </c>
      <c r="AO103" s="33" t="e">
        <f t="shared" si="44"/>
        <v>#DIV/0!</v>
      </c>
      <c r="AP103" s="33" t="e">
        <f t="shared" si="45"/>
        <v>#DIV/0!</v>
      </c>
      <c r="AQ103" s="3">
        <v>0</v>
      </c>
      <c r="AR103" s="3">
        <v>0</v>
      </c>
      <c r="AS103" s="3">
        <v>0</v>
      </c>
      <c r="AT103" s="33" t="e">
        <f t="shared" si="46"/>
        <v>#DIV/0!</v>
      </c>
      <c r="AU103" s="33" t="e">
        <f t="shared" si="47"/>
        <v>#DIV/0!</v>
      </c>
      <c r="AV103" s="3">
        <v>0</v>
      </c>
      <c r="AW103" s="3">
        <v>0</v>
      </c>
      <c r="AX103" s="3">
        <v>0</v>
      </c>
      <c r="AY103" s="33" t="e">
        <f t="shared" si="48"/>
        <v>#DIV/0!</v>
      </c>
      <c r="AZ103" s="33" t="e">
        <f t="shared" si="49"/>
        <v>#DIV/0!</v>
      </c>
      <c r="BA103" s="3">
        <v>0</v>
      </c>
      <c r="BB103" s="3">
        <v>0</v>
      </c>
      <c r="BC103" s="3">
        <v>0</v>
      </c>
      <c r="BD103" s="33" t="e">
        <f t="shared" si="50"/>
        <v>#DIV/0!</v>
      </c>
      <c r="BE103" s="33" t="e">
        <f t="shared" si="51"/>
        <v>#DIV/0!</v>
      </c>
      <c r="BF103" s="3">
        <v>0</v>
      </c>
      <c r="BG103" s="3">
        <v>0</v>
      </c>
      <c r="BH103" s="3">
        <v>0</v>
      </c>
      <c r="BI103" s="33" t="e">
        <f t="shared" si="52"/>
        <v>#DIV/0!</v>
      </c>
      <c r="BJ103" s="33" t="e">
        <f t="shared" si="53"/>
        <v>#DIV/0!</v>
      </c>
      <c r="BK103" s="3">
        <v>0</v>
      </c>
      <c r="BL103" s="3">
        <v>0</v>
      </c>
      <c r="BM103" s="3">
        <v>0</v>
      </c>
      <c r="BN103" s="33" t="e">
        <f t="shared" si="54"/>
        <v>#DIV/0!</v>
      </c>
      <c r="BO103" s="33" t="e">
        <f t="shared" si="55"/>
        <v>#DIV/0!</v>
      </c>
      <c r="BP103" s="3">
        <v>349</v>
      </c>
      <c r="BQ103" s="3">
        <v>317</v>
      </c>
      <c r="BR103" s="3">
        <v>119</v>
      </c>
      <c r="BS103" s="33">
        <f t="shared" si="56"/>
        <v>90.830945558739245</v>
      </c>
      <c r="BT103" s="33">
        <f t="shared" si="57"/>
        <v>34.097421203438394</v>
      </c>
      <c r="BU103" s="3">
        <v>0</v>
      </c>
      <c r="BV103" s="3">
        <v>0</v>
      </c>
      <c r="BW103" s="3">
        <v>0</v>
      </c>
      <c r="BX103" s="33" t="e">
        <f t="shared" si="58"/>
        <v>#DIV/0!</v>
      </c>
      <c r="BY103" s="33" t="e">
        <f t="shared" si="59"/>
        <v>#DIV/0!</v>
      </c>
      <c r="CB103" s="8"/>
    </row>
    <row r="104" spans="1:80" x14ac:dyDescent="0.25">
      <c r="A104" s="4" t="s">
        <v>200</v>
      </c>
      <c r="B104" s="4" t="s">
        <v>201</v>
      </c>
      <c r="C104" s="3">
        <v>0</v>
      </c>
      <c r="D104" s="3">
        <v>0</v>
      </c>
      <c r="E104" s="3">
        <v>0</v>
      </c>
      <c r="F104" s="33" t="e">
        <f t="shared" si="60"/>
        <v>#DIV/0!</v>
      </c>
      <c r="G104" s="33" t="e">
        <f t="shared" si="61"/>
        <v>#DIV/0!</v>
      </c>
      <c r="H104" s="3">
        <v>1153</v>
      </c>
      <c r="I104" s="3">
        <v>510</v>
      </c>
      <c r="J104" s="3">
        <v>510</v>
      </c>
      <c r="K104" s="33">
        <f t="shared" si="32"/>
        <v>44.232437120555076</v>
      </c>
      <c r="L104" s="33">
        <f t="shared" si="33"/>
        <v>44.232437120555076</v>
      </c>
      <c r="M104" s="3">
        <v>258</v>
      </c>
      <c r="N104" s="3">
        <v>120</v>
      </c>
      <c r="O104" s="3">
        <v>120</v>
      </c>
      <c r="P104" s="33">
        <f t="shared" si="34"/>
        <v>46.511627906976742</v>
      </c>
      <c r="Q104" s="33">
        <f t="shared" si="35"/>
        <v>46.511627906976742</v>
      </c>
      <c r="R104" s="3">
        <v>0</v>
      </c>
      <c r="S104" s="3">
        <v>0</v>
      </c>
      <c r="T104" s="3">
        <v>0</v>
      </c>
      <c r="U104" s="33" t="e">
        <f t="shared" si="36"/>
        <v>#DIV/0!</v>
      </c>
      <c r="V104" s="33" t="e">
        <f t="shared" si="37"/>
        <v>#DIV/0!</v>
      </c>
      <c r="W104" s="3">
        <v>1114</v>
      </c>
      <c r="X104" s="3">
        <v>547</v>
      </c>
      <c r="Y104" s="3">
        <v>547</v>
      </c>
      <c r="Z104" s="33">
        <f t="shared" si="38"/>
        <v>49.10233393177738</v>
      </c>
      <c r="AA104" s="33">
        <f t="shared" si="39"/>
        <v>49.10233393177738</v>
      </c>
      <c r="AB104" s="3">
        <v>188</v>
      </c>
      <c r="AC104" s="3">
        <v>98</v>
      </c>
      <c r="AD104" s="3">
        <v>98</v>
      </c>
      <c r="AE104" s="33">
        <f t="shared" si="40"/>
        <v>52.12765957446809</v>
      </c>
      <c r="AF104" s="33">
        <f t="shared" si="41"/>
        <v>52.12765957446809</v>
      </c>
      <c r="AG104" s="3">
        <v>0</v>
      </c>
      <c r="AH104" s="3">
        <v>0</v>
      </c>
      <c r="AI104" s="3">
        <v>0</v>
      </c>
      <c r="AJ104" s="33" t="e">
        <f t="shared" si="42"/>
        <v>#DIV/0!</v>
      </c>
      <c r="AK104" s="33" t="e">
        <f t="shared" si="43"/>
        <v>#DIV/0!</v>
      </c>
      <c r="AL104" s="3">
        <v>0</v>
      </c>
      <c r="AM104" s="3">
        <v>0</v>
      </c>
      <c r="AN104" s="3">
        <v>0</v>
      </c>
      <c r="AO104" s="33" t="e">
        <f t="shared" si="44"/>
        <v>#DIV/0!</v>
      </c>
      <c r="AP104" s="33" t="e">
        <f t="shared" si="45"/>
        <v>#DIV/0!</v>
      </c>
      <c r="AQ104" s="3">
        <v>0</v>
      </c>
      <c r="AR104" s="3">
        <v>0</v>
      </c>
      <c r="AS104" s="3">
        <v>0</v>
      </c>
      <c r="AT104" s="33" t="e">
        <f t="shared" si="46"/>
        <v>#DIV/0!</v>
      </c>
      <c r="AU104" s="33" t="e">
        <f t="shared" si="47"/>
        <v>#DIV/0!</v>
      </c>
      <c r="AV104" s="3">
        <v>0</v>
      </c>
      <c r="AW104" s="3">
        <v>0</v>
      </c>
      <c r="AX104" s="3">
        <v>0</v>
      </c>
      <c r="AY104" s="33" t="e">
        <f t="shared" si="48"/>
        <v>#DIV/0!</v>
      </c>
      <c r="AZ104" s="33" t="e">
        <f t="shared" si="49"/>
        <v>#DIV/0!</v>
      </c>
      <c r="BA104" s="3">
        <v>0</v>
      </c>
      <c r="BB104" s="3">
        <v>0</v>
      </c>
      <c r="BC104" s="3">
        <v>0</v>
      </c>
      <c r="BD104" s="33" t="e">
        <f t="shared" si="50"/>
        <v>#DIV/0!</v>
      </c>
      <c r="BE104" s="33" t="e">
        <f t="shared" si="51"/>
        <v>#DIV/0!</v>
      </c>
      <c r="BF104" s="3">
        <v>0</v>
      </c>
      <c r="BG104" s="3">
        <v>0</v>
      </c>
      <c r="BH104" s="3">
        <v>0</v>
      </c>
      <c r="BI104" s="33" t="e">
        <f t="shared" si="52"/>
        <v>#DIV/0!</v>
      </c>
      <c r="BJ104" s="33" t="e">
        <f t="shared" si="53"/>
        <v>#DIV/0!</v>
      </c>
      <c r="BK104" s="3">
        <v>0</v>
      </c>
      <c r="BL104" s="3">
        <v>0</v>
      </c>
      <c r="BM104" s="3">
        <v>0</v>
      </c>
      <c r="BN104" s="33" t="e">
        <f t="shared" si="54"/>
        <v>#DIV/0!</v>
      </c>
      <c r="BO104" s="33" t="e">
        <f t="shared" si="55"/>
        <v>#DIV/0!</v>
      </c>
      <c r="BP104" s="3">
        <v>553</v>
      </c>
      <c r="BQ104" s="3">
        <v>405</v>
      </c>
      <c r="BR104" s="3">
        <v>405</v>
      </c>
      <c r="BS104" s="33">
        <f t="shared" si="56"/>
        <v>73.236889692585891</v>
      </c>
      <c r="BT104" s="33">
        <f t="shared" si="57"/>
        <v>73.236889692585891</v>
      </c>
      <c r="BU104" s="3">
        <v>0</v>
      </c>
      <c r="BV104" s="3">
        <v>0</v>
      </c>
      <c r="BW104" s="3">
        <v>0</v>
      </c>
      <c r="BX104" s="33" t="e">
        <f t="shared" si="58"/>
        <v>#DIV/0!</v>
      </c>
      <c r="BY104" s="33" t="e">
        <f t="shared" si="59"/>
        <v>#DIV/0!</v>
      </c>
      <c r="CB104" s="8"/>
    </row>
    <row r="105" spans="1:80" x14ac:dyDescent="0.25">
      <c r="A105" s="4" t="s">
        <v>202</v>
      </c>
      <c r="B105" s="4" t="s">
        <v>203</v>
      </c>
      <c r="C105" s="3">
        <v>0</v>
      </c>
      <c r="D105" s="3">
        <v>0</v>
      </c>
      <c r="E105" s="3">
        <v>0</v>
      </c>
      <c r="F105" s="33" t="e">
        <f t="shared" si="60"/>
        <v>#DIV/0!</v>
      </c>
      <c r="G105" s="33" t="e">
        <f t="shared" si="61"/>
        <v>#DIV/0!</v>
      </c>
      <c r="H105" s="3">
        <v>1503</v>
      </c>
      <c r="I105" s="3">
        <v>917</v>
      </c>
      <c r="J105" s="3">
        <v>885</v>
      </c>
      <c r="K105" s="33">
        <f t="shared" si="32"/>
        <v>61.011310711909516</v>
      </c>
      <c r="L105" s="33">
        <f t="shared" si="33"/>
        <v>58.882235528942118</v>
      </c>
      <c r="M105" s="3">
        <v>0</v>
      </c>
      <c r="N105" s="3">
        <v>0</v>
      </c>
      <c r="O105" s="3">
        <v>0</v>
      </c>
      <c r="P105" s="33" t="e">
        <f t="shared" si="34"/>
        <v>#DIV/0!</v>
      </c>
      <c r="Q105" s="33" t="e">
        <f t="shared" si="35"/>
        <v>#DIV/0!</v>
      </c>
      <c r="R105" s="3">
        <v>0</v>
      </c>
      <c r="S105" s="3">
        <v>0</v>
      </c>
      <c r="T105" s="3">
        <v>0</v>
      </c>
      <c r="U105" s="33" t="e">
        <f t="shared" si="36"/>
        <v>#DIV/0!</v>
      </c>
      <c r="V105" s="33" t="e">
        <f t="shared" si="37"/>
        <v>#DIV/0!</v>
      </c>
      <c r="W105" s="3">
        <v>1094</v>
      </c>
      <c r="X105" s="3">
        <v>612</v>
      </c>
      <c r="Y105" s="3">
        <v>607</v>
      </c>
      <c r="Z105" s="33">
        <f t="shared" si="38"/>
        <v>55.941499085923219</v>
      </c>
      <c r="AA105" s="33">
        <f t="shared" si="39"/>
        <v>55.484460694698356</v>
      </c>
      <c r="AB105" s="3">
        <v>0</v>
      </c>
      <c r="AC105" s="3">
        <v>0</v>
      </c>
      <c r="AD105" s="3">
        <v>0</v>
      </c>
      <c r="AE105" s="33" t="e">
        <f t="shared" si="40"/>
        <v>#DIV/0!</v>
      </c>
      <c r="AF105" s="33" t="e">
        <f t="shared" si="41"/>
        <v>#DIV/0!</v>
      </c>
      <c r="AG105" s="3">
        <v>0</v>
      </c>
      <c r="AH105" s="3">
        <v>0</v>
      </c>
      <c r="AI105" s="3">
        <v>0</v>
      </c>
      <c r="AJ105" s="33" t="e">
        <f t="shared" si="42"/>
        <v>#DIV/0!</v>
      </c>
      <c r="AK105" s="33" t="e">
        <f t="shared" si="43"/>
        <v>#DIV/0!</v>
      </c>
      <c r="AL105" s="3">
        <v>0</v>
      </c>
      <c r="AM105" s="3">
        <v>0</v>
      </c>
      <c r="AN105" s="3">
        <v>0</v>
      </c>
      <c r="AO105" s="33" t="e">
        <f t="shared" si="44"/>
        <v>#DIV/0!</v>
      </c>
      <c r="AP105" s="33" t="e">
        <f t="shared" si="45"/>
        <v>#DIV/0!</v>
      </c>
      <c r="AQ105" s="3">
        <v>0</v>
      </c>
      <c r="AR105" s="3">
        <v>0</v>
      </c>
      <c r="AS105" s="3">
        <v>0</v>
      </c>
      <c r="AT105" s="33" t="e">
        <f t="shared" si="46"/>
        <v>#DIV/0!</v>
      </c>
      <c r="AU105" s="33" t="e">
        <f t="shared" si="47"/>
        <v>#DIV/0!</v>
      </c>
      <c r="AV105" s="3">
        <v>0</v>
      </c>
      <c r="AW105" s="3">
        <v>0</v>
      </c>
      <c r="AX105" s="3">
        <v>0</v>
      </c>
      <c r="AY105" s="33" t="e">
        <f t="shared" si="48"/>
        <v>#DIV/0!</v>
      </c>
      <c r="AZ105" s="33" t="e">
        <f t="shared" si="49"/>
        <v>#DIV/0!</v>
      </c>
      <c r="BA105" s="3">
        <v>0</v>
      </c>
      <c r="BB105" s="3">
        <v>0</v>
      </c>
      <c r="BC105" s="3">
        <v>0</v>
      </c>
      <c r="BD105" s="33" t="e">
        <f t="shared" si="50"/>
        <v>#DIV/0!</v>
      </c>
      <c r="BE105" s="33" t="e">
        <f t="shared" si="51"/>
        <v>#DIV/0!</v>
      </c>
      <c r="BF105" s="3">
        <v>0</v>
      </c>
      <c r="BG105" s="3">
        <v>0</v>
      </c>
      <c r="BH105" s="3">
        <v>0</v>
      </c>
      <c r="BI105" s="33" t="e">
        <f t="shared" si="52"/>
        <v>#DIV/0!</v>
      </c>
      <c r="BJ105" s="33" t="e">
        <f t="shared" si="53"/>
        <v>#DIV/0!</v>
      </c>
      <c r="BK105" s="3">
        <v>0</v>
      </c>
      <c r="BL105" s="3">
        <v>0</v>
      </c>
      <c r="BM105" s="3">
        <v>0</v>
      </c>
      <c r="BN105" s="33" t="e">
        <f t="shared" si="54"/>
        <v>#DIV/0!</v>
      </c>
      <c r="BO105" s="33" t="e">
        <f t="shared" si="55"/>
        <v>#DIV/0!</v>
      </c>
      <c r="BP105" s="3">
        <v>705</v>
      </c>
      <c r="BQ105" s="3">
        <v>619</v>
      </c>
      <c r="BR105" s="3">
        <v>591</v>
      </c>
      <c r="BS105" s="33">
        <f t="shared" si="56"/>
        <v>87.801418439716315</v>
      </c>
      <c r="BT105" s="33">
        <f t="shared" si="57"/>
        <v>83.829787234042556</v>
      </c>
      <c r="BU105" s="3">
        <v>0</v>
      </c>
      <c r="BV105" s="3">
        <v>0</v>
      </c>
      <c r="BW105" s="3">
        <v>0</v>
      </c>
      <c r="BX105" s="33" t="e">
        <f t="shared" si="58"/>
        <v>#DIV/0!</v>
      </c>
      <c r="BY105" s="33" t="e">
        <f t="shared" si="59"/>
        <v>#DIV/0!</v>
      </c>
      <c r="CB105" s="8"/>
    </row>
    <row r="106" spans="1:80" x14ac:dyDescent="0.25">
      <c r="A106" s="4" t="s">
        <v>204</v>
      </c>
      <c r="B106" s="4" t="s">
        <v>205</v>
      </c>
      <c r="C106" s="3">
        <v>0</v>
      </c>
      <c r="D106" s="3">
        <v>0</v>
      </c>
      <c r="E106" s="3">
        <v>0</v>
      </c>
      <c r="F106" s="33" t="e">
        <f t="shared" si="60"/>
        <v>#DIV/0!</v>
      </c>
      <c r="G106" s="33" t="e">
        <f t="shared" si="61"/>
        <v>#DIV/0!</v>
      </c>
      <c r="H106" s="3">
        <v>491</v>
      </c>
      <c r="I106" s="3">
        <v>236</v>
      </c>
      <c r="J106" s="3">
        <v>235</v>
      </c>
      <c r="K106" s="33">
        <f t="shared" si="32"/>
        <v>48.065173116089618</v>
      </c>
      <c r="L106" s="33">
        <f t="shared" si="33"/>
        <v>47.861507128309569</v>
      </c>
      <c r="M106" s="3">
        <v>0</v>
      </c>
      <c r="N106" s="3">
        <v>0</v>
      </c>
      <c r="O106" s="3">
        <v>0</v>
      </c>
      <c r="P106" s="33" t="e">
        <f t="shared" si="34"/>
        <v>#DIV/0!</v>
      </c>
      <c r="Q106" s="33" t="e">
        <f t="shared" si="35"/>
        <v>#DIV/0!</v>
      </c>
      <c r="R106" s="3">
        <v>0</v>
      </c>
      <c r="S106" s="3">
        <v>0</v>
      </c>
      <c r="T106" s="3">
        <v>0</v>
      </c>
      <c r="U106" s="33" t="e">
        <f t="shared" si="36"/>
        <v>#DIV/0!</v>
      </c>
      <c r="V106" s="33" t="e">
        <f t="shared" si="37"/>
        <v>#DIV/0!</v>
      </c>
      <c r="W106" s="3">
        <v>564</v>
      </c>
      <c r="X106" s="3">
        <v>273</v>
      </c>
      <c r="Y106" s="3">
        <v>256</v>
      </c>
      <c r="Z106" s="33">
        <f t="shared" si="38"/>
        <v>48.404255319148938</v>
      </c>
      <c r="AA106" s="33">
        <f t="shared" si="39"/>
        <v>45.390070921985817</v>
      </c>
      <c r="AB106" s="3">
        <v>0</v>
      </c>
      <c r="AC106" s="3">
        <v>0</v>
      </c>
      <c r="AD106" s="3">
        <v>0</v>
      </c>
      <c r="AE106" s="33" t="e">
        <f t="shared" si="40"/>
        <v>#DIV/0!</v>
      </c>
      <c r="AF106" s="33" t="e">
        <f t="shared" si="41"/>
        <v>#DIV/0!</v>
      </c>
      <c r="AG106" s="3">
        <v>0</v>
      </c>
      <c r="AH106" s="3">
        <v>0</v>
      </c>
      <c r="AI106" s="3">
        <v>0</v>
      </c>
      <c r="AJ106" s="33" t="e">
        <f t="shared" si="42"/>
        <v>#DIV/0!</v>
      </c>
      <c r="AK106" s="33" t="e">
        <f t="shared" si="43"/>
        <v>#DIV/0!</v>
      </c>
      <c r="AL106" s="3">
        <v>0</v>
      </c>
      <c r="AM106" s="3">
        <v>0</v>
      </c>
      <c r="AN106" s="3">
        <v>0</v>
      </c>
      <c r="AO106" s="33" t="e">
        <f t="shared" si="44"/>
        <v>#DIV/0!</v>
      </c>
      <c r="AP106" s="33" t="e">
        <f t="shared" si="45"/>
        <v>#DIV/0!</v>
      </c>
      <c r="AQ106" s="3">
        <v>0</v>
      </c>
      <c r="AR106" s="3">
        <v>0</v>
      </c>
      <c r="AS106" s="3">
        <v>0</v>
      </c>
      <c r="AT106" s="33" t="e">
        <f t="shared" si="46"/>
        <v>#DIV/0!</v>
      </c>
      <c r="AU106" s="33" t="e">
        <f t="shared" si="47"/>
        <v>#DIV/0!</v>
      </c>
      <c r="AV106" s="3">
        <v>0</v>
      </c>
      <c r="AW106" s="3">
        <v>0</v>
      </c>
      <c r="AX106" s="3">
        <v>0</v>
      </c>
      <c r="AY106" s="33" t="e">
        <f t="shared" si="48"/>
        <v>#DIV/0!</v>
      </c>
      <c r="AZ106" s="33" t="e">
        <f t="shared" si="49"/>
        <v>#DIV/0!</v>
      </c>
      <c r="BA106" s="3">
        <v>0</v>
      </c>
      <c r="BB106" s="3">
        <v>0</v>
      </c>
      <c r="BC106" s="3">
        <v>0</v>
      </c>
      <c r="BD106" s="33" t="e">
        <f t="shared" si="50"/>
        <v>#DIV/0!</v>
      </c>
      <c r="BE106" s="33" t="e">
        <f t="shared" si="51"/>
        <v>#DIV/0!</v>
      </c>
      <c r="BF106" s="3">
        <v>0</v>
      </c>
      <c r="BG106" s="3">
        <v>0</v>
      </c>
      <c r="BH106" s="3">
        <v>0</v>
      </c>
      <c r="BI106" s="33" t="e">
        <f t="shared" si="52"/>
        <v>#DIV/0!</v>
      </c>
      <c r="BJ106" s="33" t="e">
        <f t="shared" si="53"/>
        <v>#DIV/0!</v>
      </c>
      <c r="BK106" s="3">
        <v>0</v>
      </c>
      <c r="BL106" s="3">
        <v>0</v>
      </c>
      <c r="BM106" s="3">
        <v>0</v>
      </c>
      <c r="BN106" s="33" t="e">
        <f t="shared" si="54"/>
        <v>#DIV/0!</v>
      </c>
      <c r="BO106" s="33" t="e">
        <f t="shared" si="55"/>
        <v>#DIV/0!</v>
      </c>
      <c r="BP106" s="3">
        <v>188</v>
      </c>
      <c r="BQ106" s="3">
        <v>146</v>
      </c>
      <c r="BR106" s="3">
        <v>146</v>
      </c>
      <c r="BS106" s="33">
        <f t="shared" si="56"/>
        <v>77.659574468085097</v>
      </c>
      <c r="BT106" s="33">
        <f t="shared" si="57"/>
        <v>77.659574468085097</v>
      </c>
      <c r="BU106" s="3">
        <v>0</v>
      </c>
      <c r="BV106" s="3">
        <v>0</v>
      </c>
      <c r="BW106" s="3">
        <v>0</v>
      </c>
      <c r="BX106" s="33" t="e">
        <f t="shared" si="58"/>
        <v>#DIV/0!</v>
      </c>
      <c r="BY106" s="33" t="e">
        <f t="shared" si="59"/>
        <v>#DIV/0!</v>
      </c>
      <c r="CB106" s="8"/>
    </row>
    <row r="107" spans="1:80" x14ac:dyDescent="0.25">
      <c r="A107" s="4" t="s">
        <v>206</v>
      </c>
      <c r="B107" s="4" t="s">
        <v>207</v>
      </c>
      <c r="C107" s="3">
        <v>0</v>
      </c>
      <c r="D107" s="3">
        <v>0</v>
      </c>
      <c r="E107" s="3">
        <v>0</v>
      </c>
      <c r="F107" s="33" t="e">
        <f t="shared" si="60"/>
        <v>#DIV/0!</v>
      </c>
      <c r="G107" s="33" t="e">
        <f t="shared" si="61"/>
        <v>#DIV/0!</v>
      </c>
      <c r="H107" s="3">
        <v>210</v>
      </c>
      <c r="I107" s="3">
        <v>136</v>
      </c>
      <c r="J107" s="3">
        <v>136</v>
      </c>
      <c r="K107" s="33">
        <f t="shared" si="32"/>
        <v>64.761904761904759</v>
      </c>
      <c r="L107" s="33">
        <f t="shared" si="33"/>
        <v>64.761904761904759</v>
      </c>
      <c r="M107" s="3">
        <v>0</v>
      </c>
      <c r="N107" s="3">
        <v>0</v>
      </c>
      <c r="O107" s="3">
        <v>0</v>
      </c>
      <c r="P107" s="33" t="e">
        <f t="shared" si="34"/>
        <v>#DIV/0!</v>
      </c>
      <c r="Q107" s="33" t="e">
        <f t="shared" si="35"/>
        <v>#DIV/0!</v>
      </c>
      <c r="R107" s="3">
        <v>0</v>
      </c>
      <c r="S107" s="3">
        <v>0</v>
      </c>
      <c r="T107" s="3">
        <v>0</v>
      </c>
      <c r="U107" s="33" t="e">
        <f t="shared" si="36"/>
        <v>#DIV/0!</v>
      </c>
      <c r="V107" s="33" t="e">
        <f t="shared" si="37"/>
        <v>#DIV/0!</v>
      </c>
      <c r="W107" s="3">
        <v>210</v>
      </c>
      <c r="X107" s="3">
        <v>136</v>
      </c>
      <c r="Y107" s="3">
        <v>136</v>
      </c>
      <c r="Z107" s="33">
        <f t="shared" si="38"/>
        <v>64.761904761904759</v>
      </c>
      <c r="AA107" s="33">
        <f t="shared" si="39"/>
        <v>64.761904761904759</v>
      </c>
      <c r="AB107" s="3">
        <v>0</v>
      </c>
      <c r="AC107" s="3">
        <v>0</v>
      </c>
      <c r="AD107" s="3">
        <v>0</v>
      </c>
      <c r="AE107" s="33" t="e">
        <f t="shared" si="40"/>
        <v>#DIV/0!</v>
      </c>
      <c r="AF107" s="33" t="e">
        <f t="shared" si="41"/>
        <v>#DIV/0!</v>
      </c>
      <c r="AG107" s="3">
        <v>0</v>
      </c>
      <c r="AH107" s="3">
        <v>0</v>
      </c>
      <c r="AI107" s="3">
        <v>0</v>
      </c>
      <c r="AJ107" s="33" t="e">
        <f t="shared" si="42"/>
        <v>#DIV/0!</v>
      </c>
      <c r="AK107" s="33" t="e">
        <f t="shared" si="43"/>
        <v>#DIV/0!</v>
      </c>
      <c r="AL107" s="3">
        <v>0</v>
      </c>
      <c r="AM107" s="3">
        <v>0</v>
      </c>
      <c r="AN107" s="3">
        <v>0</v>
      </c>
      <c r="AO107" s="33" t="e">
        <f t="shared" si="44"/>
        <v>#DIV/0!</v>
      </c>
      <c r="AP107" s="33" t="e">
        <f t="shared" si="45"/>
        <v>#DIV/0!</v>
      </c>
      <c r="AQ107" s="3">
        <v>0</v>
      </c>
      <c r="AR107" s="3">
        <v>0</v>
      </c>
      <c r="AS107" s="3">
        <v>0</v>
      </c>
      <c r="AT107" s="33" t="e">
        <f t="shared" si="46"/>
        <v>#DIV/0!</v>
      </c>
      <c r="AU107" s="33" t="e">
        <f t="shared" si="47"/>
        <v>#DIV/0!</v>
      </c>
      <c r="AV107" s="3">
        <v>0</v>
      </c>
      <c r="AW107" s="3">
        <v>0</v>
      </c>
      <c r="AX107" s="3">
        <v>0</v>
      </c>
      <c r="AY107" s="33" t="e">
        <f t="shared" si="48"/>
        <v>#DIV/0!</v>
      </c>
      <c r="AZ107" s="33" t="e">
        <f t="shared" si="49"/>
        <v>#DIV/0!</v>
      </c>
      <c r="BA107" s="3">
        <v>0</v>
      </c>
      <c r="BB107" s="3">
        <v>0</v>
      </c>
      <c r="BC107" s="3">
        <v>0</v>
      </c>
      <c r="BD107" s="33" t="e">
        <f t="shared" si="50"/>
        <v>#DIV/0!</v>
      </c>
      <c r="BE107" s="33" t="e">
        <f t="shared" si="51"/>
        <v>#DIV/0!</v>
      </c>
      <c r="BF107" s="3">
        <v>0</v>
      </c>
      <c r="BG107" s="3">
        <v>0</v>
      </c>
      <c r="BH107" s="3">
        <v>0</v>
      </c>
      <c r="BI107" s="33" t="e">
        <f t="shared" si="52"/>
        <v>#DIV/0!</v>
      </c>
      <c r="BJ107" s="33" t="e">
        <f t="shared" si="53"/>
        <v>#DIV/0!</v>
      </c>
      <c r="BK107" s="3">
        <v>0</v>
      </c>
      <c r="BL107" s="3">
        <v>0</v>
      </c>
      <c r="BM107" s="3">
        <v>0</v>
      </c>
      <c r="BN107" s="33" t="e">
        <f t="shared" si="54"/>
        <v>#DIV/0!</v>
      </c>
      <c r="BO107" s="33" t="e">
        <f t="shared" si="55"/>
        <v>#DIV/0!</v>
      </c>
      <c r="BP107" s="3">
        <v>139</v>
      </c>
      <c r="BQ107" s="3">
        <v>114</v>
      </c>
      <c r="BR107" s="3">
        <v>114</v>
      </c>
      <c r="BS107" s="33">
        <f t="shared" si="56"/>
        <v>82.014388489208628</v>
      </c>
      <c r="BT107" s="33">
        <f t="shared" si="57"/>
        <v>82.014388489208628</v>
      </c>
      <c r="BU107" s="3">
        <v>0</v>
      </c>
      <c r="BV107" s="3">
        <v>0</v>
      </c>
      <c r="BW107" s="3">
        <v>0</v>
      </c>
      <c r="BX107" s="33" t="e">
        <f t="shared" si="58"/>
        <v>#DIV/0!</v>
      </c>
      <c r="BY107" s="33" t="e">
        <f t="shared" si="59"/>
        <v>#DIV/0!</v>
      </c>
      <c r="CB107" s="8"/>
    </row>
    <row r="108" spans="1:80" x14ac:dyDescent="0.25">
      <c r="A108" s="4" t="s">
        <v>208</v>
      </c>
      <c r="B108" s="4" t="s">
        <v>209</v>
      </c>
      <c r="C108" s="3">
        <v>0</v>
      </c>
      <c r="D108" s="3">
        <v>0</v>
      </c>
      <c r="E108" s="3">
        <v>0</v>
      </c>
      <c r="F108" s="33" t="e">
        <f t="shared" si="60"/>
        <v>#DIV/0!</v>
      </c>
      <c r="G108" s="33" t="e">
        <f t="shared" si="61"/>
        <v>#DIV/0!</v>
      </c>
      <c r="H108" s="3">
        <v>1661</v>
      </c>
      <c r="I108" s="3">
        <v>626</v>
      </c>
      <c r="J108" s="3">
        <v>626</v>
      </c>
      <c r="K108" s="33">
        <f t="shared" si="32"/>
        <v>37.688139674894643</v>
      </c>
      <c r="L108" s="33">
        <f t="shared" si="33"/>
        <v>37.688139674894643</v>
      </c>
      <c r="M108" s="3">
        <v>64</v>
      </c>
      <c r="N108" s="3">
        <v>32</v>
      </c>
      <c r="O108" s="3">
        <v>32</v>
      </c>
      <c r="P108" s="33">
        <f t="shared" si="34"/>
        <v>50</v>
      </c>
      <c r="Q108" s="33">
        <f t="shared" si="35"/>
        <v>50</v>
      </c>
      <c r="R108" s="3">
        <v>0</v>
      </c>
      <c r="S108" s="3">
        <v>0</v>
      </c>
      <c r="T108" s="3">
        <v>0</v>
      </c>
      <c r="U108" s="33" t="e">
        <f t="shared" si="36"/>
        <v>#DIV/0!</v>
      </c>
      <c r="V108" s="33" t="e">
        <f t="shared" si="37"/>
        <v>#DIV/0!</v>
      </c>
      <c r="W108" s="3">
        <v>1502</v>
      </c>
      <c r="X108" s="3">
        <v>617</v>
      </c>
      <c r="Y108" s="3">
        <v>617</v>
      </c>
      <c r="Z108" s="33">
        <f t="shared" si="38"/>
        <v>41.078561917443409</v>
      </c>
      <c r="AA108" s="33">
        <f t="shared" si="39"/>
        <v>41.078561917443409</v>
      </c>
      <c r="AB108" s="3">
        <v>42</v>
      </c>
      <c r="AC108" s="3">
        <v>31</v>
      </c>
      <c r="AD108" s="3">
        <v>31</v>
      </c>
      <c r="AE108" s="33">
        <f t="shared" si="40"/>
        <v>73.80952380952381</v>
      </c>
      <c r="AF108" s="33">
        <f t="shared" si="41"/>
        <v>73.80952380952381</v>
      </c>
      <c r="AG108" s="3">
        <v>0</v>
      </c>
      <c r="AH108" s="3">
        <v>0</v>
      </c>
      <c r="AI108" s="3">
        <v>0</v>
      </c>
      <c r="AJ108" s="33" t="e">
        <f t="shared" si="42"/>
        <v>#DIV/0!</v>
      </c>
      <c r="AK108" s="33" t="e">
        <f t="shared" si="43"/>
        <v>#DIV/0!</v>
      </c>
      <c r="AL108" s="3">
        <v>0</v>
      </c>
      <c r="AM108" s="3">
        <v>0</v>
      </c>
      <c r="AN108" s="3">
        <v>0</v>
      </c>
      <c r="AO108" s="33" t="e">
        <f t="shared" si="44"/>
        <v>#DIV/0!</v>
      </c>
      <c r="AP108" s="33" t="e">
        <f t="shared" si="45"/>
        <v>#DIV/0!</v>
      </c>
      <c r="AQ108" s="3">
        <v>0</v>
      </c>
      <c r="AR108" s="3">
        <v>0</v>
      </c>
      <c r="AS108" s="3">
        <v>0</v>
      </c>
      <c r="AT108" s="33" t="e">
        <f t="shared" si="46"/>
        <v>#DIV/0!</v>
      </c>
      <c r="AU108" s="33" t="e">
        <f t="shared" si="47"/>
        <v>#DIV/0!</v>
      </c>
      <c r="AV108" s="3">
        <v>0</v>
      </c>
      <c r="AW108" s="3">
        <v>0</v>
      </c>
      <c r="AX108" s="3">
        <v>0</v>
      </c>
      <c r="AY108" s="33" t="e">
        <f t="shared" si="48"/>
        <v>#DIV/0!</v>
      </c>
      <c r="AZ108" s="33" t="e">
        <f t="shared" si="49"/>
        <v>#DIV/0!</v>
      </c>
      <c r="BA108" s="3">
        <v>0</v>
      </c>
      <c r="BB108" s="3">
        <v>0</v>
      </c>
      <c r="BC108" s="3">
        <v>0</v>
      </c>
      <c r="BD108" s="33" t="e">
        <f t="shared" si="50"/>
        <v>#DIV/0!</v>
      </c>
      <c r="BE108" s="33" t="e">
        <f t="shared" si="51"/>
        <v>#DIV/0!</v>
      </c>
      <c r="BF108" s="3">
        <v>0</v>
      </c>
      <c r="BG108" s="3">
        <v>0</v>
      </c>
      <c r="BH108" s="3">
        <v>0</v>
      </c>
      <c r="BI108" s="33" t="e">
        <f t="shared" si="52"/>
        <v>#DIV/0!</v>
      </c>
      <c r="BJ108" s="33" t="e">
        <f t="shared" si="53"/>
        <v>#DIV/0!</v>
      </c>
      <c r="BK108" s="3">
        <v>0</v>
      </c>
      <c r="BL108" s="3">
        <v>0</v>
      </c>
      <c r="BM108" s="3">
        <v>0</v>
      </c>
      <c r="BN108" s="33" t="e">
        <f t="shared" si="54"/>
        <v>#DIV/0!</v>
      </c>
      <c r="BO108" s="33" t="e">
        <f t="shared" si="55"/>
        <v>#DIV/0!</v>
      </c>
      <c r="BP108" s="3">
        <v>716</v>
      </c>
      <c r="BQ108" s="3">
        <v>377</v>
      </c>
      <c r="BR108" s="3">
        <v>377</v>
      </c>
      <c r="BS108" s="33">
        <f t="shared" si="56"/>
        <v>52.653631284916202</v>
      </c>
      <c r="BT108" s="33">
        <f t="shared" si="57"/>
        <v>52.653631284916202</v>
      </c>
      <c r="BU108" s="3">
        <v>0</v>
      </c>
      <c r="BV108" s="3">
        <v>0</v>
      </c>
      <c r="BW108" s="3">
        <v>0</v>
      </c>
      <c r="BX108" s="33" t="e">
        <f t="shared" si="58"/>
        <v>#DIV/0!</v>
      </c>
      <c r="BY108" s="33" t="e">
        <f t="shared" si="59"/>
        <v>#DIV/0!</v>
      </c>
      <c r="CB108" s="8"/>
    </row>
    <row r="109" spans="1:80" x14ac:dyDescent="0.25">
      <c r="A109" s="4" t="s">
        <v>210</v>
      </c>
      <c r="B109" s="4" t="s">
        <v>211</v>
      </c>
      <c r="C109" s="3">
        <v>0</v>
      </c>
      <c r="D109" s="3">
        <v>0</v>
      </c>
      <c r="E109" s="3">
        <v>0</v>
      </c>
      <c r="F109" s="33" t="e">
        <f t="shared" si="60"/>
        <v>#DIV/0!</v>
      </c>
      <c r="G109" s="33" t="e">
        <f t="shared" si="61"/>
        <v>#DIV/0!</v>
      </c>
      <c r="H109" s="3">
        <v>958</v>
      </c>
      <c r="I109" s="3">
        <v>531</v>
      </c>
      <c r="J109" s="3">
        <v>531</v>
      </c>
      <c r="K109" s="33">
        <f t="shared" si="32"/>
        <v>55.427974947807932</v>
      </c>
      <c r="L109" s="33">
        <f t="shared" si="33"/>
        <v>55.427974947807932</v>
      </c>
      <c r="M109" s="3">
        <v>0</v>
      </c>
      <c r="N109" s="3">
        <v>0</v>
      </c>
      <c r="O109" s="3">
        <v>0</v>
      </c>
      <c r="P109" s="33" t="e">
        <f t="shared" si="34"/>
        <v>#DIV/0!</v>
      </c>
      <c r="Q109" s="33" t="e">
        <f t="shared" si="35"/>
        <v>#DIV/0!</v>
      </c>
      <c r="R109" s="3">
        <v>0</v>
      </c>
      <c r="S109" s="3">
        <v>0</v>
      </c>
      <c r="T109" s="3">
        <v>0</v>
      </c>
      <c r="U109" s="33" t="e">
        <f t="shared" si="36"/>
        <v>#DIV/0!</v>
      </c>
      <c r="V109" s="33" t="e">
        <f t="shared" si="37"/>
        <v>#DIV/0!</v>
      </c>
      <c r="W109" s="3">
        <v>805</v>
      </c>
      <c r="X109" s="3">
        <v>476</v>
      </c>
      <c r="Y109" s="3">
        <v>476</v>
      </c>
      <c r="Z109" s="33">
        <f t="shared" si="38"/>
        <v>59.130434782608695</v>
      </c>
      <c r="AA109" s="33">
        <f t="shared" si="39"/>
        <v>59.130434782608695</v>
      </c>
      <c r="AB109" s="3">
        <v>0</v>
      </c>
      <c r="AC109" s="3">
        <v>0</v>
      </c>
      <c r="AD109" s="3">
        <v>0</v>
      </c>
      <c r="AE109" s="33" t="e">
        <f t="shared" si="40"/>
        <v>#DIV/0!</v>
      </c>
      <c r="AF109" s="33" t="e">
        <f t="shared" si="41"/>
        <v>#DIV/0!</v>
      </c>
      <c r="AG109" s="3">
        <v>0</v>
      </c>
      <c r="AH109" s="3">
        <v>0</v>
      </c>
      <c r="AI109" s="3">
        <v>0</v>
      </c>
      <c r="AJ109" s="33" t="e">
        <f t="shared" si="42"/>
        <v>#DIV/0!</v>
      </c>
      <c r="AK109" s="33" t="e">
        <f t="shared" si="43"/>
        <v>#DIV/0!</v>
      </c>
      <c r="AL109" s="3">
        <v>37</v>
      </c>
      <c r="AM109" s="3">
        <v>27</v>
      </c>
      <c r="AN109" s="3">
        <v>27</v>
      </c>
      <c r="AO109" s="33">
        <f t="shared" si="44"/>
        <v>72.972972972972968</v>
      </c>
      <c r="AP109" s="33">
        <f t="shared" si="45"/>
        <v>72.972972972972968</v>
      </c>
      <c r="AQ109" s="3">
        <v>0</v>
      </c>
      <c r="AR109" s="3">
        <v>0</v>
      </c>
      <c r="AS109" s="3">
        <v>0</v>
      </c>
      <c r="AT109" s="33" t="e">
        <f t="shared" si="46"/>
        <v>#DIV/0!</v>
      </c>
      <c r="AU109" s="33" t="e">
        <f t="shared" si="47"/>
        <v>#DIV/0!</v>
      </c>
      <c r="AV109" s="3">
        <v>0</v>
      </c>
      <c r="AW109" s="3">
        <v>0</v>
      </c>
      <c r="AX109" s="3">
        <v>0</v>
      </c>
      <c r="AY109" s="33" t="e">
        <f t="shared" si="48"/>
        <v>#DIV/0!</v>
      </c>
      <c r="AZ109" s="33" t="e">
        <f t="shared" si="49"/>
        <v>#DIV/0!</v>
      </c>
      <c r="BA109" s="3">
        <v>25</v>
      </c>
      <c r="BB109" s="3">
        <v>21</v>
      </c>
      <c r="BC109" s="3">
        <v>21</v>
      </c>
      <c r="BD109" s="33">
        <f t="shared" si="50"/>
        <v>84</v>
      </c>
      <c r="BE109" s="33">
        <f t="shared" si="51"/>
        <v>84</v>
      </c>
      <c r="BF109" s="3">
        <v>0</v>
      </c>
      <c r="BG109" s="3">
        <v>0</v>
      </c>
      <c r="BH109" s="3">
        <v>0</v>
      </c>
      <c r="BI109" s="33" t="e">
        <f t="shared" si="52"/>
        <v>#DIV/0!</v>
      </c>
      <c r="BJ109" s="33" t="e">
        <f t="shared" si="53"/>
        <v>#DIV/0!</v>
      </c>
      <c r="BK109" s="3">
        <v>0</v>
      </c>
      <c r="BL109" s="3">
        <v>0</v>
      </c>
      <c r="BM109" s="3">
        <v>0</v>
      </c>
      <c r="BN109" s="33" t="e">
        <f t="shared" si="54"/>
        <v>#DIV/0!</v>
      </c>
      <c r="BO109" s="33" t="e">
        <f t="shared" si="55"/>
        <v>#DIV/0!</v>
      </c>
      <c r="BP109" s="3">
        <v>520</v>
      </c>
      <c r="BQ109" s="3">
        <v>410</v>
      </c>
      <c r="BR109" s="3">
        <v>410</v>
      </c>
      <c r="BS109" s="33">
        <f t="shared" si="56"/>
        <v>78.84615384615384</v>
      </c>
      <c r="BT109" s="33">
        <f t="shared" si="57"/>
        <v>78.84615384615384</v>
      </c>
      <c r="BU109" s="3">
        <v>0</v>
      </c>
      <c r="BV109" s="3">
        <v>0</v>
      </c>
      <c r="BW109" s="3">
        <v>0</v>
      </c>
      <c r="BX109" s="33" t="e">
        <f t="shared" si="58"/>
        <v>#DIV/0!</v>
      </c>
      <c r="BY109" s="33" t="e">
        <f t="shared" si="59"/>
        <v>#DIV/0!</v>
      </c>
      <c r="CB109" s="8"/>
    </row>
    <row r="110" spans="1:80" x14ac:dyDescent="0.25">
      <c r="A110" s="4" t="s">
        <v>212</v>
      </c>
      <c r="B110" s="11" t="s">
        <v>213</v>
      </c>
      <c r="C110" s="3">
        <v>0</v>
      </c>
      <c r="D110" s="3">
        <v>0</v>
      </c>
      <c r="E110" s="3">
        <v>0</v>
      </c>
      <c r="F110" s="33" t="e">
        <f t="shared" si="60"/>
        <v>#DIV/0!</v>
      </c>
      <c r="G110" s="33" t="e">
        <f t="shared" si="61"/>
        <v>#DIV/0!</v>
      </c>
      <c r="H110" s="3">
        <v>0</v>
      </c>
      <c r="I110" s="3">
        <v>0</v>
      </c>
      <c r="J110" s="3">
        <v>0</v>
      </c>
      <c r="K110" s="33" t="e">
        <f t="shared" si="32"/>
        <v>#DIV/0!</v>
      </c>
      <c r="L110" s="33" t="e">
        <f t="shared" si="33"/>
        <v>#DIV/0!</v>
      </c>
      <c r="M110" s="3">
        <v>0</v>
      </c>
      <c r="N110" s="3">
        <v>0</v>
      </c>
      <c r="O110" s="3">
        <v>0</v>
      </c>
      <c r="P110" s="33" t="e">
        <f t="shared" si="34"/>
        <v>#DIV/0!</v>
      </c>
      <c r="Q110" s="33" t="e">
        <f t="shared" si="35"/>
        <v>#DIV/0!</v>
      </c>
      <c r="R110" s="3">
        <v>0</v>
      </c>
      <c r="S110" s="3">
        <v>0</v>
      </c>
      <c r="T110" s="3">
        <v>0</v>
      </c>
      <c r="U110" s="33" t="e">
        <f t="shared" si="36"/>
        <v>#DIV/0!</v>
      </c>
      <c r="V110" s="33" t="e">
        <f t="shared" si="37"/>
        <v>#DIV/0!</v>
      </c>
      <c r="W110" s="3">
        <v>487</v>
      </c>
      <c r="X110" s="3">
        <v>240</v>
      </c>
      <c r="Y110" s="3">
        <v>240</v>
      </c>
      <c r="Z110" s="33">
        <f t="shared" si="38"/>
        <v>49.281314168377818</v>
      </c>
      <c r="AA110" s="33">
        <f t="shared" si="39"/>
        <v>49.281314168377818</v>
      </c>
      <c r="AB110" s="3">
        <v>0</v>
      </c>
      <c r="AC110" s="3">
        <v>0</v>
      </c>
      <c r="AD110" s="3">
        <v>0</v>
      </c>
      <c r="AE110" s="33" t="e">
        <f t="shared" si="40"/>
        <v>#DIV/0!</v>
      </c>
      <c r="AF110" s="33" t="e">
        <f t="shared" si="41"/>
        <v>#DIV/0!</v>
      </c>
      <c r="AG110" s="3">
        <v>0</v>
      </c>
      <c r="AH110" s="3">
        <v>0</v>
      </c>
      <c r="AI110" s="3">
        <v>0</v>
      </c>
      <c r="AJ110" s="33" t="e">
        <f t="shared" si="42"/>
        <v>#DIV/0!</v>
      </c>
      <c r="AK110" s="33" t="e">
        <f t="shared" si="43"/>
        <v>#DIV/0!</v>
      </c>
      <c r="AL110" s="3">
        <v>0</v>
      </c>
      <c r="AM110" s="3">
        <v>0</v>
      </c>
      <c r="AN110" s="3">
        <v>0</v>
      </c>
      <c r="AO110" s="33" t="e">
        <f t="shared" si="44"/>
        <v>#DIV/0!</v>
      </c>
      <c r="AP110" s="33" t="e">
        <f t="shared" si="45"/>
        <v>#DIV/0!</v>
      </c>
      <c r="AQ110" s="3">
        <v>0</v>
      </c>
      <c r="AR110" s="3">
        <v>0</v>
      </c>
      <c r="AS110" s="3">
        <v>0</v>
      </c>
      <c r="AT110" s="33" t="e">
        <f t="shared" si="46"/>
        <v>#DIV/0!</v>
      </c>
      <c r="AU110" s="33" t="e">
        <f t="shared" si="47"/>
        <v>#DIV/0!</v>
      </c>
      <c r="AV110" s="3">
        <v>0</v>
      </c>
      <c r="AW110" s="3">
        <v>0</v>
      </c>
      <c r="AX110" s="3">
        <v>0</v>
      </c>
      <c r="AY110" s="33" t="e">
        <f t="shared" si="48"/>
        <v>#DIV/0!</v>
      </c>
      <c r="AZ110" s="33" t="e">
        <f t="shared" si="49"/>
        <v>#DIV/0!</v>
      </c>
      <c r="BA110" s="3">
        <v>0</v>
      </c>
      <c r="BB110" s="3">
        <v>0</v>
      </c>
      <c r="BC110" s="3">
        <v>0</v>
      </c>
      <c r="BD110" s="33" t="e">
        <f t="shared" si="50"/>
        <v>#DIV/0!</v>
      </c>
      <c r="BE110" s="33" t="e">
        <f t="shared" si="51"/>
        <v>#DIV/0!</v>
      </c>
      <c r="BF110" s="3">
        <v>0</v>
      </c>
      <c r="BG110" s="3">
        <v>0</v>
      </c>
      <c r="BH110" s="3">
        <v>0</v>
      </c>
      <c r="BI110" s="33" t="e">
        <f t="shared" si="52"/>
        <v>#DIV/0!</v>
      </c>
      <c r="BJ110" s="33" t="e">
        <f t="shared" si="53"/>
        <v>#DIV/0!</v>
      </c>
      <c r="BK110" s="3">
        <v>0</v>
      </c>
      <c r="BL110" s="3">
        <v>0</v>
      </c>
      <c r="BM110" s="3">
        <v>0</v>
      </c>
      <c r="BN110" s="33" t="e">
        <f t="shared" si="54"/>
        <v>#DIV/0!</v>
      </c>
      <c r="BO110" s="33" t="e">
        <f t="shared" si="55"/>
        <v>#DIV/0!</v>
      </c>
      <c r="BP110" s="3">
        <v>181</v>
      </c>
      <c r="BQ110" s="3">
        <v>179</v>
      </c>
      <c r="BR110" s="3">
        <v>124</v>
      </c>
      <c r="BS110" s="33">
        <f t="shared" si="56"/>
        <v>98.895027624309392</v>
      </c>
      <c r="BT110" s="33">
        <f t="shared" si="57"/>
        <v>68.508287292817684</v>
      </c>
      <c r="BU110" s="3">
        <v>0</v>
      </c>
      <c r="BV110" s="3">
        <v>0</v>
      </c>
      <c r="BW110" s="3">
        <v>0</v>
      </c>
      <c r="BX110" s="33" t="e">
        <f t="shared" si="58"/>
        <v>#DIV/0!</v>
      </c>
      <c r="BY110" s="33" t="e">
        <f t="shared" si="59"/>
        <v>#DIV/0!</v>
      </c>
      <c r="CB110" s="8"/>
    </row>
    <row r="111" spans="1:80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33" t="e">
        <f t="shared" si="60"/>
        <v>#DIV/0!</v>
      </c>
      <c r="G111" s="33" t="e">
        <f t="shared" si="61"/>
        <v>#DIV/0!</v>
      </c>
      <c r="H111" s="3">
        <v>1113</v>
      </c>
      <c r="I111" s="3">
        <v>666</v>
      </c>
      <c r="J111" s="3">
        <v>621</v>
      </c>
      <c r="K111" s="33">
        <f t="shared" si="32"/>
        <v>59.838274932614553</v>
      </c>
      <c r="L111" s="33">
        <f t="shared" si="33"/>
        <v>55.795148247978432</v>
      </c>
      <c r="M111" s="3">
        <v>0</v>
      </c>
      <c r="N111" s="3">
        <v>0</v>
      </c>
      <c r="O111" s="3">
        <v>0</v>
      </c>
      <c r="P111" s="33" t="e">
        <f t="shared" si="34"/>
        <v>#DIV/0!</v>
      </c>
      <c r="Q111" s="33" t="e">
        <f t="shared" si="35"/>
        <v>#DIV/0!</v>
      </c>
      <c r="R111" s="3">
        <v>0</v>
      </c>
      <c r="S111" s="3">
        <v>0</v>
      </c>
      <c r="T111" s="3">
        <v>0</v>
      </c>
      <c r="U111" s="33" t="e">
        <f t="shared" si="36"/>
        <v>#DIV/0!</v>
      </c>
      <c r="V111" s="33" t="e">
        <f t="shared" si="37"/>
        <v>#DIV/0!</v>
      </c>
      <c r="W111" s="3">
        <v>1007</v>
      </c>
      <c r="X111" s="3">
        <v>574</v>
      </c>
      <c r="Y111" s="3">
        <v>573</v>
      </c>
      <c r="Z111" s="33">
        <f t="shared" si="38"/>
        <v>57.000993048659389</v>
      </c>
      <c r="AA111" s="33">
        <f t="shared" si="39"/>
        <v>56.901688182720953</v>
      </c>
      <c r="AB111" s="3">
        <v>0</v>
      </c>
      <c r="AC111" s="3">
        <v>0</v>
      </c>
      <c r="AD111" s="3">
        <v>0</v>
      </c>
      <c r="AE111" s="33" t="e">
        <f t="shared" si="40"/>
        <v>#DIV/0!</v>
      </c>
      <c r="AF111" s="33" t="e">
        <f t="shared" si="41"/>
        <v>#DIV/0!</v>
      </c>
      <c r="AG111" s="3">
        <v>0</v>
      </c>
      <c r="AH111" s="3">
        <v>0</v>
      </c>
      <c r="AI111" s="3">
        <v>0</v>
      </c>
      <c r="AJ111" s="33" t="e">
        <f t="shared" si="42"/>
        <v>#DIV/0!</v>
      </c>
      <c r="AK111" s="33" t="e">
        <f t="shared" si="43"/>
        <v>#DIV/0!</v>
      </c>
      <c r="AL111" s="3">
        <v>0</v>
      </c>
      <c r="AM111" s="3">
        <v>0</v>
      </c>
      <c r="AN111" s="3">
        <v>0</v>
      </c>
      <c r="AO111" s="33" t="e">
        <f t="shared" si="44"/>
        <v>#DIV/0!</v>
      </c>
      <c r="AP111" s="33" t="e">
        <f t="shared" si="45"/>
        <v>#DIV/0!</v>
      </c>
      <c r="AQ111" s="3">
        <v>0</v>
      </c>
      <c r="AR111" s="3">
        <v>0</v>
      </c>
      <c r="AS111" s="3">
        <v>0</v>
      </c>
      <c r="AT111" s="33" t="e">
        <f t="shared" si="46"/>
        <v>#DIV/0!</v>
      </c>
      <c r="AU111" s="33" t="e">
        <f t="shared" si="47"/>
        <v>#DIV/0!</v>
      </c>
      <c r="AV111" s="3">
        <v>0</v>
      </c>
      <c r="AW111" s="3">
        <v>0</v>
      </c>
      <c r="AX111" s="3">
        <v>0</v>
      </c>
      <c r="AY111" s="33" t="e">
        <f t="shared" si="48"/>
        <v>#DIV/0!</v>
      </c>
      <c r="AZ111" s="33" t="e">
        <f t="shared" si="49"/>
        <v>#DIV/0!</v>
      </c>
      <c r="BA111" s="3">
        <v>0</v>
      </c>
      <c r="BB111" s="3">
        <v>0</v>
      </c>
      <c r="BC111" s="3">
        <v>0</v>
      </c>
      <c r="BD111" s="33" t="e">
        <f t="shared" si="50"/>
        <v>#DIV/0!</v>
      </c>
      <c r="BE111" s="33" t="e">
        <f t="shared" si="51"/>
        <v>#DIV/0!</v>
      </c>
      <c r="BF111" s="3">
        <v>0</v>
      </c>
      <c r="BG111" s="3">
        <v>0</v>
      </c>
      <c r="BH111" s="3">
        <v>0</v>
      </c>
      <c r="BI111" s="33" t="e">
        <f t="shared" si="52"/>
        <v>#DIV/0!</v>
      </c>
      <c r="BJ111" s="33" t="e">
        <f t="shared" si="53"/>
        <v>#DIV/0!</v>
      </c>
      <c r="BK111" s="3">
        <v>0</v>
      </c>
      <c r="BL111" s="3">
        <v>0</v>
      </c>
      <c r="BM111" s="3">
        <v>0</v>
      </c>
      <c r="BN111" s="33" t="e">
        <f t="shared" si="54"/>
        <v>#DIV/0!</v>
      </c>
      <c r="BO111" s="33" t="e">
        <f t="shared" si="55"/>
        <v>#DIV/0!</v>
      </c>
      <c r="BP111" s="3">
        <v>361</v>
      </c>
      <c r="BQ111" s="3">
        <v>326</v>
      </c>
      <c r="BR111" s="3">
        <v>313</v>
      </c>
      <c r="BS111" s="33">
        <f t="shared" si="56"/>
        <v>90.304709141274245</v>
      </c>
      <c r="BT111" s="33">
        <f t="shared" si="57"/>
        <v>86.70360110803324</v>
      </c>
      <c r="BU111" s="3">
        <v>0</v>
      </c>
      <c r="BV111" s="3">
        <v>0</v>
      </c>
      <c r="BW111" s="3">
        <v>0</v>
      </c>
      <c r="BX111" s="33" t="e">
        <f t="shared" si="58"/>
        <v>#DIV/0!</v>
      </c>
      <c r="BY111" s="33" t="e">
        <f t="shared" si="59"/>
        <v>#DIV/0!</v>
      </c>
      <c r="CB111" s="8"/>
    </row>
    <row r="112" spans="1:80" x14ac:dyDescent="0.25">
      <c r="A112" s="4" t="s">
        <v>216</v>
      </c>
      <c r="B112" s="11" t="s">
        <v>217</v>
      </c>
      <c r="C112" s="3">
        <v>0</v>
      </c>
      <c r="D112" s="3">
        <v>0</v>
      </c>
      <c r="E112" s="3">
        <v>0</v>
      </c>
      <c r="F112" s="33" t="e">
        <f t="shared" si="60"/>
        <v>#DIV/0!</v>
      </c>
      <c r="G112" s="33" t="e">
        <f t="shared" si="61"/>
        <v>#DIV/0!</v>
      </c>
      <c r="H112" s="3">
        <v>0</v>
      </c>
      <c r="I112" s="3">
        <v>0</v>
      </c>
      <c r="J112" s="3">
        <v>0</v>
      </c>
      <c r="K112" s="33" t="e">
        <f t="shared" si="32"/>
        <v>#DIV/0!</v>
      </c>
      <c r="L112" s="33" t="e">
        <f t="shared" si="33"/>
        <v>#DIV/0!</v>
      </c>
      <c r="M112" s="3">
        <v>0</v>
      </c>
      <c r="N112" s="3">
        <v>0</v>
      </c>
      <c r="O112" s="3">
        <v>0</v>
      </c>
      <c r="P112" s="33" t="e">
        <f t="shared" si="34"/>
        <v>#DIV/0!</v>
      </c>
      <c r="Q112" s="33" t="e">
        <f t="shared" si="35"/>
        <v>#DIV/0!</v>
      </c>
      <c r="R112" s="3">
        <v>0</v>
      </c>
      <c r="S112" s="3">
        <v>0</v>
      </c>
      <c r="T112" s="3">
        <v>0</v>
      </c>
      <c r="U112" s="33" t="e">
        <f t="shared" si="36"/>
        <v>#DIV/0!</v>
      </c>
      <c r="V112" s="33" t="e">
        <f t="shared" si="37"/>
        <v>#DIV/0!</v>
      </c>
      <c r="W112" s="3">
        <v>53</v>
      </c>
      <c r="X112" s="3">
        <v>25</v>
      </c>
      <c r="Y112" s="3">
        <v>0</v>
      </c>
      <c r="Z112" s="33">
        <f t="shared" si="38"/>
        <v>47.169811320754718</v>
      </c>
      <c r="AA112" s="33">
        <f t="shared" si="39"/>
        <v>0</v>
      </c>
      <c r="AB112" s="3">
        <v>0</v>
      </c>
      <c r="AC112" s="3">
        <v>0</v>
      </c>
      <c r="AD112" s="3">
        <v>0</v>
      </c>
      <c r="AE112" s="33" t="e">
        <f t="shared" si="40"/>
        <v>#DIV/0!</v>
      </c>
      <c r="AF112" s="33" t="e">
        <f t="shared" si="41"/>
        <v>#DIV/0!</v>
      </c>
      <c r="AG112" s="3">
        <v>0</v>
      </c>
      <c r="AH112" s="3">
        <v>0</v>
      </c>
      <c r="AI112" s="3">
        <v>0</v>
      </c>
      <c r="AJ112" s="33" t="e">
        <f t="shared" si="42"/>
        <v>#DIV/0!</v>
      </c>
      <c r="AK112" s="33" t="e">
        <f t="shared" si="43"/>
        <v>#DIV/0!</v>
      </c>
      <c r="AL112" s="3">
        <v>0</v>
      </c>
      <c r="AM112" s="3">
        <v>0</v>
      </c>
      <c r="AN112" s="3">
        <v>0</v>
      </c>
      <c r="AO112" s="33" t="e">
        <f t="shared" si="44"/>
        <v>#DIV/0!</v>
      </c>
      <c r="AP112" s="33" t="e">
        <f t="shared" si="45"/>
        <v>#DIV/0!</v>
      </c>
      <c r="AQ112" s="3">
        <v>0</v>
      </c>
      <c r="AR112" s="3">
        <v>0</v>
      </c>
      <c r="AS112" s="3">
        <v>0</v>
      </c>
      <c r="AT112" s="33" t="e">
        <f t="shared" si="46"/>
        <v>#DIV/0!</v>
      </c>
      <c r="AU112" s="33" t="e">
        <f t="shared" si="47"/>
        <v>#DIV/0!</v>
      </c>
      <c r="AV112" s="3">
        <v>0</v>
      </c>
      <c r="AW112" s="3">
        <v>0</v>
      </c>
      <c r="AX112" s="3">
        <v>0</v>
      </c>
      <c r="AY112" s="33" t="e">
        <f t="shared" si="48"/>
        <v>#DIV/0!</v>
      </c>
      <c r="AZ112" s="33" t="e">
        <f t="shared" si="49"/>
        <v>#DIV/0!</v>
      </c>
      <c r="BA112" s="3">
        <v>0</v>
      </c>
      <c r="BB112" s="3">
        <v>0</v>
      </c>
      <c r="BC112" s="3">
        <v>0</v>
      </c>
      <c r="BD112" s="33" t="e">
        <f t="shared" si="50"/>
        <v>#DIV/0!</v>
      </c>
      <c r="BE112" s="33" t="e">
        <f t="shared" si="51"/>
        <v>#DIV/0!</v>
      </c>
      <c r="BF112" s="3">
        <v>0</v>
      </c>
      <c r="BG112" s="3">
        <v>0</v>
      </c>
      <c r="BH112" s="3">
        <v>0</v>
      </c>
      <c r="BI112" s="33" t="e">
        <f t="shared" si="52"/>
        <v>#DIV/0!</v>
      </c>
      <c r="BJ112" s="33" t="e">
        <f t="shared" si="53"/>
        <v>#DIV/0!</v>
      </c>
      <c r="BK112" s="3">
        <v>0</v>
      </c>
      <c r="BL112" s="3">
        <v>0</v>
      </c>
      <c r="BM112" s="3">
        <v>0</v>
      </c>
      <c r="BN112" s="33" t="e">
        <f t="shared" si="54"/>
        <v>#DIV/0!</v>
      </c>
      <c r="BO112" s="33" t="e">
        <f t="shared" si="55"/>
        <v>#DIV/0!</v>
      </c>
      <c r="BP112" s="3">
        <v>0</v>
      </c>
      <c r="BQ112" s="3">
        <v>0</v>
      </c>
      <c r="BR112" s="3">
        <v>0</v>
      </c>
      <c r="BS112" s="33" t="e">
        <f t="shared" si="56"/>
        <v>#DIV/0!</v>
      </c>
      <c r="BT112" s="33" t="e">
        <f t="shared" si="57"/>
        <v>#DIV/0!</v>
      </c>
      <c r="BU112" s="3">
        <v>0</v>
      </c>
      <c r="BV112" s="3">
        <v>0</v>
      </c>
      <c r="BW112" s="3">
        <v>0</v>
      </c>
      <c r="BX112" s="33" t="e">
        <f t="shared" si="58"/>
        <v>#DIV/0!</v>
      </c>
      <c r="BY112" s="33" t="e">
        <f t="shared" si="59"/>
        <v>#DIV/0!</v>
      </c>
      <c r="CB112" s="8"/>
    </row>
    <row r="113" spans="1:80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33" t="e">
        <f t="shared" si="60"/>
        <v>#DIV/0!</v>
      </c>
      <c r="G113" s="33" t="e">
        <f t="shared" si="61"/>
        <v>#DIV/0!</v>
      </c>
      <c r="H113" s="3">
        <v>211</v>
      </c>
      <c r="I113" s="3">
        <v>114</v>
      </c>
      <c r="J113" s="3">
        <v>114</v>
      </c>
      <c r="K113" s="33">
        <f t="shared" si="32"/>
        <v>54.02843601895735</v>
      </c>
      <c r="L113" s="33">
        <f t="shared" si="33"/>
        <v>54.02843601895735</v>
      </c>
      <c r="M113" s="3">
        <v>0</v>
      </c>
      <c r="N113" s="3">
        <v>0</v>
      </c>
      <c r="O113" s="3">
        <v>0</v>
      </c>
      <c r="P113" s="33" t="e">
        <f t="shared" si="34"/>
        <v>#DIV/0!</v>
      </c>
      <c r="Q113" s="33" t="e">
        <f t="shared" si="35"/>
        <v>#DIV/0!</v>
      </c>
      <c r="R113" s="3">
        <v>0</v>
      </c>
      <c r="S113" s="3">
        <v>0</v>
      </c>
      <c r="T113" s="3">
        <v>0</v>
      </c>
      <c r="U113" s="33" t="e">
        <f t="shared" si="36"/>
        <v>#DIV/0!</v>
      </c>
      <c r="V113" s="33" t="e">
        <f t="shared" si="37"/>
        <v>#DIV/0!</v>
      </c>
      <c r="W113" s="3">
        <v>275</v>
      </c>
      <c r="X113" s="3">
        <v>162</v>
      </c>
      <c r="Y113" s="3">
        <v>162</v>
      </c>
      <c r="Z113" s="33">
        <f t="shared" si="38"/>
        <v>58.909090909090914</v>
      </c>
      <c r="AA113" s="33">
        <f t="shared" si="39"/>
        <v>58.909090909090914</v>
      </c>
      <c r="AB113" s="3">
        <v>0</v>
      </c>
      <c r="AC113" s="3">
        <v>0</v>
      </c>
      <c r="AD113" s="3">
        <v>0</v>
      </c>
      <c r="AE113" s="33" t="e">
        <f t="shared" si="40"/>
        <v>#DIV/0!</v>
      </c>
      <c r="AF113" s="33" t="e">
        <f t="shared" si="41"/>
        <v>#DIV/0!</v>
      </c>
      <c r="AG113" s="3">
        <v>0</v>
      </c>
      <c r="AH113" s="3">
        <v>0</v>
      </c>
      <c r="AI113" s="3">
        <v>0</v>
      </c>
      <c r="AJ113" s="33" t="e">
        <f t="shared" si="42"/>
        <v>#DIV/0!</v>
      </c>
      <c r="AK113" s="33" t="e">
        <f t="shared" si="43"/>
        <v>#DIV/0!</v>
      </c>
      <c r="AL113" s="3">
        <v>0</v>
      </c>
      <c r="AM113" s="3">
        <v>0</v>
      </c>
      <c r="AN113" s="3">
        <v>0</v>
      </c>
      <c r="AO113" s="33" t="e">
        <f t="shared" si="44"/>
        <v>#DIV/0!</v>
      </c>
      <c r="AP113" s="33" t="e">
        <f t="shared" si="45"/>
        <v>#DIV/0!</v>
      </c>
      <c r="AQ113" s="3">
        <v>0</v>
      </c>
      <c r="AR113" s="3">
        <v>0</v>
      </c>
      <c r="AS113" s="3">
        <v>0</v>
      </c>
      <c r="AT113" s="33" t="e">
        <f t="shared" si="46"/>
        <v>#DIV/0!</v>
      </c>
      <c r="AU113" s="33" t="e">
        <f t="shared" si="47"/>
        <v>#DIV/0!</v>
      </c>
      <c r="AV113" s="3">
        <v>0</v>
      </c>
      <c r="AW113" s="3">
        <v>0</v>
      </c>
      <c r="AX113" s="3">
        <v>0</v>
      </c>
      <c r="AY113" s="33" t="e">
        <f t="shared" si="48"/>
        <v>#DIV/0!</v>
      </c>
      <c r="AZ113" s="33" t="e">
        <f t="shared" si="49"/>
        <v>#DIV/0!</v>
      </c>
      <c r="BA113" s="3">
        <v>0</v>
      </c>
      <c r="BB113" s="3">
        <v>0</v>
      </c>
      <c r="BC113" s="3">
        <v>0</v>
      </c>
      <c r="BD113" s="33" t="e">
        <f t="shared" si="50"/>
        <v>#DIV/0!</v>
      </c>
      <c r="BE113" s="33" t="e">
        <f t="shared" si="51"/>
        <v>#DIV/0!</v>
      </c>
      <c r="BF113" s="3">
        <v>0</v>
      </c>
      <c r="BG113" s="3">
        <v>0</v>
      </c>
      <c r="BH113" s="3">
        <v>0</v>
      </c>
      <c r="BI113" s="33" t="e">
        <f t="shared" si="52"/>
        <v>#DIV/0!</v>
      </c>
      <c r="BJ113" s="33" t="e">
        <f t="shared" si="53"/>
        <v>#DIV/0!</v>
      </c>
      <c r="BK113" s="3">
        <v>0</v>
      </c>
      <c r="BL113" s="3">
        <v>0</v>
      </c>
      <c r="BM113" s="3">
        <v>0</v>
      </c>
      <c r="BN113" s="33" t="e">
        <f t="shared" si="54"/>
        <v>#DIV/0!</v>
      </c>
      <c r="BO113" s="33" t="e">
        <f t="shared" si="55"/>
        <v>#DIV/0!</v>
      </c>
      <c r="BP113" s="3">
        <v>111</v>
      </c>
      <c r="BQ113" s="3">
        <v>88</v>
      </c>
      <c r="BR113" s="3">
        <v>88</v>
      </c>
      <c r="BS113" s="33">
        <f t="shared" si="56"/>
        <v>79.27927927927928</v>
      </c>
      <c r="BT113" s="33">
        <f t="shared" si="57"/>
        <v>79.27927927927928</v>
      </c>
      <c r="BU113" s="3">
        <v>0</v>
      </c>
      <c r="BV113" s="3">
        <v>0</v>
      </c>
      <c r="BW113" s="3">
        <v>0</v>
      </c>
      <c r="BX113" s="33" t="e">
        <f t="shared" si="58"/>
        <v>#DIV/0!</v>
      </c>
      <c r="BY113" s="33" t="e">
        <f t="shared" si="59"/>
        <v>#DIV/0!</v>
      </c>
      <c r="CB113" s="8"/>
    </row>
    <row r="114" spans="1:80" ht="15.75" thickBot="1" x14ac:dyDescent="0.3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90" t="e">
        <f t="shared" si="60"/>
        <v>#DIV/0!</v>
      </c>
      <c r="G114" s="90" t="e">
        <f t="shared" si="61"/>
        <v>#DIV/0!</v>
      </c>
      <c r="H114" s="3">
        <v>74</v>
      </c>
      <c r="I114" s="3">
        <v>35</v>
      </c>
      <c r="J114" s="3">
        <v>0</v>
      </c>
      <c r="K114" s="90">
        <f t="shared" si="32"/>
        <v>47.297297297297298</v>
      </c>
      <c r="L114" s="90">
        <f t="shared" si="33"/>
        <v>0</v>
      </c>
      <c r="M114" s="3">
        <v>0</v>
      </c>
      <c r="N114" s="3">
        <v>0</v>
      </c>
      <c r="O114" s="3">
        <v>0</v>
      </c>
      <c r="P114" s="90" t="e">
        <f t="shared" si="34"/>
        <v>#DIV/0!</v>
      </c>
      <c r="Q114" s="90" t="e">
        <f t="shared" si="35"/>
        <v>#DIV/0!</v>
      </c>
      <c r="R114" s="3">
        <v>0</v>
      </c>
      <c r="S114" s="3">
        <v>0</v>
      </c>
      <c r="T114" s="3">
        <v>0</v>
      </c>
      <c r="U114" s="90" t="e">
        <f t="shared" si="36"/>
        <v>#DIV/0!</v>
      </c>
      <c r="V114" s="90" t="e">
        <f t="shared" si="37"/>
        <v>#DIV/0!</v>
      </c>
      <c r="W114" s="3">
        <v>72</v>
      </c>
      <c r="X114" s="3">
        <v>45</v>
      </c>
      <c r="Y114" s="3">
        <v>0</v>
      </c>
      <c r="Z114" s="90">
        <f t="shared" si="38"/>
        <v>62.5</v>
      </c>
      <c r="AA114" s="90">
        <f t="shared" si="39"/>
        <v>0</v>
      </c>
      <c r="AB114" s="3">
        <v>0</v>
      </c>
      <c r="AC114" s="3">
        <v>0</v>
      </c>
      <c r="AD114" s="3">
        <v>0</v>
      </c>
      <c r="AE114" s="90" t="e">
        <f t="shared" si="40"/>
        <v>#DIV/0!</v>
      </c>
      <c r="AF114" s="90" t="e">
        <f t="shared" si="41"/>
        <v>#DIV/0!</v>
      </c>
      <c r="AG114" s="3">
        <v>0</v>
      </c>
      <c r="AH114" s="3">
        <v>0</v>
      </c>
      <c r="AI114" s="3">
        <v>0</v>
      </c>
      <c r="AJ114" s="90" t="e">
        <f t="shared" si="42"/>
        <v>#DIV/0!</v>
      </c>
      <c r="AK114" s="90" t="e">
        <f t="shared" si="43"/>
        <v>#DIV/0!</v>
      </c>
      <c r="AL114" s="3">
        <v>0</v>
      </c>
      <c r="AM114" s="3">
        <v>0</v>
      </c>
      <c r="AN114" s="3">
        <v>0</v>
      </c>
      <c r="AO114" s="90" t="e">
        <f t="shared" si="44"/>
        <v>#DIV/0!</v>
      </c>
      <c r="AP114" s="90" t="e">
        <f t="shared" si="45"/>
        <v>#DIV/0!</v>
      </c>
      <c r="AQ114" s="3">
        <v>0</v>
      </c>
      <c r="AR114" s="3">
        <v>0</v>
      </c>
      <c r="AS114" s="3">
        <v>0</v>
      </c>
      <c r="AT114" s="90" t="e">
        <f t="shared" si="46"/>
        <v>#DIV/0!</v>
      </c>
      <c r="AU114" s="90" t="e">
        <f t="shared" si="47"/>
        <v>#DIV/0!</v>
      </c>
      <c r="AV114" s="3">
        <v>0</v>
      </c>
      <c r="AW114" s="3">
        <v>0</v>
      </c>
      <c r="AX114" s="3">
        <v>0</v>
      </c>
      <c r="AY114" s="90" t="e">
        <f t="shared" si="48"/>
        <v>#DIV/0!</v>
      </c>
      <c r="AZ114" s="90" t="e">
        <f t="shared" si="49"/>
        <v>#DIV/0!</v>
      </c>
      <c r="BA114" s="3">
        <v>0</v>
      </c>
      <c r="BB114" s="3">
        <v>0</v>
      </c>
      <c r="BC114" s="3">
        <v>0</v>
      </c>
      <c r="BD114" s="90" t="e">
        <f t="shared" si="50"/>
        <v>#DIV/0!</v>
      </c>
      <c r="BE114" s="90" t="e">
        <f t="shared" si="51"/>
        <v>#DIV/0!</v>
      </c>
      <c r="BF114" s="3">
        <v>0</v>
      </c>
      <c r="BG114" s="3">
        <v>0</v>
      </c>
      <c r="BH114" s="3">
        <v>0</v>
      </c>
      <c r="BI114" s="90" t="e">
        <f t="shared" si="52"/>
        <v>#DIV/0!</v>
      </c>
      <c r="BJ114" s="90" t="e">
        <f t="shared" si="53"/>
        <v>#DIV/0!</v>
      </c>
      <c r="BK114" s="3">
        <v>0</v>
      </c>
      <c r="BL114" s="3">
        <v>0</v>
      </c>
      <c r="BM114" s="3">
        <v>0</v>
      </c>
      <c r="BN114" s="90" t="e">
        <f t="shared" si="54"/>
        <v>#DIV/0!</v>
      </c>
      <c r="BO114" s="90" t="e">
        <f t="shared" si="55"/>
        <v>#DIV/0!</v>
      </c>
      <c r="BP114" s="3">
        <v>0</v>
      </c>
      <c r="BQ114" s="3">
        <v>0</v>
      </c>
      <c r="BR114" s="3">
        <v>0</v>
      </c>
      <c r="BS114" s="90" t="e">
        <f t="shared" si="56"/>
        <v>#DIV/0!</v>
      </c>
      <c r="BT114" s="90" t="e">
        <f t="shared" si="57"/>
        <v>#DIV/0!</v>
      </c>
      <c r="BU114" s="3">
        <v>0</v>
      </c>
      <c r="BV114" s="3">
        <v>0</v>
      </c>
      <c r="BW114" s="3">
        <v>0</v>
      </c>
      <c r="BX114" s="90" t="e">
        <f t="shared" si="58"/>
        <v>#DIV/0!</v>
      </c>
      <c r="BY114" s="90" t="e">
        <f t="shared" si="59"/>
        <v>#DIV/0!</v>
      </c>
      <c r="CB114" s="8"/>
    </row>
    <row r="115" spans="1:80" ht="16.5" thickTop="1" thickBot="1" x14ac:dyDescent="0.3">
      <c r="B115" s="1" t="s">
        <v>222</v>
      </c>
      <c r="C115" s="10">
        <f>SUM(C5:C114)</f>
        <v>0</v>
      </c>
      <c r="D115" s="10">
        <f t="shared" ref="D115:BW115" si="62">SUM(D5:D114)</f>
        <v>0</v>
      </c>
      <c r="E115" s="10">
        <f t="shared" si="62"/>
        <v>0</v>
      </c>
      <c r="F115" s="91" t="e">
        <f t="shared" si="60"/>
        <v>#DIV/0!</v>
      </c>
      <c r="G115" s="92" t="e">
        <f t="shared" si="61"/>
        <v>#DIV/0!</v>
      </c>
      <c r="H115" s="369">
        <f t="shared" si="62"/>
        <v>69910</v>
      </c>
      <c r="I115" s="369">
        <f t="shared" si="62"/>
        <v>37208</v>
      </c>
      <c r="J115" s="10">
        <f t="shared" si="62"/>
        <v>29928</v>
      </c>
      <c r="K115" s="383">
        <f t="shared" si="32"/>
        <v>53.222714919181804</v>
      </c>
      <c r="L115" s="384">
        <f t="shared" si="33"/>
        <v>42.809326276641393</v>
      </c>
      <c r="M115" s="10">
        <f t="shared" si="62"/>
        <v>3822</v>
      </c>
      <c r="N115" s="10">
        <f t="shared" si="62"/>
        <v>1743</v>
      </c>
      <c r="O115" s="10">
        <f t="shared" si="62"/>
        <v>1318</v>
      </c>
      <c r="P115" s="91">
        <f t="shared" si="34"/>
        <v>45.604395604395606</v>
      </c>
      <c r="Q115" s="92">
        <f t="shared" si="35"/>
        <v>34.484563055991629</v>
      </c>
      <c r="R115" s="10">
        <f t="shared" si="62"/>
        <v>0</v>
      </c>
      <c r="S115" s="10">
        <f t="shared" si="62"/>
        <v>0</v>
      </c>
      <c r="T115" s="10">
        <f t="shared" si="62"/>
        <v>0</v>
      </c>
      <c r="U115" s="91" t="e">
        <f t="shared" si="36"/>
        <v>#DIV/0!</v>
      </c>
      <c r="V115" s="92" t="e">
        <f t="shared" si="37"/>
        <v>#DIV/0!</v>
      </c>
      <c r="W115" s="10">
        <f t="shared" si="62"/>
        <v>65230</v>
      </c>
      <c r="X115" s="10">
        <f t="shared" si="62"/>
        <v>33749</v>
      </c>
      <c r="Y115" s="10">
        <f t="shared" si="62"/>
        <v>30123</v>
      </c>
      <c r="Z115" s="91">
        <f t="shared" si="38"/>
        <v>51.738463896979916</v>
      </c>
      <c r="AA115" s="92">
        <f t="shared" si="39"/>
        <v>46.179671930093512</v>
      </c>
      <c r="AB115" s="10">
        <f t="shared" si="62"/>
        <v>3146</v>
      </c>
      <c r="AC115" s="10">
        <f t="shared" si="62"/>
        <v>1590</v>
      </c>
      <c r="AD115" s="10">
        <f t="shared" si="62"/>
        <v>1426</v>
      </c>
      <c r="AE115" s="91">
        <f t="shared" si="40"/>
        <v>50.540368722186898</v>
      </c>
      <c r="AF115" s="92">
        <f t="shared" si="41"/>
        <v>45.327399872854421</v>
      </c>
      <c r="AG115" s="10">
        <f t="shared" si="62"/>
        <v>0</v>
      </c>
      <c r="AH115" s="10">
        <f t="shared" si="62"/>
        <v>0</v>
      </c>
      <c r="AI115" s="10">
        <f t="shared" si="62"/>
        <v>0</v>
      </c>
      <c r="AJ115" s="91" t="e">
        <f t="shared" si="42"/>
        <v>#DIV/0!</v>
      </c>
      <c r="AK115" s="92" t="e">
        <f t="shared" si="43"/>
        <v>#DIV/0!</v>
      </c>
      <c r="AL115" s="10">
        <f t="shared" si="62"/>
        <v>290</v>
      </c>
      <c r="AM115" s="10">
        <f t="shared" si="62"/>
        <v>241</v>
      </c>
      <c r="AN115" s="10">
        <f t="shared" si="62"/>
        <v>189</v>
      </c>
      <c r="AO115" s="91">
        <f t="shared" si="44"/>
        <v>83.103448275862064</v>
      </c>
      <c r="AP115" s="92">
        <f t="shared" si="45"/>
        <v>65.172413793103445</v>
      </c>
      <c r="AQ115" s="10">
        <f t="shared" si="62"/>
        <v>0</v>
      </c>
      <c r="AR115" s="10">
        <f t="shared" si="62"/>
        <v>0</v>
      </c>
      <c r="AS115" s="10">
        <f t="shared" si="62"/>
        <v>0</v>
      </c>
      <c r="AT115" s="91" t="e">
        <f t="shared" si="46"/>
        <v>#DIV/0!</v>
      </c>
      <c r="AU115" s="92" t="e">
        <f t="shared" si="47"/>
        <v>#DIV/0!</v>
      </c>
      <c r="AV115" s="10">
        <f t="shared" si="62"/>
        <v>0</v>
      </c>
      <c r="AW115" s="10">
        <f t="shared" si="62"/>
        <v>0</v>
      </c>
      <c r="AX115" s="10">
        <f t="shared" si="62"/>
        <v>0</v>
      </c>
      <c r="AY115" s="91" t="e">
        <f t="shared" si="48"/>
        <v>#DIV/0!</v>
      </c>
      <c r="AZ115" s="92" t="e">
        <f t="shared" si="49"/>
        <v>#DIV/0!</v>
      </c>
      <c r="BA115" s="10">
        <f t="shared" si="62"/>
        <v>276</v>
      </c>
      <c r="BB115" s="10">
        <f t="shared" si="62"/>
        <v>210</v>
      </c>
      <c r="BC115" s="10">
        <f t="shared" si="62"/>
        <v>140</v>
      </c>
      <c r="BD115" s="91">
        <f t="shared" si="50"/>
        <v>76.08695652173914</v>
      </c>
      <c r="BE115" s="92">
        <f t="shared" si="51"/>
        <v>50.724637681159422</v>
      </c>
      <c r="BF115" s="10">
        <f t="shared" si="62"/>
        <v>0</v>
      </c>
      <c r="BG115" s="10">
        <f t="shared" si="62"/>
        <v>0</v>
      </c>
      <c r="BH115" s="10">
        <f t="shared" si="62"/>
        <v>0</v>
      </c>
      <c r="BI115" s="91" t="e">
        <f t="shared" si="52"/>
        <v>#DIV/0!</v>
      </c>
      <c r="BJ115" s="92" t="e">
        <f t="shared" si="53"/>
        <v>#DIV/0!</v>
      </c>
      <c r="BK115" s="10">
        <f t="shared" si="62"/>
        <v>0</v>
      </c>
      <c r="BL115" s="10">
        <f t="shared" si="62"/>
        <v>0</v>
      </c>
      <c r="BM115" s="10">
        <f t="shared" si="62"/>
        <v>0</v>
      </c>
      <c r="BN115" s="91" t="e">
        <f t="shared" si="54"/>
        <v>#DIV/0!</v>
      </c>
      <c r="BO115" s="92" t="e">
        <f t="shared" si="55"/>
        <v>#DIV/0!</v>
      </c>
      <c r="BP115" s="369">
        <f t="shared" si="62"/>
        <v>27097</v>
      </c>
      <c r="BQ115" s="369">
        <f t="shared" si="62"/>
        <v>21020</v>
      </c>
      <c r="BR115" s="369">
        <f t="shared" si="62"/>
        <v>17834</v>
      </c>
      <c r="BS115" s="383">
        <f t="shared" si="56"/>
        <v>77.573163080783843</v>
      </c>
      <c r="BT115" s="384">
        <f t="shared" si="57"/>
        <v>65.815403919253058</v>
      </c>
      <c r="BU115" s="10">
        <f t="shared" si="62"/>
        <v>0</v>
      </c>
      <c r="BV115" s="10">
        <f t="shared" si="62"/>
        <v>0</v>
      </c>
      <c r="BW115" s="10">
        <f t="shared" si="62"/>
        <v>0</v>
      </c>
      <c r="BX115" s="91" t="e">
        <f t="shared" si="58"/>
        <v>#DIV/0!</v>
      </c>
      <c r="BY115" s="92" t="e">
        <f t="shared" si="59"/>
        <v>#DIV/0!</v>
      </c>
    </row>
    <row r="116" spans="1:80" ht="15.75" thickTop="1" x14ac:dyDescent="0.25"/>
    <row r="117" spans="1:80" x14ac:dyDescent="0.25">
      <c r="I117" s="8"/>
      <c r="X117" s="8"/>
    </row>
    <row r="121" spans="1:80" x14ac:dyDescent="0.25">
      <c r="X121" s="8"/>
    </row>
  </sheetData>
  <mergeCells count="22">
    <mergeCell ref="AL3:AP3"/>
    <mergeCell ref="AG2:AU2"/>
    <mergeCell ref="AQ3:AU3"/>
    <mergeCell ref="A2:A4"/>
    <mergeCell ref="B2:B4"/>
    <mergeCell ref="C3:G3"/>
    <mergeCell ref="H3:L3"/>
    <mergeCell ref="M3:Q3"/>
    <mergeCell ref="C2:Q2"/>
    <mergeCell ref="R3:V3"/>
    <mergeCell ref="W3:AA3"/>
    <mergeCell ref="AB3:AF3"/>
    <mergeCell ref="R2:AF2"/>
    <mergeCell ref="AG3:AK3"/>
    <mergeCell ref="AV3:AZ3"/>
    <mergeCell ref="BA3:BE3"/>
    <mergeCell ref="BF3:BJ3"/>
    <mergeCell ref="AV2:BJ2"/>
    <mergeCell ref="BK3:BO3"/>
    <mergeCell ref="BK2:BY2"/>
    <mergeCell ref="BP3:BT3"/>
    <mergeCell ref="BU3:BY3"/>
  </mergeCells>
  <printOptions horizontalCentered="1"/>
  <pageMargins left="0.31496062992125984" right="0.31496062992125984" top="0.35433070866141736" bottom="0.35433070866141736" header="0.31496062992125984" footer="0.31496062992125984"/>
  <pageSetup paperSize="17" scale="64" orientation="portrait" r:id="rId1"/>
  <colBreaks count="4" manualBreakCount="4">
    <brk id="17" max="114" man="1"/>
    <brk id="32" max="114" man="1"/>
    <brk id="47" max="114" man="1"/>
    <brk id="62" max="11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J116"/>
  <sheetViews>
    <sheetView workbookViewId="0">
      <pane xSplit="2" ySplit="4" topLeftCell="C107" activePane="bottomRight" state="frozen"/>
      <selection pane="topRight" activeCell="C1" sqref="C1"/>
      <selection pane="bottomLeft" activeCell="A5" sqref="A5"/>
      <selection pane="bottomRight" activeCell="E4" sqref="E4"/>
    </sheetView>
  </sheetViews>
  <sheetFormatPr baseColWidth="10" defaultColWidth="9" defaultRowHeight="15" x14ac:dyDescent="0.25"/>
  <cols>
    <col min="2" max="2" width="68.42578125" customWidth="1"/>
    <col min="3" max="30" width="16.5703125" customWidth="1"/>
    <col min="31" max="31" width="7.5703125" customWidth="1"/>
    <col min="32" max="32" width="7.7109375" customWidth="1"/>
    <col min="33" max="69" width="16.5703125" customWidth="1"/>
  </cols>
  <sheetData>
    <row r="1" spans="1:62" ht="15.75" thickBot="1" x14ac:dyDescent="0.3"/>
    <row r="2" spans="1:62" ht="30" customHeight="1" thickTop="1" thickBot="1" x14ac:dyDescent="0.3">
      <c r="A2" s="323" t="s">
        <v>0</v>
      </c>
      <c r="B2" s="323" t="s">
        <v>1</v>
      </c>
      <c r="C2" s="323" t="s">
        <v>469</v>
      </c>
      <c r="D2" s="323" t="s">
        <v>469</v>
      </c>
      <c r="E2" s="323"/>
      <c r="F2" s="323" t="s">
        <v>469</v>
      </c>
      <c r="G2" s="323"/>
      <c r="H2" s="323" t="s">
        <v>469</v>
      </c>
      <c r="I2" s="323" t="s">
        <v>469</v>
      </c>
      <c r="J2" s="323"/>
      <c r="K2" s="323" t="s">
        <v>469</v>
      </c>
      <c r="L2" s="323"/>
      <c r="M2" s="323" t="s">
        <v>469</v>
      </c>
      <c r="N2" s="323" t="s">
        <v>469</v>
      </c>
      <c r="O2" s="323"/>
      <c r="P2" s="323" t="s">
        <v>469</v>
      </c>
      <c r="Q2" s="323"/>
      <c r="S2" s="323" t="s">
        <v>470</v>
      </c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120"/>
      <c r="AG2" s="323" t="s">
        <v>471</v>
      </c>
      <c r="AH2" s="323" t="s">
        <v>471</v>
      </c>
      <c r="AI2" s="323" t="s">
        <v>471</v>
      </c>
      <c r="AJ2" s="323" t="s">
        <v>471</v>
      </c>
      <c r="AK2" s="323" t="s">
        <v>471</v>
      </c>
      <c r="AL2" s="323" t="s">
        <v>471</v>
      </c>
      <c r="AM2" s="323" t="s">
        <v>471</v>
      </c>
      <c r="AN2" s="323" t="s">
        <v>471</v>
      </c>
      <c r="AO2" s="323" t="s">
        <v>471</v>
      </c>
      <c r="AP2" s="323"/>
      <c r="AQ2" s="323" t="s">
        <v>471</v>
      </c>
      <c r="AR2" s="323" t="s">
        <v>471</v>
      </c>
      <c r="AS2" s="323" t="s">
        <v>471</v>
      </c>
      <c r="AT2" s="323" t="s">
        <v>471</v>
      </c>
      <c r="AU2" s="323" t="s">
        <v>471</v>
      </c>
      <c r="AV2" s="323" t="s">
        <v>471</v>
      </c>
      <c r="AW2" s="323" t="s">
        <v>471</v>
      </c>
      <c r="AX2" s="323" t="s">
        <v>471</v>
      </c>
      <c r="AY2" s="323" t="s">
        <v>471</v>
      </c>
      <c r="AZ2" s="323"/>
      <c r="BA2" s="323" t="s">
        <v>471</v>
      </c>
      <c r="BB2" s="323" t="s">
        <v>471</v>
      </c>
      <c r="BC2" s="323" t="s">
        <v>471</v>
      </c>
      <c r="BD2" s="323" t="s">
        <v>471</v>
      </c>
      <c r="BE2" s="323" t="s">
        <v>471</v>
      </c>
      <c r="BF2" s="323" t="s">
        <v>471</v>
      </c>
      <c r="BG2" s="323" t="s">
        <v>471</v>
      </c>
      <c r="BH2" s="323" t="s">
        <v>471</v>
      </c>
      <c r="BI2" s="323" t="s">
        <v>471</v>
      </c>
      <c r="BJ2" s="323"/>
    </row>
    <row r="3" spans="1:62" ht="39.950000000000003" customHeight="1" thickTop="1" thickBot="1" x14ac:dyDescent="0.3">
      <c r="A3" s="323" t="s">
        <v>0</v>
      </c>
      <c r="B3" s="323" t="s">
        <v>1</v>
      </c>
      <c r="C3" s="345" t="s">
        <v>874</v>
      </c>
      <c r="D3" s="346"/>
      <c r="E3" s="346"/>
      <c r="F3" s="346"/>
      <c r="G3" s="347"/>
      <c r="H3" s="324" t="s">
        <v>875</v>
      </c>
      <c r="I3" s="331"/>
      <c r="J3" s="331"/>
      <c r="K3" s="331"/>
      <c r="L3" s="332"/>
      <c r="M3" s="324" t="s">
        <v>876</v>
      </c>
      <c r="N3" s="331"/>
      <c r="O3" s="331"/>
      <c r="P3" s="331"/>
      <c r="Q3" s="332"/>
      <c r="S3" s="323" t="s">
        <v>476</v>
      </c>
      <c r="T3" s="323"/>
      <c r="U3" s="323"/>
      <c r="V3" s="323"/>
      <c r="W3" s="323" t="s">
        <v>480</v>
      </c>
      <c r="X3" s="323"/>
      <c r="Y3" s="323"/>
      <c r="Z3" s="323"/>
      <c r="AA3" s="323" t="s">
        <v>481</v>
      </c>
      <c r="AB3" s="323"/>
      <c r="AC3" s="323"/>
      <c r="AD3" s="323"/>
      <c r="AE3" s="120"/>
      <c r="AG3" s="324" t="s">
        <v>476</v>
      </c>
      <c r="AH3" s="331"/>
      <c r="AI3" s="331"/>
      <c r="AJ3" s="331"/>
      <c r="AK3" s="331"/>
      <c r="AL3" s="331"/>
      <c r="AM3" s="331"/>
      <c r="AN3" s="331"/>
      <c r="AO3" s="331"/>
      <c r="AP3" s="332"/>
      <c r="AQ3" s="324" t="s">
        <v>480</v>
      </c>
      <c r="AR3" s="331"/>
      <c r="AS3" s="331"/>
      <c r="AT3" s="331"/>
      <c r="AU3" s="331"/>
      <c r="AV3" s="331"/>
      <c r="AW3" s="331"/>
      <c r="AX3" s="331"/>
      <c r="AY3" s="331"/>
      <c r="AZ3" s="332"/>
      <c r="BA3" s="323" t="s">
        <v>481</v>
      </c>
      <c r="BB3" s="323" t="s">
        <v>481</v>
      </c>
      <c r="BC3" s="323" t="s">
        <v>481</v>
      </c>
      <c r="BD3" s="323" t="s">
        <v>481</v>
      </c>
      <c r="BE3" s="323" t="s">
        <v>481</v>
      </c>
      <c r="BF3" s="323" t="s">
        <v>481</v>
      </c>
      <c r="BG3" s="323" t="s">
        <v>481</v>
      </c>
      <c r="BH3" s="323" t="s">
        <v>481</v>
      </c>
      <c r="BI3" s="323" t="s">
        <v>481</v>
      </c>
      <c r="BJ3" s="241"/>
    </row>
    <row r="4" spans="1:62" ht="57" customHeight="1" thickTop="1" thickBot="1" x14ac:dyDescent="0.3">
      <c r="A4" s="323" t="s">
        <v>0</v>
      </c>
      <c r="B4" s="323" t="s">
        <v>1</v>
      </c>
      <c r="C4" s="2" t="s">
        <v>472</v>
      </c>
      <c r="D4" s="2" t="s">
        <v>473</v>
      </c>
      <c r="E4" s="387" t="s">
        <v>848</v>
      </c>
      <c r="F4" s="2" t="s">
        <v>474</v>
      </c>
      <c r="G4" s="387" t="s">
        <v>848</v>
      </c>
      <c r="H4" s="2" t="s">
        <v>472</v>
      </c>
      <c r="I4" s="2" t="s">
        <v>473</v>
      </c>
      <c r="J4" s="238" t="s">
        <v>848</v>
      </c>
      <c r="K4" s="2" t="s">
        <v>474</v>
      </c>
      <c r="L4" s="238" t="s">
        <v>848</v>
      </c>
      <c r="M4" s="309" t="s">
        <v>472</v>
      </c>
      <c r="N4" s="309" t="s">
        <v>883</v>
      </c>
      <c r="O4" s="387" t="s">
        <v>848</v>
      </c>
      <c r="P4" s="2" t="s">
        <v>475</v>
      </c>
      <c r="Q4" s="387" t="s">
        <v>848</v>
      </c>
      <c r="S4" s="2" t="s">
        <v>477</v>
      </c>
      <c r="T4" s="2" t="s">
        <v>478</v>
      </c>
      <c r="U4" s="2" t="s">
        <v>479</v>
      </c>
      <c r="V4" s="242" t="s">
        <v>222</v>
      </c>
      <c r="W4" s="2" t="s">
        <v>477</v>
      </c>
      <c r="X4" s="2" t="s">
        <v>478</v>
      </c>
      <c r="Y4" s="2" t="s">
        <v>479</v>
      </c>
      <c r="Z4" s="242" t="s">
        <v>222</v>
      </c>
      <c r="AA4" s="2" t="s">
        <v>477</v>
      </c>
      <c r="AB4" s="2" t="s">
        <v>478</v>
      </c>
      <c r="AC4" s="2" t="s">
        <v>479</v>
      </c>
      <c r="AD4" s="242" t="s">
        <v>222</v>
      </c>
      <c r="AE4" s="121"/>
      <c r="AG4" s="2" t="s">
        <v>482</v>
      </c>
      <c r="AH4" s="2" t="s">
        <v>483</v>
      </c>
      <c r="AI4" s="2" t="s">
        <v>484</v>
      </c>
      <c r="AJ4" s="2" t="s">
        <v>485</v>
      </c>
      <c r="AK4" s="2" t="s">
        <v>486</v>
      </c>
      <c r="AL4" s="2" t="s">
        <v>487</v>
      </c>
      <c r="AM4" s="2" t="s">
        <v>488</v>
      </c>
      <c r="AN4" s="2" t="s">
        <v>489</v>
      </c>
      <c r="AO4" s="2" t="s">
        <v>490</v>
      </c>
      <c r="AP4" s="243" t="s">
        <v>222</v>
      </c>
      <c r="AQ4" s="2" t="s">
        <v>482</v>
      </c>
      <c r="AR4" s="2" t="s">
        <v>483</v>
      </c>
      <c r="AS4" s="2" t="s">
        <v>484</v>
      </c>
      <c r="AT4" s="2" t="s">
        <v>485</v>
      </c>
      <c r="AU4" s="2" t="s">
        <v>486</v>
      </c>
      <c r="AV4" s="2" t="s">
        <v>487</v>
      </c>
      <c r="AW4" s="2" t="s">
        <v>488</v>
      </c>
      <c r="AX4" s="2" t="s">
        <v>489</v>
      </c>
      <c r="AY4" s="2" t="s">
        <v>490</v>
      </c>
      <c r="AZ4" s="243" t="s">
        <v>222</v>
      </c>
      <c r="BA4" s="2" t="s">
        <v>482</v>
      </c>
      <c r="BB4" s="2" t="s">
        <v>483</v>
      </c>
      <c r="BC4" s="2" t="s">
        <v>484</v>
      </c>
      <c r="BD4" s="2" t="s">
        <v>485</v>
      </c>
      <c r="BE4" s="2" t="s">
        <v>486</v>
      </c>
      <c r="BF4" s="2" t="s">
        <v>487</v>
      </c>
      <c r="BG4" s="2" t="s">
        <v>488</v>
      </c>
      <c r="BH4" s="2" t="s">
        <v>489</v>
      </c>
      <c r="BI4" s="2" t="s">
        <v>490</v>
      </c>
      <c r="BJ4" s="243" t="s">
        <v>222</v>
      </c>
    </row>
    <row r="5" spans="1:62" ht="15.75" thickTop="1" x14ac:dyDescent="0.25">
      <c r="A5" s="4" t="s">
        <v>2</v>
      </c>
      <c r="B5" s="4" t="s">
        <v>3</v>
      </c>
      <c r="C5" s="3">
        <v>178</v>
      </c>
      <c r="D5" s="3">
        <v>650</v>
      </c>
      <c r="E5" s="33">
        <f t="shared" ref="E5:E7" si="0">+C5/D5*100</f>
        <v>27.384615384615387</v>
      </c>
      <c r="F5" s="3">
        <v>128</v>
      </c>
      <c r="G5" s="199">
        <f>+F5/D5*100</f>
        <v>19.692307692307693</v>
      </c>
      <c r="H5" s="135">
        <v>0</v>
      </c>
      <c r="I5" s="3">
        <v>0</v>
      </c>
      <c r="J5" s="33" t="e">
        <f t="shared" ref="J5:J7" si="1">+H5/I5*100</f>
        <v>#DIV/0!</v>
      </c>
      <c r="K5" s="3">
        <v>0</v>
      </c>
      <c r="L5" s="199" t="e">
        <f>+K5/I5*100</f>
        <v>#DIV/0!</v>
      </c>
      <c r="M5" s="3">
        <v>144</v>
      </c>
      <c r="N5" s="3">
        <v>359</v>
      </c>
      <c r="O5" s="33">
        <f t="shared" ref="O5:O7" si="2">+M5/N5*100</f>
        <v>40.111420612813369</v>
      </c>
      <c r="P5" s="12">
        <v>126</v>
      </c>
      <c r="Q5" s="310">
        <f>+P5/N5*100</f>
        <v>35.097493036211695</v>
      </c>
      <c r="S5" s="3">
        <v>1</v>
      </c>
      <c r="T5" s="3">
        <v>25</v>
      </c>
      <c r="U5" s="3">
        <v>152</v>
      </c>
      <c r="V5" s="82">
        <f>SUM(S5:U5)</f>
        <v>178</v>
      </c>
      <c r="W5" s="25">
        <v>0</v>
      </c>
      <c r="X5" s="3">
        <v>0</v>
      </c>
      <c r="Y5" s="3">
        <v>0</v>
      </c>
      <c r="Z5" s="82">
        <f>SUM(W5:Y5)</f>
        <v>0</v>
      </c>
      <c r="AA5" s="3">
        <v>0</v>
      </c>
      <c r="AB5" s="3">
        <v>52</v>
      </c>
      <c r="AC5" s="3">
        <v>92</v>
      </c>
      <c r="AD5" s="82">
        <f>SUM(AA5:AC5)</f>
        <v>144</v>
      </c>
      <c r="AE5" s="122"/>
      <c r="AG5" s="3">
        <v>5</v>
      </c>
      <c r="AH5" s="3">
        <v>0</v>
      </c>
      <c r="AI5" s="3">
        <v>4</v>
      </c>
      <c r="AJ5" s="3">
        <v>2</v>
      </c>
      <c r="AK5" s="3">
        <v>2</v>
      </c>
      <c r="AL5" s="3">
        <v>20</v>
      </c>
      <c r="AM5" s="3">
        <v>1</v>
      </c>
      <c r="AN5" s="3">
        <v>119</v>
      </c>
      <c r="AO5" s="3">
        <v>25</v>
      </c>
      <c r="AP5" s="82">
        <f>SUM(AG5:AO5)</f>
        <v>178</v>
      </c>
      <c r="AQ5" s="25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82">
        <f>SUM(AQ5:AY5)</f>
        <v>0</v>
      </c>
      <c r="BA5" s="3">
        <v>4</v>
      </c>
      <c r="BB5" s="3">
        <v>1</v>
      </c>
      <c r="BC5" s="3">
        <v>3</v>
      </c>
      <c r="BD5" s="3">
        <v>4</v>
      </c>
      <c r="BE5" s="3">
        <v>2</v>
      </c>
      <c r="BF5" s="3">
        <v>45</v>
      </c>
      <c r="BG5" s="3">
        <v>0</v>
      </c>
      <c r="BH5" s="3">
        <v>70</v>
      </c>
      <c r="BI5" s="3">
        <v>15</v>
      </c>
      <c r="BJ5" s="82">
        <f>SUM(BA5:BI5)</f>
        <v>144</v>
      </c>
    </row>
    <row r="6" spans="1:62" x14ac:dyDescent="0.25">
      <c r="A6" s="4" t="s">
        <v>4</v>
      </c>
      <c r="B6" s="4" t="s">
        <v>5</v>
      </c>
      <c r="C6" s="3">
        <v>10</v>
      </c>
      <c r="D6" s="3">
        <v>120</v>
      </c>
      <c r="E6" s="33">
        <f t="shared" si="0"/>
        <v>8.3333333333333321</v>
      </c>
      <c r="F6" s="3">
        <v>10</v>
      </c>
      <c r="G6" s="199">
        <f t="shared" ref="G6:G69" si="3">+F6/D6*100</f>
        <v>8.3333333333333321</v>
      </c>
      <c r="H6" s="112">
        <v>0</v>
      </c>
      <c r="I6" s="3">
        <v>0</v>
      </c>
      <c r="J6" s="33" t="e">
        <f t="shared" si="1"/>
        <v>#DIV/0!</v>
      </c>
      <c r="K6" s="3">
        <v>0</v>
      </c>
      <c r="L6" s="199" t="e">
        <f t="shared" ref="L6:L69" si="4">+K6/I6*100</f>
        <v>#DIV/0!</v>
      </c>
      <c r="M6" s="3">
        <v>0</v>
      </c>
      <c r="N6" s="3">
        <v>0</v>
      </c>
      <c r="O6" s="33" t="e">
        <f t="shared" si="2"/>
        <v>#DIV/0!</v>
      </c>
      <c r="P6" s="12">
        <v>0</v>
      </c>
      <c r="Q6" s="311" t="e">
        <f t="shared" ref="Q6:Q69" si="5">+P6/N6*100</f>
        <v>#DIV/0!</v>
      </c>
      <c r="S6" s="3">
        <v>0</v>
      </c>
      <c r="T6" s="3">
        <v>1</v>
      </c>
      <c r="U6" s="3">
        <v>9</v>
      </c>
      <c r="V6" s="75">
        <f t="shared" ref="V6:V69" si="6">SUM(S6:U6)</f>
        <v>10</v>
      </c>
      <c r="W6" s="25">
        <v>0</v>
      </c>
      <c r="X6" s="3">
        <v>0</v>
      </c>
      <c r="Y6" s="3">
        <v>0</v>
      </c>
      <c r="Z6" s="75">
        <f t="shared" ref="Z6:Z69" si="7">SUM(W6:Y6)</f>
        <v>0</v>
      </c>
      <c r="AA6" s="3">
        <v>0</v>
      </c>
      <c r="AB6" s="3">
        <v>0</v>
      </c>
      <c r="AC6" s="3">
        <v>0</v>
      </c>
      <c r="AD6" s="75">
        <f t="shared" ref="AD6:AD69" si="8">SUM(AA6:AC6)</f>
        <v>0</v>
      </c>
      <c r="AE6" s="122"/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1</v>
      </c>
      <c r="AM6" s="3">
        <v>0</v>
      </c>
      <c r="AN6" s="3">
        <v>0</v>
      </c>
      <c r="AO6" s="3">
        <v>9</v>
      </c>
      <c r="AP6" s="75">
        <f t="shared" ref="AP6:AP69" si="9">SUM(AG6:AO6)</f>
        <v>10</v>
      </c>
      <c r="AQ6" s="25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75">
        <f t="shared" ref="AZ6:AZ69" si="10">SUM(AQ6:AY6)</f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75">
        <f t="shared" ref="BJ6:BJ69" si="11">SUM(BA6:BI6)</f>
        <v>0</v>
      </c>
    </row>
    <row r="7" spans="1:62" x14ac:dyDescent="0.25">
      <c r="A7" s="4" t="s">
        <v>6</v>
      </c>
      <c r="B7" s="4" t="s">
        <v>7</v>
      </c>
      <c r="C7" s="3">
        <v>5</v>
      </c>
      <c r="D7" s="3">
        <v>58</v>
      </c>
      <c r="E7" s="33">
        <f t="shared" si="0"/>
        <v>8.6206896551724146</v>
      </c>
      <c r="F7" s="3">
        <v>4</v>
      </c>
      <c r="G7" s="199">
        <f t="shared" si="3"/>
        <v>6.8965517241379306</v>
      </c>
      <c r="H7" s="112">
        <v>0</v>
      </c>
      <c r="I7" s="3">
        <v>0</v>
      </c>
      <c r="J7" s="33" t="e">
        <f t="shared" si="1"/>
        <v>#DIV/0!</v>
      </c>
      <c r="K7" s="3">
        <v>0</v>
      </c>
      <c r="L7" s="199" t="e">
        <f t="shared" si="4"/>
        <v>#DIV/0!</v>
      </c>
      <c r="M7" s="3">
        <v>4</v>
      </c>
      <c r="N7" s="3">
        <v>62</v>
      </c>
      <c r="O7" s="33">
        <f t="shared" si="2"/>
        <v>6.4516129032258061</v>
      </c>
      <c r="P7" s="12">
        <v>4</v>
      </c>
      <c r="Q7" s="311">
        <f t="shared" si="5"/>
        <v>6.4516129032258061</v>
      </c>
      <c r="S7" s="3">
        <v>0</v>
      </c>
      <c r="T7" s="3">
        <v>5</v>
      </c>
      <c r="U7" s="3">
        <v>0</v>
      </c>
      <c r="V7" s="75">
        <f t="shared" si="6"/>
        <v>5</v>
      </c>
      <c r="W7" s="25">
        <v>0</v>
      </c>
      <c r="X7" s="3">
        <v>0</v>
      </c>
      <c r="Y7" s="3">
        <v>0</v>
      </c>
      <c r="Z7" s="75">
        <f t="shared" si="7"/>
        <v>0</v>
      </c>
      <c r="AA7" s="3">
        <v>0</v>
      </c>
      <c r="AB7" s="3">
        <v>4</v>
      </c>
      <c r="AC7" s="3">
        <v>0</v>
      </c>
      <c r="AD7" s="75">
        <f t="shared" si="8"/>
        <v>4</v>
      </c>
      <c r="AE7" s="122"/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5</v>
      </c>
      <c r="AM7" s="3">
        <v>0</v>
      </c>
      <c r="AN7" s="3">
        <v>0</v>
      </c>
      <c r="AO7" s="3">
        <v>0</v>
      </c>
      <c r="AP7" s="75">
        <f t="shared" si="9"/>
        <v>5</v>
      </c>
      <c r="AQ7" s="25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75">
        <f t="shared" si="10"/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4</v>
      </c>
      <c r="BG7" s="3">
        <v>0</v>
      </c>
      <c r="BH7" s="3">
        <v>0</v>
      </c>
      <c r="BI7" s="3">
        <v>0</v>
      </c>
      <c r="BJ7" s="75">
        <f t="shared" si="11"/>
        <v>4</v>
      </c>
    </row>
    <row r="8" spans="1:62" x14ac:dyDescent="0.25">
      <c r="A8" s="4" t="s">
        <v>8</v>
      </c>
      <c r="B8" s="4" t="s">
        <v>9</v>
      </c>
      <c r="C8" s="3">
        <v>272</v>
      </c>
      <c r="D8" s="3">
        <v>493</v>
      </c>
      <c r="E8" s="33">
        <f>+C8/D8*100</f>
        <v>55.172413793103445</v>
      </c>
      <c r="F8" s="3">
        <v>272</v>
      </c>
      <c r="G8" s="199">
        <f t="shared" si="3"/>
        <v>55.172413793103445</v>
      </c>
      <c r="H8" s="112">
        <v>4</v>
      </c>
      <c r="I8" s="3">
        <v>4</v>
      </c>
      <c r="J8" s="33">
        <f>+H8/I8*100</f>
        <v>100</v>
      </c>
      <c r="K8" s="3">
        <v>4</v>
      </c>
      <c r="L8" s="199">
        <f t="shared" si="4"/>
        <v>100</v>
      </c>
      <c r="M8" s="3">
        <v>304</v>
      </c>
      <c r="N8" s="3">
        <v>403</v>
      </c>
      <c r="O8" s="33">
        <f>+M8/N8*100</f>
        <v>75.434243176178654</v>
      </c>
      <c r="P8" s="12">
        <v>304</v>
      </c>
      <c r="Q8" s="311">
        <f t="shared" si="5"/>
        <v>75.434243176178654</v>
      </c>
      <c r="S8" s="3">
        <v>0</v>
      </c>
      <c r="T8" s="3">
        <v>59</v>
      </c>
      <c r="U8" s="3">
        <v>200</v>
      </c>
      <c r="V8" s="75">
        <f t="shared" si="6"/>
        <v>259</v>
      </c>
      <c r="W8" s="25">
        <v>0</v>
      </c>
      <c r="X8" s="3">
        <v>4</v>
      </c>
      <c r="Y8" s="3">
        <v>0</v>
      </c>
      <c r="Z8" s="75">
        <f t="shared" si="7"/>
        <v>4</v>
      </c>
      <c r="AA8" s="3">
        <v>0</v>
      </c>
      <c r="AB8" s="3">
        <v>131</v>
      </c>
      <c r="AC8" s="3">
        <v>253</v>
      </c>
      <c r="AD8" s="75">
        <f t="shared" si="8"/>
        <v>384</v>
      </c>
      <c r="AE8" s="122"/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59</v>
      </c>
      <c r="AM8" s="3">
        <v>0</v>
      </c>
      <c r="AN8" s="3">
        <v>0</v>
      </c>
      <c r="AO8" s="3">
        <v>200</v>
      </c>
      <c r="AP8" s="75">
        <f t="shared" si="9"/>
        <v>259</v>
      </c>
      <c r="AQ8" s="25">
        <v>0</v>
      </c>
      <c r="AR8" s="3">
        <v>0</v>
      </c>
      <c r="AS8" s="3">
        <v>0</v>
      </c>
      <c r="AT8" s="3">
        <v>0</v>
      </c>
      <c r="AU8" s="3">
        <v>0</v>
      </c>
      <c r="AV8" s="3">
        <v>4</v>
      </c>
      <c r="AW8" s="3">
        <v>0</v>
      </c>
      <c r="AX8" s="3">
        <v>0</v>
      </c>
      <c r="AY8" s="3">
        <v>0</v>
      </c>
      <c r="AZ8" s="75">
        <f t="shared" si="10"/>
        <v>4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131</v>
      </c>
      <c r="BG8" s="3">
        <v>0</v>
      </c>
      <c r="BH8" s="3">
        <v>0</v>
      </c>
      <c r="BI8" s="3">
        <v>253</v>
      </c>
      <c r="BJ8" s="75">
        <f t="shared" si="11"/>
        <v>384</v>
      </c>
    </row>
    <row r="9" spans="1:62" x14ac:dyDescent="0.25">
      <c r="A9" s="4" t="s">
        <v>10</v>
      </c>
      <c r="B9" s="4" t="s">
        <v>11</v>
      </c>
      <c r="C9" s="3">
        <v>404</v>
      </c>
      <c r="D9" s="3">
        <v>521</v>
      </c>
      <c r="E9" s="33">
        <f t="shared" ref="E9:E72" si="12">+C9/D9*100</f>
        <v>77.543186180422268</v>
      </c>
      <c r="F9" s="3">
        <v>404</v>
      </c>
      <c r="G9" s="199">
        <f t="shared" si="3"/>
        <v>77.543186180422268</v>
      </c>
      <c r="H9" s="112">
        <v>0</v>
      </c>
      <c r="I9" s="3">
        <v>0</v>
      </c>
      <c r="J9" s="33" t="e">
        <f t="shared" ref="J9:J72" si="13">+H9/I9*100</f>
        <v>#DIV/0!</v>
      </c>
      <c r="K9" s="3">
        <v>0</v>
      </c>
      <c r="L9" s="199" t="e">
        <f t="shared" si="4"/>
        <v>#DIV/0!</v>
      </c>
      <c r="M9" s="3">
        <v>108</v>
      </c>
      <c r="N9" s="3">
        <v>350</v>
      </c>
      <c r="O9" s="33">
        <f t="shared" ref="O9:O72" si="14">+M9/N9*100</f>
        <v>30.857142857142854</v>
      </c>
      <c r="P9" s="12">
        <v>108</v>
      </c>
      <c r="Q9" s="311">
        <f t="shared" si="5"/>
        <v>30.857142857142854</v>
      </c>
      <c r="S9" s="3">
        <v>0</v>
      </c>
      <c r="T9" s="3">
        <v>0</v>
      </c>
      <c r="U9" s="3">
        <v>0</v>
      </c>
      <c r="V9" s="75">
        <f t="shared" si="6"/>
        <v>0</v>
      </c>
      <c r="W9" s="25">
        <v>0</v>
      </c>
      <c r="X9" s="3">
        <v>0</v>
      </c>
      <c r="Y9" s="3">
        <v>0</v>
      </c>
      <c r="Z9" s="75">
        <f t="shared" si="7"/>
        <v>0</v>
      </c>
      <c r="AA9" s="3">
        <v>0</v>
      </c>
      <c r="AB9" s="3">
        <v>0</v>
      </c>
      <c r="AC9" s="3">
        <v>0</v>
      </c>
      <c r="AD9" s="75">
        <f t="shared" si="8"/>
        <v>0</v>
      </c>
      <c r="AE9" s="122"/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75">
        <f t="shared" si="9"/>
        <v>0</v>
      </c>
      <c r="AQ9" s="25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75">
        <f t="shared" si="10"/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75">
        <f t="shared" si="11"/>
        <v>0</v>
      </c>
    </row>
    <row r="10" spans="1:62" x14ac:dyDescent="0.25">
      <c r="A10" s="4" t="s">
        <v>12</v>
      </c>
      <c r="B10" s="4" t="s">
        <v>13</v>
      </c>
      <c r="C10" s="3">
        <v>29</v>
      </c>
      <c r="D10" s="3">
        <v>58</v>
      </c>
      <c r="E10" s="33">
        <f t="shared" si="12"/>
        <v>50</v>
      </c>
      <c r="F10" s="3">
        <v>15</v>
      </c>
      <c r="G10" s="199">
        <f t="shared" si="3"/>
        <v>25.862068965517242</v>
      </c>
      <c r="H10" s="112">
        <v>0</v>
      </c>
      <c r="I10" s="3">
        <v>0</v>
      </c>
      <c r="J10" s="33" t="e">
        <f t="shared" si="13"/>
        <v>#DIV/0!</v>
      </c>
      <c r="K10" s="3">
        <v>0</v>
      </c>
      <c r="L10" s="199" t="e">
        <f t="shared" si="4"/>
        <v>#DIV/0!</v>
      </c>
      <c r="M10" s="3">
        <v>0</v>
      </c>
      <c r="N10" s="3">
        <v>0</v>
      </c>
      <c r="O10" s="33" t="e">
        <f t="shared" si="14"/>
        <v>#DIV/0!</v>
      </c>
      <c r="P10" s="12">
        <v>0</v>
      </c>
      <c r="Q10" s="311" t="e">
        <f t="shared" si="5"/>
        <v>#DIV/0!</v>
      </c>
      <c r="S10" s="3">
        <v>0</v>
      </c>
      <c r="T10" s="3">
        <v>0</v>
      </c>
      <c r="U10" s="3">
        <v>29</v>
      </c>
      <c r="V10" s="75">
        <f t="shared" si="6"/>
        <v>29</v>
      </c>
      <c r="W10" s="25">
        <v>0</v>
      </c>
      <c r="X10" s="3">
        <v>0</v>
      </c>
      <c r="Y10" s="3">
        <v>0</v>
      </c>
      <c r="Z10" s="75">
        <f t="shared" si="7"/>
        <v>0</v>
      </c>
      <c r="AA10" s="3">
        <v>0</v>
      </c>
      <c r="AB10" s="3">
        <v>0</v>
      </c>
      <c r="AC10" s="3">
        <v>0</v>
      </c>
      <c r="AD10" s="75">
        <f t="shared" si="8"/>
        <v>0</v>
      </c>
      <c r="AE10" s="122"/>
      <c r="AG10" s="3">
        <v>0</v>
      </c>
      <c r="AH10" s="3">
        <v>0</v>
      </c>
      <c r="AI10" s="3">
        <v>0</v>
      </c>
      <c r="AJ10" s="3">
        <v>1</v>
      </c>
      <c r="AK10" s="3">
        <v>0</v>
      </c>
      <c r="AL10" s="3">
        <v>0</v>
      </c>
      <c r="AM10" s="3">
        <v>0</v>
      </c>
      <c r="AN10" s="3">
        <v>26</v>
      </c>
      <c r="AO10" s="3">
        <v>2</v>
      </c>
      <c r="AP10" s="75">
        <f t="shared" si="9"/>
        <v>29</v>
      </c>
      <c r="AQ10" s="25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75">
        <f t="shared" si="10"/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75">
        <f t="shared" si="11"/>
        <v>0</v>
      </c>
    </row>
    <row r="11" spans="1:62" x14ac:dyDescent="0.25">
      <c r="A11" s="4" t="s">
        <v>14</v>
      </c>
      <c r="B11" s="4" t="s">
        <v>15</v>
      </c>
      <c r="C11" s="3">
        <v>117</v>
      </c>
      <c r="D11" s="3">
        <v>393</v>
      </c>
      <c r="E11" s="33">
        <f t="shared" si="12"/>
        <v>29.770992366412212</v>
      </c>
      <c r="F11" s="3">
        <v>99</v>
      </c>
      <c r="G11" s="199">
        <f t="shared" si="3"/>
        <v>25.190839694656486</v>
      </c>
      <c r="H11" s="112">
        <v>0</v>
      </c>
      <c r="I11" s="3">
        <v>0</v>
      </c>
      <c r="J11" s="33" t="e">
        <f t="shared" si="13"/>
        <v>#DIV/0!</v>
      </c>
      <c r="K11" s="3">
        <v>0</v>
      </c>
      <c r="L11" s="199" t="e">
        <f t="shared" si="4"/>
        <v>#DIV/0!</v>
      </c>
      <c r="M11" s="3">
        <v>149</v>
      </c>
      <c r="N11" s="3">
        <v>291</v>
      </c>
      <c r="O11" s="33">
        <f t="shared" si="14"/>
        <v>51.202749140893467</v>
      </c>
      <c r="P11" s="12">
        <v>116</v>
      </c>
      <c r="Q11" s="311">
        <f t="shared" si="5"/>
        <v>39.862542955326461</v>
      </c>
      <c r="S11" s="3">
        <v>3</v>
      </c>
      <c r="T11" s="3">
        <v>5</v>
      </c>
      <c r="U11" s="3">
        <v>109</v>
      </c>
      <c r="V11" s="75">
        <f t="shared" si="6"/>
        <v>117</v>
      </c>
      <c r="W11" s="25">
        <v>0</v>
      </c>
      <c r="X11" s="3">
        <v>0</v>
      </c>
      <c r="Y11" s="3">
        <v>0</v>
      </c>
      <c r="Z11" s="75">
        <f t="shared" si="7"/>
        <v>0</v>
      </c>
      <c r="AA11" s="3">
        <v>0</v>
      </c>
      <c r="AB11" s="3">
        <v>9</v>
      </c>
      <c r="AC11" s="3">
        <v>140</v>
      </c>
      <c r="AD11" s="75">
        <f t="shared" si="8"/>
        <v>149</v>
      </c>
      <c r="AE11" s="122"/>
      <c r="AG11" s="3">
        <v>0</v>
      </c>
      <c r="AH11" s="3">
        <v>0</v>
      </c>
      <c r="AI11" s="3">
        <v>0</v>
      </c>
      <c r="AJ11" s="3">
        <v>1</v>
      </c>
      <c r="AK11" s="3">
        <v>0</v>
      </c>
      <c r="AL11" s="3">
        <v>7</v>
      </c>
      <c r="AM11" s="3">
        <v>0</v>
      </c>
      <c r="AN11" s="3">
        <v>79</v>
      </c>
      <c r="AO11" s="3">
        <v>30</v>
      </c>
      <c r="AP11" s="75">
        <f t="shared" si="9"/>
        <v>117</v>
      </c>
      <c r="AQ11" s="25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75">
        <f t="shared" si="10"/>
        <v>0</v>
      </c>
      <c r="BA11" s="3">
        <v>0</v>
      </c>
      <c r="BB11" s="3">
        <v>0</v>
      </c>
      <c r="BC11" s="3">
        <v>0</v>
      </c>
      <c r="BD11" s="3">
        <v>2</v>
      </c>
      <c r="BE11" s="3">
        <v>0</v>
      </c>
      <c r="BF11" s="3">
        <v>4</v>
      </c>
      <c r="BG11" s="3">
        <v>0</v>
      </c>
      <c r="BH11" s="3">
        <v>111</v>
      </c>
      <c r="BI11" s="3">
        <v>32</v>
      </c>
      <c r="BJ11" s="75">
        <f t="shared" si="11"/>
        <v>149</v>
      </c>
    </row>
    <row r="12" spans="1:62" x14ac:dyDescent="0.25">
      <c r="A12" s="4" t="s">
        <v>16</v>
      </c>
      <c r="B12" s="4" t="s">
        <v>17</v>
      </c>
      <c r="C12" s="3">
        <v>71</v>
      </c>
      <c r="D12" s="3">
        <v>114</v>
      </c>
      <c r="E12" s="33">
        <f t="shared" si="12"/>
        <v>62.280701754385973</v>
      </c>
      <c r="F12" s="3">
        <v>59</v>
      </c>
      <c r="G12" s="199">
        <f t="shared" si="3"/>
        <v>51.754385964912288</v>
      </c>
      <c r="H12" s="112">
        <v>0</v>
      </c>
      <c r="I12" s="3">
        <v>0</v>
      </c>
      <c r="J12" s="33" t="e">
        <f t="shared" si="13"/>
        <v>#DIV/0!</v>
      </c>
      <c r="K12" s="3">
        <v>0</v>
      </c>
      <c r="L12" s="199" t="e">
        <f t="shared" si="4"/>
        <v>#DIV/0!</v>
      </c>
      <c r="M12" s="3">
        <v>71</v>
      </c>
      <c r="N12" s="3">
        <v>71</v>
      </c>
      <c r="O12" s="33">
        <f t="shared" si="14"/>
        <v>100</v>
      </c>
      <c r="P12" s="12">
        <v>68</v>
      </c>
      <c r="Q12" s="311">
        <f t="shared" si="5"/>
        <v>95.774647887323937</v>
      </c>
      <c r="S12" s="3">
        <v>1</v>
      </c>
      <c r="T12" s="3">
        <v>57</v>
      </c>
      <c r="U12" s="3">
        <v>56</v>
      </c>
      <c r="V12" s="75">
        <f t="shared" si="6"/>
        <v>114</v>
      </c>
      <c r="W12" s="25">
        <v>0</v>
      </c>
      <c r="X12" s="3">
        <v>0</v>
      </c>
      <c r="Y12" s="3">
        <v>0</v>
      </c>
      <c r="Z12" s="75">
        <f t="shared" si="7"/>
        <v>0</v>
      </c>
      <c r="AA12" s="3">
        <v>0</v>
      </c>
      <c r="AB12" s="3">
        <v>40</v>
      </c>
      <c r="AC12" s="3">
        <v>31</v>
      </c>
      <c r="AD12" s="75">
        <f t="shared" si="8"/>
        <v>71</v>
      </c>
      <c r="AE12" s="122"/>
      <c r="AG12" s="3">
        <v>15</v>
      </c>
      <c r="AH12" s="3">
        <v>0</v>
      </c>
      <c r="AI12" s="3">
        <v>0</v>
      </c>
      <c r="AJ12" s="3">
        <v>11</v>
      </c>
      <c r="AK12" s="3">
        <v>0</v>
      </c>
      <c r="AL12" s="3">
        <v>34</v>
      </c>
      <c r="AM12" s="3">
        <v>0</v>
      </c>
      <c r="AN12" s="3">
        <v>39</v>
      </c>
      <c r="AO12" s="3">
        <v>15</v>
      </c>
      <c r="AP12" s="75">
        <f t="shared" si="9"/>
        <v>114</v>
      </c>
      <c r="AQ12" s="25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75">
        <f t="shared" si="10"/>
        <v>0</v>
      </c>
      <c r="BA12" s="3">
        <v>4</v>
      </c>
      <c r="BB12" s="3">
        <v>0</v>
      </c>
      <c r="BC12" s="3">
        <v>10</v>
      </c>
      <c r="BD12" s="3">
        <v>11</v>
      </c>
      <c r="BE12" s="3">
        <v>0</v>
      </c>
      <c r="BF12" s="3">
        <v>16</v>
      </c>
      <c r="BG12" s="3">
        <v>0</v>
      </c>
      <c r="BH12" s="3">
        <v>16</v>
      </c>
      <c r="BI12" s="3">
        <v>14</v>
      </c>
      <c r="BJ12" s="75">
        <f t="shared" si="11"/>
        <v>71</v>
      </c>
    </row>
    <row r="13" spans="1:62" x14ac:dyDescent="0.25">
      <c r="A13" s="4" t="s">
        <v>18</v>
      </c>
      <c r="B13" s="4" t="s">
        <v>19</v>
      </c>
      <c r="C13" s="3">
        <v>40</v>
      </c>
      <c r="D13" s="3">
        <v>52</v>
      </c>
      <c r="E13" s="33">
        <f t="shared" si="12"/>
        <v>76.923076923076934</v>
      </c>
      <c r="F13" s="3">
        <v>29</v>
      </c>
      <c r="G13" s="199">
        <f t="shared" si="3"/>
        <v>55.769230769230774</v>
      </c>
      <c r="H13" s="112">
        <v>0</v>
      </c>
      <c r="I13" s="3">
        <v>0</v>
      </c>
      <c r="J13" s="33" t="e">
        <f t="shared" si="13"/>
        <v>#DIV/0!</v>
      </c>
      <c r="K13" s="3">
        <v>0</v>
      </c>
      <c r="L13" s="199" t="e">
        <f t="shared" si="4"/>
        <v>#DIV/0!</v>
      </c>
      <c r="M13" s="3">
        <v>7</v>
      </c>
      <c r="N13" s="3">
        <v>7</v>
      </c>
      <c r="O13" s="33">
        <f t="shared" si="14"/>
        <v>100</v>
      </c>
      <c r="P13" s="12">
        <v>6</v>
      </c>
      <c r="Q13" s="311">
        <f t="shared" si="5"/>
        <v>85.714285714285708</v>
      </c>
      <c r="S13" s="3">
        <v>0</v>
      </c>
      <c r="T13" s="3">
        <v>11</v>
      </c>
      <c r="U13" s="3">
        <v>18</v>
      </c>
      <c r="V13" s="75">
        <f t="shared" si="6"/>
        <v>29</v>
      </c>
      <c r="W13" s="25">
        <v>0</v>
      </c>
      <c r="X13" s="3">
        <v>0</v>
      </c>
      <c r="Y13" s="3">
        <v>0</v>
      </c>
      <c r="Z13" s="75">
        <f t="shared" si="7"/>
        <v>0</v>
      </c>
      <c r="AA13" s="3">
        <v>0</v>
      </c>
      <c r="AB13" s="3">
        <v>0</v>
      </c>
      <c r="AC13" s="3">
        <v>6</v>
      </c>
      <c r="AD13" s="75">
        <f t="shared" si="8"/>
        <v>6</v>
      </c>
      <c r="AE13" s="122"/>
      <c r="AG13" s="3">
        <v>0</v>
      </c>
      <c r="AH13" s="3">
        <v>0</v>
      </c>
      <c r="AI13" s="3">
        <v>0</v>
      </c>
      <c r="AJ13" s="3">
        <v>0</v>
      </c>
      <c r="AK13" s="3">
        <v>9</v>
      </c>
      <c r="AL13" s="3">
        <v>11</v>
      </c>
      <c r="AM13" s="3">
        <v>0</v>
      </c>
      <c r="AN13" s="3">
        <v>0</v>
      </c>
      <c r="AO13" s="3">
        <v>9</v>
      </c>
      <c r="AP13" s="75">
        <f t="shared" si="9"/>
        <v>29</v>
      </c>
      <c r="AQ13" s="25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75">
        <f t="shared" si="10"/>
        <v>0</v>
      </c>
      <c r="BA13" s="3">
        <v>0</v>
      </c>
      <c r="BB13" s="3">
        <v>0</v>
      </c>
      <c r="BC13" s="3">
        <v>0</v>
      </c>
      <c r="BD13" s="3">
        <v>0</v>
      </c>
      <c r="BE13" s="3">
        <v>2</v>
      </c>
      <c r="BF13" s="3">
        <v>0</v>
      </c>
      <c r="BG13" s="3">
        <v>0</v>
      </c>
      <c r="BH13" s="3">
        <v>2</v>
      </c>
      <c r="BI13" s="3">
        <v>2</v>
      </c>
      <c r="BJ13" s="75">
        <f t="shared" si="11"/>
        <v>6</v>
      </c>
    </row>
    <row r="14" spans="1:62" x14ac:dyDescent="0.25">
      <c r="A14" s="4" t="s">
        <v>20</v>
      </c>
      <c r="B14" s="4" t="s">
        <v>21</v>
      </c>
      <c r="C14" s="3">
        <v>17</v>
      </c>
      <c r="D14" s="3">
        <v>106</v>
      </c>
      <c r="E14" s="33">
        <f t="shared" si="12"/>
        <v>16.037735849056602</v>
      </c>
      <c r="F14" s="3">
        <v>17</v>
      </c>
      <c r="G14" s="199">
        <f t="shared" si="3"/>
        <v>16.037735849056602</v>
      </c>
      <c r="H14" s="112">
        <v>0</v>
      </c>
      <c r="I14" s="3">
        <v>0</v>
      </c>
      <c r="J14" s="33" t="e">
        <f t="shared" si="13"/>
        <v>#DIV/0!</v>
      </c>
      <c r="K14" s="3">
        <v>0</v>
      </c>
      <c r="L14" s="199" t="e">
        <f t="shared" si="4"/>
        <v>#DIV/0!</v>
      </c>
      <c r="M14" s="3">
        <v>17</v>
      </c>
      <c r="N14" s="3">
        <v>0</v>
      </c>
      <c r="O14" s="33" t="e">
        <f t="shared" si="14"/>
        <v>#DIV/0!</v>
      </c>
      <c r="P14" s="12">
        <v>17</v>
      </c>
      <c r="Q14" s="311" t="e">
        <f t="shared" si="5"/>
        <v>#DIV/0!</v>
      </c>
      <c r="S14" s="3">
        <v>17</v>
      </c>
      <c r="T14" s="3">
        <v>17</v>
      </c>
      <c r="U14" s="3">
        <v>0</v>
      </c>
      <c r="V14" s="75">
        <f t="shared" si="6"/>
        <v>34</v>
      </c>
      <c r="W14" s="25">
        <v>0</v>
      </c>
      <c r="X14" s="3">
        <v>0</v>
      </c>
      <c r="Y14" s="3">
        <v>0</v>
      </c>
      <c r="Z14" s="75">
        <f t="shared" si="7"/>
        <v>0</v>
      </c>
      <c r="AA14" s="3">
        <v>0</v>
      </c>
      <c r="AB14" s="3">
        <v>0</v>
      </c>
      <c r="AC14" s="3">
        <v>0</v>
      </c>
      <c r="AD14" s="75">
        <f t="shared" si="8"/>
        <v>0</v>
      </c>
      <c r="AE14" s="122"/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75">
        <f t="shared" si="9"/>
        <v>0</v>
      </c>
      <c r="AQ14" s="25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75">
        <f t="shared" si="10"/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75">
        <f t="shared" si="11"/>
        <v>0</v>
      </c>
    </row>
    <row r="15" spans="1:62" x14ac:dyDescent="0.25">
      <c r="A15" s="4" t="s">
        <v>22</v>
      </c>
      <c r="B15" s="4" t="s">
        <v>23</v>
      </c>
      <c r="C15" s="3">
        <v>289</v>
      </c>
      <c r="D15" s="3">
        <v>415</v>
      </c>
      <c r="E15" s="33">
        <f t="shared" si="12"/>
        <v>69.638554216867462</v>
      </c>
      <c r="F15" s="3">
        <v>171</v>
      </c>
      <c r="G15" s="199">
        <f t="shared" si="3"/>
        <v>41.204819277108435</v>
      </c>
      <c r="H15" s="112">
        <v>0</v>
      </c>
      <c r="I15" s="3">
        <v>0</v>
      </c>
      <c r="J15" s="33" t="e">
        <f t="shared" si="13"/>
        <v>#DIV/0!</v>
      </c>
      <c r="K15" s="3">
        <v>0</v>
      </c>
      <c r="L15" s="199" t="e">
        <f t="shared" si="4"/>
        <v>#DIV/0!</v>
      </c>
      <c r="M15" s="3">
        <v>171</v>
      </c>
      <c r="N15" s="3">
        <v>339</v>
      </c>
      <c r="O15" s="33">
        <f t="shared" si="14"/>
        <v>50.442477876106196</v>
      </c>
      <c r="P15" s="12">
        <v>135</v>
      </c>
      <c r="Q15" s="311">
        <f t="shared" si="5"/>
        <v>39.823008849557525</v>
      </c>
      <c r="S15" s="3">
        <v>130</v>
      </c>
      <c r="T15" s="3">
        <v>120</v>
      </c>
      <c r="U15" s="3">
        <v>39</v>
      </c>
      <c r="V15" s="75">
        <f t="shared" si="6"/>
        <v>289</v>
      </c>
      <c r="W15" s="25">
        <v>0</v>
      </c>
      <c r="X15" s="3">
        <v>0</v>
      </c>
      <c r="Y15" s="3">
        <v>0</v>
      </c>
      <c r="Z15" s="75">
        <f t="shared" si="7"/>
        <v>0</v>
      </c>
      <c r="AA15" s="3">
        <v>110</v>
      </c>
      <c r="AB15" s="3">
        <v>40</v>
      </c>
      <c r="AC15" s="3">
        <v>21</v>
      </c>
      <c r="AD15" s="75">
        <f t="shared" si="8"/>
        <v>171</v>
      </c>
      <c r="AE15" s="122"/>
      <c r="AG15" s="3">
        <v>80</v>
      </c>
      <c r="AH15" s="3">
        <v>0</v>
      </c>
      <c r="AI15" s="3">
        <v>0</v>
      </c>
      <c r="AJ15" s="3">
        <v>0</v>
      </c>
      <c r="AK15" s="3">
        <v>59</v>
      </c>
      <c r="AL15" s="3">
        <v>0</v>
      </c>
      <c r="AM15" s="3">
        <v>0</v>
      </c>
      <c r="AN15" s="3">
        <v>0</v>
      </c>
      <c r="AO15" s="3">
        <v>150</v>
      </c>
      <c r="AP15" s="75">
        <f t="shared" si="9"/>
        <v>289</v>
      </c>
      <c r="AQ15" s="25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75">
        <f t="shared" si="10"/>
        <v>0</v>
      </c>
      <c r="BA15" s="3">
        <v>46</v>
      </c>
      <c r="BB15" s="3">
        <v>0</v>
      </c>
      <c r="BC15" s="3">
        <v>0</v>
      </c>
      <c r="BD15" s="3">
        <v>0</v>
      </c>
      <c r="BE15" s="3">
        <v>40</v>
      </c>
      <c r="BF15" s="3">
        <v>35</v>
      </c>
      <c r="BG15" s="3">
        <v>0</v>
      </c>
      <c r="BH15" s="3">
        <v>0</v>
      </c>
      <c r="BI15" s="3">
        <v>50</v>
      </c>
      <c r="BJ15" s="75">
        <f t="shared" si="11"/>
        <v>171</v>
      </c>
    </row>
    <row r="16" spans="1:62" x14ac:dyDescent="0.25">
      <c r="A16" s="4" t="s">
        <v>24</v>
      </c>
      <c r="B16" s="4" t="s">
        <v>25</v>
      </c>
      <c r="C16" s="3">
        <v>55</v>
      </c>
      <c r="D16" s="3">
        <v>433</v>
      </c>
      <c r="E16" s="33">
        <f t="shared" si="12"/>
        <v>12.702078521939955</v>
      </c>
      <c r="F16" s="3">
        <v>43</v>
      </c>
      <c r="G16" s="199">
        <f t="shared" si="3"/>
        <v>9.9307159353348737</v>
      </c>
      <c r="H16" s="112">
        <v>0</v>
      </c>
      <c r="I16" s="3">
        <v>0</v>
      </c>
      <c r="J16" s="33" t="e">
        <f t="shared" si="13"/>
        <v>#DIV/0!</v>
      </c>
      <c r="K16" s="3">
        <v>0</v>
      </c>
      <c r="L16" s="199" t="e">
        <f t="shared" si="4"/>
        <v>#DIV/0!</v>
      </c>
      <c r="M16" s="3">
        <v>98</v>
      </c>
      <c r="N16" s="3">
        <v>357</v>
      </c>
      <c r="O16" s="33">
        <f t="shared" si="14"/>
        <v>27.450980392156865</v>
      </c>
      <c r="P16" s="12">
        <v>87</v>
      </c>
      <c r="Q16" s="311">
        <f t="shared" si="5"/>
        <v>24.369747899159663</v>
      </c>
      <c r="S16" s="3">
        <v>0</v>
      </c>
      <c r="T16" s="3">
        <v>0</v>
      </c>
      <c r="U16" s="3">
        <v>55</v>
      </c>
      <c r="V16" s="75">
        <f t="shared" si="6"/>
        <v>55</v>
      </c>
      <c r="W16" s="25">
        <v>0</v>
      </c>
      <c r="X16" s="3">
        <v>0</v>
      </c>
      <c r="Y16" s="3">
        <v>0</v>
      </c>
      <c r="Z16" s="75">
        <f t="shared" si="7"/>
        <v>0</v>
      </c>
      <c r="AA16" s="3">
        <v>0</v>
      </c>
      <c r="AB16" s="3">
        <v>0</v>
      </c>
      <c r="AC16" s="3">
        <v>98</v>
      </c>
      <c r="AD16" s="75">
        <f t="shared" si="8"/>
        <v>98</v>
      </c>
      <c r="AE16" s="122"/>
      <c r="AG16" s="3">
        <v>0</v>
      </c>
      <c r="AH16" s="3">
        <v>0</v>
      </c>
      <c r="AI16" s="3">
        <v>0</v>
      </c>
      <c r="AJ16" s="3">
        <v>0</v>
      </c>
      <c r="AK16" s="3">
        <v>1</v>
      </c>
      <c r="AL16" s="3">
        <v>0</v>
      </c>
      <c r="AM16" s="3">
        <v>0</v>
      </c>
      <c r="AN16" s="3">
        <v>40</v>
      </c>
      <c r="AO16" s="3">
        <v>14</v>
      </c>
      <c r="AP16" s="75">
        <f t="shared" si="9"/>
        <v>55</v>
      </c>
      <c r="AQ16" s="25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75">
        <f t="shared" si="10"/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79</v>
      </c>
      <c r="BI16" s="3">
        <v>19</v>
      </c>
      <c r="BJ16" s="75">
        <f t="shared" si="11"/>
        <v>98</v>
      </c>
    </row>
    <row r="17" spans="1:62" x14ac:dyDescent="0.25">
      <c r="A17" s="4" t="s">
        <v>26</v>
      </c>
      <c r="B17" s="4" t="s">
        <v>27</v>
      </c>
      <c r="C17" s="3">
        <v>0</v>
      </c>
      <c r="D17" s="3">
        <v>0</v>
      </c>
      <c r="E17" s="33" t="e">
        <f t="shared" si="12"/>
        <v>#DIV/0!</v>
      </c>
      <c r="F17" s="3">
        <v>0</v>
      </c>
      <c r="G17" s="199" t="e">
        <f t="shared" si="3"/>
        <v>#DIV/0!</v>
      </c>
      <c r="H17" s="112">
        <v>0</v>
      </c>
      <c r="I17" s="3">
        <v>0</v>
      </c>
      <c r="J17" s="33" t="e">
        <f t="shared" si="13"/>
        <v>#DIV/0!</v>
      </c>
      <c r="K17" s="3">
        <v>0</v>
      </c>
      <c r="L17" s="199" t="e">
        <f t="shared" si="4"/>
        <v>#DIV/0!</v>
      </c>
      <c r="M17" s="3">
        <v>0</v>
      </c>
      <c r="N17" s="3">
        <v>0</v>
      </c>
      <c r="O17" s="33" t="e">
        <f t="shared" si="14"/>
        <v>#DIV/0!</v>
      </c>
      <c r="P17" s="12">
        <v>0</v>
      </c>
      <c r="Q17" s="311" t="e">
        <f t="shared" si="5"/>
        <v>#DIV/0!</v>
      </c>
      <c r="S17" s="3">
        <v>0</v>
      </c>
      <c r="T17" s="3">
        <v>0</v>
      </c>
      <c r="U17" s="3">
        <v>0</v>
      </c>
      <c r="V17" s="75">
        <f t="shared" si="6"/>
        <v>0</v>
      </c>
      <c r="W17" s="25">
        <v>0</v>
      </c>
      <c r="X17" s="3">
        <v>0</v>
      </c>
      <c r="Y17" s="3">
        <v>0</v>
      </c>
      <c r="Z17" s="75">
        <f t="shared" si="7"/>
        <v>0</v>
      </c>
      <c r="AA17" s="3">
        <v>0</v>
      </c>
      <c r="AB17" s="3">
        <v>0</v>
      </c>
      <c r="AC17" s="3">
        <v>0</v>
      </c>
      <c r="AD17" s="75">
        <f t="shared" si="8"/>
        <v>0</v>
      </c>
      <c r="AE17" s="122"/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75">
        <f t="shared" si="9"/>
        <v>0</v>
      </c>
      <c r="AQ17" s="25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75">
        <f t="shared" si="10"/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75">
        <f t="shared" si="11"/>
        <v>0</v>
      </c>
    </row>
    <row r="18" spans="1:62" x14ac:dyDescent="0.25">
      <c r="A18" s="4" t="s">
        <v>28</v>
      </c>
      <c r="B18" s="4" t="s">
        <v>29</v>
      </c>
      <c r="C18" s="3">
        <v>155</v>
      </c>
      <c r="D18" s="3">
        <v>612</v>
      </c>
      <c r="E18" s="33">
        <f t="shared" si="12"/>
        <v>25.326797385620914</v>
      </c>
      <c r="F18" s="3">
        <v>128</v>
      </c>
      <c r="G18" s="199">
        <f t="shared" si="3"/>
        <v>20.915032679738562</v>
      </c>
      <c r="H18" s="112">
        <v>0</v>
      </c>
      <c r="I18" s="3">
        <v>0</v>
      </c>
      <c r="J18" s="33" t="e">
        <f t="shared" si="13"/>
        <v>#DIV/0!</v>
      </c>
      <c r="K18" s="3">
        <v>0</v>
      </c>
      <c r="L18" s="199" t="e">
        <f t="shared" si="4"/>
        <v>#DIV/0!</v>
      </c>
      <c r="M18" s="3">
        <v>218</v>
      </c>
      <c r="N18" s="3">
        <v>366</v>
      </c>
      <c r="O18" s="33">
        <f t="shared" si="14"/>
        <v>59.562841530054641</v>
      </c>
      <c r="P18" s="12">
        <v>204</v>
      </c>
      <c r="Q18" s="311">
        <f t="shared" si="5"/>
        <v>55.737704918032783</v>
      </c>
      <c r="S18" s="3">
        <v>8</v>
      </c>
      <c r="T18" s="3">
        <v>84</v>
      </c>
      <c r="U18" s="3">
        <v>63</v>
      </c>
      <c r="V18" s="75">
        <f t="shared" si="6"/>
        <v>155</v>
      </c>
      <c r="W18" s="25">
        <v>0</v>
      </c>
      <c r="X18" s="3">
        <v>0</v>
      </c>
      <c r="Y18" s="3">
        <v>0</v>
      </c>
      <c r="Z18" s="75">
        <f t="shared" si="7"/>
        <v>0</v>
      </c>
      <c r="AA18" s="3">
        <v>2</v>
      </c>
      <c r="AB18" s="3">
        <v>98</v>
      </c>
      <c r="AC18" s="3">
        <v>118</v>
      </c>
      <c r="AD18" s="75">
        <f t="shared" si="8"/>
        <v>218</v>
      </c>
      <c r="AE18" s="122"/>
      <c r="AG18" s="3">
        <v>7</v>
      </c>
      <c r="AH18" s="3">
        <v>5</v>
      </c>
      <c r="AI18" s="3">
        <v>2</v>
      </c>
      <c r="AJ18" s="3">
        <v>8</v>
      </c>
      <c r="AK18" s="3">
        <v>6</v>
      </c>
      <c r="AL18" s="3">
        <v>71</v>
      </c>
      <c r="AM18" s="3">
        <v>8</v>
      </c>
      <c r="AN18" s="3">
        <v>20</v>
      </c>
      <c r="AO18" s="3">
        <v>28</v>
      </c>
      <c r="AP18" s="75">
        <f t="shared" si="9"/>
        <v>155</v>
      </c>
      <c r="AQ18" s="25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75">
        <f t="shared" si="10"/>
        <v>0</v>
      </c>
      <c r="BA18" s="3">
        <v>2</v>
      </c>
      <c r="BB18" s="3">
        <v>1</v>
      </c>
      <c r="BC18" s="3">
        <v>3</v>
      </c>
      <c r="BD18" s="3">
        <v>3</v>
      </c>
      <c r="BE18" s="3">
        <v>10</v>
      </c>
      <c r="BF18" s="3">
        <v>92</v>
      </c>
      <c r="BG18" s="3">
        <v>2</v>
      </c>
      <c r="BH18" s="3">
        <v>70</v>
      </c>
      <c r="BI18" s="3">
        <v>35</v>
      </c>
      <c r="BJ18" s="75">
        <f t="shared" si="11"/>
        <v>218</v>
      </c>
    </row>
    <row r="19" spans="1:62" x14ac:dyDescent="0.25">
      <c r="A19" s="4" t="s">
        <v>30</v>
      </c>
      <c r="B19" s="4" t="s">
        <v>31</v>
      </c>
      <c r="C19" s="3">
        <v>46</v>
      </c>
      <c r="D19" s="3">
        <v>136</v>
      </c>
      <c r="E19" s="33">
        <f t="shared" si="12"/>
        <v>33.82352941176471</v>
      </c>
      <c r="F19" s="3">
        <v>46</v>
      </c>
      <c r="G19" s="199">
        <f t="shared" si="3"/>
        <v>33.82352941176471</v>
      </c>
      <c r="H19" s="112">
        <v>0</v>
      </c>
      <c r="I19" s="3">
        <v>0</v>
      </c>
      <c r="J19" s="33" t="e">
        <f t="shared" si="13"/>
        <v>#DIV/0!</v>
      </c>
      <c r="K19" s="3">
        <v>0</v>
      </c>
      <c r="L19" s="199" t="e">
        <f t="shared" si="4"/>
        <v>#DIV/0!</v>
      </c>
      <c r="M19" s="3">
        <v>0</v>
      </c>
      <c r="N19" s="3">
        <v>0</v>
      </c>
      <c r="O19" s="33" t="e">
        <f t="shared" si="14"/>
        <v>#DIV/0!</v>
      </c>
      <c r="P19" s="12">
        <v>0</v>
      </c>
      <c r="Q19" s="311" t="e">
        <f t="shared" si="5"/>
        <v>#DIV/0!</v>
      </c>
      <c r="S19" s="3">
        <v>0</v>
      </c>
      <c r="T19" s="3">
        <v>0</v>
      </c>
      <c r="U19" s="3">
        <v>46</v>
      </c>
      <c r="V19" s="75">
        <f t="shared" si="6"/>
        <v>46</v>
      </c>
      <c r="W19" s="25">
        <v>0</v>
      </c>
      <c r="X19" s="3">
        <v>0</v>
      </c>
      <c r="Y19" s="3">
        <v>0</v>
      </c>
      <c r="Z19" s="75">
        <f t="shared" si="7"/>
        <v>0</v>
      </c>
      <c r="AA19" s="3">
        <v>0</v>
      </c>
      <c r="AB19" s="3">
        <v>0</v>
      </c>
      <c r="AC19" s="3">
        <v>0</v>
      </c>
      <c r="AD19" s="75">
        <f t="shared" si="8"/>
        <v>0</v>
      </c>
      <c r="AE19" s="122"/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33</v>
      </c>
      <c r="AP19" s="75">
        <f t="shared" si="9"/>
        <v>33</v>
      </c>
      <c r="AQ19" s="25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75">
        <f t="shared" si="10"/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75">
        <f t="shared" si="11"/>
        <v>0</v>
      </c>
    </row>
    <row r="20" spans="1:62" x14ac:dyDescent="0.25">
      <c r="A20" s="4" t="s">
        <v>32</v>
      </c>
      <c r="B20" s="4" t="s">
        <v>33</v>
      </c>
      <c r="C20" s="3">
        <v>56</v>
      </c>
      <c r="D20" s="3">
        <v>505</v>
      </c>
      <c r="E20" s="33">
        <f t="shared" si="12"/>
        <v>11.08910891089109</v>
      </c>
      <c r="F20" s="3">
        <v>38</v>
      </c>
      <c r="G20" s="199">
        <f t="shared" si="3"/>
        <v>7.5247524752475243</v>
      </c>
      <c r="H20" s="112">
        <v>0</v>
      </c>
      <c r="I20" s="3">
        <v>5</v>
      </c>
      <c r="J20" s="33">
        <f t="shared" si="13"/>
        <v>0</v>
      </c>
      <c r="K20" s="3">
        <v>0</v>
      </c>
      <c r="L20" s="199">
        <f t="shared" si="4"/>
        <v>0</v>
      </c>
      <c r="M20" s="3">
        <v>167</v>
      </c>
      <c r="N20" s="3">
        <v>315</v>
      </c>
      <c r="O20" s="33">
        <f t="shared" si="14"/>
        <v>53.015873015873019</v>
      </c>
      <c r="P20" s="12">
        <v>154</v>
      </c>
      <c r="Q20" s="311">
        <f t="shared" si="5"/>
        <v>48.888888888888886</v>
      </c>
      <c r="S20" s="3">
        <v>0</v>
      </c>
      <c r="T20" s="3">
        <v>214</v>
      </c>
      <c r="U20" s="3">
        <v>34</v>
      </c>
      <c r="V20" s="75">
        <f t="shared" si="6"/>
        <v>248</v>
      </c>
      <c r="W20" s="25">
        <v>0</v>
      </c>
      <c r="X20" s="3">
        <v>0</v>
      </c>
      <c r="Y20" s="3">
        <v>0</v>
      </c>
      <c r="Z20" s="75">
        <f t="shared" si="7"/>
        <v>0</v>
      </c>
      <c r="AA20" s="3">
        <v>0</v>
      </c>
      <c r="AB20" s="3">
        <v>64</v>
      </c>
      <c r="AC20" s="3">
        <v>24</v>
      </c>
      <c r="AD20" s="75">
        <f t="shared" si="8"/>
        <v>88</v>
      </c>
      <c r="AE20" s="122"/>
      <c r="AG20" s="3">
        <v>95</v>
      </c>
      <c r="AH20" s="3">
        <v>0</v>
      </c>
      <c r="AI20" s="3">
        <v>0</v>
      </c>
      <c r="AJ20" s="3">
        <v>0</v>
      </c>
      <c r="AK20" s="3">
        <v>0</v>
      </c>
      <c r="AL20" s="3">
        <v>53</v>
      </c>
      <c r="AM20" s="3">
        <v>0</v>
      </c>
      <c r="AN20" s="3">
        <v>6</v>
      </c>
      <c r="AO20" s="3">
        <v>24</v>
      </c>
      <c r="AP20" s="75">
        <f t="shared" si="9"/>
        <v>178</v>
      </c>
      <c r="AQ20" s="25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75">
        <f t="shared" si="10"/>
        <v>0</v>
      </c>
      <c r="BA20" s="3">
        <v>39</v>
      </c>
      <c r="BB20" s="3">
        <v>0</v>
      </c>
      <c r="BC20" s="3">
        <v>0</v>
      </c>
      <c r="BD20" s="3">
        <v>0</v>
      </c>
      <c r="BE20" s="3">
        <v>0</v>
      </c>
      <c r="BF20" s="3">
        <v>16</v>
      </c>
      <c r="BG20" s="3">
        <v>0</v>
      </c>
      <c r="BH20" s="3">
        <v>3</v>
      </c>
      <c r="BI20" s="3">
        <v>9</v>
      </c>
      <c r="BJ20" s="75">
        <f t="shared" si="11"/>
        <v>67</v>
      </c>
    </row>
    <row r="21" spans="1:62" x14ac:dyDescent="0.25">
      <c r="A21" s="4" t="s">
        <v>34</v>
      </c>
      <c r="B21" s="4" t="s">
        <v>35</v>
      </c>
      <c r="C21" s="3">
        <v>17</v>
      </c>
      <c r="D21" s="3">
        <v>102</v>
      </c>
      <c r="E21" s="33">
        <f t="shared" si="12"/>
        <v>16.666666666666664</v>
      </c>
      <c r="F21" s="3">
        <v>17</v>
      </c>
      <c r="G21" s="199">
        <f t="shared" si="3"/>
        <v>16.666666666666664</v>
      </c>
      <c r="H21" s="112">
        <v>0</v>
      </c>
      <c r="I21" s="3">
        <v>0</v>
      </c>
      <c r="J21" s="33" t="e">
        <f t="shared" si="13"/>
        <v>#DIV/0!</v>
      </c>
      <c r="K21" s="3">
        <v>0</v>
      </c>
      <c r="L21" s="199" t="e">
        <f t="shared" si="4"/>
        <v>#DIV/0!</v>
      </c>
      <c r="M21" s="3">
        <v>0</v>
      </c>
      <c r="N21" s="3">
        <v>0</v>
      </c>
      <c r="O21" s="33" t="e">
        <f t="shared" si="14"/>
        <v>#DIV/0!</v>
      </c>
      <c r="P21" s="12">
        <v>0</v>
      </c>
      <c r="Q21" s="311" t="e">
        <f t="shared" si="5"/>
        <v>#DIV/0!</v>
      </c>
      <c r="S21" s="3">
        <v>0</v>
      </c>
      <c r="T21" s="3">
        <v>13</v>
      </c>
      <c r="U21" s="3">
        <v>4</v>
      </c>
      <c r="V21" s="75">
        <f t="shared" si="6"/>
        <v>17</v>
      </c>
      <c r="W21" s="25">
        <v>0</v>
      </c>
      <c r="X21" s="3">
        <v>0</v>
      </c>
      <c r="Y21" s="3">
        <v>0</v>
      </c>
      <c r="Z21" s="75">
        <f t="shared" si="7"/>
        <v>0</v>
      </c>
      <c r="AA21" s="3">
        <v>0</v>
      </c>
      <c r="AB21" s="3">
        <v>0</v>
      </c>
      <c r="AC21" s="3">
        <v>0</v>
      </c>
      <c r="AD21" s="75">
        <f t="shared" si="8"/>
        <v>0</v>
      </c>
      <c r="AE21" s="122"/>
      <c r="AG21" s="3">
        <v>0</v>
      </c>
      <c r="AH21" s="3">
        <v>0</v>
      </c>
      <c r="AI21" s="3">
        <v>4</v>
      </c>
      <c r="AJ21" s="3">
        <v>0</v>
      </c>
      <c r="AK21" s="3">
        <v>0</v>
      </c>
      <c r="AL21" s="3">
        <v>0</v>
      </c>
      <c r="AM21" s="3">
        <v>0</v>
      </c>
      <c r="AN21" s="3">
        <v>13</v>
      </c>
      <c r="AO21" s="3">
        <v>0</v>
      </c>
      <c r="AP21" s="75">
        <f t="shared" si="9"/>
        <v>17</v>
      </c>
      <c r="AQ21" s="25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75">
        <f t="shared" si="10"/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75">
        <f t="shared" si="11"/>
        <v>0</v>
      </c>
    </row>
    <row r="22" spans="1:62" x14ac:dyDescent="0.25">
      <c r="A22" s="4" t="s">
        <v>36</v>
      </c>
      <c r="B22" s="4" t="s">
        <v>37</v>
      </c>
      <c r="C22" s="3">
        <v>709</v>
      </c>
      <c r="D22" s="3">
        <v>709</v>
      </c>
      <c r="E22" s="33">
        <f t="shared" si="12"/>
        <v>100</v>
      </c>
      <c r="F22" s="3">
        <v>568</v>
      </c>
      <c r="G22" s="199">
        <f t="shared" si="3"/>
        <v>80.112834978843438</v>
      </c>
      <c r="H22" s="112">
        <v>0</v>
      </c>
      <c r="I22" s="3">
        <v>0</v>
      </c>
      <c r="J22" s="33" t="e">
        <f t="shared" si="13"/>
        <v>#DIV/0!</v>
      </c>
      <c r="K22" s="3">
        <v>0</v>
      </c>
      <c r="L22" s="199" t="e">
        <f t="shared" si="4"/>
        <v>#DIV/0!</v>
      </c>
      <c r="M22" s="3">
        <v>540</v>
      </c>
      <c r="N22" s="3">
        <v>540</v>
      </c>
      <c r="O22" s="33">
        <f t="shared" si="14"/>
        <v>100</v>
      </c>
      <c r="P22" s="12">
        <v>540</v>
      </c>
      <c r="Q22" s="311">
        <f t="shared" si="5"/>
        <v>100</v>
      </c>
      <c r="S22" s="3">
        <v>0</v>
      </c>
      <c r="T22" s="3">
        <v>416</v>
      </c>
      <c r="U22" s="3">
        <v>369</v>
      </c>
      <c r="V22" s="75">
        <f t="shared" si="6"/>
        <v>785</v>
      </c>
      <c r="W22" s="25">
        <v>0</v>
      </c>
      <c r="X22" s="3">
        <v>0</v>
      </c>
      <c r="Y22" s="3">
        <v>0</v>
      </c>
      <c r="Z22" s="75">
        <f t="shared" si="7"/>
        <v>0</v>
      </c>
      <c r="AA22" s="3">
        <v>0</v>
      </c>
      <c r="AB22" s="3">
        <v>412</v>
      </c>
      <c r="AC22" s="3">
        <v>314</v>
      </c>
      <c r="AD22" s="75">
        <f t="shared" si="8"/>
        <v>726</v>
      </c>
      <c r="AE22" s="122"/>
      <c r="AG22" s="3">
        <v>5</v>
      </c>
      <c r="AH22" s="3">
        <v>0</v>
      </c>
      <c r="AI22" s="3">
        <v>6</v>
      </c>
      <c r="AJ22" s="3">
        <v>2</v>
      </c>
      <c r="AK22" s="3">
        <v>130</v>
      </c>
      <c r="AL22" s="3">
        <v>411</v>
      </c>
      <c r="AM22" s="3">
        <v>0</v>
      </c>
      <c r="AN22" s="3">
        <v>160</v>
      </c>
      <c r="AO22" s="3">
        <v>71</v>
      </c>
      <c r="AP22" s="75">
        <f t="shared" si="9"/>
        <v>785</v>
      </c>
      <c r="AQ22" s="25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75">
        <f t="shared" si="10"/>
        <v>0</v>
      </c>
      <c r="BA22" s="3">
        <v>3</v>
      </c>
      <c r="BB22" s="3">
        <v>0</v>
      </c>
      <c r="BC22" s="3">
        <v>3</v>
      </c>
      <c r="BD22" s="3">
        <v>1</v>
      </c>
      <c r="BE22" s="3">
        <v>110</v>
      </c>
      <c r="BF22" s="3">
        <v>409</v>
      </c>
      <c r="BG22" s="3">
        <v>0</v>
      </c>
      <c r="BH22" s="3">
        <v>93</v>
      </c>
      <c r="BI22" s="3">
        <v>107</v>
      </c>
      <c r="BJ22" s="75">
        <f t="shared" si="11"/>
        <v>726</v>
      </c>
    </row>
    <row r="23" spans="1:62" x14ac:dyDescent="0.25">
      <c r="A23" s="4" t="s">
        <v>38</v>
      </c>
      <c r="B23" s="4" t="s">
        <v>39</v>
      </c>
      <c r="C23" s="3">
        <v>415</v>
      </c>
      <c r="D23" s="3">
        <v>709</v>
      </c>
      <c r="E23" s="33">
        <f t="shared" si="12"/>
        <v>58.53314527503526</v>
      </c>
      <c r="F23" s="3">
        <v>293</v>
      </c>
      <c r="G23" s="199">
        <f t="shared" si="3"/>
        <v>41.325811001410443</v>
      </c>
      <c r="H23" s="112">
        <v>0</v>
      </c>
      <c r="I23" s="3">
        <v>0</v>
      </c>
      <c r="J23" s="33" t="e">
        <f t="shared" si="13"/>
        <v>#DIV/0!</v>
      </c>
      <c r="K23" s="3">
        <v>0</v>
      </c>
      <c r="L23" s="199" t="e">
        <f t="shared" si="4"/>
        <v>#DIV/0!</v>
      </c>
      <c r="M23" s="3">
        <v>247</v>
      </c>
      <c r="N23" s="3">
        <v>316</v>
      </c>
      <c r="O23" s="33">
        <f t="shared" si="14"/>
        <v>78.164556962025316</v>
      </c>
      <c r="P23" s="12">
        <v>204</v>
      </c>
      <c r="Q23" s="311">
        <f t="shared" si="5"/>
        <v>64.556962025316452</v>
      </c>
      <c r="S23" s="3">
        <v>0</v>
      </c>
      <c r="T23" s="3">
        <v>277</v>
      </c>
      <c r="U23" s="3">
        <v>138</v>
      </c>
      <c r="V23" s="75">
        <f t="shared" si="6"/>
        <v>415</v>
      </c>
      <c r="W23" s="25">
        <v>0</v>
      </c>
      <c r="X23" s="3">
        <v>0</v>
      </c>
      <c r="Y23" s="3">
        <v>0</v>
      </c>
      <c r="Z23" s="75">
        <f t="shared" si="7"/>
        <v>0</v>
      </c>
      <c r="AA23" s="3">
        <v>0</v>
      </c>
      <c r="AB23" s="3">
        <v>143</v>
      </c>
      <c r="AC23" s="3">
        <v>104</v>
      </c>
      <c r="AD23" s="75">
        <f t="shared" si="8"/>
        <v>247</v>
      </c>
      <c r="AE23" s="122"/>
      <c r="AG23" s="3">
        <v>138</v>
      </c>
      <c r="AH23" s="3">
        <v>0</v>
      </c>
      <c r="AI23" s="3">
        <v>0</v>
      </c>
      <c r="AJ23" s="3">
        <v>0</v>
      </c>
      <c r="AK23" s="3">
        <v>0</v>
      </c>
      <c r="AL23" s="3">
        <v>139</v>
      </c>
      <c r="AM23" s="3">
        <v>0</v>
      </c>
      <c r="AN23" s="3">
        <v>67</v>
      </c>
      <c r="AO23" s="3">
        <v>71</v>
      </c>
      <c r="AP23" s="75">
        <f t="shared" si="9"/>
        <v>415</v>
      </c>
      <c r="AQ23" s="25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75">
        <f t="shared" si="10"/>
        <v>0</v>
      </c>
      <c r="BA23" s="3">
        <v>98</v>
      </c>
      <c r="BB23" s="3">
        <v>0</v>
      </c>
      <c r="BC23" s="3">
        <v>0</v>
      </c>
      <c r="BD23" s="3">
        <v>0</v>
      </c>
      <c r="BE23" s="3">
        <v>0</v>
      </c>
      <c r="BF23" s="3">
        <v>64</v>
      </c>
      <c r="BG23" s="3">
        <v>0</v>
      </c>
      <c r="BH23" s="3">
        <v>54</v>
      </c>
      <c r="BI23" s="3">
        <v>31</v>
      </c>
      <c r="BJ23" s="75">
        <f t="shared" si="11"/>
        <v>247</v>
      </c>
    </row>
    <row r="24" spans="1:62" x14ac:dyDescent="0.25">
      <c r="A24" s="4" t="s">
        <v>40</v>
      </c>
      <c r="B24" s="4" t="s">
        <v>41</v>
      </c>
      <c r="C24" s="3">
        <v>85</v>
      </c>
      <c r="D24" s="3">
        <v>177</v>
      </c>
      <c r="E24" s="33">
        <f t="shared" si="12"/>
        <v>48.022598870056498</v>
      </c>
      <c r="F24" s="3">
        <v>76</v>
      </c>
      <c r="G24" s="199">
        <f t="shared" si="3"/>
        <v>42.93785310734463</v>
      </c>
      <c r="H24" s="112">
        <v>0</v>
      </c>
      <c r="I24" s="3">
        <v>0</v>
      </c>
      <c r="J24" s="33" t="e">
        <f t="shared" si="13"/>
        <v>#DIV/0!</v>
      </c>
      <c r="K24" s="3">
        <v>0</v>
      </c>
      <c r="L24" s="199" t="e">
        <f t="shared" si="4"/>
        <v>#DIV/0!</v>
      </c>
      <c r="M24" s="3">
        <v>0</v>
      </c>
      <c r="N24" s="3">
        <v>0</v>
      </c>
      <c r="O24" s="33" t="e">
        <f t="shared" si="14"/>
        <v>#DIV/0!</v>
      </c>
      <c r="P24" s="12">
        <v>0</v>
      </c>
      <c r="Q24" s="311" t="e">
        <f t="shared" si="5"/>
        <v>#DIV/0!</v>
      </c>
      <c r="S24" s="3">
        <v>7</v>
      </c>
      <c r="T24" s="3">
        <v>48</v>
      </c>
      <c r="U24" s="3">
        <v>30</v>
      </c>
      <c r="V24" s="75">
        <f t="shared" si="6"/>
        <v>85</v>
      </c>
      <c r="W24" s="25">
        <v>0</v>
      </c>
      <c r="X24" s="3">
        <v>0</v>
      </c>
      <c r="Y24" s="3">
        <v>0</v>
      </c>
      <c r="Z24" s="75">
        <f t="shared" si="7"/>
        <v>0</v>
      </c>
      <c r="AA24" s="3">
        <v>0</v>
      </c>
      <c r="AB24" s="3">
        <v>0</v>
      </c>
      <c r="AC24" s="3">
        <v>0</v>
      </c>
      <c r="AD24" s="75">
        <f t="shared" si="8"/>
        <v>0</v>
      </c>
      <c r="AE24" s="122"/>
      <c r="AG24" s="3">
        <v>3</v>
      </c>
      <c r="AH24" s="3">
        <v>0</v>
      </c>
      <c r="AI24" s="3">
        <v>2</v>
      </c>
      <c r="AJ24" s="3">
        <v>7</v>
      </c>
      <c r="AK24" s="3">
        <v>0</v>
      </c>
      <c r="AL24" s="3">
        <v>49</v>
      </c>
      <c r="AM24" s="3">
        <v>0</v>
      </c>
      <c r="AN24" s="3">
        <v>0</v>
      </c>
      <c r="AO24" s="3">
        <v>12</v>
      </c>
      <c r="AP24" s="75">
        <f t="shared" si="9"/>
        <v>73</v>
      </c>
      <c r="AQ24" s="25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75">
        <f t="shared" si="10"/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75">
        <f t="shared" si="11"/>
        <v>0</v>
      </c>
    </row>
    <row r="25" spans="1:62" x14ac:dyDescent="0.25">
      <c r="A25" s="4" t="s">
        <v>42</v>
      </c>
      <c r="B25" s="4" t="s">
        <v>43</v>
      </c>
      <c r="C25" s="3">
        <v>54</v>
      </c>
      <c r="D25" s="3">
        <v>253</v>
      </c>
      <c r="E25" s="33">
        <f t="shared" si="12"/>
        <v>21.343873517786559</v>
      </c>
      <c r="F25" s="3">
        <v>31</v>
      </c>
      <c r="G25" s="199">
        <f t="shared" si="3"/>
        <v>12.252964426877471</v>
      </c>
      <c r="H25" s="112">
        <v>0</v>
      </c>
      <c r="I25" s="3">
        <v>0</v>
      </c>
      <c r="J25" s="33" t="e">
        <f t="shared" si="13"/>
        <v>#DIV/0!</v>
      </c>
      <c r="K25" s="3">
        <v>0</v>
      </c>
      <c r="L25" s="199" t="e">
        <f t="shared" si="4"/>
        <v>#DIV/0!</v>
      </c>
      <c r="M25" s="3">
        <v>25</v>
      </c>
      <c r="N25" s="3">
        <v>136</v>
      </c>
      <c r="O25" s="33">
        <f t="shared" si="14"/>
        <v>18.382352941176471</v>
      </c>
      <c r="P25" s="12">
        <v>18</v>
      </c>
      <c r="Q25" s="311">
        <f t="shared" si="5"/>
        <v>13.23529411764706</v>
      </c>
      <c r="S25" s="3">
        <v>9</v>
      </c>
      <c r="T25" s="3">
        <v>38</v>
      </c>
      <c r="U25" s="3">
        <v>7</v>
      </c>
      <c r="V25" s="75">
        <f t="shared" si="6"/>
        <v>54</v>
      </c>
      <c r="W25" s="25">
        <v>0</v>
      </c>
      <c r="X25" s="3">
        <v>0</v>
      </c>
      <c r="Y25" s="3">
        <v>0</v>
      </c>
      <c r="Z25" s="75">
        <f t="shared" si="7"/>
        <v>0</v>
      </c>
      <c r="AA25" s="3">
        <v>3</v>
      </c>
      <c r="AB25" s="3">
        <v>18</v>
      </c>
      <c r="AC25" s="3">
        <v>4</v>
      </c>
      <c r="AD25" s="75">
        <f t="shared" si="8"/>
        <v>25</v>
      </c>
      <c r="AE25" s="122"/>
      <c r="AG25" s="3">
        <v>0</v>
      </c>
      <c r="AH25" s="3">
        <v>0</v>
      </c>
      <c r="AI25" s="3">
        <v>0</v>
      </c>
      <c r="AJ25" s="3">
        <v>3</v>
      </c>
      <c r="AK25" s="3">
        <v>4</v>
      </c>
      <c r="AL25" s="3">
        <v>0</v>
      </c>
      <c r="AM25" s="3">
        <v>3</v>
      </c>
      <c r="AN25" s="3">
        <v>5</v>
      </c>
      <c r="AO25" s="3">
        <v>39</v>
      </c>
      <c r="AP25" s="75">
        <f t="shared" si="9"/>
        <v>54</v>
      </c>
      <c r="AQ25" s="25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75">
        <f t="shared" si="10"/>
        <v>0</v>
      </c>
      <c r="BA25" s="3">
        <v>0</v>
      </c>
      <c r="BB25" s="3">
        <v>0</v>
      </c>
      <c r="BC25" s="3">
        <v>0</v>
      </c>
      <c r="BD25" s="3">
        <v>1</v>
      </c>
      <c r="BE25" s="3">
        <v>3</v>
      </c>
      <c r="BF25" s="3">
        <v>0</v>
      </c>
      <c r="BG25" s="3">
        <v>0</v>
      </c>
      <c r="BH25" s="3">
        <v>5</v>
      </c>
      <c r="BI25" s="3">
        <v>16</v>
      </c>
      <c r="BJ25" s="75">
        <f t="shared" si="11"/>
        <v>25</v>
      </c>
    </row>
    <row r="26" spans="1:62" x14ac:dyDescent="0.25">
      <c r="A26" s="4" t="s">
        <v>44</v>
      </c>
      <c r="B26" s="4" t="s">
        <v>45</v>
      </c>
      <c r="C26" s="3">
        <v>76</v>
      </c>
      <c r="D26" s="3">
        <v>483</v>
      </c>
      <c r="E26" s="33">
        <f t="shared" si="12"/>
        <v>15.734989648033126</v>
      </c>
      <c r="F26" s="3">
        <v>52</v>
      </c>
      <c r="G26" s="199">
        <f t="shared" si="3"/>
        <v>10.766045548654244</v>
      </c>
      <c r="H26" s="112">
        <v>0</v>
      </c>
      <c r="I26" s="3">
        <v>0</v>
      </c>
      <c r="J26" s="33" t="e">
        <f t="shared" si="13"/>
        <v>#DIV/0!</v>
      </c>
      <c r="K26" s="3">
        <v>0</v>
      </c>
      <c r="L26" s="199" t="e">
        <f t="shared" si="4"/>
        <v>#DIV/0!</v>
      </c>
      <c r="M26" s="3">
        <v>98</v>
      </c>
      <c r="N26" s="3">
        <v>259</v>
      </c>
      <c r="O26" s="33">
        <f t="shared" si="14"/>
        <v>37.837837837837839</v>
      </c>
      <c r="P26" s="12">
        <v>72</v>
      </c>
      <c r="Q26" s="311">
        <f t="shared" si="5"/>
        <v>27.799227799227801</v>
      </c>
      <c r="S26" s="3">
        <v>0</v>
      </c>
      <c r="T26" s="3">
        <v>12</v>
      </c>
      <c r="U26" s="3">
        <v>64</v>
      </c>
      <c r="V26" s="75">
        <f t="shared" si="6"/>
        <v>76</v>
      </c>
      <c r="W26" s="25">
        <v>0</v>
      </c>
      <c r="X26" s="3">
        <v>0</v>
      </c>
      <c r="Y26" s="3">
        <v>0</v>
      </c>
      <c r="Z26" s="75">
        <f t="shared" si="7"/>
        <v>0</v>
      </c>
      <c r="AA26" s="3">
        <v>0</v>
      </c>
      <c r="AB26" s="3">
        <v>19</v>
      </c>
      <c r="AC26" s="3">
        <v>79</v>
      </c>
      <c r="AD26" s="75">
        <f t="shared" si="8"/>
        <v>98</v>
      </c>
      <c r="AE26" s="122"/>
      <c r="AG26" s="3">
        <v>6</v>
      </c>
      <c r="AH26" s="3">
        <v>0</v>
      </c>
      <c r="AI26" s="3">
        <v>0</v>
      </c>
      <c r="AJ26" s="3">
        <v>0</v>
      </c>
      <c r="AK26" s="3">
        <v>8</v>
      </c>
      <c r="AL26" s="3">
        <v>0</v>
      </c>
      <c r="AM26" s="3">
        <v>0</v>
      </c>
      <c r="AN26" s="3">
        <v>60</v>
      </c>
      <c r="AO26" s="3">
        <v>2</v>
      </c>
      <c r="AP26" s="75">
        <f t="shared" si="9"/>
        <v>76</v>
      </c>
      <c r="AQ26" s="25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75">
        <f t="shared" si="10"/>
        <v>0</v>
      </c>
      <c r="BA26" s="3">
        <v>8</v>
      </c>
      <c r="BB26" s="3">
        <v>0</v>
      </c>
      <c r="BC26" s="3">
        <v>0</v>
      </c>
      <c r="BD26" s="3">
        <v>0</v>
      </c>
      <c r="BE26" s="3">
        <v>11</v>
      </c>
      <c r="BF26" s="3">
        <v>0</v>
      </c>
      <c r="BG26" s="3">
        <v>0</v>
      </c>
      <c r="BH26" s="3">
        <v>77</v>
      </c>
      <c r="BI26" s="3">
        <v>2</v>
      </c>
      <c r="BJ26" s="75">
        <f t="shared" si="11"/>
        <v>98</v>
      </c>
    </row>
    <row r="27" spans="1:62" x14ac:dyDescent="0.25">
      <c r="A27" s="4" t="s">
        <v>46</v>
      </c>
      <c r="B27" s="4" t="s">
        <v>47</v>
      </c>
      <c r="C27" s="3">
        <v>10</v>
      </c>
      <c r="D27" s="3">
        <v>74</v>
      </c>
      <c r="E27" s="33">
        <f t="shared" si="12"/>
        <v>13.513513513513514</v>
      </c>
      <c r="F27" s="3">
        <v>6</v>
      </c>
      <c r="G27" s="199">
        <f t="shared" si="3"/>
        <v>8.1081081081081088</v>
      </c>
      <c r="H27" s="112">
        <v>0</v>
      </c>
      <c r="I27" s="3">
        <v>0</v>
      </c>
      <c r="J27" s="33" t="e">
        <f t="shared" si="13"/>
        <v>#DIV/0!</v>
      </c>
      <c r="K27" s="3">
        <v>0</v>
      </c>
      <c r="L27" s="199" t="e">
        <f t="shared" si="4"/>
        <v>#DIV/0!</v>
      </c>
      <c r="M27" s="3">
        <v>0</v>
      </c>
      <c r="N27" s="3">
        <v>0</v>
      </c>
      <c r="O27" s="33" t="e">
        <f t="shared" si="14"/>
        <v>#DIV/0!</v>
      </c>
      <c r="P27" s="12">
        <v>0</v>
      </c>
      <c r="Q27" s="311" t="e">
        <f t="shared" si="5"/>
        <v>#DIV/0!</v>
      </c>
      <c r="S27" s="3">
        <v>10</v>
      </c>
      <c r="T27" s="3">
        <v>0</v>
      </c>
      <c r="U27" s="3">
        <v>0</v>
      </c>
      <c r="V27" s="75">
        <f t="shared" si="6"/>
        <v>10</v>
      </c>
      <c r="W27" s="25">
        <v>0</v>
      </c>
      <c r="X27" s="3">
        <v>0</v>
      </c>
      <c r="Y27" s="3">
        <v>0</v>
      </c>
      <c r="Z27" s="75">
        <f t="shared" si="7"/>
        <v>0</v>
      </c>
      <c r="AA27" s="3">
        <v>0</v>
      </c>
      <c r="AB27" s="3">
        <v>0</v>
      </c>
      <c r="AC27" s="3">
        <v>0</v>
      </c>
      <c r="AD27" s="75">
        <f t="shared" si="8"/>
        <v>0</v>
      </c>
      <c r="AE27" s="122"/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10</v>
      </c>
      <c r="AP27" s="75">
        <f t="shared" si="9"/>
        <v>10</v>
      </c>
      <c r="AQ27" s="25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75">
        <f t="shared" si="10"/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75">
        <f t="shared" si="11"/>
        <v>0</v>
      </c>
    </row>
    <row r="28" spans="1:62" x14ac:dyDescent="0.25">
      <c r="A28" s="4" t="s">
        <v>48</v>
      </c>
      <c r="B28" s="4" t="s">
        <v>49</v>
      </c>
      <c r="C28" s="3">
        <v>10</v>
      </c>
      <c r="D28" s="3">
        <v>90</v>
      </c>
      <c r="E28" s="33">
        <f t="shared" si="12"/>
        <v>11.111111111111111</v>
      </c>
      <c r="F28" s="3">
        <v>4</v>
      </c>
      <c r="G28" s="199">
        <f t="shared" si="3"/>
        <v>4.4444444444444446</v>
      </c>
      <c r="H28" s="112">
        <v>0</v>
      </c>
      <c r="I28" s="3">
        <v>0</v>
      </c>
      <c r="J28" s="33" t="e">
        <f t="shared" si="13"/>
        <v>#DIV/0!</v>
      </c>
      <c r="K28" s="3">
        <v>0</v>
      </c>
      <c r="L28" s="199" t="e">
        <f t="shared" si="4"/>
        <v>#DIV/0!</v>
      </c>
      <c r="M28" s="3">
        <v>0</v>
      </c>
      <c r="N28" s="3">
        <v>0</v>
      </c>
      <c r="O28" s="33" t="e">
        <f t="shared" si="14"/>
        <v>#DIV/0!</v>
      </c>
      <c r="P28" s="12">
        <v>0</v>
      </c>
      <c r="Q28" s="311" t="e">
        <f t="shared" si="5"/>
        <v>#DIV/0!</v>
      </c>
      <c r="S28" s="3">
        <v>0</v>
      </c>
      <c r="T28" s="3">
        <v>0</v>
      </c>
      <c r="U28" s="3">
        <v>10</v>
      </c>
      <c r="V28" s="75">
        <f t="shared" si="6"/>
        <v>10</v>
      </c>
      <c r="W28" s="25">
        <v>0</v>
      </c>
      <c r="X28" s="3">
        <v>0</v>
      </c>
      <c r="Y28" s="3">
        <v>0</v>
      </c>
      <c r="Z28" s="75">
        <f t="shared" si="7"/>
        <v>0</v>
      </c>
      <c r="AA28" s="3">
        <v>0</v>
      </c>
      <c r="AB28" s="3">
        <v>0</v>
      </c>
      <c r="AC28" s="3">
        <v>0</v>
      </c>
      <c r="AD28" s="75">
        <f t="shared" si="8"/>
        <v>0</v>
      </c>
      <c r="AE28" s="122"/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10</v>
      </c>
      <c r="AP28" s="75">
        <f t="shared" si="9"/>
        <v>10</v>
      </c>
      <c r="AQ28" s="25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75">
        <f t="shared" si="10"/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75">
        <f t="shared" si="11"/>
        <v>0</v>
      </c>
    </row>
    <row r="29" spans="1:62" x14ac:dyDescent="0.25">
      <c r="A29" s="4" t="s">
        <v>50</v>
      </c>
      <c r="B29" s="4" t="s">
        <v>51</v>
      </c>
      <c r="C29" s="3">
        <v>66</v>
      </c>
      <c r="D29" s="3">
        <v>133</v>
      </c>
      <c r="E29" s="33">
        <f t="shared" si="12"/>
        <v>49.624060150375939</v>
      </c>
      <c r="F29" s="3">
        <v>58</v>
      </c>
      <c r="G29" s="199">
        <f t="shared" si="3"/>
        <v>43.609022556390975</v>
      </c>
      <c r="H29" s="112">
        <v>0</v>
      </c>
      <c r="I29" s="3">
        <v>0</v>
      </c>
      <c r="J29" s="33" t="e">
        <f t="shared" si="13"/>
        <v>#DIV/0!</v>
      </c>
      <c r="K29" s="3">
        <v>0</v>
      </c>
      <c r="L29" s="199" t="e">
        <f t="shared" si="4"/>
        <v>#DIV/0!</v>
      </c>
      <c r="M29" s="3">
        <v>0</v>
      </c>
      <c r="N29" s="3">
        <v>0</v>
      </c>
      <c r="O29" s="33" t="e">
        <f t="shared" si="14"/>
        <v>#DIV/0!</v>
      </c>
      <c r="P29" s="12">
        <v>0</v>
      </c>
      <c r="Q29" s="311" t="e">
        <f t="shared" si="5"/>
        <v>#DIV/0!</v>
      </c>
      <c r="S29" s="3">
        <v>0</v>
      </c>
      <c r="T29" s="3">
        <v>0</v>
      </c>
      <c r="U29" s="3">
        <v>0</v>
      </c>
      <c r="V29" s="75">
        <f t="shared" si="6"/>
        <v>0</v>
      </c>
      <c r="W29" s="25">
        <v>0</v>
      </c>
      <c r="X29" s="3">
        <v>0</v>
      </c>
      <c r="Y29" s="3">
        <v>0</v>
      </c>
      <c r="Z29" s="75">
        <f t="shared" si="7"/>
        <v>0</v>
      </c>
      <c r="AA29" s="3">
        <v>0</v>
      </c>
      <c r="AB29" s="3">
        <v>0</v>
      </c>
      <c r="AC29" s="3">
        <v>0</v>
      </c>
      <c r="AD29" s="75">
        <f t="shared" si="8"/>
        <v>0</v>
      </c>
      <c r="AE29" s="122"/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75">
        <f t="shared" si="9"/>
        <v>0</v>
      </c>
      <c r="AQ29" s="25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75">
        <f t="shared" si="10"/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75">
        <f t="shared" si="11"/>
        <v>0</v>
      </c>
    </row>
    <row r="30" spans="1:62" x14ac:dyDescent="0.25">
      <c r="A30" s="4" t="s">
        <v>52</v>
      </c>
      <c r="B30" s="4" t="s">
        <v>53</v>
      </c>
      <c r="C30" s="3">
        <v>3</v>
      </c>
      <c r="D30" s="3">
        <v>198</v>
      </c>
      <c r="E30" s="33">
        <f t="shared" si="12"/>
        <v>1.5151515151515151</v>
      </c>
      <c r="F30" s="3">
        <v>3</v>
      </c>
      <c r="G30" s="199">
        <f t="shared" si="3"/>
        <v>1.5151515151515151</v>
      </c>
      <c r="H30" s="112">
        <v>0</v>
      </c>
      <c r="I30" s="3">
        <v>0</v>
      </c>
      <c r="J30" s="33" t="e">
        <f t="shared" si="13"/>
        <v>#DIV/0!</v>
      </c>
      <c r="K30" s="3">
        <v>0</v>
      </c>
      <c r="L30" s="199" t="e">
        <f t="shared" si="4"/>
        <v>#DIV/0!</v>
      </c>
      <c r="M30" s="3">
        <v>78</v>
      </c>
      <c r="N30" s="3">
        <v>153</v>
      </c>
      <c r="O30" s="33">
        <f t="shared" si="14"/>
        <v>50.980392156862742</v>
      </c>
      <c r="P30" s="12">
        <v>78</v>
      </c>
      <c r="Q30" s="311">
        <f t="shared" si="5"/>
        <v>50.980392156862742</v>
      </c>
      <c r="S30" s="3">
        <v>0</v>
      </c>
      <c r="T30" s="3">
        <v>0</v>
      </c>
      <c r="U30" s="3">
        <v>3</v>
      </c>
      <c r="V30" s="75">
        <f t="shared" si="6"/>
        <v>3</v>
      </c>
      <c r="W30" s="25">
        <v>0</v>
      </c>
      <c r="X30" s="3">
        <v>0</v>
      </c>
      <c r="Y30" s="3">
        <v>0</v>
      </c>
      <c r="Z30" s="75">
        <f t="shared" si="7"/>
        <v>0</v>
      </c>
      <c r="AA30" s="3">
        <v>3</v>
      </c>
      <c r="AB30" s="3">
        <v>28</v>
      </c>
      <c r="AC30" s="3">
        <v>47</v>
      </c>
      <c r="AD30" s="75">
        <f t="shared" si="8"/>
        <v>78</v>
      </c>
      <c r="AE30" s="122"/>
      <c r="AG30" s="3">
        <v>0</v>
      </c>
      <c r="AH30" s="3">
        <v>0</v>
      </c>
      <c r="AI30" s="3">
        <v>1</v>
      </c>
      <c r="AJ30" s="3">
        <v>0</v>
      </c>
      <c r="AK30" s="3">
        <v>0</v>
      </c>
      <c r="AL30" s="3">
        <v>1</v>
      </c>
      <c r="AM30" s="3">
        <v>0</v>
      </c>
      <c r="AN30" s="3">
        <v>1</v>
      </c>
      <c r="AO30" s="3">
        <v>0</v>
      </c>
      <c r="AP30" s="75">
        <f t="shared" si="9"/>
        <v>3</v>
      </c>
      <c r="AQ30" s="25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75">
        <f t="shared" si="10"/>
        <v>0</v>
      </c>
      <c r="BA30" s="3">
        <v>15</v>
      </c>
      <c r="BB30" s="3">
        <v>3</v>
      </c>
      <c r="BC30" s="3">
        <v>4</v>
      </c>
      <c r="BD30" s="3">
        <v>0</v>
      </c>
      <c r="BE30" s="3">
        <v>12</v>
      </c>
      <c r="BF30" s="3">
        <v>12</v>
      </c>
      <c r="BG30" s="3">
        <v>0</v>
      </c>
      <c r="BH30" s="3">
        <v>32</v>
      </c>
      <c r="BI30" s="3">
        <v>0</v>
      </c>
      <c r="BJ30" s="75">
        <f t="shared" si="11"/>
        <v>78</v>
      </c>
    </row>
    <row r="31" spans="1:62" x14ac:dyDescent="0.25">
      <c r="A31" s="4" t="s">
        <v>54</v>
      </c>
      <c r="B31" s="4" t="s">
        <v>55</v>
      </c>
      <c r="C31" s="3">
        <v>0</v>
      </c>
      <c r="D31" s="3">
        <v>132</v>
      </c>
      <c r="E31" s="33">
        <f t="shared" si="12"/>
        <v>0</v>
      </c>
      <c r="F31" s="3">
        <v>0</v>
      </c>
      <c r="G31" s="199">
        <f t="shared" si="3"/>
        <v>0</v>
      </c>
      <c r="H31" s="112">
        <v>0</v>
      </c>
      <c r="I31" s="3">
        <v>0</v>
      </c>
      <c r="J31" s="33" t="e">
        <f t="shared" si="13"/>
        <v>#DIV/0!</v>
      </c>
      <c r="K31" s="3">
        <v>0</v>
      </c>
      <c r="L31" s="199" t="e">
        <f t="shared" si="4"/>
        <v>#DIV/0!</v>
      </c>
      <c r="M31" s="3">
        <v>0</v>
      </c>
      <c r="N31" s="3">
        <v>0</v>
      </c>
      <c r="O31" s="33" t="e">
        <f t="shared" si="14"/>
        <v>#DIV/0!</v>
      </c>
      <c r="P31" s="12">
        <v>0</v>
      </c>
      <c r="Q31" s="311" t="e">
        <f t="shared" si="5"/>
        <v>#DIV/0!</v>
      </c>
      <c r="S31" s="3">
        <v>0</v>
      </c>
      <c r="T31" s="3">
        <v>0</v>
      </c>
      <c r="U31" s="3">
        <v>0</v>
      </c>
      <c r="V31" s="75">
        <f t="shared" si="6"/>
        <v>0</v>
      </c>
      <c r="W31" s="25">
        <v>0</v>
      </c>
      <c r="X31" s="3">
        <v>0</v>
      </c>
      <c r="Y31" s="3">
        <v>0</v>
      </c>
      <c r="Z31" s="75">
        <f t="shared" si="7"/>
        <v>0</v>
      </c>
      <c r="AA31" s="3">
        <v>0</v>
      </c>
      <c r="AB31" s="3">
        <v>0</v>
      </c>
      <c r="AC31" s="3">
        <v>0</v>
      </c>
      <c r="AD31" s="75">
        <f t="shared" si="8"/>
        <v>0</v>
      </c>
      <c r="AE31" s="122"/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75">
        <f t="shared" si="9"/>
        <v>0</v>
      </c>
      <c r="AQ31" s="25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75">
        <f t="shared" si="10"/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75">
        <f t="shared" si="11"/>
        <v>0</v>
      </c>
    </row>
    <row r="32" spans="1:62" x14ac:dyDescent="0.25">
      <c r="A32" s="4" t="s">
        <v>56</v>
      </c>
      <c r="B32" s="4" t="s">
        <v>57</v>
      </c>
      <c r="C32" s="3">
        <v>15</v>
      </c>
      <c r="D32" s="3">
        <v>70</v>
      </c>
      <c r="E32" s="33">
        <f t="shared" si="12"/>
        <v>21.428571428571427</v>
      </c>
      <c r="F32" s="3">
        <v>0</v>
      </c>
      <c r="G32" s="199">
        <f t="shared" si="3"/>
        <v>0</v>
      </c>
      <c r="H32" s="112">
        <v>0</v>
      </c>
      <c r="I32" s="3">
        <v>0</v>
      </c>
      <c r="J32" s="33" t="e">
        <f t="shared" si="13"/>
        <v>#DIV/0!</v>
      </c>
      <c r="K32" s="3">
        <v>0</v>
      </c>
      <c r="L32" s="199" t="e">
        <f t="shared" si="4"/>
        <v>#DIV/0!</v>
      </c>
      <c r="M32" s="3">
        <v>0</v>
      </c>
      <c r="N32" s="3">
        <v>0</v>
      </c>
      <c r="O32" s="33" t="e">
        <f t="shared" si="14"/>
        <v>#DIV/0!</v>
      </c>
      <c r="P32" s="12">
        <v>0</v>
      </c>
      <c r="Q32" s="311" t="e">
        <f t="shared" si="5"/>
        <v>#DIV/0!</v>
      </c>
      <c r="S32" s="3">
        <v>0</v>
      </c>
      <c r="T32" s="3">
        <v>0</v>
      </c>
      <c r="U32" s="3">
        <v>0</v>
      </c>
      <c r="V32" s="75">
        <f t="shared" si="6"/>
        <v>0</v>
      </c>
      <c r="W32" s="25">
        <v>0</v>
      </c>
      <c r="X32" s="3">
        <v>0</v>
      </c>
      <c r="Y32" s="3">
        <v>0</v>
      </c>
      <c r="Z32" s="75">
        <f t="shared" si="7"/>
        <v>0</v>
      </c>
      <c r="AA32" s="3">
        <v>0</v>
      </c>
      <c r="AB32" s="3">
        <v>0</v>
      </c>
      <c r="AC32" s="3">
        <v>0</v>
      </c>
      <c r="AD32" s="75">
        <f t="shared" si="8"/>
        <v>0</v>
      </c>
      <c r="AE32" s="122"/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75">
        <f t="shared" si="9"/>
        <v>0</v>
      </c>
      <c r="AQ32" s="25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75">
        <f t="shared" si="10"/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75">
        <f t="shared" si="11"/>
        <v>0</v>
      </c>
    </row>
    <row r="33" spans="1:62" x14ac:dyDescent="0.25">
      <c r="A33" s="4" t="s">
        <v>58</v>
      </c>
      <c r="B33" s="4" t="s">
        <v>59</v>
      </c>
      <c r="C33" s="3">
        <v>65</v>
      </c>
      <c r="D33" s="3">
        <v>395</v>
      </c>
      <c r="E33" s="33">
        <f t="shared" si="12"/>
        <v>16.455696202531644</v>
      </c>
      <c r="F33" s="3">
        <v>41</v>
      </c>
      <c r="G33" s="199">
        <f t="shared" si="3"/>
        <v>10.379746835443038</v>
      </c>
      <c r="H33" s="112">
        <v>0</v>
      </c>
      <c r="I33" s="3">
        <v>0</v>
      </c>
      <c r="J33" s="33" t="e">
        <f t="shared" si="13"/>
        <v>#DIV/0!</v>
      </c>
      <c r="K33" s="3">
        <v>0</v>
      </c>
      <c r="L33" s="199" t="e">
        <f t="shared" si="4"/>
        <v>#DIV/0!</v>
      </c>
      <c r="M33" s="3">
        <v>122</v>
      </c>
      <c r="N33" s="3">
        <v>250</v>
      </c>
      <c r="O33" s="33">
        <f t="shared" si="14"/>
        <v>48.8</v>
      </c>
      <c r="P33" s="12">
        <v>95</v>
      </c>
      <c r="Q33" s="311">
        <f t="shared" si="5"/>
        <v>38</v>
      </c>
      <c r="S33" s="3">
        <v>1</v>
      </c>
      <c r="T33" s="3">
        <v>39</v>
      </c>
      <c r="U33" s="3">
        <v>24</v>
      </c>
      <c r="V33" s="75">
        <f t="shared" si="6"/>
        <v>64</v>
      </c>
      <c r="W33" s="25">
        <v>0</v>
      </c>
      <c r="X33" s="3">
        <v>0</v>
      </c>
      <c r="Y33" s="3">
        <v>0</v>
      </c>
      <c r="Z33" s="75">
        <f t="shared" si="7"/>
        <v>0</v>
      </c>
      <c r="AA33" s="3">
        <v>0</v>
      </c>
      <c r="AB33" s="3">
        <v>60</v>
      </c>
      <c r="AC33" s="3">
        <v>62</v>
      </c>
      <c r="AD33" s="75">
        <f t="shared" si="8"/>
        <v>122</v>
      </c>
      <c r="AE33" s="122"/>
      <c r="AG33" s="3">
        <v>0</v>
      </c>
      <c r="AH33" s="3">
        <v>14</v>
      </c>
      <c r="AI33" s="3">
        <v>3</v>
      </c>
      <c r="AJ33" s="3">
        <v>1</v>
      </c>
      <c r="AK33" s="3">
        <v>3</v>
      </c>
      <c r="AL33" s="3">
        <v>24</v>
      </c>
      <c r="AM33" s="3">
        <v>0</v>
      </c>
      <c r="AN33" s="3">
        <v>9</v>
      </c>
      <c r="AO33" s="3">
        <v>10</v>
      </c>
      <c r="AP33" s="75">
        <f t="shared" si="9"/>
        <v>64</v>
      </c>
      <c r="AQ33" s="25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75">
        <f t="shared" si="10"/>
        <v>0</v>
      </c>
      <c r="BA33" s="3">
        <v>0</v>
      </c>
      <c r="BB33" s="3">
        <v>18</v>
      </c>
      <c r="BC33" s="3">
        <v>0</v>
      </c>
      <c r="BD33" s="3">
        <v>8</v>
      </c>
      <c r="BE33" s="3">
        <v>6</v>
      </c>
      <c r="BF33" s="3">
        <v>77</v>
      </c>
      <c r="BG33" s="3">
        <v>0</v>
      </c>
      <c r="BH33" s="3">
        <v>8</v>
      </c>
      <c r="BI33" s="3">
        <v>5</v>
      </c>
      <c r="BJ33" s="75">
        <f t="shared" si="11"/>
        <v>122</v>
      </c>
    </row>
    <row r="34" spans="1:62" x14ac:dyDescent="0.25">
      <c r="A34" s="4" t="s">
        <v>60</v>
      </c>
      <c r="B34" s="4" t="s">
        <v>61</v>
      </c>
      <c r="C34" s="3">
        <v>9</v>
      </c>
      <c r="D34" s="3">
        <v>133</v>
      </c>
      <c r="E34" s="33">
        <f t="shared" si="12"/>
        <v>6.7669172932330826</v>
      </c>
      <c r="F34" s="3">
        <v>32</v>
      </c>
      <c r="G34" s="199">
        <f t="shared" si="3"/>
        <v>24.060150375939848</v>
      </c>
      <c r="H34" s="112">
        <v>0</v>
      </c>
      <c r="I34" s="3">
        <v>0</v>
      </c>
      <c r="J34" s="33" t="e">
        <f t="shared" si="13"/>
        <v>#DIV/0!</v>
      </c>
      <c r="K34" s="3">
        <v>0</v>
      </c>
      <c r="L34" s="199" t="e">
        <f t="shared" si="4"/>
        <v>#DIV/0!</v>
      </c>
      <c r="M34" s="3">
        <v>0</v>
      </c>
      <c r="N34" s="3">
        <v>0</v>
      </c>
      <c r="O34" s="33" t="e">
        <f t="shared" si="14"/>
        <v>#DIV/0!</v>
      </c>
      <c r="P34" s="12">
        <v>0</v>
      </c>
      <c r="Q34" s="311" t="e">
        <f t="shared" si="5"/>
        <v>#DIV/0!</v>
      </c>
      <c r="S34" s="3">
        <v>0</v>
      </c>
      <c r="T34" s="3">
        <v>4</v>
      </c>
      <c r="U34" s="3">
        <v>22</v>
      </c>
      <c r="V34" s="75">
        <f t="shared" si="6"/>
        <v>26</v>
      </c>
      <c r="W34" s="25">
        <v>0</v>
      </c>
      <c r="X34" s="3">
        <v>0</v>
      </c>
      <c r="Y34" s="3">
        <v>0</v>
      </c>
      <c r="Z34" s="75">
        <f t="shared" si="7"/>
        <v>0</v>
      </c>
      <c r="AA34" s="3">
        <v>0</v>
      </c>
      <c r="AB34" s="3">
        <v>0</v>
      </c>
      <c r="AC34" s="3">
        <v>0</v>
      </c>
      <c r="AD34" s="75">
        <f t="shared" si="8"/>
        <v>0</v>
      </c>
      <c r="AE34" s="122"/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8</v>
      </c>
      <c r="AM34" s="3">
        <v>0</v>
      </c>
      <c r="AN34" s="3">
        <v>0</v>
      </c>
      <c r="AO34" s="3">
        <v>0</v>
      </c>
      <c r="AP34" s="75">
        <f t="shared" si="9"/>
        <v>8</v>
      </c>
      <c r="AQ34" s="25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75">
        <f t="shared" si="10"/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75">
        <f t="shared" si="11"/>
        <v>0</v>
      </c>
    </row>
    <row r="35" spans="1:62" x14ac:dyDescent="0.25">
      <c r="A35" s="4" t="s">
        <v>62</v>
      </c>
      <c r="B35" s="4" t="s">
        <v>63</v>
      </c>
      <c r="C35" s="3">
        <v>783</v>
      </c>
      <c r="D35" s="3">
        <v>1241</v>
      </c>
      <c r="E35" s="33">
        <f t="shared" si="12"/>
        <v>63.094278807413374</v>
      </c>
      <c r="F35" s="3">
        <v>740</v>
      </c>
      <c r="G35" s="199">
        <f t="shared" si="3"/>
        <v>59.62933118452861</v>
      </c>
      <c r="H35" s="112">
        <v>0</v>
      </c>
      <c r="I35" s="3">
        <v>0</v>
      </c>
      <c r="J35" s="33" t="e">
        <f t="shared" si="13"/>
        <v>#DIV/0!</v>
      </c>
      <c r="K35" s="3">
        <v>0</v>
      </c>
      <c r="L35" s="199" t="e">
        <f t="shared" si="4"/>
        <v>#DIV/0!</v>
      </c>
      <c r="M35" s="3">
        <v>147</v>
      </c>
      <c r="N35" s="3">
        <v>1034</v>
      </c>
      <c r="O35" s="33">
        <f t="shared" si="14"/>
        <v>14.216634429400388</v>
      </c>
      <c r="P35" s="12">
        <v>32</v>
      </c>
      <c r="Q35" s="311">
        <f t="shared" si="5"/>
        <v>3.0947775628626695</v>
      </c>
      <c r="S35" s="3">
        <v>0</v>
      </c>
      <c r="T35" s="3">
        <v>357</v>
      </c>
      <c r="U35" s="3">
        <v>426</v>
      </c>
      <c r="V35" s="75">
        <f t="shared" si="6"/>
        <v>783</v>
      </c>
      <c r="W35" s="25">
        <v>0</v>
      </c>
      <c r="X35" s="3">
        <v>0</v>
      </c>
      <c r="Y35" s="3">
        <v>0</v>
      </c>
      <c r="Z35" s="75">
        <f t="shared" si="7"/>
        <v>0</v>
      </c>
      <c r="AA35" s="3">
        <v>0</v>
      </c>
      <c r="AB35" s="3">
        <v>63</v>
      </c>
      <c r="AC35" s="3">
        <v>84</v>
      </c>
      <c r="AD35" s="75">
        <f t="shared" si="8"/>
        <v>147</v>
      </c>
      <c r="AE35" s="122"/>
      <c r="AG35" s="3">
        <v>80</v>
      </c>
      <c r="AH35" s="3">
        <v>0</v>
      </c>
      <c r="AI35" s="3">
        <v>5</v>
      </c>
      <c r="AJ35" s="3">
        <v>0</v>
      </c>
      <c r="AK35" s="3">
        <v>90</v>
      </c>
      <c r="AL35" s="3">
        <v>255</v>
      </c>
      <c r="AM35" s="3">
        <v>0</v>
      </c>
      <c r="AN35" s="3">
        <v>187</v>
      </c>
      <c r="AO35" s="3">
        <v>166</v>
      </c>
      <c r="AP35" s="75">
        <f t="shared" si="9"/>
        <v>783</v>
      </c>
      <c r="AQ35" s="25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75">
        <f t="shared" si="10"/>
        <v>0</v>
      </c>
      <c r="BA35" s="3">
        <v>0</v>
      </c>
      <c r="BB35" s="3">
        <v>0</v>
      </c>
      <c r="BC35" s="3">
        <v>3</v>
      </c>
      <c r="BD35" s="3">
        <v>0</v>
      </c>
      <c r="BE35" s="3">
        <v>10</v>
      </c>
      <c r="BF35" s="3">
        <v>56</v>
      </c>
      <c r="BG35" s="3">
        <v>0</v>
      </c>
      <c r="BH35" s="3">
        <v>34</v>
      </c>
      <c r="BI35" s="3">
        <v>44</v>
      </c>
      <c r="BJ35" s="75">
        <f t="shared" si="11"/>
        <v>147</v>
      </c>
    </row>
    <row r="36" spans="1:62" x14ac:dyDescent="0.25">
      <c r="A36" s="4" t="s">
        <v>64</v>
      </c>
      <c r="B36" s="4" t="s">
        <v>65</v>
      </c>
      <c r="C36" s="3">
        <v>161</v>
      </c>
      <c r="D36" s="3">
        <v>263</v>
      </c>
      <c r="E36" s="33">
        <f t="shared" si="12"/>
        <v>61.216730038022817</v>
      </c>
      <c r="F36" s="3">
        <v>107</v>
      </c>
      <c r="G36" s="199">
        <f t="shared" si="3"/>
        <v>40.684410646387832</v>
      </c>
      <c r="H36" s="112">
        <v>0</v>
      </c>
      <c r="I36" s="3">
        <v>0</v>
      </c>
      <c r="J36" s="33" t="e">
        <f t="shared" si="13"/>
        <v>#DIV/0!</v>
      </c>
      <c r="K36" s="3">
        <v>0</v>
      </c>
      <c r="L36" s="199" t="e">
        <f t="shared" si="4"/>
        <v>#DIV/0!</v>
      </c>
      <c r="M36" s="3">
        <v>122</v>
      </c>
      <c r="N36" s="3">
        <v>131</v>
      </c>
      <c r="O36" s="33">
        <f t="shared" si="14"/>
        <v>93.129770992366417</v>
      </c>
      <c r="P36" s="12">
        <v>96</v>
      </c>
      <c r="Q36" s="311">
        <f t="shared" si="5"/>
        <v>73.282442748091597</v>
      </c>
      <c r="S36" s="3">
        <v>1</v>
      </c>
      <c r="T36" s="3">
        <v>93</v>
      </c>
      <c r="U36" s="3">
        <v>67</v>
      </c>
      <c r="V36" s="75">
        <f t="shared" si="6"/>
        <v>161</v>
      </c>
      <c r="W36" s="25">
        <v>0</v>
      </c>
      <c r="X36" s="3">
        <v>0</v>
      </c>
      <c r="Y36" s="3">
        <v>0</v>
      </c>
      <c r="Z36" s="75">
        <f t="shared" si="7"/>
        <v>0</v>
      </c>
      <c r="AA36" s="3">
        <v>1</v>
      </c>
      <c r="AB36" s="3">
        <v>102</v>
      </c>
      <c r="AC36" s="3">
        <v>19</v>
      </c>
      <c r="AD36" s="75">
        <f t="shared" si="8"/>
        <v>122</v>
      </c>
      <c r="AE36" s="122"/>
      <c r="AG36" s="3">
        <v>1</v>
      </c>
      <c r="AH36" s="3">
        <v>0</v>
      </c>
      <c r="AI36" s="3">
        <v>8</v>
      </c>
      <c r="AJ36" s="3">
        <v>2</v>
      </c>
      <c r="AK36" s="3">
        <v>6</v>
      </c>
      <c r="AL36" s="3">
        <v>98</v>
      </c>
      <c r="AM36" s="3">
        <v>0</v>
      </c>
      <c r="AN36" s="3">
        <v>10</v>
      </c>
      <c r="AO36" s="3">
        <v>36</v>
      </c>
      <c r="AP36" s="75">
        <f t="shared" si="9"/>
        <v>161</v>
      </c>
      <c r="AQ36" s="25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75">
        <f t="shared" si="10"/>
        <v>0</v>
      </c>
      <c r="BA36" s="3">
        <v>1</v>
      </c>
      <c r="BB36" s="3">
        <v>0</v>
      </c>
      <c r="BC36" s="3">
        <v>3</v>
      </c>
      <c r="BD36" s="3">
        <v>3</v>
      </c>
      <c r="BE36" s="3">
        <v>2</v>
      </c>
      <c r="BF36" s="3">
        <v>46</v>
      </c>
      <c r="BG36" s="3">
        <v>0</v>
      </c>
      <c r="BH36" s="3">
        <v>19</v>
      </c>
      <c r="BI36" s="3">
        <v>48</v>
      </c>
      <c r="BJ36" s="75">
        <f t="shared" si="11"/>
        <v>122</v>
      </c>
    </row>
    <row r="37" spans="1:62" x14ac:dyDescent="0.25">
      <c r="A37" s="4" t="s">
        <v>66</v>
      </c>
      <c r="B37" s="4" t="s">
        <v>67</v>
      </c>
      <c r="C37" s="3">
        <v>36</v>
      </c>
      <c r="D37" s="3">
        <v>42</v>
      </c>
      <c r="E37" s="33">
        <f t="shared" si="12"/>
        <v>85.714285714285708</v>
      </c>
      <c r="F37" s="3">
        <v>30</v>
      </c>
      <c r="G37" s="199">
        <f t="shared" si="3"/>
        <v>71.428571428571431</v>
      </c>
      <c r="H37" s="112">
        <v>0</v>
      </c>
      <c r="I37" s="3">
        <v>0</v>
      </c>
      <c r="J37" s="33" t="e">
        <f t="shared" si="13"/>
        <v>#DIV/0!</v>
      </c>
      <c r="K37" s="3">
        <v>0</v>
      </c>
      <c r="L37" s="199" t="e">
        <f t="shared" si="4"/>
        <v>#DIV/0!</v>
      </c>
      <c r="M37" s="3">
        <v>0</v>
      </c>
      <c r="N37" s="3">
        <v>0</v>
      </c>
      <c r="O37" s="33" t="e">
        <f t="shared" si="14"/>
        <v>#DIV/0!</v>
      </c>
      <c r="P37" s="12">
        <v>0</v>
      </c>
      <c r="Q37" s="311" t="e">
        <f t="shared" si="5"/>
        <v>#DIV/0!</v>
      </c>
      <c r="S37" s="3">
        <v>9</v>
      </c>
      <c r="T37" s="3">
        <v>23</v>
      </c>
      <c r="U37" s="3">
        <v>4</v>
      </c>
      <c r="V37" s="75">
        <f t="shared" si="6"/>
        <v>36</v>
      </c>
      <c r="W37" s="25">
        <v>0</v>
      </c>
      <c r="X37" s="3">
        <v>0</v>
      </c>
      <c r="Y37" s="3">
        <v>0</v>
      </c>
      <c r="Z37" s="75">
        <f t="shared" si="7"/>
        <v>0</v>
      </c>
      <c r="AA37" s="3">
        <v>0</v>
      </c>
      <c r="AB37" s="3">
        <v>0</v>
      </c>
      <c r="AC37" s="3">
        <v>0</v>
      </c>
      <c r="AD37" s="75">
        <f t="shared" si="8"/>
        <v>0</v>
      </c>
      <c r="AE37" s="122"/>
      <c r="AG37" s="3">
        <v>0</v>
      </c>
      <c r="AH37" s="3">
        <v>0</v>
      </c>
      <c r="AI37" s="3">
        <v>0</v>
      </c>
      <c r="AJ37" s="3">
        <v>0</v>
      </c>
      <c r="AK37" s="3">
        <v>2</v>
      </c>
      <c r="AL37" s="3">
        <v>22</v>
      </c>
      <c r="AM37" s="3">
        <v>8</v>
      </c>
      <c r="AN37" s="3">
        <v>4</v>
      </c>
      <c r="AO37" s="3">
        <v>0</v>
      </c>
      <c r="AP37" s="75">
        <f t="shared" si="9"/>
        <v>36</v>
      </c>
      <c r="AQ37" s="25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75">
        <f t="shared" si="10"/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75">
        <f t="shared" si="11"/>
        <v>0</v>
      </c>
    </row>
    <row r="38" spans="1:62" x14ac:dyDescent="0.25">
      <c r="A38" s="4" t="s">
        <v>68</v>
      </c>
      <c r="B38" s="4" t="s">
        <v>69</v>
      </c>
      <c r="C38" s="3">
        <v>40</v>
      </c>
      <c r="D38" s="3">
        <v>204</v>
      </c>
      <c r="E38" s="33">
        <f t="shared" si="12"/>
        <v>19.607843137254903</v>
      </c>
      <c r="F38" s="3">
        <v>14</v>
      </c>
      <c r="G38" s="199">
        <f t="shared" si="3"/>
        <v>6.8627450980392162</v>
      </c>
      <c r="H38" s="112">
        <v>0</v>
      </c>
      <c r="I38" s="3">
        <v>0</v>
      </c>
      <c r="J38" s="33" t="e">
        <f t="shared" si="13"/>
        <v>#DIV/0!</v>
      </c>
      <c r="K38" s="3">
        <v>0</v>
      </c>
      <c r="L38" s="199" t="e">
        <f t="shared" si="4"/>
        <v>#DIV/0!</v>
      </c>
      <c r="M38" s="3">
        <v>22</v>
      </c>
      <c r="N38" s="3">
        <v>55</v>
      </c>
      <c r="O38" s="33">
        <f t="shared" si="14"/>
        <v>40</v>
      </c>
      <c r="P38" s="12">
        <v>21</v>
      </c>
      <c r="Q38" s="311">
        <f t="shared" si="5"/>
        <v>38.181818181818187</v>
      </c>
      <c r="S38" s="3">
        <v>0</v>
      </c>
      <c r="T38" s="3">
        <v>2</v>
      </c>
      <c r="U38" s="3">
        <v>12</v>
      </c>
      <c r="V38" s="75">
        <f t="shared" si="6"/>
        <v>14</v>
      </c>
      <c r="W38" s="25">
        <v>0</v>
      </c>
      <c r="X38" s="3">
        <v>0</v>
      </c>
      <c r="Y38" s="3">
        <v>0</v>
      </c>
      <c r="Z38" s="75">
        <f t="shared" si="7"/>
        <v>0</v>
      </c>
      <c r="AA38" s="3">
        <v>0</v>
      </c>
      <c r="AB38" s="3">
        <v>6</v>
      </c>
      <c r="AC38" s="3">
        <v>15</v>
      </c>
      <c r="AD38" s="75">
        <f t="shared" si="8"/>
        <v>21</v>
      </c>
      <c r="AE38" s="122"/>
      <c r="AG38" s="3">
        <v>2</v>
      </c>
      <c r="AH38" s="3">
        <v>0</v>
      </c>
      <c r="AI38" s="3">
        <v>1</v>
      </c>
      <c r="AJ38" s="3">
        <v>0</v>
      </c>
      <c r="AK38" s="3">
        <v>0</v>
      </c>
      <c r="AL38" s="3">
        <v>0</v>
      </c>
      <c r="AM38" s="3">
        <v>1</v>
      </c>
      <c r="AN38" s="3">
        <v>3</v>
      </c>
      <c r="AO38" s="3">
        <v>0</v>
      </c>
      <c r="AP38" s="75">
        <f t="shared" si="9"/>
        <v>7</v>
      </c>
      <c r="AQ38" s="25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75">
        <f t="shared" si="10"/>
        <v>0</v>
      </c>
      <c r="BA38" s="3">
        <v>3</v>
      </c>
      <c r="BB38" s="3">
        <v>0</v>
      </c>
      <c r="BC38" s="3">
        <v>0</v>
      </c>
      <c r="BD38" s="3">
        <v>2</v>
      </c>
      <c r="BE38" s="3">
        <v>1</v>
      </c>
      <c r="BF38" s="3">
        <v>0</v>
      </c>
      <c r="BG38" s="3">
        <v>0</v>
      </c>
      <c r="BH38" s="3">
        <v>1</v>
      </c>
      <c r="BI38" s="3">
        <v>0</v>
      </c>
      <c r="BJ38" s="75">
        <f t="shared" si="11"/>
        <v>7</v>
      </c>
    </row>
    <row r="39" spans="1:62" x14ac:dyDescent="0.25">
      <c r="A39" s="4" t="s">
        <v>70</v>
      </c>
      <c r="B39" s="4" t="s">
        <v>71</v>
      </c>
      <c r="C39" s="3">
        <v>285</v>
      </c>
      <c r="D39" s="3">
        <v>806</v>
      </c>
      <c r="E39" s="33">
        <f t="shared" si="12"/>
        <v>35.359801488833746</v>
      </c>
      <c r="F39" s="3">
        <v>151</v>
      </c>
      <c r="G39" s="199">
        <f t="shared" si="3"/>
        <v>18.734491315136477</v>
      </c>
      <c r="H39" s="112">
        <v>0</v>
      </c>
      <c r="I39" s="3">
        <v>0</v>
      </c>
      <c r="J39" s="33" t="e">
        <f t="shared" si="13"/>
        <v>#DIV/0!</v>
      </c>
      <c r="K39" s="3">
        <v>0</v>
      </c>
      <c r="L39" s="199" t="e">
        <f t="shared" si="4"/>
        <v>#DIV/0!</v>
      </c>
      <c r="M39" s="3">
        <v>389</v>
      </c>
      <c r="N39" s="3">
        <v>526</v>
      </c>
      <c r="O39" s="33">
        <f t="shared" si="14"/>
        <v>73.954372623574145</v>
      </c>
      <c r="P39" s="12">
        <v>276</v>
      </c>
      <c r="Q39" s="311">
        <f t="shared" si="5"/>
        <v>52.471482889733842</v>
      </c>
      <c r="S39" s="3">
        <v>0</v>
      </c>
      <c r="T39" s="3">
        <v>0</v>
      </c>
      <c r="U39" s="3">
        <v>0</v>
      </c>
      <c r="V39" s="75">
        <f t="shared" si="6"/>
        <v>0</v>
      </c>
      <c r="W39" s="25">
        <v>0</v>
      </c>
      <c r="X39" s="3">
        <v>0</v>
      </c>
      <c r="Y39" s="3">
        <v>0</v>
      </c>
      <c r="Z39" s="75">
        <f t="shared" si="7"/>
        <v>0</v>
      </c>
      <c r="AA39" s="3">
        <v>0</v>
      </c>
      <c r="AB39" s="3">
        <v>0</v>
      </c>
      <c r="AC39" s="3">
        <v>0</v>
      </c>
      <c r="AD39" s="75">
        <f t="shared" si="8"/>
        <v>0</v>
      </c>
      <c r="AE39" s="122"/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75">
        <f t="shared" si="9"/>
        <v>0</v>
      </c>
      <c r="AQ39" s="25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75">
        <f t="shared" si="10"/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75">
        <f t="shared" si="11"/>
        <v>0</v>
      </c>
    </row>
    <row r="40" spans="1:62" x14ac:dyDescent="0.25">
      <c r="A40" s="4" t="s">
        <v>72</v>
      </c>
      <c r="B40" s="4" t="s">
        <v>73</v>
      </c>
      <c r="C40" s="3">
        <v>80</v>
      </c>
      <c r="D40" s="3">
        <v>578</v>
      </c>
      <c r="E40" s="33">
        <f t="shared" si="12"/>
        <v>13.84083044982699</v>
      </c>
      <c r="F40" s="3">
        <v>65</v>
      </c>
      <c r="G40" s="199">
        <f t="shared" si="3"/>
        <v>11.245674740484429</v>
      </c>
      <c r="H40" s="112">
        <v>0</v>
      </c>
      <c r="I40" s="3">
        <v>0</v>
      </c>
      <c r="J40" s="33" t="e">
        <f t="shared" si="13"/>
        <v>#DIV/0!</v>
      </c>
      <c r="K40" s="3">
        <v>0</v>
      </c>
      <c r="L40" s="199" t="e">
        <f t="shared" si="4"/>
        <v>#DIV/0!</v>
      </c>
      <c r="M40" s="3">
        <v>248</v>
      </c>
      <c r="N40" s="3">
        <v>408</v>
      </c>
      <c r="O40" s="33">
        <f t="shared" si="14"/>
        <v>60.784313725490193</v>
      </c>
      <c r="P40" s="12">
        <v>228</v>
      </c>
      <c r="Q40" s="311">
        <f t="shared" si="5"/>
        <v>55.882352941176471</v>
      </c>
      <c r="S40" s="3">
        <v>0</v>
      </c>
      <c r="T40" s="3">
        <v>15</v>
      </c>
      <c r="U40" s="3">
        <v>65</v>
      </c>
      <c r="V40" s="75">
        <f t="shared" si="6"/>
        <v>80</v>
      </c>
      <c r="W40" s="25">
        <v>0</v>
      </c>
      <c r="X40" s="3">
        <v>0</v>
      </c>
      <c r="Y40" s="3">
        <v>0</v>
      </c>
      <c r="Z40" s="75">
        <f t="shared" si="7"/>
        <v>0</v>
      </c>
      <c r="AA40" s="3">
        <v>6</v>
      </c>
      <c r="AB40" s="3">
        <v>64</v>
      </c>
      <c r="AC40" s="3">
        <v>178</v>
      </c>
      <c r="AD40" s="75">
        <f t="shared" si="8"/>
        <v>248</v>
      </c>
      <c r="AE40" s="122"/>
      <c r="AG40" s="3">
        <v>1</v>
      </c>
      <c r="AH40" s="3">
        <v>0</v>
      </c>
      <c r="AI40" s="3">
        <v>3</v>
      </c>
      <c r="AJ40" s="3">
        <v>2</v>
      </c>
      <c r="AK40" s="3">
        <v>5</v>
      </c>
      <c r="AL40" s="3">
        <v>11</v>
      </c>
      <c r="AM40" s="3">
        <v>0</v>
      </c>
      <c r="AN40" s="3">
        <v>15</v>
      </c>
      <c r="AO40" s="3">
        <v>33</v>
      </c>
      <c r="AP40" s="75">
        <f t="shared" si="9"/>
        <v>70</v>
      </c>
      <c r="AQ40" s="25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75">
        <f t="shared" si="10"/>
        <v>0</v>
      </c>
      <c r="BA40" s="3">
        <v>3</v>
      </c>
      <c r="BB40" s="3">
        <v>1</v>
      </c>
      <c r="BC40" s="3">
        <v>0</v>
      </c>
      <c r="BD40" s="3">
        <v>3</v>
      </c>
      <c r="BE40" s="3">
        <v>29</v>
      </c>
      <c r="BF40" s="3">
        <v>56</v>
      </c>
      <c r="BG40" s="3">
        <v>5</v>
      </c>
      <c r="BH40" s="3">
        <v>26</v>
      </c>
      <c r="BI40" s="3">
        <v>103</v>
      </c>
      <c r="BJ40" s="75">
        <f t="shared" si="11"/>
        <v>226</v>
      </c>
    </row>
    <row r="41" spans="1:62" x14ac:dyDescent="0.25">
      <c r="A41" s="4" t="s">
        <v>74</v>
      </c>
      <c r="B41" s="4" t="s">
        <v>75</v>
      </c>
      <c r="C41" s="3">
        <v>81</v>
      </c>
      <c r="D41" s="3">
        <v>536</v>
      </c>
      <c r="E41" s="33">
        <f t="shared" si="12"/>
        <v>15.111940298507461</v>
      </c>
      <c r="F41" s="3">
        <v>58</v>
      </c>
      <c r="G41" s="199">
        <f t="shared" si="3"/>
        <v>10.820895522388058</v>
      </c>
      <c r="H41" s="112">
        <v>0</v>
      </c>
      <c r="I41" s="3">
        <v>0</v>
      </c>
      <c r="J41" s="33" t="e">
        <f t="shared" si="13"/>
        <v>#DIV/0!</v>
      </c>
      <c r="K41" s="3">
        <v>0</v>
      </c>
      <c r="L41" s="199" t="e">
        <f t="shared" si="4"/>
        <v>#DIV/0!</v>
      </c>
      <c r="M41" s="3">
        <v>206</v>
      </c>
      <c r="N41" s="3">
        <v>425</v>
      </c>
      <c r="O41" s="33">
        <f t="shared" si="14"/>
        <v>48.470588235294116</v>
      </c>
      <c r="P41" s="12">
        <v>131</v>
      </c>
      <c r="Q41" s="311">
        <f t="shared" si="5"/>
        <v>30.823529411764707</v>
      </c>
      <c r="S41" s="3">
        <v>0</v>
      </c>
      <c r="T41" s="3">
        <v>40</v>
      </c>
      <c r="U41" s="3">
        <v>41</v>
      </c>
      <c r="V41" s="75">
        <f t="shared" si="6"/>
        <v>81</v>
      </c>
      <c r="W41" s="25">
        <v>0</v>
      </c>
      <c r="X41" s="3">
        <v>0</v>
      </c>
      <c r="Y41" s="3">
        <v>0</v>
      </c>
      <c r="Z41" s="75">
        <f t="shared" si="7"/>
        <v>0</v>
      </c>
      <c r="AA41" s="3">
        <v>0</v>
      </c>
      <c r="AB41" s="3">
        <v>116</v>
      </c>
      <c r="AC41" s="3">
        <v>90</v>
      </c>
      <c r="AD41" s="75">
        <f t="shared" si="8"/>
        <v>206</v>
      </c>
      <c r="AE41" s="122"/>
      <c r="AG41" s="3">
        <v>0</v>
      </c>
      <c r="AH41" s="3">
        <v>0</v>
      </c>
      <c r="AI41" s="3">
        <v>0</v>
      </c>
      <c r="AJ41" s="3">
        <v>3</v>
      </c>
      <c r="AK41" s="3">
        <v>3</v>
      </c>
      <c r="AL41" s="3">
        <v>40</v>
      </c>
      <c r="AM41" s="3">
        <v>0</v>
      </c>
      <c r="AN41" s="3">
        <v>23</v>
      </c>
      <c r="AO41" s="3">
        <v>12</v>
      </c>
      <c r="AP41" s="75">
        <f t="shared" si="9"/>
        <v>81</v>
      </c>
      <c r="AQ41" s="25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75">
        <f t="shared" si="10"/>
        <v>0</v>
      </c>
      <c r="BA41" s="3">
        <v>3</v>
      </c>
      <c r="BB41" s="3">
        <v>0</v>
      </c>
      <c r="BC41" s="3">
        <v>2</v>
      </c>
      <c r="BD41" s="3">
        <v>6</v>
      </c>
      <c r="BE41" s="3">
        <v>2</v>
      </c>
      <c r="BF41" s="3">
        <v>110</v>
      </c>
      <c r="BG41" s="3">
        <v>0</v>
      </c>
      <c r="BH41" s="3">
        <v>65</v>
      </c>
      <c r="BI41" s="3">
        <v>18</v>
      </c>
      <c r="BJ41" s="75">
        <f t="shared" si="11"/>
        <v>206</v>
      </c>
    </row>
    <row r="42" spans="1:62" x14ac:dyDescent="0.25">
      <c r="A42" s="4" t="s">
        <v>76</v>
      </c>
      <c r="B42" s="4" t="s">
        <v>77</v>
      </c>
      <c r="C42" s="3">
        <v>48</v>
      </c>
      <c r="D42" s="3">
        <v>293</v>
      </c>
      <c r="E42" s="33">
        <f t="shared" si="12"/>
        <v>16.382252559726961</v>
      </c>
      <c r="F42" s="3">
        <v>34</v>
      </c>
      <c r="G42" s="199">
        <f t="shared" si="3"/>
        <v>11.604095563139932</v>
      </c>
      <c r="H42" s="112">
        <v>0</v>
      </c>
      <c r="I42" s="3">
        <v>0</v>
      </c>
      <c r="J42" s="33" t="e">
        <f t="shared" si="13"/>
        <v>#DIV/0!</v>
      </c>
      <c r="K42" s="3">
        <v>0</v>
      </c>
      <c r="L42" s="199" t="e">
        <f t="shared" si="4"/>
        <v>#DIV/0!</v>
      </c>
      <c r="M42" s="3">
        <v>45</v>
      </c>
      <c r="N42" s="3">
        <v>224</v>
      </c>
      <c r="O42" s="33">
        <f t="shared" si="14"/>
        <v>20.089285714285715</v>
      </c>
      <c r="P42" s="12">
        <v>42</v>
      </c>
      <c r="Q42" s="311">
        <f t="shared" si="5"/>
        <v>18.75</v>
      </c>
      <c r="S42" s="3">
        <v>5</v>
      </c>
      <c r="T42" s="3">
        <v>2</v>
      </c>
      <c r="U42" s="3">
        <v>66</v>
      </c>
      <c r="V42" s="75">
        <f t="shared" si="6"/>
        <v>73</v>
      </c>
      <c r="W42" s="25">
        <v>0</v>
      </c>
      <c r="X42" s="3">
        <v>0</v>
      </c>
      <c r="Y42" s="3">
        <v>0</v>
      </c>
      <c r="Z42" s="75">
        <f t="shared" si="7"/>
        <v>0</v>
      </c>
      <c r="AA42" s="3">
        <v>18</v>
      </c>
      <c r="AB42" s="3">
        <v>6</v>
      </c>
      <c r="AC42" s="3">
        <v>105</v>
      </c>
      <c r="AD42" s="75">
        <f t="shared" si="8"/>
        <v>129</v>
      </c>
      <c r="AE42" s="122"/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2</v>
      </c>
      <c r="AM42" s="3">
        <v>0</v>
      </c>
      <c r="AN42" s="3">
        <v>66</v>
      </c>
      <c r="AO42" s="3">
        <v>5</v>
      </c>
      <c r="AP42" s="75">
        <f t="shared" si="9"/>
        <v>73</v>
      </c>
      <c r="AQ42" s="25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75">
        <f t="shared" si="10"/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6</v>
      </c>
      <c r="BG42" s="3">
        <v>18</v>
      </c>
      <c r="BH42" s="3">
        <v>0</v>
      </c>
      <c r="BI42" s="3">
        <v>105</v>
      </c>
      <c r="BJ42" s="75">
        <f t="shared" si="11"/>
        <v>129</v>
      </c>
    </row>
    <row r="43" spans="1:62" x14ac:dyDescent="0.25">
      <c r="A43" s="4" t="s">
        <v>78</v>
      </c>
      <c r="B43" s="4" t="s">
        <v>79</v>
      </c>
      <c r="C43" s="3">
        <v>140</v>
      </c>
      <c r="D43" s="3">
        <v>268</v>
      </c>
      <c r="E43" s="33">
        <f t="shared" si="12"/>
        <v>52.238805970149251</v>
      </c>
      <c r="F43" s="3">
        <v>102</v>
      </c>
      <c r="G43" s="199">
        <f t="shared" si="3"/>
        <v>38.059701492537314</v>
      </c>
      <c r="H43" s="112">
        <v>0</v>
      </c>
      <c r="I43" s="3">
        <v>0</v>
      </c>
      <c r="J43" s="33" t="e">
        <f t="shared" si="13"/>
        <v>#DIV/0!</v>
      </c>
      <c r="K43" s="3">
        <v>0</v>
      </c>
      <c r="L43" s="199" t="e">
        <f t="shared" si="4"/>
        <v>#DIV/0!</v>
      </c>
      <c r="M43" s="3">
        <v>104</v>
      </c>
      <c r="N43" s="3">
        <v>206</v>
      </c>
      <c r="O43" s="33">
        <f t="shared" si="14"/>
        <v>50.485436893203882</v>
      </c>
      <c r="P43" s="12">
        <v>64</v>
      </c>
      <c r="Q43" s="311">
        <f t="shared" si="5"/>
        <v>31.067961165048541</v>
      </c>
      <c r="S43" s="3">
        <v>0</v>
      </c>
      <c r="T43" s="3">
        <v>0</v>
      </c>
      <c r="U43" s="3">
        <v>0</v>
      </c>
      <c r="V43" s="75">
        <f t="shared" si="6"/>
        <v>0</v>
      </c>
      <c r="W43" s="25">
        <v>0</v>
      </c>
      <c r="X43" s="3">
        <v>0</v>
      </c>
      <c r="Y43" s="3">
        <v>0</v>
      </c>
      <c r="Z43" s="75">
        <f t="shared" si="7"/>
        <v>0</v>
      </c>
      <c r="AA43" s="3">
        <v>0</v>
      </c>
      <c r="AB43" s="3">
        <v>0</v>
      </c>
      <c r="AC43" s="3">
        <v>0</v>
      </c>
      <c r="AD43" s="75">
        <f t="shared" si="8"/>
        <v>0</v>
      </c>
      <c r="AE43" s="122"/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75">
        <f t="shared" si="9"/>
        <v>0</v>
      </c>
      <c r="AQ43" s="25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75">
        <f t="shared" si="10"/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75">
        <f t="shared" si="11"/>
        <v>0</v>
      </c>
    </row>
    <row r="44" spans="1:62" x14ac:dyDescent="0.25">
      <c r="A44" s="4" t="s">
        <v>80</v>
      </c>
      <c r="B44" s="4" t="s">
        <v>81</v>
      </c>
      <c r="C44" s="3">
        <v>48</v>
      </c>
      <c r="D44" s="3">
        <v>90</v>
      </c>
      <c r="E44" s="33">
        <f t="shared" si="12"/>
        <v>53.333333333333336</v>
      </c>
      <c r="F44" s="3">
        <v>48</v>
      </c>
      <c r="G44" s="199">
        <f t="shared" si="3"/>
        <v>53.333333333333336</v>
      </c>
      <c r="H44" s="112">
        <v>0</v>
      </c>
      <c r="I44" s="3">
        <v>0</v>
      </c>
      <c r="J44" s="33" t="e">
        <f t="shared" si="13"/>
        <v>#DIV/0!</v>
      </c>
      <c r="K44" s="3">
        <v>0</v>
      </c>
      <c r="L44" s="199" t="e">
        <f t="shared" si="4"/>
        <v>#DIV/0!</v>
      </c>
      <c r="M44" s="3">
        <v>0</v>
      </c>
      <c r="N44" s="3">
        <v>0</v>
      </c>
      <c r="O44" s="33" t="e">
        <f t="shared" si="14"/>
        <v>#DIV/0!</v>
      </c>
      <c r="P44" s="12">
        <v>0</v>
      </c>
      <c r="Q44" s="311" t="e">
        <f t="shared" si="5"/>
        <v>#DIV/0!</v>
      </c>
      <c r="S44" s="3">
        <v>0</v>
      </c>
      <c r="T44" s="3">
        <v>29</v>
      </c>
      <c r="U44" s="3">
        <v>19</v>
      </c>
      <c r="V44" s="75">
        <f t="shared" si="6"/>
        <v>48</v>
      </c>
      <c r="W44" s="25">
        <v>0</v>
      </c>
      <c r="X44" s="3">
        <v>0</v>
      </c>
      <c r="Y44" s="3">
        <v>0</v>
      </c>
      <c r="Z44" s="75">
        <f t="shared" si="7"/>
        <v>0</v>
      </c>
      <c r="AA44" s="3">
        <v>0</v>
      </c>
      <c r="AB44" s="3">
        <v>0</v>
      </c>
      <c r="AC44" s="3">
        <v>0</v>
      </c>
      <c r="AD44" s="75">
        <f t="shared" si="8"/>
        <v>0</v>
      </c>
      <c r="AE44" s="122"/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28</v>
      </c>
      <c r="AM44" s="3">
        <v>0</v>
      </c>
      <c r="AN44" s="3">
        <v>19</v>
      </c>
      <c r="AO44" s="3">
        <v>0</v>
      </c>
      <c r="AP44" s="75">
        <f t="shared" si="9"/>
        <v>47</v>
      </c>
      <c r="AQ44" s="25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75">
        <f t="shared" si="10"/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75">
        <f t="shared" si="11"/>
        <v>0</v>
      </c>
    </row>
    <row r="45" spans="1:62" x14ac:dyDescent="0.25">
      <c r="A45" s="4" t="s">
        <v>82</v>
      </c>
      <c r="B45" s="4" t="s">
        <v>83</v>
      </c>
      <c r="C45" s="3">
        <v>0</v>
      </c>
      <c r="D45" s="3">
        <v>0</v>
      </c>
      <c r="E45" s="33" t="e">
        <f t="shared" si="12"/>
        <v>#DIV/0!</v>
      </c>
      <c r="F45" s="3">
        <v>0</v>
      </c>
      <c r="G45" s="199" t="e">
        <f t="shared" si="3"/>
        <v>#DIV/0!</v>
      </c>
      <c r="H45" s="112">
        <v>0</v>
      </c>
      <c r="I45" s="3">
        <v>0</v>
      </c>
      <c r="J45" s="33" t="e">
        <f t="shared" si="13"/>
        <v>#DIV/0!</v>
      </c>
      <c r="K45" s="3">
        <v>0</v>
      </c>
      <c r="L45" s="199" t="e">
        <f t="shared" si="4"/>
        <v>#DIV/0!</v>
      </c>
      <c r="M45" s="3">
        <v>0</v>
      </c>
      <c r="N45" s="3">
        <v>0</v>
      </c>
      <c r="O45" s="33" t="e">
        <f t="shared" si="14"/>
        <v>#DIV/0!</v>
      </c>
      <c r="P45" s="12">
        <v>0</v>
      </c>
      <c r="Q45" s="311" t="e">
        <f t="shared" si="5"/>
        <v>#DIV/0!</v>
      </c>
      <c r="S45" s="3">
        <v>0</v>
      </c>
      <c r="T45" s="3">
        <v>0</v>
      </c>
      <c r="U45" s="3">
        <v>0</v>
      </c>
      <c r="V45" s="75">
        <f t="shared" si="6"/>
        <v>0</v>
      </c>
      <c r="W45" s="25">
        <v>0</v>
      </c>
      <c r="X45" s="3">
        <v>0</v>
      </c>
      <c r="Y45" s="3">
        <v>0</v>
      </c>
      <c r="Z45" s="75">
        <f t="shared" si="7"/>
        <v>0</v>
      </c>
      <c r="AA45" s="3">
        <v>0</v>
      </c>
      <c r="AB45" s="3">
        <v>0</v>
      </c>
      <c r="AC45" s="3">
        <v>0</v>
      </c>
      <c r="AD45" s="75">
        <f t="shared" si="8"/>
        <v>0</v>
      </c>
      <c r="AE45" s="122"/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75">
        <f t="shared" si="9"/>
        <v>0</v>
      </c>
      <c r="AQ45" s="25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75">
        <f t="shared" si="10"/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75">
        <f t="shared" si="11"/>
        <v>0</v>
      </c>
    </row>
    <row r="46" spans="1:62" x14ac:dyDescent="0.25">
      <c r="A46" s="4" t="s">
        <v>84</v>
      </c>
      <c r="B46" s="4" t="s">
        <v>85</v>
      </c>
      <c r="C46" s="3">
        <v>0</v>
      </c>
      <c r="D46" s="3">
        <v>0</v>
      </c>
      <c r="E46" s="33" t="e">
        <f t="shared" si="12"/>
        <v>#DIV/0!</v>
      </c>
      <c r="F46" s="3">
        <v>0</v>
      </c>
      <c r="G46" s="199" t="e">
        <f t="shared" si="3"/>
        <v>#DIV/0!</v>
      </c>
      <c r="H46" s="112">
        <v>0</v>
      </c>
      <c r="I46" s="3">
        <v>0</v>
      </c>
      <c r="J46" s="33" t="e">
        <f t="shared" si="13"/>
        <v>#DIV/0!</v>
      </c>
      <c r="K46" s="3">
        <v>0</v>
      </c>
      <c r="L46" s="199" t="e">
        <f t="shared" si="4"/>
        <v>#DIV/0!</v>
      </c>
      <c r="M46" s="3">
        <v>0</v>
      </c>
      <c r="N46" s="3">
        <v>0</v>
      </c>
      <c r="O46" s="33" t="e">
        <f t="shared" si="14"/>
        <v>#DIV/0!</v>
      </c>
      <c r="P46" s="12">
        <v>0</v>
      </c>
      <c r="Q46" s="311" t="e">
        <f t="shared" si="5"/>
        <v>#DIV/0!</v>
      </c>
      <c r="S46" s="3">
        <v>0</v>
      </c>
      <c r="T46" s="3">
        <v>0</v>
      </c>
      <c r="U46" s="3">
        <v>0</v>
      </c>
      <c r="V46" s="75">
        <f t="shared" si="6"/>
        <v>0</v>
      </c>
      <c r="W46" s="25">
        <v>0</v>
      </c>
      <c r="X46" s="3">
        <v>0</v>
      </c>
      <c r="Y46" s="3">
        <v>0</v>
      </c>
      <c r="Z46" s="75">
        <f t="shared" si="7"/>
        <v>0</v>
      </c>
      <c r="AA46" s="3">
        <v>0</v>
      </c>
      <c r="AB46" s="3">
        <v>0</v>
      </c>
      <c r="AC46" s="3">
        <v>0</v>
      </c>
      <c r="AD46" s="75">
        <f t="shared" si="8"/>
        <v>0</v>
      </c>
      <c r="AE46" s="122"/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75">
        <f t="shared" si="9"/>
        <v>0</v>
      </c>
      <c r="AQ46" s="25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75">
        <f t="shared" si="10"/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75">
        <f t="shared" si="11"/>
        <v>0</v>
      </c>
    </row>
    <row r="47" spans="1:62" x14ac:dyDescent="0.25">
      <c r="A47" s="4" t="s">
        <v>86</v>
      </c>
      <c r="B47" s="4" t="s">
        <v>87</v>
      </c>
      <c r="C47" s="3">
        <v>545</v>
      </c>
      <c r="D47" s="3">
        <v>1362</v>
      </c>
      <c r="E47" s="33">
        <f t="shared" si="12"/>
        <v>40.014684287812038</v>
      </c>
      <c r="F47" s="3">
        <v>452</v>
      </c>
      <c r="G47" s="199">
        <f t="shared" si="3"/>
        <v>33.186490455212926</v>
      </c>
      <c r="H47" s="112">
        <v>0</v>
      </c>
      <c r="I47" s="3">
        <v>0</v>
      </c>
      <c r="J47" s="33" t="e">
        <f t="shared" si="13"/>
        <v>#DIV/0!</v>
      </c>
      <c r="K47" s="3">
        <v>0</v>
      </c>
      <c r="L47" s="199" t="e">
        <f t="shared" si="4"/>
        <v>#DIV/0!</v>
      </c>
      <c r="M47" s="3">
        <v>590</v>
      </c>
      <c r="N47" s="3">
        <v>855</v>
      </c>
      <c r="O47" s="33">
        <f t="shared" si="14"/>
        <v>69.005847953216374</v>
      </c>
      <c r="P47" s="12">
        <v>501</v>
      </c>
      <c r="Q47" s="311">
        <f t="shared" si="5"/>
        <v>58.596491228070178</v>
      </c>
      <c r="S47" s="3">
        <v>528</v>
      </c>
      <c r="T47" s="3">
        <v>17</v>
      </c>
      <c r="U47" s="3">
        <v>0</v>
      </c>
      <c r="V47" s="75">
        <f t="shared" si="6"/>
        <v>545</v>
      </c>
      <c r="W47" s="25">
        <v>0</v>
      </c>
      <c r="X47" s="3">
        <v>0</v>
      </c>
      <c r="Y47" s="3">
        <v>0</v>
      </c>
      <c r="Z47" s="75">
        <f t="shared" si="7"/>
        <v>0</v>
      </c>
      <c r="AA47" s="3">
        <v>520</v>
      </c>
      <c r="AB47" s="3">
        <v>70</v>
      </c>
      <c r="AC47" s="3">
        <v>0</v>
      </c>
      <c r="AD47" s="75">
        <f t="shared" si="8"/>
        <v>590</v>
      </c>
      <c r="AE47" s="122"/>
      <c r="AG47" s="3">
        <v>0</v>
      </c>
      <c r="AH47" s="3">
        <v>0</v>
      </c>
      <c r="AI47" s="3">
        <v>60</v>
      </c>
      <c r="AJ47" s="3">
        <v>0</v>
      </c>
      <c r="AK47" s="3">
        <v>207</v>
      </c>
      <c r="AL47" s="3">
        <v>224</v>
      </c>
      <c r="AM47" s="3">
        <v>0</v>
      </c>
      <c r="AN47" s="3">
        <v>0</v>
      </c>
      <c r="AO47" s="3">
        <v>54</v>
      </c>
      <c r="AP47" s="75">
        <f t="shared" si="9"/>
        <v>545</v>
      </c>
      <c r="AQ47" s="25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75">
        <f t="shared" si="10"/>
        <v>0</v>
      </c>
      <c r="BA47" s="3">
        <v>0</v>
      </c>
      <c r="BB47" s="3">
        <v>0</v>
      </c>
      <c r="BC47" s="3">
        <v>46</v>
      </c>
      <c r="BD47" s="3">
        <v>0</v>
      </c>
      <c r="BE47" s="3">
        <v>0</v>
      </c>
      <c r="BF47" s="3">
        <v>25</v>
      </c>
      <c r="BG47" s="3">
        <v>0</v>
      </c>
      <c r="BH47" s="3">
        <v>519</v>
      </c>
      <c r="BI47" s="3">
        <v>0</v>
      </c>
      <c r="BJ47" s="75">
        <f t="shared" si="11"/>
        <v>590</v>
      </c>
    </row>
    <row r="48" spans="1:62" x14ac:dyDescent="0.25">
      <c r="A48" s="4" t="s">
        <v>88</v>
      </c>
      <c r="B48" s="4" t="s">
        <v>89</v>
      </c>
      <c r="C48" s="3">
        <v>155</v>
      </c>
      <c r="D48" s="3">
        <v>272</v>
      </c>
      <c r="E48" s="33">
        <f t="shared" si="12"/>
        <v>56.985294117647058</v>
      </c>
      <c r="F48" s="3">
        <v>155</v>
      </c>
      <c r="G48" s="199">
        <f t="shared" si="3"/>
        <v>56.985294117647058</v>
      </c>
      <c r="H48" s="112">
        <v>0</v>
      </c>
      <c r="I48" s="3">
        <v>0</v>
      </c>
      <c r="J48" s="33" t="e">
        <f t="shared" si="13"/>
        <v>#DIV/0!</v>
      </c>
      <c r="K48" s="3">
        <v>0</v>
      </c>
      <c r="L48" s="199" t="e">
        <f t="shared" si="4"/>
        <v>#DIV/0!</v>
      </c>
      <c r="M48" s="3">
        <v>22</v>
      </c>
      <c r="N48" s="3">
        <v>75</v>
      </c>
      <c r="O48" s="33">
        <f t="shared" si="14"/>
        <v>29.333333333333332</v>
      </c>
      <c r="P48" s="12">
        <v>22</v>
      </c>
      <c r="Q48" s="311">
        <f t="shared" si="5"/>
        <v>29.333333333333332</v>
      </c>
      <c r="S48" s="3">
        <v>20</v>
      </c>
      <c r="T48" s="3">
        <v>75</v>
      </c>
      <c r="U48" s="3">
        <v>60</v>
      </c>
      <c r="V48" s="75">
        <f t="shared" si="6"/>
        <v>155</v>
      </c>
      <c r="W48" s="25">
        <v>0</v>
      </c>
      <c r="X48" s="3">
        <v>0</v>
      </c>
      <c r="Y48" s="3">
        <v>0</v>
      </c>
      <c r="Z48" s="75">
        <f t="shared" si="7"/>
        <v>0</v>
      </c>
      <c r="AA48" s="3">
        <v>22</v>
      </c>
      <c r="AB48" s="3">
        <v>0</v>
      </c>
      <c r="AC48" s="3">
        <v>0</v>
      </c>
      <c r="AD48" s="75">
        <f t="shared" si="8"/>
        <v>22</v>
      </c>
      <c r="AE48" s="122"/>
      <c r="AG48" s="3">
        <v>10</v>
      </c>
      <c r="AH48" s="3">
        <v>5</v>
      </c>
      <c r="AI48" s="3">
        <v>10</v>
      </c>
      <c r="AJ48" s="3">
        <v>5</v>
      </c>
      <c r="AK48" s="3">
        <v>0</v>
      </c>
      <c r="AL48" s="3">
        <v>65</v>
      </c>
      <c r="AM48" s="3">
        <v>15</v>
      </c>
      <c r="AN48" s="3">
        <v>30</v>
      </c>
      <c r="AO48" s="3">
        <v>15</v>
      </c>
      <c r="AP48" s="75">
        <f t="shared" si="9"/>
        <v>155</v>
      </c>
      <c r="AQ48" s="25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75">
        <f t="shared" si="10"/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22</v>
      </c>
      <c r="BI48" s="3">
        <v>0</v>
      </c>
      <c r="BJ48" s="75">
        <f t="shared" si="11"/>
        <v>22</v>
      </c>
    </row>
    <row r="49" spans="1:62" x14ac:dyDescent="0.25">
      <c r="A49" s="4" t="s">
        <v>90</v>
      </c>
      <c r="B49" s="4" t="s">
        <v>91</v>
      </c>
      <c r="C49" s="3">
        <v>62</v>
      </c>
      <c r="D49" s="3">
        <v>266</v>
      </c>
      <c r="E49" s="33">
        <f t="shared" si="12"/>
        <v>23.308270676691727</v>
      </c>
      <c r="F49" s="3">
        <v>62</v>
      </c>
      <c r="G49" s="199">
        <f t="shared" si="3"/>
        <v>23.308270676691727</v>
      </c>
      <c r="H49" s="112">
        <v>0</v>
      </c>
      <c r="I49" s="3">
        <v>0</v>
      </c>
      <c r="J49" s="33" t="e">
        <f t="shared" si="13"/>
        <v>#DIV/0!</v>
      </c>
      <c r="K49" s="3">
        <v>0</v>
      </c>
      <c r="L49" s="199" t="e">
        <f t="shared" si="4"/>
        <v>#DIV/0!</v>
      </c>
      <c r="M49" s="3">
        <v>67</v>
      </c>
      <c r="N49" s="3">
        <v>169</v>
      </c>
      <c r="O49" s="33">
        <f t="shared" si="14"/>
        <v>39.644970414201183</v>
      </c>
      <c r="P49" s="12">
        <v>67</v>
      </c>
      <c r="Q49" s="311">
        <f t="shared" si="5"/>
        <v>39.644970414201183</v>
      </c>
      <c r="S49" s="3">
        <v>0</v>
      </c>
      <c r="T49" s="3">
        <v>0</v>
      </c>
      <c r="U49" s="3">
        <v>62</v>
      </c>
      <c r="V49" s="75">
        <f t="shared" si="6"/>
        <v>62</v>
      </c>
      <c r="W49" s="25">
        <v>0</v>
      </c>
      <c r="X49" s="3">
        <v>0</v>
      </c>
      <c r="Y49" s="3">
        <v>0</v>
      </c>
      <c r="Z49" s="75">
        <f t="shared" si="7"/>
        <v>0</v>
      </c>
      <c r="AA49" s="3">
        <v>2</v>
      </c>
      <c r="AB49" s="3">
        <v>0</v>
      </c>
      <c r="AC49" s="3">
        <v>65</v>
      </c>
      <c r="AD49" s="75">
        <f t="shared" si="8"/>
        <v>67</v>
      </c>
      <c r="AE49" s="122"/>
      <c r="AG49" s="3">
        <v>1</v>
      </c>
      <c r="AH49" s="3">
        <v>0</v>
      </c>
      <c r="AI49" s="3">
        <v>5</v>
      </c>
      <c r="AJ49" s="3">
        <v>1</v>
      </c>
      <c r="AK49" s="3">
        <v>0</v>
      </c>
      <c r="AL49" s="3">
        <v>0</v>
      </c>
      <c r="AM49" s="3">
        <v>0</v>
      </c>
      <c r="AN49" s="3">
        <v>55</v>
      </c>
      <c r="AO49" s="3">
        <v>0</v>
      </c>
      <c r="AP49" s="75">
        <f t="shared" si="9"/>
        <v>62</v>
      </c>
      <c r="AQ49" s="25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75">
        <f t="shared" si="10"/>
        <v>0</v>
      </c>
      <c r="BA49" s="3">
        <v>2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65</v>
      </c>
      <c r="BI49" s="3">
        <v>0</v>
      </c>
      <c r="BJ49" s="75">
        <f t="shared" si="11"/>
        <v>67</v>
      </c>
    </row>
    <row r="50" spans="1:62" x14ac:dyDescent="0.25">
      <c r="A50" s="4" t="s">
        <v>92</v>
      </c>
      <c r="B50" s="4" t="s">
        <v>93</v>
      </c>
      <c r="C50" s="3">
        <v>3</v>
      </c>
      <c r="D50" s="3">
        <v>56</v>
      </c>
      <c r="E50" s="33">
        <f t="shared" si="12"/>
        <v>5.3571428571428568</v>
      </c>
      <c r="F50" s="3">
        <v>2</v>
      </c>
      <c r="G50" s="199">
        <f t="shared" si="3"/>
        <v>3.5714285714285712</v>
      </c>
      <c r="H50" s="112">
        <v>0</v>
      </c>
      <c r="I50" s="3">
        <v>0</v>
      </c>
      <c r="J50" s="33" t="e">
        <f t="shared" si="13"/>
        <v>#DIV/0!</v>
      </c>
      <c r="K50" s="3">
        <v>0</v>
      </c>
      <c r="L50" s="199" t="e">
        <f t="shared" si="4"/>
        <v>#DIV/0!</v>
      </c>
      <c r="M50" s="3">
        <v>23</v>
      </c>
      <c r="N50" s="3">
        <v>53</v>
      </c>
      <c r="O50" s="33">
        <f t="shared" si="14"/>
        <v>43.39622641509434</v>
      </c>
      <c r="P50" s="12">
        <v>18</v>
      </c>
      <c r="Q50" s="311">
        <f t="shared" si="5"/>
        <v>33.962264150943398</v>
      </c>
      <c r="S50" s="3">
        <v>0</v>
      </c>
      <c r="T50" s="3">
        <v>0</v>
      </c>
      <c r="U50" s="3">
        <v>0</v>
      </c>
      <c r="V50" s="75">
        <f t="shared" si="6"/>
        <v>0</v>
      </c>
      <c r="W50" s="25">
        <v>0</v>
      </c>
      <c r="X50" s="3">
        <v>0</v>
      </c>
      <c r="Y50" s="3">
        <v>0</v>
      </c>
      <c r="Z50" s="75">
        <f t="shared" si="7"/>
        <v>0</v>
      </c>
      <c r="AA50" s="3">
        <v>0</v>
      </c>
      <c r="AB50" s="3">
        <v>0</v>
      </c>
      <c r="AC50" s="3">
        <v>0</v>
      </c>
      <c r="AD50" s="75">
        <f t="shared" si="8"/>
        <v>0</v>
      </c>
      <c r="AE50" s="122"/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75">
        <f t="shared" si="9"/>
        <v>0</v>
      </c>
      <c r="AQ50" s="25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75">
        <f t="shared" si="10"/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75">
        <f t="shared" si="11"/>
        <v>0</v>
      </c>
    </row>
    <row r="51" spans="1:62" x14ac:dyDescent="0.25">
      <c r="A51" s="4" t="s">
        <v>94</v>
      </c>
      <c r="B51" s="4" t="s">
        <v>95</v>
      </c>
      <c r="C51" s="3">
        <v>0</v>
      </c>
      <c r="D51" s="3">
        <v>0</v>
      </c>
      <c r="E51" s="33" t="e">
        <f t="shared" si="12"/>
        <v>#DIV/0!</v>
      </c>
      <c r="F51" s="3">
        <v>0</v>
      </c>
      <c r="G51" s="199" t="e">
        <f t="shared" si="3"/>
        <v>#DIV/0!</v>
      </c>
      <c r="H51" s="112">
        <v>0</v>
      </c>
      <c r="I51" s="3">
        <v>0</v>
      </c>
      <c r="J51" s="33" t="e">
        <f t="shared" si="13"/>
        <v>#DIV/0!</v>
      </c>
      <c r="K51" s="3">
        <v>0</v>
      </c>
      <c r="L51" s="199" t="e">
        <f t="shared" si="4"/>
        <v>#DIV/0!</v>
      </c>
      <c r="M51" s="3">
        <v>0</v>
      </c>
      <c r="N51" s="3">
        <v>0</v>
      </c>
      <c r="O51" s="33" t="e">
        <f t="shared" si="14"/>
        <v>#DIV/0!</v>
      </c>
      <c r="P51" s="12">
        <v>0</v>
      </c>
      <c r="Q51" s="311" t="e">
        <f t="shared" si="5"/>
        <v>#DIV/0!</v>
      </c>
      <c r="S51" s="3">
        <v>0</v>
      </c>
      <c r="T51" s="3">
        <v>0</v>
      </c>
      <c r="U51" s="3">
        <v>0</v>
      </c>
      <c r="V51" s="75">
        <f t="shared" si="6"/>
        <v>0</v>
      </c>
      <c r="W51" s="25">
        <v>0</v>
      </c>
      <c r="X51" s="3">
        <v>0</v>
      </c>
      <c r="Y51" s="3">
        <v>0</v>
      </c>
      <c r="Z51" s="75">
        <f t="shared" si="7"/>
        <v>0</v>
      </c>
      <c r="AA51" s="3">
        <v>0</v>
      </c>
      <c r="AB51" s="3">
        <v>0</v>
      </c>
      <c r="AC51" s="3">
        <v>0</v>
      </c>
      <c r="AD51" s="75">
        <f t="shared" si="8"/>
        <v>0</v>
      </c>
      <c r="AE51" s="122"/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75">
        <f t="shared" si="9"/>
        <v>0</v>
      </c>
      <c r="AQ51" s="25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75">
        <f t="shared" si="10"/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75">
        <f t="shared" si="11"/>
        <v>0</v>
      </c>
    </row>
    <row r="52" spans="1:62" x14ac:dyDescent="0.25">
      <c r="A52" s="4" t="s">
        <v>96</v>
      </c>
      <c r="B52" s="4" t="s">
        <v>97</v>
      </c>
      <c r="C52" s="3">
        <v>264</v>
      </c>
      <c r="D52" s="3">
        <v>388</v>
      </c>
      <c r="E52" s="33">
        <f t="shared" si="12"/>
        <v>68.041237113402062</v>
      </c>
      <c r="F52" s="3">
        <v>141</v>
      </c>
      <c r="G52" s="199">
        <f t="shared" si="3"/>
        <v>36.340206185567006</v>
      </c>
      <c r="H52" s="112">
        <v>0</v>
      </c>
      <c r="I52" s="3">
        <v>0</v>
      </c>
      <c r="J52" s="33" t="e">
        <f t="shared" si="13"/>
        <v>#DIV/0!</v>
      </c>
      <c r="K52" s="3">
        <v>0</v>
      </c>
      <c r="L52" s="199" t="e">
        <f t="shared" si="4"/>
        <v>#DIV/0!</v>
      </c>
      <c r="M52" s="3">
        <v>161</v>
      </c>
      <c r="N52" s="3">
        <v>202</v>
      </c>
      <c r="O52" s="33">
        <f t="shared" si="14"/>
        <v>79.702970297029708</v>
      </c>
      <c r="P52" s="12">
        <v>126</v>
      </c>
      <c r="Q52" s="311">
        <f t="shared" si="5"/>
        <v>62.376237623762378</v>
      </c>
      <c r="S52" s="3">
        <v>0</v>
      </c>
      <c r="T52" s="3">
        <v>153</v>
      </c>
      <c r="U52" s="3">
        <v>111</v>
      </c>
      <c r="V52" s="75">
        <f t="shared" si="6"/>
        <v>264</v>
      </c>
      <c r="W52" s="25">
        <v>0</v>
      </c>
      <c r="X52" s="3">
        <v>0</v>
      </c>
      <c r="Y52" s="3">
        <v>0</v>
      </c>
      <c r="Z52" s="75">
        <f t="shared" si="7"/>
        <v>0</v>
      </c>
      <c r="AA52" s="3">
        <v>0</v>
      </c>
      <c r="AB52" s="3">
        <v>84</v>
      </c>
      <c r="AC52" s="3">
        <v>42</v>
      </c>
      <c r="AD52" s="75">
        <f t="shared" si="8"/>
        <v>126</v>
      </c>
      <c r="AE52" s="122"/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153</v>
      </c>
      <c r="AM52" s="3">
        <v>0</v>
      </c>
      <c r="AN52" s="3">
        <v>0</v>
      </c>
      <c r="AO52" s="3">
        <v>111</v>
      </c>
      <c r="AP52" s="75">
        <f t="shared" si="9"/>
        <v>264</v>
      </c>
      <c r="AQ52" s="25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75">
        <f t="shared" si="10"/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84</v>
      </c>
      <c r="BG52" s="3">
        <v>0</v>
      </c>
      <c r="BH52" s="3">
        <v>0</v>
      </c>
      <c r="BI52" s="3">
        <v>42</v>
      </c>
      <c r="BJ52" s="75">
        <f t="shared" si="11"/>
        <v>126</v>
      </c>
    </row>
    <row r="53" spans="1:62" x14ac:dyDescent="0.25">
      <c r="A53" s="4" t="s">
        <v>98</v>
      </c>
      <c r="B53" s="4" t="s">
        <v>99</v>
      </c>
      <c r="C53" s="3">
        <v>109</v>
      </c>
      <c r="D53" s="3">
        <v>604</v>
      </c>
      <c r="E53" s="33">
        <f t="shared" si="12"/>
        <v>18.046357615894042</v>
      </c>
      <c r="F53" s="3">
        <v>90</v>
      </c>
      <c r="G53" s="199">
        <f t="shared" si="3"/>
        <v>14.90066225165563</v>
      </c>
      <c r="H53" s="112">
        <v>0</v>
      </c>
      <c r="I53" s="3">
        <v>0</v>
      </c>
      <c r="J53" s="33" t="e">
        <f t="shared" si="13"/>
        <v>#DIV/0!</v>
      </c>
      <c r="K53" s="3">
        <v>0</v>
      </c>
      <c r="L53" s="199" t="e">
        <f t="shared" si="4"/>
        <v>#DIV/0!</v>
      </c>
      <c r="M53" s="3">
        <v>207</v>
      </c>
      <c r="N53" s="3">
        <v>487</v>
      </c>
      <c r="O53" s="33">
        <f t="shared" si="14"/>
        <v>42.505133470225879</v>
      </c>
      <c r="P53" s="12">
        <v>155</v>
      </c>
      <c r="Q53" s="311">
        <f t="shared" si="5"/>
        <v>31.827515400410679</v>
      </c>
      <c r="S53" s="3">
        <v>0</v>
      </c>
      <c r="T53" s="3">
        <v>33</v>
      </c>
      <c r="U53" s="3">
        <v>76</v>
      </c>
      <c r="V53" s="75">
        <f t="shared" si="6"/>
        <v>109</v>
      </c>
      <c r="W53" s="25">
        <v>0</v>
      </c>
      <c r="X53" s="3">
        <v>0</v>
      </c>
      <c r="Y53" s="3">
        <v>0</v>
      </c>
      <c r="Z53" s="75">
        <f t="shared" si="7"/>
        <v>0</v>
      </c>
      <c r="AA53" s="3">
        <v>0</v>
      </c>
      <c r="AB53" s="3">
        <v>63</v>
      </c>
      <c r="AC53" s="3">
        <v>144</v>
      </c>
      <c r="AD53" s="75">
        <f t="shared" si="8"/>
        <v>207</v>
      </c>
      <c r="AE53" s="122"/>
      <c r="AG53" s="3">
        <v>0</v>
      </c>
      <c r="AH53" s="3">
        <v>0</v>
      </c>
      <c r="AI53" s="3">
        <v>0</v>
      </c>
      <c r="AJ53" s="3">
        <v>5</v>
      </c>
      <c r="AK53" s="3">
        <v>0</v>
      </c>
      <c r="AL53" s="3">
        <v>33</v>
      </c>
      <c r="AM53" s="3">
        <v>0</v>
      </c>
      <c r="AN53" s="3">
        <v>42</v>
      </c>
      <c r="AO53" s="3">
        <v>29</v>
      </c>
      <c r="AP53" s="75">
        <f t="shared" si="9"/>
        <v>109</v>
      </c>
      <c r="AQ53" s="25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75">
        <f t="shared" si="10"/>
        <v>0</v>
      </c>
      <c r="BA53" s="3">
        <v>0</v>
      </c>
      <c r="BB53" s="3">
        <v>0</v>
      </c>
      <c r="BC53" s="3">
        <v>0</v>
      </c>
      <c r="BD53" s="3">
        <v>8</v>
      </c>
      <c r="BE53" s="3">
        <v>0</v>
      </c>
      <c r="BF53" s="3">
        <v>63</v>
      </c>
      <c r="BG53" s="3">
        <v>0</v>
      </c>
      <c r="BH53" s="3">
        <v>72</v>
      </c>
      <c r="BI53" s="3">
        <v>64</v>
      </c>
      <c r="BJ53" s="75">
        <f t="shared" si="11"/>
        <v>207</v>
      </c>
    </row>
    <row r="54" spans="1:62" x14ac:dyDescent="0.25">
      <c r="A54" s="4" t="s">
        <v>100</v>
      </c>
      <c r="B54" s="4" t="s">
        <v>101</v>
      </c>
      <c r="C54" s="3">
        <v>4</v>
      </c>
      <c r="D54" s="3">
        <v>27</v>
      </c>
      <c r="E54" s="33">
        <f t="shared" si="12"/>
        <v>14.814814814814813</v>
      </c>
      <c r="F54" s="3">
        <v>2</v>
      </c>
      <c r="G54" s="199">
        <f t="shared" si="3"/>
        <v>7.4074074074074066</v>
      </c>
      <c r="H54" s="112">
        <v>0</v>
      </c>
      <c r="I54" s="3">
        <v>0</v>
      </c>
      <c r="J54" s="33" t="e">
        <f t="shared" si="13"/>
        <v>#DIV/0!</v>
      </c>
      <c r="K54" s="3">
        <v>0</v>
      </c>
      <c r="L54" s="199" t="e">
        <f t="shared" si="4"/>
        <v>#DIV/0!</v>
      </c>
      <c r="M54" s="3">
        <v>0</v>
      </c>
      <c r="N54" s="3">
        <v>0</v>
      </c>
      <c r="O54" s="33" t="e">
        <f t="shared" si="14"/>
        <v>#DIV/0!</v>
      </c>
      <c r="P54" s="12">
        <v>0</v>
      </c>
      <c r="Q54" s="311" t="e">
        <f t="shared" si="5"/>
        <v>#DIV/0!</v>
      </c>
      <c r="S54" s="3">
        <v>0</v>
      </c>
      <c r="T54" s="3">
        <v>0</v>
      </c>
      <c r="U54" s="3">
        <v>4</v>
      </c>
      <c r="V54" s="75">
        <f t="shared" si="6"/>
        <v>4</v>
      </c>
      <c r="W54" s="25">
        <v>0</v>
      </c>
      <c r="X54" s="3">
        <v>0</v>
      </c>
      <c r="Y54" s="3">
        <v>0</v>
      </c>
      <c r="Z54" s="75">
        <f t="shared" si="7"/>
        <v>0</v>
      </c>
      <c r="AA54" s="3">
        <v>0</v>
      </c>
      <c r="AB54" s="3">
        <v>0</v>
      </c>
      <c r="AC54" s="3">
        <v>0</v>
      </c>
      <c r="AD54" s="75">
        <f t="shared" si="8"/>
        <v>0</v>
      </c>
      <c r="AE54" s="122"/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75">
        <f t="shared" si="9"/>
        <v>0</v>
      </c>
      <c r="AQ54" s="25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75">
        <f t="shared" si="10"/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75">
        <f t="shared" si="11"/>
        <v>0</v>
      </c>
    </row>
    <row r="55" spans="1:62" x14ac:dyDescent="0.25">
      <c r="A55" s="4" t="s">
        <v>102</v>
      </c>
      <c r="B55" s="4" t="s">
        <v>103</v>
      </c>
      <c r="C55" s="3">
        <v>0</v>
      </c>
      <c r="D55" s="3">
        <v>0</v>
      </c>
      <c r="E55" s="33" t="e">
        <f t="shared" si="12"/>
        <v>#DIV/0!</v>
      </c>
      <c r="F55" s="3">
        <v>0</v>
      </c>
      <c r="G55" s="199" t="e">
        <f t="shared" si="3"/>
        <v>#DIV/0!</v>
      </c>
      <c r="H55" s="112">
        <v>0</v>
      </c>
      <c r="I55" s="3">
        <v>0</v>
      </c>
      <c r="J55" s="33" t="e">
        <f t="shared" si="13"/>
        <v>#DIV/0!</v>
      </c>
      <c r="K55" s="3">
        <v>0</v>
      </c>
      <c r="L55" s="199" t="e">
        <f t="shared" si="4"/>
        <v>#DIV/0!</v>
      </c>
      <c r="M55" s="3">
        <v>0</v>
      </c>
      <c r="N55" s="3">
        <v>0</v>
      </c>
      <c r="O55" s="33" t="e">
        <f t="shared" si="14"/>
        <v>#DIV/0!</v>
      </c>
      <c r="P55" s="12">
        <v>0</v>
      </c>
      <c r="Q55" s="311" t="e">
        <f t="shared" si="5"/>
        <v>#DIV/0!</v>
      </c>
      <c r="S55" s="3">
        <v>0</v>
      </c>
      <c r="T55" s="3">
        <v>0</v>
      </c>
      <c r="U55" s="3">
        <v>0</v>
      </c>
      <c r="V55" s="75">
        <f t="shared" si="6"/>
        <v>0</v>
      </c>
      <c r="W55" s="25">
        <v>0</v>
      </c>
      <c r="X55" s="3">
        <v>0</v>
      </c>
      <c r="Y55" s="3">
        <v>0</v>
      </c>
      <c r="Z55" s="75">
        <f t="shared" si="7"/>
        <v>0</v>
      </c>
      <c r="AA55" s="3">
        <v>0</v>
      </c>
      <c r="AB55" s="3">
        <v>0</v>
      </c>
      <c r="AC55" s="3">
        <v>0</v>
      </c>
      <c r="AD55" s="75">
        <f t="shared" si="8"/>
        <v>0</v>
      </c>
      <c r="AE55" s="122"/>
      <c r="AG55" s="3">
        <v>5</v>
      </c>
      <c r="AH55" s="3">
        <v>10</v>
      </c>
      <c r="AI55" s="3">
        <v>4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75">
        <f t="shared" si="9"/>
        <v>19</v>
      </c>
      <c r="AQ55" s="25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75">
        <f t="shared" si="10"/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75">
        <f t="shared" si="11"/>
        <v>0</v>
      </c>
    </row>
    <row r="56" spans="1:62" x14ac:dyDescent="0.25">
      <c r="A56" s="4" t="s">
        <v>104</v>
      </c>
      <c r="B56" s="4" t="s">
        <v>105</v>
      </c>
      <c r="C56" s="3">
        <v>413</v>
      </c>
      <c r="D56" s="3">
        <v>507</v>
      </c>
      <c r="E56" s="33">
        <f t="shared" si="12"/>
        <v>81.4595660749507</v>
      </c>
      <c r="F56" s="3">
        <v>402</v>
      </c>
      <c r="G56" s="199">
        <f t="shared" si="3"/>
        <v>79.289940828402365</v>
      </c>
      <c r="H56" s="112">
        <v>0</v>
      </c>
      <c r="I56" s="3">
        <v>0</v>
      </c>
      <c r="J56" s="33" t="e">
        <f t="shared" si="13"/>
        <v>#DIV/0!</v>
      </c>
      <c r="K56" s="3">
        <v>0</v>
      </c>
      <c r="L56" s="199" t="e">
        <f t="shared" si="4"/>
        <v>#DIV/0!</v>
      </c>
      <c r="M56" s="3">
        <v>275</v>
      </c>
      <c r="N56" s="3">
        <v>302</v>
      </c>
      <c r="O56" s="33">
        <f t="shared" si="14"/>
        <v>91.059602649006621</v>
      </c>
      <c r="P56" s="12">
        <v>269</v>
      </c>
      <c r="Q56" s="311">
        <f t="shared" si="5"/>
        <v>89.072847682119203</v>
      </c>
      <c r="S56" s="3">
        <v>275</v>
      </c>
      <c r="T56" s="3">
        <v>103</v>
      </c>
      <c r="U56" s="3">
        <v>35</v>
      </c>
      <c r="V56" s="75">
        <f t="shared" si="6"/>
        <v>413</v>
      </c>
      <c r="W56" s="25">
        <v>0</v>
      </c>
      <c r="X56" s="3">
        <v>0</v>
      </c>
      <c r="Y56" s="3">
        <v>0</v>
      </c>
      <c r="Z56" s="75">
        <f t="shared" si="7"/>
        <v>0</v>
      </c>
      <c r="AA56" s="3">
        <v>74</v>
      </c>
      <c r="AB56" s="3">
        <v>126</v>
      </c>
      <c r="AC56" s="3">
        <v>75</v>
      </c>
      <c r="AD56" s="75">
        <f t="shared" si="8"/>
        <v>275</v>
      </c>
      <c r="AE56" s="122"/>
      <c r="AG56" s="3">
        <v>78</v>
      </c>
      <c r="AH56" s="3">
        <v>3</v>
      </c>
      <c r="AI56" s="3">
        <v>37</v>
      </c>
      <c r="AJ56" s="3">
        <v>36</v>
      </c>
      <c r="AK56" s="3">
        <v>10</v>
      </c>
      <c r="AL56" s="3">
        <v>109</v>
      </c>
      <c r="AM56" s="3">
        <v>16</v>
      </c>
      <c r="AN56" s="3">
        <v>46</v>
      </c>
      <c r="AO56" s="3">
        <v>78</v>
      </c>
      <c r="AP56" s="75">
        <f t="shared" si="9"/>
        <v>413</v>
      </c>
      <c r="AQ56" s="25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75">
        <f t="shared" si="10"/>
        <v>0</v>
      </c>
      <c r="BA56" s="3">
        <v>49</v>
      </c>
      <c r="BB56" s="3">
        <v>4</v>
      </c>
      <c r="BC56" s="3">
        <v>13</v>
      </c>
      <c r="BD56" s="3">
        <v>52</v>
      </c>
      <c r="BE56" s="3">
        <v>8</v>
      </c>
      <c r="BF56" s="3">
        <v>80</v>
      </c>
      <c r="BG56" s="3">
        <v>2</v>
      </c>
      <c r="BH56" s="3">
        <v>54</v>
      </c>
      <c r="BI56" s="3">
        <v>13</v>
      </c>
      <c r="BJ56" s="75">
        <f t="shared" si="11"/>
        <v>275</v>
      </c>
    </row>
    <row r="57" spans="1:62" x14ac:dyDescent="0.25">
      <c r="A57" s="4" t="s">
        <v>106</v>
      </c>
      <c r="B57" s="4" t="s">
        <v>107</v>
      </c>
      <c r="C57" s="3">
        <v>219</v>
      </c>
      <c r="D57" s="3">
        <v>861</v>
      </c>
      <c r="E57" s="33">
        <f t="shared" si="12"/>
        <v>25.435540069686414</v>
      </c>
      <c r="F57" s="3">
        <v>147</v>
      </c>
      <c r="G57" s="199">
        <f t="shared" si="3"/>
        <v>17.073170731707318</v>
      </c>
      <c r="H57" s="112">
        <v>0</v>
      </c>
      <c r="I57" s="3">
        <v>0</v>
      </c>
      <c r="J57" s="33" t="e">
        <f t="shared" si="13"/>
        <v>#DIV/0!</v>
      </c>
      <c r="K57" s="3">
        <v>0</v>
      </c>
      <c r="L57" s="199" t="e">
        <f t="shared" si="4"/>
        <v>#DIV/0!</v>
      </c>
      <c r="M57" s="3">
        <v>340</v>
      </c>
      <c r="N57" s="3">
        <v>620</v>
      </c>
      <c r="O57" s="33">
        <f t="shared" si="14"/>
        <v>54.838709677419352</v>
      </c>
      <c r="P57" s="12">
        <v>316</v>
      </c>
      <c r="Q57" s="311">
        <f t="shared" si="5"/>
        <v>50.967741935483865</v>
      </c>
      <c r="S57" s="3">
        <v>0</v>
      </c>
      <c r="T57" s="3">
        <v>0</v>
      </c>
      <c r="U57" s="3">
        <v>0</v>
      </c>
      <c r="V57" s="75">
        <f t="shared" si="6"/>
        <v>0</v>
      </c>
      <c r="W57" s="25">
        <v>0</v>
      </c>
      <c r="X57" s="3">
        <v>0</v>
      </c>
      <c r="Y57" s="3">
        <v>0</v>
      </c>
      <c r="Z57" s="75">
        <f t="shared" si="7"/>
        <v>0</v>
      </c>
      <c r="AA57" s="3">
        <v>0</v>
      </c>
      <c r="AB57" s="3">
        <v>0</v>
      </c>
      <c r="AC57" s="3">
        <v>0</v>
      </c>
      <c r="AD57" s="75">
        <f t="shared" si="8"/>
        <v>0</v>
      </c>
      <c r="AE57" s="122"/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75">
        <f t="shared" si="9"/>
        <v>0</v>
      </c>
      <c r="AQ57" s="25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75">
        <f t="shared" si="10"/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75">
        <f t="shared" si="11"/>
        <v>0</v>
      </c>
    </row>
    <row r="58" spans="1:62" x14ac:dyDescent="0.25">
      <c r="A58" s="4" t="s">
        <v>108</v>
      </c>
      <c r="B58" s="4" t="s">
        <v>109</v>
      </c>
      <c r="C58" s="3">
        <v>85</v>
      </c>
      <c r="D58" s="3">
        <v>451</v>
      </c>
      <c r="E58" s="33">
        <f t="shared" si="12"/>
        <v>18.847006651884701</v>
      </c>
      <c r="F58" s="3">
        <v>58</v>
      </c>
      <c r="G58" s="199">
        <f t="shared" si="3"/>
        <v>12.86031042128603</v>
      </c>
      <c r="H58" s="112">
        <v>0</v>
      </c>
      <c r="I58" s="3">
        <v>0</v>
      </c>
      <c r="J58" s="33" t="e">
        <f t="shared" si="13"/>
        <v>#DIV/0!</v>
      </c>
      <c r="K58" s="3">
        <v>0</v>
      </c>
      <c r="L58" s="199" t="e">
        <f t="shared" si="4"/>
        <v>#DIV/0!</v>
      </c>
      <c r="M58" s="3">
        <v>29</v>
      </c>
      <c r="N58" s="3">
        <v>128</v>
      </c>
      <c r="O58" s="33">
        <f t="shared" si="14"/>
        <v>22.65625</v>
      </c>
      <c r="P58" s="12">
        <v>22</v>
      </c>
      <c r="Q58" s="311">
        <f t="shared" si="5"/>
        <v>17.1875</v>
      </c>
      <c r="S58" s="3">
        <v>0</v>
      </c>
      <c r="T58" s="3">
        <v>0</v>
      </c>
      <c r="U58" s="3">
        <v>0</v>
      </c>
      <c r="V58" s="75">
        <f t="shared" si="6"/>
        <v>0</v>
      </c>
      <c r="W58" s="25">
        <v>0</v>
      </c>
      <c r="X58" s="3">
        <v>0</v>
      </c>
      <c r="Y58" s="3">
        <v>0</v>
      </c>
      <c r="Z58" s="75">
        <f t="shared" si="7"/>
        <v>0</v>
      </c>
      <c r="AA58" s="3">
        <v>0</v>
      </c>
      <c r="AB58" s="3">
        <v>0</v>
      </c>
      <c r="AC58" s="3">
        <v>0</v>
      </c>
      <c r="AD58" s="75">
        <f t="shared" si="8"/>
        <v>0</v>
      </c>
      <c r="AE58" s="122"/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75">
        <f t="shared" si="9"/>
        <v>0</v>
      </c>
      <c r="AQ58" s="25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75">
        <f t="shared" si="10"/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75">
        <f t="shared" si="11"/>
        <v>0</v>
      </c>
    </row>
    <row r="59" spans="1:62" x14ac:dyDescent="0.25">
      <c r="A59" s="4" t="s">
        <v>110</v>
      </c>
      <c r="B59" s="4" t="s">
        <v>111</v>
      </c>
      <c r="C59" s="3">
        <v>119</v>
      </c>
      <c r="D59" s="3">
        <v>214</v>
      </c>
      <c r="E59" s="33">
        <f t="shared" si="12"/>
        <v>55.607476635514018</v>
      </c>
      <c r="F59" s="3">
        <v>69</v>
      </c>
      <c r="G59" s="199">
        <f t="shared" si="3"/>
        <v>32.242990654205606</v>
      </c>
      <c r="H59" s="112">
        <v>0</v>
      </c>
      <c r="I59" s="3">
        <v>0</v>
      </c>
      <c r="J59" s="33" t="e">
        <f t="shared" si="13"/>
        <v>#DIV/0!</v>
      </c>
      <c r="K59" s="3">
        <v>0</v>
      </c>
      <c r="L59" s="199" t="e">
        <f t="shared" si="4"/>
        <v>#DIV/0!</v>
      </c>
      <c r="M59" s="3">
        <v>128</v>
      </c>
      <c r="N59" s="3">
        <v>197</v>
      </c>
      <c r="O59" s="33">
        <f t="shared" si="14"/>
        <v>64.974619289340097</v>
      </c>
      <c r="P59" s="12">
        <v>100</v>
      </c>
      <c r="Q59" s="311">
        <f t="shared" si="5"/>
        <v>50.761421319796952</v>
      </c>
      <c r="S59" s="3">
        <v>0</v>
      </c>
      <c r="T59" s="3">
        <v>84</v>
      </c>
      <c r="U59" s="3">
        <v>35</v>
      </c>
      <c r="V59" s="75">
        <f t="shared" si="6"/>
        <v>119</v>
      </c>
      <c r="W59" s="25">
        <v>0</v>
      </c>
      <c r="X59" s="3">
        <v>0</v>
      </c>
      <c r="Y59" s="3">
        <v>0</v>
      </c>
      <c r="Z59" s="75">
        <f t="shared" si="7"/>
        <v>0</v>
      </c>
      <c r="AA59" s="3">
        <v>0</v>
      </c>
      <c r="AB59" s="3">
        <v>72</v>
      </c>
      <c r="AC59" s="3">
        <v>56</v>
      </c>
      <c r="AD59" s="75">
        <f t="shared" si="8"/>
        <v>128</v>
      </c>
      <c r="AE59" s="122"/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84</v>
      </c>
      <c r="AM59" s="3">
        <v>0</v>
      </c>
      <c r="AN59" s="3">
        <v>35</v>
      </c>
      <c r="AO59" s="3">
        <v>0</v>
      </c>
      <c r="AP59" s="75">
        <f t="shared" si="9"/>
        <v>119</v>
      </c>
      <c r="AQ59" s="25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75">
        <f t="shared" si="10"/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72</v>
      </c>
      <c r="BG59" s="3">
        <v>0</v>
      </c>
      <c r="BH59" s="3">
        <v>56</v>
      </c>
      <c r="BI59" s="3">
        <v>0</v>
      </c>
      <c r="BJ59" s="75">
        <f t="shared" si="11"/>
        <v>128</v>
      </c>
    </row>
    <row r="60" spans="1:62" x14ac:dyDescent="0.25">
      <c r="A60" s="4" t="s">
        <v>112</v>
      </c>
      <c r="B60" s="4" t="s">
        <v>113</v>
      </c>
      <c r="C60" s="3">
        <v>54</v>
      </c>
      <c r="D60" s="3">
        <v>377</v>
      </c>
      <c r="E60" s="33">
        <f t="shared" si="12"/>
        <v>14.323607427055704</v>
      </c>
      <c r="F60" s="3">
        <v>49</v>
      </c>
      <c r="G60" s="199">
        <f t="shared" si="3"/>
        <v>12.9973474801061</v>
      </c>
      <c r="H60" s="112">
        <v>0</v>
      </c>
      <c r="I60" s="3">
        <v>0</v>
      </c>
      <c r="J60" s="33" t="e">
        <f t="shared" si="13"/>
        <v>#DIV/0!</v>
      </c>
      <c r="K60" s="3">
        <v>0</v>
      </c>
      <c r="L60" s="199" t="e">
        <f t="shared" si="4"/>
        <v>#DIV/0!</v>
      </c>
      <c r="M60" s="3">
        <v>170</v>
      </c>
      <c r="N60" s="3">
        <v>227</v>
      </c>
      <c r="O60" s="33">
        <f t="shared" si="14"/>
        <v>74.889867841409696</v>
      </c>
      <c r="P60" s="12">
        <v>150</v>
      </c>
      <c r="Q60" s="311">
        <f t="shared" si="5"/>
        <v>66.079295154185019</v>
      </c>
      <c r="S60" s="3">
        <v>5</v>
      </c>
      <c r="T60" s="3">
        <v>39</v>
      </c>
      <c r="U60" s="3">
        <v>10</v>
      </c>
      <c r="V60" s="75">
        <f t="shared" si="6"/>
        <v>54</v>
      </c>
      <c r="W60" s="25">
        <v>0</v>
      </c>
      <c r="X60" s="3">
        <v>0</v>
      </c>
      <c r="Y60" s="3">
        <v>0</v>
      </c>
      <c r="Z60" s="75">
        <f t="shared" si="7"/>
        <v>0</v>
      </c>
      <c r="AA60" s="3">
        <v>8</v>
      </c>
      <c r="AB60" s="3">
        <v>125</v>
      </c>
      <c r="AC60" s="3">
        <v>37</v>
      </c>
      <c r="AD60" s="75">
        <f t="shared" si="8"/>
        <v>170</v>
      </c>
      <c r="AE60" s="122"/>
      <c r="AG60" s="3">
        <v>0</v>
      </c>
      <c r="AH60" s="3">
        <v>2</v>
      </c>
      <c r="AI60" s="3">
        <v>0</v>
      </c>
      <c r="AJ60" s="3">
        <v>0</v>
      </c>
      <c r="AK60" s="3">
        <v>10</v>
      </c>
      <c r="AL60" s="3">
        <v>39</v>
      </c>
      <c r="AM60" s="3">
        <v>0</v>
      </c>
      <c r="AN60" s="3">
        <v>0</v>
      </c>
      <c r="AO60" s="3">
        <v>3</v>
      </c>
      <c r="AP60" s="75">
        <f t="shared" si="9"/>
        <v>54</v>
      </c>
      <c r="AQ60" s="25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75">
        <f t="shared" si="10"/>
        <v>0</v>
      </c>
      <c r="BA60" s="3">
        <v>0</v>
      </c>
      <c r="BB60" s="3">
        <v>6</v>
      </c>
      <c r="BC60" s="3">
        <v>0</v>
      </c>
      <c r="BD60" s="3">
        <v>0</v>
      </c>
      <c r="BE60" s="3">
        <v>37</v>
      </c>
      <c r="BF60" s="3">
        <v>125</v>
      </c>
      <c r="BG60" s="3">
        <v>0</v>
      </c>
      <c r="BH60" s="3">
        <v>0</v>
      </c>
      <c r="BI60" s="3">
        <v>2</v>
      </c>
      <c r="BJ60" s="75">
        <f t="shared" si="11"/>
        <v>170</v>
      </c>
    </row>
    <row r="61" spans="1:62" x14ac:dyDescent="0.25">
      <c r="A61" s="4" t="s">
        <v>114</v>
      </c>
      <c r="B61" s="4" t="s">
        <v>115</v>
      </c>
      <c r="C61" s="3">
        <v>129</v>
      </c>
      <c r="D61" s="3">
        <v>311</v>
      </c>
      <c r="E61" s="33">
        <f t="shared" si="12"/>
        <v>41.479099678456592</v>
      </c>
      <c r="F61" s="3">
        <v>93</v>
      </c>
      <c r="G61" s="199">
        <f t="shared" si="3"/>
        <v>29.903536977491964</v>
      </c>
      <c r="H61" s="112">
        <v>0</v>
      </c>
      <c r="I61" s="3">
        <v>0</v>
      </c>
      <c r="J61" s="33" t="e">
        <f t="shared" si="13"/>
        <v>#DIV/0!</v>
      </c>
      <c r="K61" s="3">
        <v>0</v>
      </c>
      <c r="L61" s="199" t="e">
        <f t="shared" si="4"/>
        <v>#DIV/0!</v>
      </c>
      <c r="M61" s="3">
        <v>137</v>
      </c>
      <c r="N61" s="3">
        <v>230</v>
      </c>
      <c r="O61" s="33">
        <f t="shared" si="14"/>
        <v>59.565217391304351</v>
      </c>
      <c r="P61" s="12">
        <v>107</v>
      </c>
      <c r="Q61" s="311">
        <f t="shared" si="5"/>
        <v>46.521739130434781</v>
      </c>
      <c r="S61" s="3">
        <v>0</v>
      </c>
      <c r="T61" s="3">
        <v>96</v>
      </c>
      <c r="U61" s="3">
        <v>33</v>
      </c>
      <c r="V61" s="75">
        <f t="shared" si="6"/>
        <v>129</v>
      </c>
      <c r="W61" s="25">
        <v>0</v>
      </c>
      <c r="X61" s="3">
        <v>0</v>
      </c>
      <c r="Y61" s="3">
        <v>0</v>
      </c>
      <c r="Z61" s="75">
        <f t="shared" si="7"/>
        <v>0</v>
      </c>
      <c r="AA61" s="3">
        <v>0</v>
      </c>
      <c r="AB61" s="3">
        <v>128</v>
      </c>
      <c r="AC61" s="3">
        <v>9</v>
      </c>
      <c r="AD61" s="75">
        <f t="shared" si="8"/>
        <v>137</v>
      </c>
      <c r="AE61" s="122"/>
      <c r="AG61" s="3">
        <v>6</v>
      </c>
      <c r="AH61" s="3">
        <v>6</v>
      </c>
      <c r="AI61" s="3">
        <v>0</v>
      </c>
      <c r="AJ61" s="3">
        <v>0</v>
      </c>
      <c r="AK61" s="3">
        <v>0</v>
      </c>
      <c r="AL61" s="3">
        <v>85</v>
      </c>
      <c r="AM61" s="3">
        <v>0</v>
      </c>
      <c r="AN61" s="3">
        <v>10</v>
      </c>
      <c r="AO61" s="3">
        <v>22</v>
      </c>
      <c r="AP61" s="75">
        <f t="shared" si="9"/>
        <v>129</v>
      </c>
      <c r="AQ61" s="25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75">
        <f t="shared" si="10"/>
        <v>0</v>
      </c>
      <c r="BA61" s="3">
        <v>6</v>
      </c>
      <c r="BB61" s="3">
        <v>5</v>
      </c>
      <c r="BC61" s="3">
        <v>0</v>
      </c>
      <c r="BD61" s="3">
        <v>0</v>
      </c>
      <c r="BE61" s="3">
        <v>0</v>
      </c>
      <c r="BF61" s="3">
        <v>118</v>
      </c>
      <c r="BG61" s="3">
        <v>0</v>
      </c>
      <c r="BH61" s="3">
        <v>0</v>
      </c>
      <c r="BI61" s="3">
        <v>8</v>
      </c>
      <c r="BJ61" s="75">
        <f t="shared" si="11"/>
        <v>137</v>
      </c>
    </row>
    <row r="62" spans="1:62" x14ac:dyDescent="0.25">
      <c r="A62" s="4" t="s">
        <v>116</v>
      </c>
      <c r="B62" s="4" t="s">
        <v>117</v>
      </c>
      <c r="C62" s="3">
        <v>187</v>
      </c>
      <c r="D62" s="3">
        <v>582</v>
      </c>
      <c r="E62" s="33">
        <f t="shared" si="12"/>
        <v>32.130584192439862</v>
      </c>
      <c r="F62" s="3">
        <v>144</v>
      </c>
      <c r="G62" s="199">
        <f t="shared" si="3"/>
        <v>24.742268041237114</v>
      </c>
      <c r="H62" s="112">
        <v>0</v>
      </c>
      <c r="I62" s="3">
        <v>0</v>
      </c>
      <c r="J62" s="33" t="e">
        <f t="shared" si="13"/>
        <v>#DIV/0!</v>
      </c>
      <c r="K62" s="3">
        <v>0</v>
      </c>
      <c r="L62" s="199" t="e">
        <f t="shared" si="4"/>
        <v>#DIV/0!</v>
      </c>
      <c r="M62" s="3">
        <v>197</v>
      </c>
      <c r="N62" s="3">
        <v>396</v>
      </c>
      <c r="O62" s="33">
        <f t="shared" si="14"/>
        <v>49.747474747474747</v>
      </c>
      <c r="P62" s="12">
        <v>179</v>
      </c>
      <c r="Q62" s="311">
        <f t="shared" si="5"/>
        <v>45.202020202020208</v>
      </c>
      <c r="S62" s="3">
        <v>6</v>
      </c>
      <c r="T62" s="3">
        <v>70</v>
      </c>
      <c r="U62" s="3">
        <v>109</v>
      </c>
      <c r="V62" s="75">
        <f t="shared" si="6"/>
        <v>185</v>
      </c>
      <c r="W62" s="25">
        <v>0</v>
      </c>
      <c r="X62" s="3">
        <v>0</v>
      </c>
      <c r="Y62" s="3">
        <v>0</v>
      </c>
      <c r="Z62" s="75">
        <f t="shared" si="7"/>
        <v>0</v>
      </c>
      <c r="AA62" s="3">
        <v>4</v>
      </c>
      <c r="AB62" s="3">
        <v>78</v>
      </c>
      <c r="AC62" s="3">
        <v>75</v>
      </c>
      <c r="AD62" s="75">
        <f t="shared" si="8"/>
        <v>157</v>
      </c>
      <c r="AE62" s="122"/>
      <c r="AG62" s="3">
        <v>3</v>
      </c>
      <c r="AH62" s="3">
        <v>0</v>
      </c>
      <c r="AI62" s="3">
        <v>3</v>
      </c>
      <c r="AJ62" s="3">
        <v>7</v>
      </c>
      <c r="AK62" s="3">
        <v>2</v>
      </c>
      <c r="AL62" s="3">
        <v>63</v>
      </c>
      <c r="AM62" s="3">
        <v>6</v>
      </c>
      <c r="AN62" s="3">
        <v>55</v>
      </c>
      <c r="AO62" s="3">
        <v>29</v>
      </c>
      <c r="AP62" s="75">
        <f t="shared" si="9"/>
        <v>168</v>
      </c>
      <c r="AQ62" s="25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75">
        <f t="shared" si="10"/>
        <v>0</v>
      </c>
      <c r="BA62" s="3">
        <v>2</v>
      </c>
      <c r="BB62" s="3">
        <v>0</v>
      </c>
      <c r="BC62" s="3">
        <v>2</v>
      </c>
      <c r="BD62" s="3">
        <v>8</v>
      </c>
      <c r="BE62" s="3">
        <v>10</v>
      </c>
      <c r="BF62" s="3">
        <v>93</v>
      </c>
      <c r="BG62" s="3">
        <v>7</v>
      </c>
      <c r="BH62" s="3">
        <v>83</v>
      </c>
      <c r="BI62" s="3">
        <v>10</v>
      </c>
      <c r="BJ62" s="75">
        <f t="shared" si="11"/>
        <v>215</v>
      </c>
    </row>
    <row r="63" spans="1:62" x14ac:dyDescent="0.25">
      <c r="A63" s="4" t="s">
        <v>118</v>
      </c>
      <c r="B63" s="4" t="s">
        <v>119</v>
      </c>
      <c r="C63" s="3">
        <v>228</v>
      </c>
      <c r="D63" s="3">
        <v>436</v>
      </c>
      <c r="E63" s="33">
        <f t="shared" si="12"/>
        <v>52.293577981651374</v>
      </c>
      <c r="F63" s="3">
        <v>154</v>
      </c>
      <c r="G63" s="199">
        <f t="shared" si="3"/>
        <v>35.321100917431195</v>
      </c>
      <c r="H63" s="112">
        <v>0</v>
      </c>
      <c r="I63" s="3">
        <v>0</v>
      </c>
      <c r="J63" s="33" t="e">
        <f t="shared" si="13"/>
        <v>#DIV/0!</v>
      </c>
      <c r="K63" s="3">
        <v>0</v>
      </c>
      <c r="L63" s="199" t="e">
        <f t="shared" si="4"/>
        <v>#DIV/0!</v>
      </c>
      <c r="M63" s="3">
        <v>290</v>
      </c>
      <c r="N63" s="3">
        <v>374</v>
      </c>
      <c r="O63" s="33">
        <f t="shared" si="14"/>
        <v>77.54010695187165</v>
      </c>
      <c r="P63" s="12">
        <v>245</v>
      </c>
      <c r="Q63" s="311">
        <f t="shared" si="5"/>
        <v>65.508021390374324</v>
      </c>
      <c r="S63" s="3">
        <v>79</v>
      </c>
      <c r="T63" s="3">
        <v>119</v>
      </c>
      <c r="U63" s="3">
        <v>30</v>
      </c>
      <c r="V63" s="75">
        <f t="shared" si="6"/>
        <v>228</v>
      </c>
      <c r="W63" s="25">
        <v>0</v>
      </c>
      <c r="X63" s="3">
        <v>0</v>
      </c>
      <c r="Y63" s="3">
        <v>0</v>
      </c>
      <c r="Z63" s="75">
        <f t="shared" si="7"/>
        <v>0</v>
      </c>
      <c r="AA63" s="3">
        <v>96</v>
      </c>
      <c r="AB63" s="3">
        <v>155</v>
      </c>
      <c r="AC63" s="3">
        <v>39</v>
      </c>
      <c r="AD63" s="75">
        <f t="shared" si="8"/>
        <v>290</v>
      </c>
      <c r="AE63" s="122"/>
      <c r="AG63" s="3">
        <v>0</v>
      </c>
      <c r="AH63" s="3">
        <v>0</v>
      </c>
      <c r="AI63" s="3">
        <v>53</v>
      </c>
      <c r="AJ63" s="3">
        <v>0</v>
      </c>
      <c r="AK63" s="3">
        <v>0</v>
      </c>
      <c r="AL63" s="3">
        <v>79</v>
      </c>
      <c r="AM63" s="3">
        <v>0</v>
      </c>
      <c r="AN63" s="3">
        <v>66</v>
      </c>
      <c r="AO63" s="3">
        <v>30</v>
      </c>
      <c r="AP63" s="75">
        <f t="shared" si="9"/>
        <v>228</v>
      </c>
      <c r="AQ63" s="25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75">
        <f t="shared" si="10"/>
        <v>0</v>
      </c>
      <c r="BA63" s="3">
        <v>0</v>
      </c>
      <c r="BB63" s="3">
        <v>0</v>
      </c>
      <c r="BC63" s="3">
        <v>70</v>
      </c>
      <c r="BD63" s="3">
        <v>0</v>
      </c>
      <c r="BE63" s="3">
        <v>0</v>
      </c>
      <c r="BF63" s="3">
        <v>96</v>
      </c>
      <c r="BG63" s="3">
        <v>0</v>
      </c>
      <c r="BH63" s="3">
        <v>85</v>
      </c>
      <c r="BI63" s="3">
        <v>39</v>
      </c>
      <c r="BJ63" s="75">
        <f t="shared" si="11"/>
        <v>290</v>
      </c>
    </row>
    <row r="64" spans="1:62" x14ac:dyDescent="0.25">
      <c r="A64" s="4" t="s">
        <v>120</v>
      </c>
      <c r="B64" s="4" t="s">
        <v>121</v>
      </c>
      <c r="C64" s="3">
        <v>18</v>
      </c>
      <c r="D64" s="3">
        <v>74</v>
      </c>
      <c r="E64" s="33">
        <f t="shared" si="12"/>
        <v>24.324324324324326</v>
      </c>
      <c r="F64" s="3">
        <v>14</v>
      </c>
      <c r="G64" s="199">
        <f t="shared" si="3"/>
        <v>18.918918918918919</v>
      </c>
      <c r="H64" s="112">
        <v>0</v>
      </c>
      <c r="I64" s="3">
        <v>0</v>
      </c>
      <c r="J64" s="33" t="e">
        <f t="shared" si="13"/>
        <v>#DIV/0!</v>
      </c>
      <c r="K64" s="3">
        <v>0</v>
      </c>
      <c r="L64" s="199" t="e">
        <f t="shared" si="4"/>
        <v>#DIV/0!</v>
      </c>
      <c r="M64" s="3">
        <v>17</v>
      </c>
      <c r="N64" s="3">
        <v>37</v>
      </c>
      <c r="O64" s="33">
        <f t="shared" si="14"/>
        <v>45.945945945945951</v>
      </c>
      <c r="P64" s="12">
        <v>17</v>
      </c>
      <c r="Q64" s="311">
        <f t="shared" si="5"/>
        <v>45.945945945945951</v>
      </c>
      <c r="S64" s="3">
        <v>5</v>
      </c>
      <c r="T64" s="3">
        <v>11</v>
      </c>
      <c r="U64" s="3">
        <v>2</v>
      </c>
      <c r="V64" s="75">
        <f t="shared" si="6"/>
        <v>18</v>
      </c>
      <c r="W64" s="25">
        <v>0</v>
      </c>
      <c r="X64" s="3">
        <v>0</v>
      </c>
      <c r="Y64" s="3">
        <v>0</v>
      </c>
      <c r="Z64" s="75">
        <f t="shared" si="7"/>
        <v>0</v>
      </c>
      <c r="AA64" s="3">
        <v>0</v>
      </c>
      <c r="AB64" s="3">
        <v>10</v>
      </c>
      <c r="AC64" s="3">
        <v>7</v>
      </c>
      <c r="AD64" s="75">
        <f t="shared" si="8"/>
        <v>17</v>
      </c>
      <c r="AE64" s="122"/>
      <c r="AG64" s="3">
        <v>1</v>
      </c>
      <c r="AH64" s="3">
        <v>1</v>
      </c>
      <c r="AI64" s="3">
        <v>1</v>
      </c>
      <c r="AJ64" s="3">
        <v>1</v>
      </c>
      <c r="AK64" s="3">
        <v>0</v>
      </c>
      <c r="AL64" s="3">
        <v>10</v>
      </c>
      <c r="AM64" s="3">
        <v>0</v>
      </c>
      <c r="AN64" s="3">
        <v>4</v>
      </c>
      <c r="AO64" s="3">
        <v>0</v>
      </c>
      <c r="AP64" s="75">
        <f t="shared" si="9"/>
        <v>18</v>
      </c>
      <c r="AQ64" s="25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75">
        <f t="shared" si="10"/>
        <v>0</v>
      </c>
      <c r="BA64" s="3">
        <v>0</v>
      </c>
      <c r="BB64" s="3">
        <v>0</v>
      </c>
      <c r="BC64" s="3">
        <v>10</v>
      </c>
      <c r="BD64" s="3">
        <v>0</v>
      </c>
      <c r="BE64" s="3">
        <v>3</v>
      </c>
      <c r="BF64" s="3">
        <v>1</v>
      </c>
      <c r="BG64" s="3">
        <v>0</v>
      </c>
      <c r="BH64" s="3">
        <v>3</v>
      </c>
      <c r="BI64" s="3">
        <v>0</v>
      </c>
      <c r="BJ64" s="75">
        <f t="shared" si="11"/>
        <v>17</v>
      </c>
    </row>
    <row r="65" spans="1:62" x14ac:dyDescent="0.25">
      <c r="A65" s="4" t="s">
        <v>122</v>
      </c>
      <c r="B65" s="4" t="s">
        <v>123</v>
      </c>
      <c r="C65" s="3">
        <v>92</v>
      </c>
      <c r="D65" s="3">
        <v>123</v>
      </c>
      <c r="E65" s="33">
        <f t="shared" si="12"/>
        <v>74.796747967479675</v>
      </c>
      <c r="F65" s="3">
        <v>34</v>
      </c>
      <c r="G65" s="199">
        <f t="shared" si="3"/>
        <v>27.64227642276423</v>
      </c>
      <c r="H65" s="112">
        <v>0</v>
      </c>
      <c r="I65" s="3">
        <v>0</v>
      </c>
      <c r="J65" s="33" t="e">
        <f t="shared" si="13"/>
        <v>#DIV/0!</v>
      </c>
      <c r="K65" s="3">
        <v>0</v>
      </c>
      <c r="L65" s="199" t="e">
        <f t="shared" si="4"/>
        <v>#DIV/0!</v>
      </c>
      <c r="M65" s="3">
        <v>0</v>
      </c>
      <c r="N65" s="3">
        <v>0</v>
      </c>
      <c r="O65" s="33" t="e">
        <f t="shared" si="14"/>
        <v>#DIV/0!</v>
      </c>
      <c r="P65" s="12">
        <v>0</v>
      </c>
      <c r="Q65" s="311" t="e">
        <f t="shared" si="5"/>
        <v>#DIV/0!</v>
      </c>
      <c r="S65" s="3">
        <v>55</v>
      </c>
      <c r="T65" s="3">
        <v>37</v>
      </c>
      <c r="U65" s="3">
        <v>0</v>
      </c>
      <c r="V65" s="75">
        <f t="shared" si="6"/>
        <v>92</v>
      </c>
      <c r="W65" s="25">
        <v>0</v>
      </c>
      <c r="X65" s="3">
        <v>0</v>
      </c>
      <c r="Y65" s="3">
        <v>0</v>
      </c>
      <c r="Z65" s="75">
        <f t="shared" si="7"/>
        <v>0</v>
      </c>
      <c r="AA65" s="3">
        <v>0</v>
      </c>
      <c r="AB65" s="3">
        <v>0</v>
      </c>
      <c r="AC65" s="3">
        <v>0</v>
      </c>
      <c r="AD65" s="75">
        <f t="shared" si="8"/>
        <v>0</v>
      </c>
      <c r="AE65" s="122"/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75">
        <f t="shared" si="9"/>
        <v>0</v>
      </c>
      <c r="AQ65" s="25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75">
        <f t="shared" si="10"/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75">
        <f t="shared" si="11"/>
        <v>0</v>
      </c>
    </row>
    <row r="66" spans="1:62" x14ac:dyDescent="0.25">
      <c r="A66" s="4" t="s">
        <v>124</v>
      </c>
      <c r="B66" s="4" t="s">
        <v>125</v>
      </c>
      <c r="C66" s="3">
        <v>74</v>
      </c>
      <c r="D66" s="3">
        <v>196</v>
      </c>
      <c r="E66" s="33">
        <f t="shared" si="12"/>
        <v>37.755102040816325</v>
      </c>
      <c r="F66" s="3">
        <v>74</v>
      </c>
      <c r="G66" s="199">
        <f t="shared" si="3"/>
        <v>37.755102040816325</v>
      </c>
      <c r="H66" s="112">
        <v>0</v>
      </c>
      <c r="I66" s="3">
        <v>0</v>
      </c>
      <c r="J66" s="33" t="e">
        <f t="shared" si="13"/>
        <v>#DIV/0!</v>
      </c>
      <c r="K66" s="3">
        <v>0</v>
      </c>
      <c r="L66" s="199" t="e">
        <f t="shared" si="4"/>
        <v>#DIV/0!</v>
      </c>
      <c r="M66" s="3">
        <v>13</v>
      </c>
      <c r="N66" s="3">
        <v>53</v>
      </c>
      <c r="O66" s="33">
        <f t="shared" si="14"/>
        <v>24.528301886792452</v>
      </c>
      <c r="P66" s="12">
        <v>6</v>
      </c>
      <c r="Q66" s="311">
        <f t="shared" si="5"/>
        <v>11.320754716981133</v>
      </c>
      <c r="S66" s="3">
        <v>50</v>
      </c>
      <c r="T66" s="3">
        <v>20</v>
      </c>
      <c r="U66" s="3">
        <v>4</v>
      </c>
      <c r="V66" s="75">
        <f t="shared" si="6"/>
        <v>74</v>
      </c>
      <c r="W66" s="25">
        <v>0</v>
      </c>
      <c r="X66" s="3">
        <v>0</v>
      </c>
      <c r="Y66" s="3">
        <v>0</v>
      </c>
      <c r="Z66" s="75">
        <f t="shared" si="7"/>
        <v>0</v>
      </c>
      <c r="AA66" s="3">
        <v>10</v>
      </c>
      <c r="AB66" s="3">
        <v>2</v>
      </c>
      <c r="AC66" s="3">
        <v>1</v>
      </c>
      <c r="AD66" s="75">
        <f t="shared" si="8"/>
        <v>13</v>
      </c>
      <c r="AE66" s="122"/>
      <c r="AG66" s="3">
        <v>10</v>
      </c>
      <c r="AH66" s="3">
        <v>25</v>
      </c>
      <c r="AI66" s="3">
        <v>3</v>
      </c>
      <c r="AJ66" s="3">
        <v>4</v>
      </c>
      <c r="AK66" s="3">
        <v>2</v>
      </c>
      <c r="AL66" s="3">
        <v>18</v>
      </c>
      <c r="AM66" s="3">
        <v>10</v>
      </c>
      <c r="AN66" s="3">
        <v>0</v>
      </c>
      <c r="AO66" s="3">
        <v>2</v>
      </c>
      <c r="AP66" s="75">
        <f t="shared" si="9"/>
        <v>74</v>
      </c>
      <c r="AQ66" s="25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75">
        <f t="shared" si="10"/>
        <v>0</v>
      </c>
      <c r="BA66" s="3">
        <v>0</v>
      </c>
      <c r="BB66" s="3">
        <v>7</v>
      </c>
      <c r="BC66" s="3">
        <v>1</v>
      </c>
      <c r="BD66" s="3">
        <v>0</v>
      </c>
      <c r="BE66" s="3">
        <v>2</v>
      </c>
      <c r="BF66" s="3">
        <v>2</v>
      </c>
      <c r="BG66" s="3">
        <v>0</v>
      </c>
      <c r="BH66" s="3">
        <v>0</v>
      </c>
      <c r="BI66" s="3">
        <v>1</v>
      </c>
      <c r="BJ66" s="75">
        <f t="shared" si="11"/>
        <v>13</v>
      </c>
    </row>
    <row r="67" spans="1:62" x14ac:dyDescent="0.25">
      <c r="A67" s="4" t="s">
        <v>126</v>
      </c>
      <c r="B67" s="4" t="s">
        <v>127</v>
      </c>
      <c r="C67" s="3">
        <v>38</v>
      </c>
      <c r="D67" s="3">
        <v>109</v>
      </c>
      <c r="E67" s="33">
        <f t="shared" si="12"/>
        <v>34.862385321100916</v>
      </c>
      <c r="F67" s="3">
        <v>35</v>
      </c>
      <c r="G67" s="199">
        <f t="shared" si="3"/>
        <v>32.11009174311927</v>
      </c>
      <c r="H67" s="112">
        <v>0</v>
      </c>
      <c r="I67" s="3">
        <v>0</v>
      </c>
      <c r="J67" s="33" t="e">
        <f t="shared" si="13"/>
        <v>#DIV/0!</v>
      </c>
      <c r="K67" s="3">
        <v>0</v>
      </c>
      <c r="L67" s="199" t="e">
        <f t="shared" si="4"/>
        <v>#DIV/0!</v>
      </c>
      <c r="M67" s="3">
        <v>0</v>
      </c>
      <c r="N67" s="3">
        <v>0</v>
      </c>
      <c r="O67" s="33" t="e">
        <f t="shared" si="14"/>
        <v>#DIV/0!</v>
      </c>
      <c r="P67" s="12">
        <v>0</v>
      </c>
      <c r="Q67" s="311" t="e">
        <f t="shared" si="5"/>
        <v>#DIV/0!</v>
      </c>
      <c r="S67" s="3">
        <v>0</v>
      </c>
      <c r="T67" s="3">
        <v>32</v>
      </c>
      <c r="U67" s="3">
        <v>6</v>
      </c>
      <c r="V67" s="75">
        <f t="shared" si="6"/>
        <v>38</v>
      </c>
      <c r="W67" s="25">
        <v>0</v>
      </c>
      <c r="X67" s="3">
        <v>0</v>
      </c>
      <c r="Y67" s="3">
        <v>0</v>
      </c>
      <c r="Z67" s="75">
        <f t="shared" si="7"/>
        <v>0</v>
      </c>
      <c r="AA67" s="3">
        <v>0</v>
      </c>
      <c r="AB67" s="3">
        <v>0</v>
      </c>
      <c r="AC67" s="3">
        <v>0</v>
      </c>
      <c r="AD67" s="75">
        <f t="shared" si="8"/>
        <v>0</v>
      </c>
      <c r="AE67" s="122"/>
      <c r="AG67" s="3">
        <v>0</v>
      </c>
      <c r="AH67" s="3">
        <v>0</v>
      </c>
      <c r="AI67" s="3">
        <v>1</v>
      </c>
      <c r="AJ67" s="3">
        <v>0</v>
      </c>
      <c r="AK67" s="3">
        <v>0</v>
      </c>
      <c r="AL67" s="3">
        <v>32</v>
      </c>
      <c r="AM67" s="3">
        <v>0</v>
      </c>
      <c r="AN67" s="3">
        <v>1</v>
      </c>
      <c r="AO67" s="3">
        <v>4</v>
      </c>
      <c r="AP67" s="75">
        <f t="shared" si="9"/>
        <v>38</v>
      </c>
      <c r="AQ67" s="25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75">
        <f t="shared" si="10"/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75">
        <f t="shared" si="11"/>
        <v>0</v>
      </c>
    </row>
    <row r="68" spans="1:62" x14ac:dyDescent="0.25">
      <c r="A68" s="4" t="s">
        <v>128</v>
      </c>
      <c r="B68" s="4" t="s">
        <v>129</v>
      </c>
      <c r="C68" s="3">
        <v>5</v>
      </c>
      <c r="D68" s="3">
        <v>118</v>
      </c>
      <c r="E68" s="33">
        <f t="shared" si="12"/>
        <v>4.2372881355932197</v>
      </c>
      <c r="F68" s="3">
        <v>4</v>
      </c>
      <c r="G68" s="199">
        <f t="shared" si="3"/>
        <v>3.3898305084745761</v>
      </c>
      <c r="H68" s="112">
        <v>0</v>
      </c>
      <c r="I68" s="3">
        <v>0</v>
      </c>
      <c r="J68" s="33" t="e">
        <f t="shared" si="13"/>
        <v>#DIV/0!</v>
      </c>
      <c r="K68" s="3">
        <v>0</v>
      </c>
      <c r="L68" s="199" t="e">
        <f t="shared" si="4"/>
        <v>#DIV/0!</v>
      </c>
      <c r="M68" s="3">
        <v>35</v>
      </c>
      <c r="N68" s="3">
        <v>113</v>
      </c>
      <c r="O68" s="33">
        <f t="shared" si="14"/>
        <v>30.973451327433626</v>
      </c>
      <c r="P68" s="12">
        <v>29</v>
      </c>
      <c r="Q68" s="311">
        <f t="shared" si="5"/>
        <v>25.663716814159294</v>
      </c>
      <c r="S68" s="3">
        <v>1</v>
      </c>
      <c r="T68" s="3">
        <v>0</v>
      </c>
      <c r="U68" s="3">
        <v>4</v>
      </c>
      <c r="V68" s="75">
        <f t="shared" si="6"/>
        <v>5</v>
      </c>
      <c r="W68" s="25">
        <v>0</v>
      </c>
      <c r="X68" s="3">
        <v>0</v>
      </c>
      <c r="Y68" s="3">
        <v>0</v>
      </c>
      <c r="Z68" s="75">
        <f t="shared" si="7"/>
        <v>0</v>
      </c>
      <c r="AA68" s="3">
        <v>0</v>
      </c>
      <c r="AB68" s="3">
        <v>0</v>
      </c>
      <c r="AC68" s="3">
        <v>0</v>
      </c>
      <c r="AD68" s="75">
        <f t="shared" si="8"/>
        <v>0</v>
      </c>
      <c r="AE68" s="122"/>
      <c r="AG68" s="3">
        <v>0</v>
      </c>
      <c r="AH68" s="3">
        <v>1</v>
      </c>
      <c r="AI68" s="3">
        <v>0</v>
      </c>
      <c r="AJ68" s="3">
        <v>0</v>
      </c>
      <c r="AK68" s="3">
        <v>0</v>
      </c>
      <c r="AL68" s="3">
        <v>0</v>
      </c>
      <c r="AM68" s="3">
        <v>1</v>
      </c>
      <c r="AN68" s="3">
        <v>3</v>
      </c>
      <c r="AO68" s="3">
        <v>0</v>
      </c>
      <c r="AP68" s="75">
        <f t="shared" si="9"/>
        <v>5</v>
      </c>
      <c r="AQ68" s="25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75">
        <f t="shared" si="10"/>
        <v>0</v>
      </c>
      <c r="BA68" s="3">
        <v>2</v>
      </c>
      <c r="BB68" s="3">
        <v>1</v>
      </c>
      <c r="BC68" s="3">
        <v>0</v>
      </c>
      <c r="BD68" s="3">
        <v>1</v>
      </c>
      <c r="BE68" s="3">
        <v>0</v>
      </c>
      <c r="BF68" s="3">
        <v>9</v>
      </c>
      <c r="BG68" s="3">
        <v>0</v>
      </c>
      <c r="BH68" s="3">
        <v>13</v>
      </c>
      <c r="BI68" s="3">
        <v>9</v>
      </c>
      <c r="BJ68" s="75">
        <f t="shared" si="11"/>
        <v>35</v>
      </c>
    </row>
    <row r="69" spans="1:62" x14ac:dyDescent="0.25">
      <c r="A69" s="4" t="s">
        <v>130</v>
      </c>
      <c r="B69" s="4" t="s">
        <v>131</v>
      </c>
      <c r="C69" s="3">
        <v>277</v>
      </c>
      <c r="D69" s="3">
        <v>1261</v>
      </c>
      <c r="E69" s="33">
        <f t="shared" si="12"/>
        <v>21.966693100713719</v>
      </c>
      <c r="F69" s="3">
        <v>213</v>
      </c>
      <c r="G69" s="199">
        <f t="shared" si="3"/>
        <v>16.891356066613799</v>
      </c>
      <c r="H69" s="112">
        <v>0</v>
      </c>
      <c r="I69" s="3">
        <v>0</v>
      </c>
      <c r="J69" s="33" t="e">
        <f t="shared" si="13"/>
        <v>#DIV/0!</v>
      </c>
      <c r="K69" s="3">
        <v>0</v>
      </c>
      <c r="L69" s="199" t="e">
        <f t="shared" si="4"/>
        <v>#DIV/0!</v>
      </c>
      <c r="M69" s="3">
        <v>164</v>
      </c>
      <c r="N69" s="3">
        <v>670</v>
      </c>
      <c r="O69" s="33">
        <f t="shared" si="14"/>
        <v>24.477611940298509</v>
      </c>
      <c r="P69" s="12">
        <v>152</v>
      </c>
      <c r="Q69" s="311">
        <f t="shared" si="5"/>
        <v>22.686567164179106</v>
      </c>
      <c r="S69" s="3">
        <v>3</v>
      </c>
      <c r="T69" s="3">
        <v>61</v>
      </c>
      <c r="U69" s="3">
        <v>213</v>
      </c>
      <c r="V69" s="75">
        <f t="shared" si="6"/>
        <v>277</v>
      </c>
      <c r="W69" s="25">
        <v>0</v>
      </c>
      <c r="X69" s="3">
        <v>0</v>
      </c>
      <c r="Y69" s="3">
        <v>0</v>
      </c>
      <c r="Z69" s="75">
        <f t="shared" si="7"/>
        <v>0</v>
      </c>
      <c r="AA69" s="3">
        <v>2</v>
      </c>
      <c r="AB69" s="3">
        <v>36</v>
      </c>
      <c r="AC69" s="3">
        <v>126</v>
      </c>
      <c r="AD69" s="75">
        <f t="shared" si="8"/>
        <v>164</v>
      </c>
      <c r="AE69" s="122"/>
      <c r="AG69" s="3">
        <v>2</v>
      </c>
      <c r="AH69" s="3">
        <v>1</v>
      </c>
      <c r="AI69" s="3">
        <v>32</v>
      </c>
      <c r="AJ69" s="3">
        <v>3</v>
      </c>
      <c r="AK69" s="3">
        <v>0</v>
      </c>
      <c r="AL69" s="3">
        <v>58</v>
      </c>
      <c r="AM69" s="3">
        <v>0</v>
      </c>
      <c r="AN69" s="3">
        <v>101</v>
      </c>
      <c r="AO69" s="3">
        <v>80</v>
      </c>
      <c r="AP69" s="75">
        <f t="shared" si="9"/>
        <v>277</v>
      </c>
      <c r="AQ69" s="25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75">
        <f t="shared" si="10"/>
        <v>0</v>
      </c>
      <c r="BA69" s="3">
        <v>2</v>
      </c>
      <c r="BB69" s="3">
        <v>0</v>
      </c>
      <c r="BC69" s="3">
        <v>11</v>
      </c>
      <c r="BD69" s="3">
        <v>0</v>
      </c>
      <c r="BE69" s="3">
        <v>22</v>
      </c>
      <c r="BF69" s="3">
        <v>36</v>
      </c>
      <c r="BG69" s="3">
        <v>0</v>
      </c>
      <c r="BH69" s="3">
        <v>54</v>
      </c>
      <c r="BI69" s="3">
        <v>39</v>
      </c>
      <c r="BJ69" s="75">
        <f t="shared" si="11"/>
        <v>164</v>
      </c>
    </row>
    <row r="70" spans="1:62" x14ac:dyDescent="0.25">
      <c r="A70" s="4" t="s">
        <v>132</v>
      </c>
      <c r="B70" s="4" t="s">
        <v>133</v>
      </c>
      <c r="C70" s="3">
        <v>67</v>
      </c>
      <c r="D70" s="3">
        <v>87</v>
      </c>
      <c r="E70" s="33">
        <f t="shared" si="12"/>
        <v>77.011494252873561</v>
      </c>
      <c r="F70" s="3">
        <v>52</v>
      </c>
      <c r="G70" s="199">
        <f t="shared" ref="G70:G115" si="15">+F70/D70*100</f>
        <v>59.770114942528743</v>
      </c>
      <c r="H70" s="112">
        <v>0</v>
      </c>
      <c r="I70" s="3">
        <v>0</v>
      </c>
      <c r="J70" s="33" t="e">
        <f t="shared" si="13"/>
        <v>#DIV/0!</v>
      </c>
      <c r="K70" s="3">
        <v>0</v>
      </c>
      <c r="L70" s="199" t="e">
        <f t="shared" ref="L70:L115" si="16">+K70/I70*100</f>
        <v>#DIV/0!</v>
      </c>
      <c r="M70" s="3">
        <v>0</v>
      </c>
      <c r="N70" s="3">
        <v>0</v>
      </c>
      <c r="O70" s="33" t="e">
        <f t="shared" si="14"/>
        <v>#DIV/0!</v>
      </c>
      <c r="P70" s="12">
        <v>0</v>
      </c>
      <c r="Q70" s="311" t="e">
        <f t="shared" ref="Q70:Q115" si="17">+P70/N70*100</f>
        <v>#DIV/0!</v>
      </c>
      <c r="S70" s="3">
        <v>0</v>
      </c>
      <c r="T70" s="3">
        <v>0</v>
      </c>
      <c r="U70" s="3">
        <v>67</v>
      </c>
      <c r="V70" s="75">
        <f t="shared" ref="V70:V115" si="18">SUM(S70:U70)</f>
        <v>67</v>
      </c>
      <c r="W70" s="25">
        <v>0</v>
      </c>
      <c r="X70" s="3">
        <v>0</v>
      </c>
      <c r="Y70" s="3">
        <v>0</v>
      </c>
      <c r="Z70" s="75">
        <f t="shared" ref="Z70:Z115" si="19">SUM(W70:Y70)</f>
        <v>0</v>
      </c>
      <c r="AA70" s="3">
        <v>0</v>
      </c>
      <c r="AB70" s="3">
        <v>0</v>
      </c>
      <c r="AC70" s="3">
        <v>0</v>
      </c>
      <c r="AD70" s="75">
        <f t="shared" ref="AD70:AD115" si="20">SUM(AA70:AC70)</f>
        <v>0</v>
      </c>
      <c r="AE70" s="122"/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75">
        <f t="shared" ref="AP70:AP115" si="21">SUM(AG70:AO70)</f>
        <v>0</v>
      </c>
      <c r="AQ70" s="25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75">
        <f t="shared" ref="AZ70:AZ115" si="22">SUM(AQ70:AY70)</f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75">
        <f t="shared" ref="BJ70:BJ115" si="23">SUM(BA70:BI70)</f>
        <v>0</v>
      </c>
    </row>
    <row r="71" spans="1:62" x14ac:dyDescent="0.25">
      <c r="A71" s="4" t="s">
        <v>134</v>
      </c>
      <c r="B71" s="4" t="s">
        <v>135</v>
      </c>
      <c r="C71" s="3">
        <v>397</v>
      </c>
      <c r="D71" s="3">
        <v>844</v>
      </c>
      <c r="E71" s="33">
        <f t="shared" si="12"/>
        <v>47.037914691943129</v>
      </c>
      <c r="F71" s="3">
        <v>211</v>
      </c>
      <c r="G71" s="199">
        <f t="shared" si="15"/>
        <v>25</v>
      </c>
      <c r="H71" s="112">
        <v>0</v>
      </c>
      <c r="I71" s="3">
        <v>0</v>
      </c>
      <c r="J71" s="33" t="e">
        <f t="shared" si="13"/>
        <v>#DIV/0!</v>
      </c>
      <c r="K71" s="3">
        <v>0</v>
      </c>
      <c r="L71" s="199" t="e">
        <f t="shared" si="16"/>
        <v>#DIV/0!</v>
      </c>
      <c r="M71" s="3">
        <v>208</v>
      </c>
      <c r="N71" s="3">
        <v>494</v>
      </c>
      <c r="O71" s="33">
        <f t="shared" si="14"/>
        <v>42.105263157894733</v>
      </c>
      <c r="P71" s="12">
        <v>117</v>
      </c>
      <c r="Q71" s="311">
        <f t="shared" si="17"/>
        <v>23.684210526315788</v>
      </c>
      <c r="S71" s="3">
        <v>13</v>
      </c>
      <c r="T71" s="3">
        <v>204</v>
      </c>
      <c r="U71" s="3">
        <v>180</v>
      </c>
      <c r="V71" s="75">
        <f t="shared" si="18"/>
        <v>397</v>
      </c>
      <c r="W71" s="25">
        <v>0</v>
      </c>
      <c r="X71" s="3">
        <v>0</v>
      </c>
      <c r="Y71" s="3">
        <v>0</v>
      </c>
      <c r="Z71" s="75">
        <f t="shared" si="19"/>
        <v>0</v>
      </c>
      <c r="AA71" s="3">
        <v>7</v>
      </c>
      <c r="AB71" s="3">
        <v>123</v>
      </c>
      <c r="AC71" s="3">
        <v>78</v>
      </c>
      <c r="AD71" s="75">
        <f t="shared" si="20"/>
        <v>208</v>
      </c>
      <c r="AE71" s="122"/>
      <c r="AG71" s="3">
        <v>21</v>
      </c>
      <c r="AH71" s="3">
        <v>8</v>
      </c>
      <c r="AI71" s="3">
        <v>56</v>
      </c>
      <c r="AJ71" s="3">
        <v>7</v>
      </c>
      <c r="AK71" s="3">
        <v>3</v>
      </c>
      <c r="AL71" s="3">
        <v>0</v>
      </c>
      <c r="AM71" s="3">
        <v>0</v>
      </c>
      <c r="AN71" s="3">
        <v>261</v>
      </c>
      <c r="AO71" s="3">
        <v>41</v>
      </c>
      <c r="AP71" s="75">
        <f t="shared" si="21"/>
        <v>397</v>
      </c>
      <c r="AQ71" s="25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75">
        <f t="shared" si="22"/>
        <v>0</v>
      </c>
      <c r="BA71" s="3">
        <v>10</v>
      </c>
      <c r="BB71" s="3">
        <v>1</v>
      </c>
      <c r="BC71" s="3">
        <v>0</v>
      </c>
      <c r="BD71" s="3">
        <v>5</v>
      </c>
      <c r="BE71" s="3">
        <v>1</v>
      </c>
      <c r="BF71" s="3">
        <v>0</v>
      </c>
      <c r="BG71" s="3">
        <v>0</v>
      </c>
      <c r="BH71" s="3">
        <v>175</v>
      </c>
      <c r="BI71" s="3">
        <v>16</v>
      </c>
      <c r="BJ71" s="75">
        <f t="shared" si="23"/>
        <v>208</v>
      </c>
    </row>
    <row r="72" spans="1:62" x14ac:dyDescent="0.25">
      <c r="A72" s="4" t="s">
        <v>136</v>
      </c>
      <c r="B72" s="4" t="s">
        <v>137</v>
      </c>
      <c r="C72" s="3">
        <v>37</v>
      </c>
      <c r="D72" s="3">
        <v>58</v>
      </c>
      <c r="E72" s="33">
        <f t="shared" si="12"/>
        <v>63.793103448275865</v>
      </c>
      <c r="F72" s="3">
        <v>9</v>
      </c>
      <c r="G72" s="199">
        <f t="shared" si="15"/>
        <v>15.517241379310345</v>
      </c>
      <c r="H72" s="112">
        <v>0</v>
      </c>
      <c r="I72" s="3">
        <v>0</v>
      </c>
      <c r="J72" s="33" t="e">
        <f t="shared" si="13"/>
        <v>#DIV/0!</v>
      </c>
      <c r="K72" s="3">
        <v>0</v>
      </c>
      <c r="L72" s="199" t="e">
        <f t="shared" si="16"/>
        <v>#DIV/0!</v>
      </c>
      <c r="M72" s="3">
        <v>0</v>
      </c>
      <c r="N72" s="3">
        <v>0</v>
      </c>
      <c r="O72" s="33" t="e">
        <f t="shared" si="14"/>
        <v>#DIV/0!</v>
      </c>
      <c r="P72" s="12">
        <v>0</v>
      </c>
      <c r="Q72" s="311" t="e">
        <f t="shared" si="17"/>
        <v>#DIV/0!</v>
      </c>
      <c r="S72" s="3">
        <v>1</v>
      </c>
      <c r="T72" s="3">
        <v>23</v>
      </c>
      <c r="U72" s="3">
        <v>13</v>
      </c>
      <c r="V72" s="75">
        <f t="shared" si="18"/>
        <v>37</v>
      </c>
      <c r="W72" s="25">
        <v>0</v>
      </c>
      <c r="X72" s="3">
        <v>0</v>
      </c>
      <c r="Y72" s="3">
        <v>0</v>
      </c>
      <c r="Z72" s="75">
        <f t="shared" si="19"/>
        <v>0</v>
      </c>
      <c r="AA72" s="3">
        <v>0</v>
      </c>
      <c r="AB72" s="3">
        <v>0</v>
      </c>
      <c r="AC72" s="3">
        <v>0</v>
      </c>
      <c r="AD72" s="75">
        <f t="shared" si="20"/>
        <v>0</v>
      </c>
      <c r="AE72" s="122"/>
      <c r="AG72" s="3">
        <v>1</v>
      </c>
      <c r="AH72" s="3">
        <v>7</v>
      </c>
      <c r="AI72" s="3">
        <v>0</v>
      </c>
      <c r="AJ72" s="3">
        <v>0</v>
      </c>
      <c r="AK72" s="3">
        <v>0</v>
      </c>
      <c r="AL72" s="3">
        <v>16</v>
      </c>
      <c r="AM72" s="3">
        <v>0</v>
      </c>
      <c r="AN72" s="3">
        <v>6</v>
      </c>
      <c r="AO72" s="3">
        <v>7</v>
      </c>
      <c r="AP72" s="75">
        <f t="shared" si="21"/>
        <v>37</v>
      </c>
      <c r="AQ72" s="25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75">
        <f t="shared" si="22"/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75">
        <f t="shared" si="23"/>
        <v>0</v>
      </c>
    </row>
    <row r="73" spans="1:62" x14ac:dyDescent="0.25">
      <c r="A73" s="4" t="s">
        <v>138</v>
      </c>
      <c r="B73" s="4" t="s">
        <v>139</v>
      </c>
      <c r="C73" s="3">
        <v>380</v>
      </c>
      <c r="D73" s="3">
        <v>410</v>
      </c>
      <c r="E73" s="33">
        <f t="shared" ref="E73:E115" si="24">+C73/D73*100</f>
        <v>92.682926829268297</v>
      </c>
      <c r="F73" s="3">
        <v>285</v>
      </c>
      <c r="G73" s="199">
        <f t="shared" si="15"/>
        <v>69.512195121951208</v>
      </c>
      <c r="H73" s="112">
        <v>0</v>
      </c>
      <c r="I73" s="3">
        <v>0</v>
      </c>
      <c r="J73" s="33" t="e">
        <f t="shared" ref="J73:J115" si="25">+H73/I73*100</f>
        <v>#DIV/0!</v>
      </c>
      <c r="K73" s="3">
        <v>0</v>
      </c>
      <c r="L73" s="199" t="e">
        <f t="shared" si="16"/>
        <v>#DIV/0!</v>
      </c>
      <c r="M73" s="3">
        <v>236</v>
      </c>
      <c r="N73" s="3">
        <v>292</v>
      </c>
      <c r="O73" s="33">
        <f t="shared" ref="O73:O115" si="26">+M73/N73*100</f>
        <v>80.821917808219183</v>
      </c>
      <c r="P73" s="12">
        <v>191</v>
      </c>
      <c r="Q73" s="311">
        <f t="shared" si="17"/>
        <v>65.410958904109577</v>
      </c>
      <c r="S73" s="3">
        <v>266</v>
      </c>
      <c r="T73" s="3">
        <v>69</v>
      </c>
      <c r="U73" s="3">
        <v>45</v>
      </c>
      <c r="V73" s="75">
        <f t="shared" si="18"/>
        <v>380</v>
      </c>
      <c r="W73" s="25">
        <v>0</v>
      </c>
      <c r="X73" s="3">
        <v>0</v>
      </c>
      <c r="Y73" s="3">
        <v>0</v>
      </c>
      <c r="Z73" s="75">
        <f t="shared" si="19"/>
        <v>0</v>
      </c>
      <c r="AA73" s="3">
        <v>177</v>
      </c>
      <c r="AB73" s="3">
        <v>33</v>
      </c>
      <c r="AC73" s="3">
        <v>26</v>
      </c>
      <c r="AD73" s="75">
        <f t="shared" si="20"/>
        <v>236</v>
      </c>
      <c r="AE73" s="122"/>
      <c r="AG73" s="3">
        <v>43</v>
      </c>
      <c r="AH73" s="3">
        <v>38</v>
      </c>
      <c r="AI73" s="3">
        <v>25</v>
      </c>
      <c r="AJ73" s="3">
        <v>53</v>
      </c>
      <c r="AK73" s="3">
        <v>39</v>
      </c>
      <c r="AL73" s="3">
        <v>81</v>
      </c>
      <c r="AM73" s="3">
        <v>0</v>
      </c>
      <c r="AN73" s="3">
        <v>31</v>
      </c>
      <c r="AO73" s="3">
        <v>70</v>
      </c>
      <c r="AP73" s="75">
        <f t="shared" si="21"/>
        <v>380</v>
      </c>
      <c r="AQ73" s="25">
        <v>0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75">
        <f t="shared" si="22"/>
        <v>0</v>
      </c>
      <c r="BA73" s="3">
        <v>33</v>
      </c>
      <c r="BB73" s="3">
        <v>31</v>
      </c>
      <c r="BC73" s="3">
        <v>25</v>
      </c>
      <c r="BD73" s="3">
        <v>29</v>
      </c>
      <c r="BE73" s="3">
        <v>32</v>
      </c>
      <c r="BF73" s="3">
        <v>31</v>
      </c>
      <c r="BG73" s="3">
        <v>0</v>
      </c>
      <c r="BH73" s="3">
        <v>20</v>
      </c>
      <c r="BI73" s="3">
        <v>35</v>
      </c>
      <c r="BJ73" s="75">
        <f t="shared" si="23"/>
        <v>236</v>
      </c>
    </row>
    <row r="74" spans="1:62" x14ac:dyDescent="0.25">
      <c r="A74" s="4" t="s">
        <v>140</v>
      </c>
      <c r="B74" s="4" t="s">
        <v>141</v>
      </c>
      <c r="C74" s="3">
        <v>26</v>
      </c>
      <c r="D74" s="3">
        <v>127</v>
      </c>
      <c r="E74" s="33">
        <f t="shared" si="24"/>
        <v>20.472440944881889</v>
      </c>
      <c r="F74" s="3">
        <v>19</v>
      </c>
      <c r="G74" s="199">
        <f t="shared" si="15"/>
        <v>14.960629921259844</v>
      </c>
      <c r="H74" s="112">
        <v>32</v>
      </c>
      <c r="I74" s="3">
        <v>47</v>
      </c>
      <c r="J74" s="33">
        <f t="shared" si="25"/>
        <v>68.085106382978722</v>
      </c>
      <c r="K74" s="3">
        <v>24</v>
      </c>
      <c r="L74" s="199">
        <f t="shared" si="16"/>
        <v>51.063829787234042</v>
      </c>
      <c r="M74" s="3">
        <v>0</v>
      </c>
      <c r="N74" s="3">
        <v>0</v>
      </c>
      <c r="O74" s="33" t="e">
        <f t="shared" si="26"/>
        <v>#DIV/0!</v>
      </c>
      <c r="P74" s="12">
        <v>0</v>
      </c>
      <c r="Q74" s="311" t="e">
        <f t="shared" si="17"/>
        <v>#DIV/0!</v>
      </c>
      <c r="S74" s="3">
        <v>1</v>
      </c>
      <c r="T74" s="3">
        <v>4</v>
      </c>
      <c r="U74" s="3">
        <v>21</v>
      </c>
      <c r="V74" s="75">
        <f t="shared" si="18"/>
        <v>26</v>
      </c>
      <c r="W74" s="25">
        <v>2</v>
      </c>
      <c r="X74" s="3">
        <v>8</v>
      </c>
      <c r="Y74" s="3">
        <v>22</v>
      </c>
      <c r="Z74" s="75">
        <f t="shared" si="19"/>
        <v>32</v>
      </c>
      <c r="AA74" s="3">
        <v>0</v>
      </c>
      <c r="AB74" s="3">
        <v>0</v>
      </c>
      <c r="AC74" s="3">
        <v>0</v>
      </c>
      <c r="AD74" s="75">
        <f t="shared" si="20"/>
        <v>0</v>
      </c>
      <c r="AE74" s="122"/>
      <c r="AG74" s="3">
        <v>0</v>
      </c>
      <c r="AH74" s="3">
        <v>0</v>
      </c>
      <c r="AI74" s="3">
        <v>1</v>
      </c>
      <c r="AJ74" s="3">
        <v>0</v>
      </c>
      <c r="AK74" s="3">
        <v>0</v>
      </c>
      <c r="AL74" s="3">
        <v>1</v>
      </c>
      <c r="AM74" s="3">
        <v>0</v>
      </c>
      <c r="AN74" s="3">
        <v>22</v>
      </c>
      <c r="AO74" s="3">
        <v>2</v>
      </c>
      <c r="AP74" s="75">
        <f t="shared" si="21"/>
        <v>26</v>
      </c>
      <c r="AQ74" s="25">
        <v>0</v>
      </c>
      <c r="AR74" s="3">
        <v>0</v>
      </c>
      <c r="AS74" s="3">
        <v>1</v>
      </c>
      <c r="AT74" s="3">
        <v>0</v>
      </c>
      <c r="AU74" s="3">
        <v>0</v>
      </c>
      <c r="AV74" s="3">
        <v>5</v>
      </c>
      <c r="AW74" s="3">
        <v>0</v>
      </c>
      <c r="AX74" s="3">
        <v>25</v>
      </c>
      <c r="AY74" s="3">
        <v>1</v>
      </c>
      <c r="AZ74" s="75">
        <f t="shared" si="22"/>
        <v>32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75">
        <f t="shared" si="23"/>
        <v>0</v>
      </c>
    </row>
    <row r="75" spans="1:62" x14ac:dyDescent="0.25">
      <c r="A75" s="4" t="s">
        <v>142</v>
      </c>
      <c r="B75" s="4" t="s">
        <v>143</v>
      </c>
      <c r="C75" s="3">
        <v>161</v>
      </c>
      <c r="D75" s="3">
        <v>273</v>
      </c>
      <c r="E75" s="33">
        <f t="shared" si="24"/>
        <v>58.974358974358978</v>
      </c>
      <c r="F75" s="3">
        <v>81</v>
      </c>
      <c r="G75" s="199">
        <f t="shared" si="15"/>
        <v>29.670329670329672</v>
      </c>
      <c r="H75" s="112">
        <v>0</v>
      </c>
      <c r="I75" s="3">
        <v>0</v>
      </c>
      <c r="J75" s="33" t="e">
        <f t="shared" si="25"/>
        <v>#DIV/0!</v>
      </c>
      <c r="K75" s="3">
        <v>0</v>
      </c>
      <c r="L75" s="199" t="e">
        <f t="shared" si="16"/>
        <v>#DIV/0!</v>
      </c>
      <c r="M75" s="3">
        <v>73</v>
      </c>
      <c r="N75" s="3">
        <v>145</v>
      </c>
      <c r="O75" s="33">
        <f t="shared" si="26"/>
        <v>50.344827586206897</v>
      </c>
      <c r="P75" s="12">
        <v>33</v>
      </c>
      <c r="Q75" s="311">
        <f t="shared" si="17"/>
        <v>22.758620689655174</v>
      </c>
      <c r="S75" s="3">
        <v>116</v>
      </c>
      <c r="T75" s="3">
        <v>20</v>
      </c>
      <c r="U75" s="3">
        <v>25</v>
      </c>
      <c r="V75" s="75">
        <f t="shared" si="18"/>
        <v>161</v>
      </c>
      <c r="W75" s="25">
        <v>0</v>
      </c>
      <c r="X75" s="3">
        <v>0</v>
      </c>
      <c r="Y75" s="3">
        <v>0</v>
      </c>
      <c r="Z75" s="75">
        <f t="shared" si="19"/>
        <v>0</v>
      </c>
      <c r="AA75" s="3">
        <v>40</v>
      </c>
      <c r="AB75" s="3">
        <v>20</v>
      </c>
      <c r="AC75" s="3">
        <v>13</v>
      </c>
      <c r="AD75" s="75">
        <f t="shared" si="20"/>
        <v>73</v>
      </c>
      <c r="AE75" s="122"/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116</v>
      </c>
      <c r="AM75" s="3">
        <v>0</v>
      </c>
      <c r="AN75" s="3">
        <v>20</v>
      </c>
      <c r="AO75" s="3">
        <v>25</v>
      </c>
      <c r="AP75" s="75">
        <f t="shared" si="21"/>
        <v>161</v>
      </c>
      <c r="AQ75" s="25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75">
        <f t="shared" si="22"/>
        <v>0</v>
      </c>
      <c r="BA75" s="3">
        <v>0</v>
      </c>
      <c r="BB75" s="3">
        <v>0</v>
      </c>
      <c r="BC75" s="3">
        <v>0</v>
      </c>
      <c r="BD75" s="3">
        <v>0</v>
      </c>
      <c r="BE75" s="3">
        <v>53</v>
      </c>
      <c r="BF75" s="3">
        <v>0</v>
      </c>
      <c r="BG75" s="3">
        <v>0</v>
      </c>
      <c r="BH75" s="3">
        <v>10</v>
      </c>
      <c r="BI75" s="3">
        <v>10</v>
      </c>
      <c r="BJ75" s="75">
        <f t="shared" si="23"/>
        <v>73</v>
      </c>
    </row>
    <row r="76" spans="1:62" x14ac:dyDescent="0.25">
      <c r="A76" s="4" t="s">
        <v>144</v>
      </c>
      <c r="B76" s="4" t="s">
        <v>145</v>
      </c>
      <c r="C76" s="3">
        <v>62</v>
      </c>
      <c r="D76" s="3">
        <v>225</v>
      </c>
      <c r="E76" s="33">
        <f t="shared" si="24"/>
        <v>27.555555555555557</v>
      </c>
      <c r="F76" s="3">
        <v>55</v>
      </c>
      <c r="G76" s="199">
        <f t="shared" si="15"/>
        <v>24.444444444444443</v>
      </c>
      <c r="H76" s="112">
        <v>24</v>
      </c>
      <c r="I76" s="3">
        <v>43</v>
      </c>
      <c r="J76" s="33">
        <f t="shared" si="25"/>
        <v>55.813953488372093</v>
      </c>
      <c r="K76" s="3">
        <v>18</v>
      </c>
      <c r="L76" s="199">
        <f t="shared" si="16"/>
        <v>41.860465116279073</v>
      </c>
      <c r="M76" s="3">
        <v>0</v>
      </c>
      <c r="N76" s="3">
        <v>0</v>
      </c>
      <c r="O76" s="33" t="e">
        <f t="shared" si="26"/>
        <v>#DIV/0!</v>
      </c>
      <c r="P76" s="12">
        <v>0</v>
      </c>
      <c r="Q76" s="311" t="e">
        <f t="shared" si="17"/>
        <v>#DIV/0!</v>
      </c>
      <c r="S76" s="3">
        <v>5</v>
      </c>
      <c r="T76" s="3">
        <v>27</v>
      </c>
      <c r="U76" s="3">
        <v>30</v>
      </c>
      <c r="V76" s="75">
        <f t="shared" si="18"/>
        <v>62</v>
      </c>
      <c r="W76" s="25">
        <v>4</v>
      </c>
      <c r="X76" s="3">
        <v>10</v>
      </c>
      <c r="Y76" s="3">
        <v>10</v>
      </c>
      <c r="Z76" s="75">
        <f t="shared" si="19"/>
        <v>24</v>
      </c>
      <c r="AA76" s="3">
        <v>0</v>
      </c>
      <c r="AB76" s="3">
        <v>0</v>
      </c>
      <c r="AC76" s="3">
        <v>0</v>
      </c>
      <c r="AD76" s="75">
        <f t="shared" si="20"/>
        <v>0</v>
      </c>
      <c r="AE76" s="122"/>
      <c r="AG76" s="3">
        <v>0</v>
      </c>
      <c r="AH76" s="3">
        <v>0</v>
      </c>
      <c r="AI76" s="3">
        <v>0</v>
      </c>
      <c r="AJ76" s="3">
        <v>5</v>
      </c>
      <c r="AK76" s="3">
        <v>15</v>
      </c>
      <c r="AL76" s="3">
        <v>10</v>
      </c>
      <c r="AM76" s="3">
        <v>0</v>
      </c>
      <c r="AN76" s="3">
        <v>5</v>
      </c>
      <c r="AO76" s="3">
        <v>27</v>
      </c>
      <c r="AP76" s="75">
        <f t="shared" si="21"/>
        <v>62</v>
      </c>
      <c r="AQ76" s="25">
        <v>0</v>
      </c>
      <c r="AR76" s="3">
        <v>0</v>
      </c>
      <c r="AS76" s="3">
        <v>0</v>
      </c>
      <c r="AT76" s="3">
        <v>0</v>
      </c>
      <c r="AU76" s="3">
        <v>9</v>
      </c>
      <c r="AV76" s="3">
        <v>5</v>
      </c>
      <c r="AW76" s="3">
        <v>0</v>
      </c>
      <c r="AX76" s="3">
        <v>0</v>
      </c>
      <c r="AY76" s="3">
        <v>10</v>
      </c>
      <c r="AZ76" s="75">
        <f t="shared" si="22"/>
        <v>24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75">
        <f t="shared" si="23"/>
        <v>0</v>
      </c>
    </row>
    <row r="77" spans="1:62" x14ac:dyDescent="0.25">
      <c r="A77" s="4" t="s">
        <v>146</v>
      </c>
      <c r="B77" s="4" t="s">
        <v>147</v>
      </c>
      <c r="C77" s="3">
        <v>68</v>
      </c>
      <c r="D77" s="3">
        <v>140</v>
      </c>
      <c r="E77" s="33">
        <f t="shared" si="24"/>
        <v>48.571428571428569</v>
      </c>
      <c r="F77" s="3">
        <v>48</v>
      </c>
      <c r="G77" s="199">
        <f t="shared" si="15"/>
        <v>34.285714285714285</v>
      </c>
      <c r="H77" s="112">
        <v>0</v>
      </c>
      <c r="I77" s="3">
        <v>0</v>
      </c>
      <c r="J77" s="33" t="e">
        <f t="shared" si="25"/>
        <v>#DIV/0!</v>
      </c>
      <c r="K77" s="3">
        <v>0</v>
      </c>
      <c r="L77" s="199" t="e">
        <f t="shared" si="16"/>
        <v>#DIV/0!</v>
      </c>
      <c r="M77" s="3">
        <v>82</v>
      </c>
      <c r="N77" s="3">
        <v>82</v>
      </c>
      <c r="O77" s="33">
        <f t="shared" si="26"/>
        <v>100</v>
      </c>
      <c r="P77" s="12">
        <v>73</v>
      </c>
      <c r="Q77" s="311">
        <f t="shared" si="17"/>
        <v>89.024390243902445</v>
      </c>
      <c r="S77" s="3">
        <v>0</v>
      </c>
      <c r="T77" s="3">
        <v>4</v>
      </c>
      <c r="U77" s="3">
        <v>112</v>
      </c>
      <c r="V77" s="75">
        <f t="shared" si="18"/>
        <v>116</v>
      </c>
      <c r="W77" s="25">
        <v>0</v>
      </c>
      <c r="X77" s="3">
        <v>0</v>
      </c>
      <c r="Y77" s="3">
        <v>0</v>
      </c>
      <c r="Z77" s="75">
        <f t="shared" si="19"/>
        <v>0</v>
      </c>
      <c r="AA77" s="3">
        <v>0</v>
      </c>
      <c r="AB77" s="3">
        <v>6</v>
      </c>
      <c r="AC77" s="3">
        <v>127</v>
      </c>
      <c r="AD77" s="75">
        <f t="shared" si="20"/>
        <v>133</v>
      </c>
      <c r="AE77" s="122"/>
      <c r="AG77" s="3">
        <v>1</v>
      </c>
      <c r="AH77" s="3">
        <v>2</v>
      </c>
      <c r="AI77" s="3">
        <v>1</v>
      </c>
      <c r="AJ77" s="3">
        <v>1</v>
      </c>
      <c r="AK77" s="3">
        <v>0</v>
      </c>
      <c r="AL77" s="3">
        <v>1</v>
      </c>
      <c r="AM77" s="3">
        <v>0</v>
      </c>
      <c r="AN77" s="3">
        <v>73</v>
      </c>
      <c r="AO77" s="3">
        <v>37</v>
      </c>
      <c r="AP77" s="75">
        <f t="shared" si="21"/>
        <v>116</v>
      </c>
      <c r="AQ77" s="25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75">
        <f t="shared" si="22"/>
        <v>0</v>
      </c>
      <c r="BA77" s="3">
        <v>0</v>
      </c>
      <c r="BB77" s="3">
        <v>1</v>
      </c>
      <c r="BC77" s="3">
        <v>0</v>
      </c>
      <c r="BD77" s="3">
        <v>8</v>
      </c>
      <c r="BE77" s="3">
        <v>0</v>
      </c>
      <c r="BF77" s="3">
        <v>0</v>
      </c>
      <c r="BG77" s="3">
        <v>0</v>
      </c>
      <c r="BH77" s="3">
        <v>96</v>
      </c>
      <c r="BI77" s="3">
        <v>28</v>
      </c>
      <c r="BJ77" s="75">
        <f t="shared" si="23"/>
        <v>133</v>
      </c>
    </row>
    <row r="78" spans="1:62" x14ac:dyDescent="0.25">
      <c r="A78" s="4" t="s">
        <v>148</v>
      </c>
      <c r="B78" s="4" t="s">
        <v>149</v>
      </c>
      <c r="C78" s="3">
        <v>1</v>
      </c>
      <c r="D78" s="3">
        <v>67</v>
      </c>
      <c r="E78" s="33">
        <f t="shared" si="24"/>
        <v>1.4925373134328357</v>
      </c>
      <c r="F78" s="3">
        <v>0</v>
      </c>
      <c r="G78" s="199">
        <f t="shared" si="15"/>
        <v>0</v>
      </c>
      <c r="H78" s="112">
        <v>0</v>
      </c>
      <c r="I78" s="3">
        <v>0</v>
      </c>
      <c r="J78" s="33" t="e">
        <f t="shared" si="25"/>
        <v>#DIV/0!</v>
      </c>
      <c r="K78" s="3">
        <v>0</v>
      </c>
      <c r="L78" s="199" t="e">
        <f t="shared" si="16"/>
        <v>#DIV/0!</v>
      </c>
      <c r="M78" s="3">
        <v>0</v>
      </c>
      <c r="N78" s="3">
        <v>0</v>
      </c>
      <c r="O78" s="33" t="e">
        <f t="shared" si="26"/>
        <v>#DIV/0!</v>
      </c>
      <c r="P78" s="12">
        <v>0</v>
      </c>
      <c r="Q78" s="311" t="e">
        <f t="shared" si="17"/>
        <v>#DIV/0!</v>
      </c>
      <c r="S78" s="3">
        <v>0</v>
      </c>
      <c r="T78" s="3">
        <v>0</v>
      </c>
      <c r="U78" s="3">
        <v>0</v>
      </c>
      <c r="V78" s="75">
        <f t="shared" si="18"/>
        <v>0</v>
      </c>
      <c r="W78" s="25">
        <v>0</v>
      </c>
      <c r="X78" s="3">
        <v>0</v>
      </c>
      <c r="Y78" s="3">
        <v>0</v>
      </c>
      <c r="Z78" s="75">
        <f t="shared" si="19"/>
        <v>0</v>
      </c>
      <c r="AA78" s="3">
        <v>0</v>
      </c>
      <c r="AB78" s="3">
        <v>0</v>
      </c>
      <c r="AC78" s="3">
        <v>0</v>
      </c>
      <c r="AD78" s="75">
        <f t="shared" si="20"/>
        <v>0</v>
      </c>
      <c r="AE78" s="122"/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75">
        <f t="shared" si="21"/>
        <v>0</v>
      </c>
      <c r="AQ78" s="25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75">
        <f t="shared" si="22"/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75">
        <f t="shared" si="23"/>
        <v>0</v>
      </c>
    </row>
    <row r="79" spans="1:62" x14ac:dyDescent="0.25">
      <c r="A79" s="4" t="s">
        <v>150</v>
      </c>
      <c r="B79" s="4" t="s">
        <v>151</v>
      </c>
      <c r="C79" s="3">
        <v>17</v>
      </c>
      <c r="D79" s="3">
        <v>273</v>
      </c>
      <c r="E79" s="33">
        <f t="shared" si="24"/>
        <v>6.2271062271062272</v>
      </c>
      <c r="F79" s="3">
        <v>17</v>
      </c>
      <c r="G79" s="199">
        <f t="shared" si="15"/>
        <v>6.2271062271062272</v>
      </c>
      <c r="H79" s="112">
        <v>0</v>
      </c>
      <c r="I79" s="3">
        <v>0</v>
      </c>
      <c r="J79" s="33" t="e">
        <f t="shared" si="25"/>
        <v>#DIV/0!</v>
      </c>
      <c r="K79" s="3">
        <v>0</v>
      </c>
      <c r="L79" s="199" t="e">
        <f t="shared" si="16"/>
        <v>#DIV/0!</v>
      </c>
      <c r="M79" s="3">
        <v>33</v>
      </c>
      <c r="N79" s="3">
        <v>116</v>
      </c>
      <c r="O79" s="33">
        <f t="shared" si="26"/>
        <v>28.448275862068968</v>
      </c>
      <c r="P79" s="12">
        <v>30</v>
      </c>
      <c r="Q79" s="311">
        <f t="shared" si="17"/>
        <v>25.862068965517242</v>
      </c>
      <c r="S79" s="3">
        <v>0</v>
      </c>
      <c r="T79" s="3">
        <v>16</v>
      </c>
      <c r="U79" s="3">
        <v>1</v>
      </c>
      <c r="V79" s="75">
        <f t="shared" si="18"/>
        <v>17</v>
      </c>
      <c r="W79" s="25">
        <v>0</v>
      </c>
      <c r="X79" s="3">
        <v>0</v>
      </c>
      <c r="Y79" s="3">
        <v>0</v>
      </c>
      <c r="Z79" s="75">
        <f t="shared" si="19"/>
        <v>0</v>
      </c>
      <c r="AA79" s="3">
        <v>0</v>
      </c>
      <c r="AB79" s="3">
        <v>27</v>
      </c>
      <c r="AC79" s="3">
        <v>6</v>
      </c>
      <c r="AD79" s="75">
        <f t="shared" si="20"/>
        <v>33</v>
      </c>
      <c r="AE79" s="122"/>
      <c r="AG79" s="3">
        <v>1</v>
      </c>
      <c r="AH79" s="3">
        <v>0</v>
      </c>
      <c r="AI79" s="3">
        <v>0</v>
      </c>
      <c r="AJ79" s="3">
        <v>0</v>
      </c>
      <c r="AK79" s="3">
        <v>0</v>
      </c>
      <c r="AL79" s="3">
        <v>15</v>
      </c>
      <c r="AM79" s="3">
        <v>0</v>
      </c>
      <c r="AN79" s="3">
        <v>1</v>
      </c>
      <c r="AO79" s="3">
        <v>0</v>
      </c>
      <c r="AP79" s="75">
        <f t="shared" si="21"/>
        <v>17</v>
      </c>
      <c r="AQ79" s="25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75">
        <f t="shared" si="22"/>
        <v>0</v>
      </c>
      <c r="BA79" s="3">
        <v>4</v>
      </c>
      <c r="BB79" s="3">
        <v>0</v>
      </c>
      <c r="BC79" s="3">
        <v>0</v>
      </c>
      <c r="BD79" s="3">
        <v>1</v>
      </c>
      <c r="BE79" s="3">
        <v>0</v>
      </c>
      <c r="BF79" s="3">
        <v>22</v>
      </c>
      <c r="BG79" s="3">
        <v>0</v>
      </c>
      <c r="BH79" s="3">
        <v>6</v>
      </c>
      <c r="BI79" s="3">
        <v>0</v>
      </c>
      <c r="BJ79" s="75">
        <f t="shared" si="23"/>
        <v>33</v>
      </c>
    </row>
    <row r="80" spans="1:62" x14ac:dyDescent="0.25">
      <c r="A80" s="4" t="s">
        <v>152</v>
      </c>
      <c r="B80" s="4" t="s">
        <v>153</v>
      </c>
      <c r="C80" s="3">
        <v>0</v>
      </c>
      <c r="D80" s="3">
        <v>0</v>
      </c>
      <c r="E80" s="33" t="e">
        <f t="shared" si="24"/>
        <v>#DIV/0!</v>
      </c>
      <c r="F80" s="3">
        <v>0</v>
      </c>
      <c r="G80" s="199" t="e">
        <f t="shared" si="15"/>
        <v>#DIV/0!</v>
      </c>
      <c r="H80" s="112">
        <v>0</v>
      </c>
      <c r="I80" s="3">
        <v>0</v>
      </c>
      <c r="J80" s="33" t="e">
        <f t="shared" si="25"/>
        <v>#DIV/0!</v>
      </c>
      <c r="K80" s="3">
        <v>0</v>
      </c>
      <c r="L80" s="199" t="e">
        <f t="shared" si="16"/>
        <v>#DIV/0!</v>
      </c>
      <c r="M80" s="3">
        <v>0</v>
      </c>
      <c r="N80" s="3">
        <v>0</v>
      </c>
      <c r="O80" s="33" t="e">
        <f t="shared" si="26"/>
        <v>#DIV/0!</v>
      </c>
      <c r="P80" s="12">
        <v>0</v>
      </c>
      <c r="Q80" s="311" t="e">
        <f t="shared" si="17"/>
        <v>#DIV/0!</v>
      </c>
      <c r="S80" s="3">
        <v>0</v>
      </c>
      <c r="T80" s="3">
        <v>0</v>
      </c>
      <c r="U80" s="3">
        <v>0</v>
      </c>
      <c r="V80" s="75">
        <f t="shared" si="18"/>
        <v>0</v>
      </c>
      <c r="W80" s="25">
        <v>0</v>
      </c>
      <c r="X80" s="3">
        <v>0</v>
      </c>
      <c r="Y80" s="3">
        <v>0</v>
      </c>
      <c r="Z80" s="75">
        <f t="shared" si="19"/>
        <v>0</v>
      </c>
      <c r="AA80" s="3">
        <v>0</v>
      </c>
      <c r="AB80" s="3">
        <v>0</v>
      </c>
      <c r="AC80" s="3">
        <v>0</v>
      </c>
      <c r="AD80" s="75">
        <f t="shared" si="20"/>
        <v>0</v>
      </c>
      <c r="AE80" s="122"/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75">
        <f t="shared" si="21"/>
        <v>0</v>
      </c>
      <c r="AQ80" s="25">
        <v>0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75">
        <f t="shared" si="22"/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75">
        <f t="shared" si="23"/>
        <v>0</v>
      </c>
    </row>
    <row r="81" spans="1:62" x14ac:dyDescent="0.25">
      <c r="A81" s="4" t="s">
        <v>154</v>
      </c>
      <c r="B81" s="4" t="s">
        <v>155</v>
      </c>
      <c r="C81" s="3">
        <v>187</v>
      </c>
      <c r="D81" s="3">
        <v>625</v>
      </c>
      <c r="E81" s="33">
        <f t="shared" si="24"/>
        <v>29.92</v>
      </c>
      <c r="F81" s="3">
        <v>155</v>
      </c>
      <c r="G81" s="199">
        <f t="shared" si="15"/>
        <v>24.8</v>
      </c>
      <c r="H81" s="112">
        <v>0</v>
      </c>
      <c r="I81" s="3">
        <v>0</v>
      </c>
      <c r="J81" s="33" t="e">
        <f t="shared" si="25"/>
        <v>#DIV/0!</v>
      </c>
      <c r="K81" s="3">
        <v>0</v>
      </c>
      <c r="L81" s="199" t="e">
        <f t="shared" si="16"/>
        <v>#DIV/0!</v>
      </c>
      <c r="M81" s="3">
        <v>150</v>
      </c>
      <c r="N81" s="3">
        <v>394</v>
      </c>
      <c r="O81" s="33">
        <f t="shared" si="26"/>
        <v>38.07106598984771</v>
      </c>
      <c r="P81" s="12">
        <v>93</v>
      </c>
      <c r="Q81" s="311">
        <f t="shared" si="17"/>
        <v>23.604060913705585</v>
      </c>
      <c r="S81" s="3">
        <v>12</v>
      </c>
      <c r="T81" s="3">
        <v>61</v>
      </c>
      <c r="U81" s="3">
        <v>114</v>
      </c>
      <c r="V81" s="75">
        <f t="shared" si="18"/>
        <v>187</v>
      </c>
      <c r="W81" s="25">
        <v>0</v>
      </c>
      <c r="X81" s="3">
        <v>0</v>
      </c>
      <c r="Y81" s="3">
        <v>0</v>
      </c>
      <c r="Z81" s="75">
        <f t="shared" si="19"/>
        <v>0</v>
      </c>
      <c r="AA81" s="3">
        <v>2</v>
      </c>
      <c r="AB81" s="3">
        <v>58</v>
      </c>
      <c r="AC81" s="3">
        <v>90</v>
      </c>
      <c r="AD81" s="75">
        <f t="shared" si="20"/>
        <v>150</v>
      </c>
      <c r="AE81" s="122"/>
      <c r="AG81" s="3">
        <v>5</v>
      </c>
      <c r="AH81" s="3">
        <v>7</v>
      </c>
      <c r="AI81" s="3">
        <v>3</v>
      </c>
      <c r="AJ81" s="3">
        <v>17</v>
      </c>
      <c r="AK81" s="3">
        <v>5</v>
      </c>
      <c r="AL81" s="3">
        <v>44</v>
      </c>
      <c r="AM81" s="3">
        <v>0</v>
      </c>
      <c r="AN81" s="3">
        <v>6</v>
      </c>
      <c r="AO81" s="3">
        <v>87</v>
      </c>
      <c r="AP81" s="75">
        <f t="shared" si="21"/>
        <v>174</v>
      </c>
      <c r="AQ81" s="25">
        <v>0</v>
      </c>
      <c r="AR81" s="3">
        <v>0</v>
      </c>
      <c r="AS81" s="3">
        <v>0</v>
      </c>
      <c r="AT81" s="3">
        <v>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75">
        <f t="shared" si="22"/>
        <v>0</v>
      </c>
      <c r="BA81" s="3">
        <v>0</v>
      </c>
      <c r="BB81" s="3">
        <v>2</v>
      </c>
      <c r="BC81" s="3">
        <v>5</v>
      </c>
      <c r="BD81" s="3">
        <v>3</v>
      </c>
      <c r="BE81" s="3">
        <v>0</v>
      </c>
      <c r="BF81" s="3">
        <v>59</v>
      </c>
      <c r="BG81" s="3">
        <v>0</v>
      </c>
      <c r="BH81" s="3">
        <v>27</v>
      </c>
      <c r="BI81" s="3">
        <v>31</v>
      </c>
      <c r="BJ81" s="75">
        <f t="shared" si="23"/>
        <v>127</v>
      </c>
    </row>
    <row r="82" spans="1:62" x14ac:dyDescent="0.25">
      <c r="A82" s="4" t="s">
        <v>156</v>
      </c>
      <c r="B82" s="4" t="s">
        <v>157</v>
      </c>
      <c r="C82" s="3">
        <v>193</v>
      </c>
      <c r="D82" s="3">
        <v>331</v>
      </c>
      <c r="E82" s="33">
        <f t="shared" si="24"/>
        <v>58.308157099697887</v>
      </c>
      <c r="F82" s="3">
        <v>187</v>
      </c>
      <c r="G82" s="199">
        <f t="shared" si="15"/>
        <v>56.495468277945612</v>
      </c>
      <c r="H82" s="112">
        <v>0</v>
      </c>
      <c r="I82" s="3">
        <v>0</v>
      </c>
      <c r="J82" s="33" t="e">
        <f t="shared" si="25"/>
        <v>#DIV/0!</v>
      </c>
      <c r="K82" s="3">
        <v>0</v>
      </c>
      <c r="L82" s="199" t="e">
        <f t="shared" si="16"/>
        <v>#DIV/0!</v>
      </c>
      <c r="M82" s="3">
        <v>128</v>
      </c>
      <c r="N82" s="3">
        <v>130</v>
      </c>
      <c r="O82" s="33">
        <f t="shared" si="26"/>
        <v>98.461538461538467</v>
      </c>
      <c r="P82" s="12">
        <v>121</v>
      </c>
      <c r="Q82" s="311">
        <f t="shared" si="17"/>
        <v>93.07692307692308</v>
      </c>
      <c r="S82" s="3">
        <v>0</v>
      </c>
      <c r="T82" s="3">
        <v>0</v>
      </c>
      <c r="U82" s="3">
        <v>0</v>
      </c>
      <c r="V82" s="75">
        <f t="shared" si="18"/>
        <v>0</v>
      </c>
      <c r="W82" s="25">
        <v>0</v>
      </c>
      <c r="X82" s="3">
        <v>0</v>
      </c>
      <c r="Y82" s="3">
        <v>0</v>
      </c>
      <c r="Z82" s="75">
        <f t="shared" si="19"/>
        <v>0</v>
      </c>
      <c r="AA82" s="3">
        <v>0</v>
      </c>
      <c r="AB82" s="3">
        <v>0</v>
      </c>
      <c r="AC82" s="3">
        <v>0</v>
      </c>
      <c r="AD82" s="75">
        <f t="shared" si="20"/>
        <v>0</v>
      </c>
      <c r="AE82" s="122"/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75">
        <f t="shared" si="21"/>
        <v>0</v>
      </c>
      <c r="AQ82" s="25">
        <v>0</v>
      </c>
      <c r="AR82" s="3">
        <v>0</v>
      </c>
      <c r="AS82" s="3">
        <v>0</v>
      </c>
      <c r="AT82" s="3">
        <v>0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75">
        <f t="shared" si="22"/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75">
        <f t="shared" si="23"/>
        <v>0</v>
      </c>
    </row>
    <row r="83" spans="1:62" x14ac:dyDescent="0.25">
      <c r="A83" s="4" t="s">
        <v>158</v>
      </c>
      <c r="B83" s="4" t="s">
        <v>159</v>
      </c>
      <c r="C83" s="3">
        <v>57</v>
      </c>
      <c r="D83" s="3">
        <v>125</v>
      </c>
      <c r="E83" s="33">
        <f t="shared" si="24"/>
        <v>45.6</v>
      </c>
      <c r="F83" s="3">
        <v>46</v>
      </c>
      <c r="G83" s="199">
        <f t="shared" si="15"/>
        <v>36.799999999999997</v>
      </c>
      <c r="H83" s="112">
        <v>0</v>
      </c>
      <c r="I83" s="3">
        <v>0</v>
      </c>
      <c r="J83" s="33" t="e">
        <f t="shared" si="25"/>
        <v>#DIV/0!</v>
      </c>
      <c r="K83" s="3">
        <v>0</v>
      </c>
      <c r="L83" s="199" t="e">
        <f t="shared" si="16"/>
        <v>#DIV/0!</v>
      </c>
      <c r="M83" s="3">
        <v>22</v>
      </c>
      <c r="N83" s="3">
        <v>45</v>
      </c>
      <c r="O83" s="33">
        <f t="shared" si="26"/>
        <v>48.888888888888886</v>
      </c>
      <c r="P83" s="12">
        <v>22</v>
      </c>
      <c r="Q83" s="311">
        <f t="shared" si="17"/>
        <v>48.888888888888886</v>
      </c>
      <c r="S83" s="3">
        <v>8</v>
      </c>
      <c r="T83" s="3">
        <v>49</v>
      </c>
      <c r="U83" s="3">
        <v>0</v>
      </c>
      <c r="V83" s="75">
        <f t="shared" si="18"/>
        <v>57</v>
      </c>
      <c r="W83" s="25">
        <v>0</v>
      </c>
      <c r="X83" s="3">
        <v>0</v>
      </c>
      <c r="Y83" s="3">
        <v>0</v>
      </c>
      <c r="Z83" s="75">
        <f t="shared" si="19"/>
        <v>0</v>
      </c>
      <c r="AA83" s="3">
        <v>6</v>
      </c>
      <c r="AB83" s="3">
        <v>3</v>
      </c>
      <c r="AC83" s="3">
        <v>13</v>
      </c>
      <c r="AD83" s="75">
        <f t="shared" si="20"/>
        <v>22</v>
      </c>
      <c r="AE83" s="122"/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75">
        <f t="shared" si="21"/>
        <v>0</v>
      </c>
      <c r="AQ83" s="25">
        <v>0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75">
        <f t="shared" si="22"/>
        <v>0</v>
      </c>
      <c r="BA83" s="3">
        <v>2</v>
      </c>
      <c r="BB83" s="3">
        <v>0</v>
      </c>
      <c r="BC83" s="3">
        <v>0</v>
      </c>
      <c r="BD83" s="3">
        <v>0</v>
      </c>
      <c r="BE83" s="3">
        <v>0</v>
      </c>
      <c r="BF83" s="3">
        <v>10</v>
      </c>
      <c r="BG83" s="3">
        <v>0</v>
      </c>
      <c r="BH83" s="3">
        <v>0</v>
      </c>
      <c r="BI83" s="3">
        <v>10</v>
      </c>
      <c r="BJ83" s="75">
        <f t="shared" si="23"/>
        <v>22</v>
      </c>
    </row>
    <row r="84" spans="1:62" x14ac:dyDescent="0.25">
      <c r="A84" s="4" t="s">
        <v>160</v>
      </c>
      <c r="B84" s="4" t="s">
        <v>161</v>
      </c>
      <c r="C84" s="3">
        <v>69</v>
      </c>
      <c r="D84" s="3">
        <v>164</v>
      </c>
      <c r="E84" s="33">
        <f t="shared" si="24"/>
        <v>42.073170731707314</v>
      </c>
      <c r="F84" s="3">
        <v>60</v>
      </c>
      <c r="G84" s="199">
        <f t="shared" si="15"/>
        <v>36.585365853658537</v>
      </c>
      <c r="H84" s="112">
        <v>0</v>
      </c>
      <c r="I84" s="3">
        <v>0</v>
      </c>
      <c r="J84" s="33" t="e">
        <f t="shared" si="25"/>
        <v>#DIV/0!</v>
      </c>
      <c r="K84" s="3">
        <v>0</v>
      </c>
      <c r="L84" s="199" t="e">
        <f t="shared" si="16"/>
        <v>#DIV/0!</v>
      </c>
      <c r="M84" s="3">
        <v>72</v>
      </c>
      <c r="N84" s="3">
        <v>104</v>
      </c>
      <c r="O84" s="33">
        <f t="shared" si="26"/>
        <v>69.230769230769226</v>
      </c>
      <c r="P84" s="12">
        <v>68</v>
      </c>
      <c r="Q84" s="311">
        <f t="shared" si="17"/>
        <v>65.384615384615387</v>
      </c>
      <c r="S84" s="3">
        <v>0</v>
      </c>
      <c r="T84" s="3">
        <v>14</v>
      </c>
      <c r="U84" s="3">
        <v>55</v>
      </c>
      <c r="V84" s="75">
        <f t="shared" si="18"/>
        <v>69</v>
      </c>
      <c r="W84" s="25">
        <v>0</v>
      </c>
      <c r="X84" s="3">
        <v>0</v>
      </c>
      <c r="Y84" s="3">
        <v>0</v>
      </c>
      <c r="Z84" s="75">
        <f t="shared" si="19"/>
        <v>0</v>
      </c>
      <c r="AA84" s="3">
        <v>0</v>
      </c>
      <c r="AB84" s="3">
        <v>0</v>
      </c>
      <c r="AC84" s="3">
        <v>72</v>
      </c>
      <c r="AD84" s="75">
        <f t="shared" si="20"/>
        <v>72</v>
      </c>
      <c r="AE84" s="122"/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14</v>
      </c>
      <c r="AM84" s="3">
        <v>0</v>
      </c>
      <c r="AN84" s="3">
        <v>52</v>
      </c>
      <c r="AO84" s="3">
        <v>3</v>
      </c>
      <c r="AP84" s="75">
        <f t="shared" si="21"/>
        <v>69</v>
      </c>
      <c r="AQ84" s="25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75">
        <f t="shared" si="22"/>
        <v>0</v>
      </c>
      <c r="BA84" s="3">
        <v>0</v>
      </c>
      <c r="BB84" s="3">
        <v>1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69</v>
      </c>
      <c r="BI84" s="3">
        <v>2</v>
      </c>
      <c r="BJ84" s="75">
        <f t="shared" si="23"/>
        <v>72</v>
      </c>
    </row>
    <row r="85" spans="1:62" x14ac:dyDescent="0.25">
      <c r="A85" s="4" t="s">
        <v>162</v>
      </c>
      <c r="B85" s="4" t="s">
        <v>163</v>
      </c>
      <c r="C85" s="3">
        <v>154</v>
      </c>
      <c r="D85" s="3">
        <v>354</v>
      </c>
      <c r="E85" s="33">
        <f t="shared" si="24"/>
        <v>43.502824858757059</v>
      </c>
      <c r="F85" s="3">
        <v>114</v>
      </c>
      <c r="G85" s="199">
        <f t="shared" si="15"/>
        <v>32.20338983050847</v>
      </c>
      <c r="H85" s="112">
        <v>0</v>
      </c>
      <c r="I85" s="3">
        <v>0</v>
      </c>
      <c r="J85" s="33" t="e">
        <f t="shared" si="25"/>
        <v>#DIV/0!</v>
      </c>
      <c r="K85" s="3">
        <v>0</v>
      </c>
      <c r="L85" s="199" t="e">
        <f t="shared" si="16"/>
        <v>#DIV/0!</v>
      </c>
      <c r="M85" s="3">
        <v>189</v>
      </c>
      <c r="N85" s="3">
        <v>189</v>
      </c>
      <c r="O85" s="33">
        <f t="shared" si="26"/>
        <v>100</v>
      </c>
      <c r="P85" s="12">
        <v>132</v>
      </c>
      <c r="Q85" s="311">
        <f t="shared" si="17"/>
        <v>69.841269841269835</v>
      </c>
      <c r="S85" s="3">
        <v>0</v>
      </c>
      <c r="T85" s="3">
        <v>64</v>
      </c>
      <c r="U85" s="3">
        <v>90</v>
      </c>
      <c r="V85" s="75">
        <f t="shared" si="18"/>
        <v>154</v>
      </c>
      <c r="W85" s="25">
        <v>0</v>
      </c>
      <c r="X85" s="3">
        <v>0</v>
      </c>
      <c r="Y85" s="3">
        <v>0</v>
      </c>
      <c r="Z85" s="75">
        <f t="shared" si="19"/>
        <v>0</v>
      </c>
      <c r="AA85" s="3">
        <v>0</v>
      </c>
      <c r="AB85" s="3">
        <v>79</v>
      </c>
      <c r="AC85" s="3">
        <v>110</v>
      </c>
      <c r="AD85" s="75">
        <f t="shared" si="20"/>
        <v>189</v>
      </c>
      <c r="AE85" s="122"/>
      <c r="AG85" s="3">
        <v>3</v>
      </c>
      <c r="AH85" s="3">
        <v>0</v>
      </c>
      <c r="AI85" s="3">
        <v>12</v>
      </c>
      <c r="AJ85" s="3">
        <v>3</v>
      </c>
      <c r="AK85" s="3">
        <v>13</v>
      </c>
      <c r="AL85" s="3">
        <v>57</v>
      </c>
      <c r="AM85" s="3">
        <v>0</v>
      </c>
      <c r="AN85" s="3">
        <v>58</v>
      </c>
      <c r="AO85" s="3">
        <v>8</v>
      </c>
      <c r="AP85" s="75">
        <f t="shared" si="21"/>
        <v>154</v>
      </c>
      <c r="AQ85" s="25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75">
        <f t="shared" si="22"/>
        <v>0</v>
      </c>
      <c r="BA85" s="3">
        <v>6</v>
      </c>
      <c r="BB85" s="3">
        <v>0</v>
      </c>
      <c r="BC85" s="3">
        <v>14</v>
      </c>
      <c r="BD85" s="3">
        <v>8</v>
      </c>
      <c r="BE85" s="3">
        <v>0</v>
      </c>
      <c r="BF85" s="3">
        <v>70</v>
      </c>
      <c r="BG85" s="3">
        <v>0</v>
      </c>
      <c r="BH85" s="3">
        <v>48</v>
      </c>
      <c r="BI85" s="3">
        <v>43</v>
      </c>
      <c r="BJ85" s="75">
        <f t="shared" si="23"/>
        <v>189</v>
      </c>
    </row>
    <row r="86" spans="1:62" x14ac:dyDescent="0.25">
      <c r="A86" s="4" t="s">
        <v>164</v>
      </c>
      <c r="B86" s="4" t="s">
        <v>165</v>
      </c>
      <c r="C86" s="3">
        <v>14</v>
      </c>
      <c r="D86" s="3">
        <v>569</v>
      </c>
      <c r="E86" s="33">
        <f t="shared" si="24"/>
        <v>2.4604569420035149</v>
      </c>
      <c r="F86" s="3">
        <v>10</v>
      </c>
      <c r="G86" s="199">
        <f t="shared" si="15"/>
        <v>1.7574692442882252</v>
      </c>
      <c r="H86" s="112">
        <v>1</v>
      </c>
      <c r="I86" s="3">
        <v>60</v>
      </c>
      <c r="J86" s="33">
        <f t="shared" si="25"/>
        <v>1.6666666666666667</v>
      </c>
      <c r="K86" s="3">
        <v>1</v>
      </c>
      <c r="L86" s="199">
        <f t="shared" si="16"/>
        <v>1.6666666666666667</v>
      </c>
      <c r="M86" s="3">
        <v>21</v>
      </c>
      <c r="N86" s="3">
        <v>443</v>
      </c>
      <c r="O86" s="33">
        <f t="shared" si="26"/>
        <v>4.7404063205417613</v>
      </c>
      <c r="P86" s="12">
        <v>21</v>
      </c>
      <c r="Q86" s="311">
        <f t="shared" si="17"/>
        <v>4.7404063205417613</v>
      </c>
      <c r="S86" s="3">
        <v>0</v>
      </c>
      <c r="T86" s="3">
        <v>0</v>
      </c>
      <c r="U86" s="3">
        <v>0</v>
      </c>
      <c r="V86" s="75">
        <f t="shared" si="18"/>
        <v>0</v>
      </c>
      <c r="W86" s="25">
        <v>0</v>
      </c>
      <c r="X86" s="3">
        <v>0</v>
      </c>
      <c r="Y86" s="3">
        <v>0</v>
      </c>
      <c r="Z86" s="75">
        <f t="shared" si="19"/>
        <v>0</v>
      </c>
      <c r="AA86" s="3">
        <v>0</v>
      </c>
      <c r="AB86" s="3">
        <v>0</v>
      </c>
      <c r="AC86" s="3">
        <v>0</v>
      </c>
      <c r="AD86" s="75">
        <f t="shared" si="20"/>
        <v>0</v>
      </c>
      <c r="AE86" s="122"/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75">
        <f t="shared" si="21"/>
        <v>0</v>
      </c>
      <c r="AQ86" s="25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75">
        <f t="shared" si="22"/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75">
        <f t="shared" si="23"/>
        <v>0</v>
      </c>
    </row>
    <row r="87" spans="1:62" x14ac:dyDescent="0.25">
      <c r="A87" s="4" t="s">
        <v>166</v>
      </c>
      <c r="B87" s="4" t="s">
        <v>167</v>
      </c>
      <c r="C87" s="3">
        <v>17</v>
      </c>
      <c r="D87" s="3">
        <v>74</v>
      </c>
      <c r="E87" s="33">
        <f t="shared" si="24"/>
        <v>22.972972972972975</v>
      </c>
      <c r="F87" s="3">
        <v>5</v>
      </c>
      <c r="G87" s="199">
        <f t="shared" si="15"/>
        <v>6.756756756756757</v>
      </c>
      <c r="H87" s="112">
        <v>0</v>
      </c>
      <c r="I87" s="3">
        <v>0</v>
      </c>
      <c r="J87" s="33" t="e">
        <f t="shared" si="25"/>
        <v>#DIV/0!</v>
      </c>
      <c r="K87" s="3">
        <v>0</v>
      </c>
      <c r="L87" s="199" t="e">
        <f t="shared" si="16"/>
        <v>#DIV/0!</v>
      </c>
      <c r="M87" s="3">
        <v>0</v>
      </c>
      <c r="N87" s="3">
        <v>0</v>
      </c>
      <c r="O87" s="33" t="e">
        <f t="shared" si="26"/>
        <v>#DIV/0!</v>
      </c>
      <c r="P87" s="12">
        <v>0</v>
      </c>
      <c r="Q87" s="311" t="e">
        <f t="shared" si="17"/>
        <v>#DIV/0!</v>
      </c>
      <c r="S87" s="3">
        <v>5</v>
      </c>
      <c r="T87" s="3">
        <v>2</v>
      </c>
      <c r="U87" s="3">
        <v>10</v>
      </c>
      <c r="V87" s="75">
        <f t="shared" si="18"/>
        <v>17</v>
      </c>
      <c r="W87" s="25">
        <v>0</v>
      </c>
      <c r="X87" s="3">
        <v>0</v>
      </c>
      <c r="Y87" s="3">
        <v>0</v>
      </c>
      <c r="Z87" s="75">
        <f t="shared" si="19"/>
        <v>0</v>
      </c>
      <c r="AA87" s="3">
        <v>0</v>
      </c>
      <c r="AB87" s="3">
        <v>0</v>
      </c>
      <c r="AC87" s="3">
        <v>0</v>
      </c>
      <c r="AD87" s="75">
        <f t="shared" si="20"/>
        <v>0</v>
      </c>
      <c r="AE87" s="122"/>
      <c r="AG87" s="3">
        <v>0</v>
      </c>
      <c r="AH87" s="3">
        <v>0</v>
      </c>
      <c r="AI87" s="3">
        <v>0</v>
      </c>
      <c r="AJ87" s="3">
        <v>1</v>
      </c>
      <c r="AK87" s="3">
        <v>0</v>
      </c>
      <c r="AL87" s="3">
        <v>1</v>
      </c>
      <c r="AM87" s="3">
        <v>5</v>
      </c>
      <c r="AN87" s="3">
        <v>5</v>
      </c>
      <c r="AO87" s="3">
        <v>5</v>
      </c>
      <c r="AP87" s="75">
        <f t="shared" si="21"/>
        <v>17</v>
      </c>
      <c r="AQ87" s="25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75">
        <f t="shared" si="22"/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75">
        <f t="shared" si="23"/>
        <v>0</v>
      </c>
    </row>
    <row r="88" spans="1:62" x14ac:dyDescent="0.25">
      <c r="A88" s="4" t="s">
        <v>168</v>
      </c>
      <c r="B88" s="4" t="s">
        <v>169</v>
      </c>
      <c r="C88" s="3">
        <v>23</v>
      </c>
      <c r="D88" s="3">
        <v>314</v>
      </c>
      <c r="E88" s="33">
        <f t="shared" si="24"/>
        <v>7.3248407643312099</v>
      </c>
      <c r="F88" s="3">
        <v>13</v>
      </c>
      <c r="G88" s="199">
        <f t="shared" si="15"/>
        <v>4.1401273885350314</v>
      </c>
      <c r="H88" s="112">
        <v>0</v>
      </c>
      <c r="I88" s="3">
        <v>0</v>
      </c>
      <c r="J88" s="33" t="e">
        <f t="shared" si="25"/>
        <v>#DIV/0!</v>
      </c>
      <c r="K88" s="3">
        <v>0</v>
      </c>
      <c r="L88" s="199" t="e">
        <f t="shared" si="16"/>
        <v>#DIV/0!</v>
      </c>
      <c r="M88" s="3">
        <v>169</v>
      </c>
      <c r="N88" s="3">
        <v>320</v>
      </c>
      <c r="O88" s="33">
        <f t="shared" si="26"/>
        <v>52.812499999999993</v>
      </c>
      <c r="P88" s="12">
        <v>128</v>
      </c>
      <c r="Q88" s="311">
        <f t="shared" si="17"/>
        <v>40</v>
      </c>
      <c r="S88" s="3">
        <v>4</v>
      </c>
      <c r="T88" s="3">
        <v>19</v>
      </c>
      <c r="U88" s="3">
        <v>0</v>
      </c>
      <c r="V88" s="75">
        <f t="shared" si="18"/>
        <v>23</v>
      </c>
      <c r="W88" s="25">
        <v>0</v>
      </c>
      <c r="X88" s="3">
        <v>0</v>
      </c>
      <c r="Y88" s="3">
        <v>0</v>
      </c>
      <c r="Z88" s="75">
        <f t="shared" si="19"/>
        <v>0</v>
      </c>
      <c r="AA88" s="3">
        <v>29</v>
      </c>
      <c r="AB88" s="3">
        <v>108</v>
      </c>
      <c r="AC88" s="3">
        <v>32</v>
      </c>
      <c r="AD88" s="75">
        <f t="shared" si="20"/>
        <v>169</v>
      </c>
      <c r="AE88" s="122"/>
      <c r="AG88" s="3">
        <v>0</v>
      </c>
      <c r="AH88" s="3">
        <v>1</v>
      </c>
      <c r="AI88" s="3">
        <v>0</v>
      </c>
      <c r="AJ88" s="3">
        <v>0</v>
      </c>
      <c r="AK88" s="3">
        <v>0</v>
      </c>
      <c r="AL88" s="3">
        <v>19</v>
      </c>
      <c r="AM88" s="3">
        <v>0</v>
      </c>
      <c r="AN88" s="3">
        <v>0</v>
      </c>
      <c r="AO88" s="3">
        <v>3</v>
      </c>
      <c r="AP88" s="75">
        <f t="shared" si="21"/>
        <v>23</v>
      </c>
      <c r="AQ88" s="25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75">
        <f t="shared" si="22"/>
        <v>0</v>
      </c>
      <c r="BA88" s="3">
        <v>6</v>
      </c>
      <c r="BB88" s="3">
        <v>16</v>
      </c>
      <c r="BC88" s="3">
        <v>12</v>
      </c>
      <c r="BD88" s="3">
        <v>6</v>
      </c>
      <c r="BE88" s="3">
        <v>6</v>
      </c>
      <c r="BF88" s="3">
        <v>102</v>
      </c>
      <c r="BG88" s="3">
        <v>7</v>
      </c>
      <c r="BH88" s="3">
        <v>0</v>
      </c>
      <c r="BI88" s="3">
        <v>14</v>
      </c>
      <c r="BJ88" s="75">
        <f t="shared" si="23"/>
        <v>169</v>
      </c>
    </row>
    <row r="89" spans="1:62" x14ac:dyDescent="0.25">
      <c r="A89" s="4" t="s">
        <v>170</v>
      </c>
      <c r="B89" s="4" t="s">
        <v>171</v>
      </c>
      <c r="C89" s="3">
        <v>8</v>
      </c>
      <c r="D89" s="3">
        <v>29</v>
      </c>
      <c r="E89" s="33">
        <f t="shared" si="24"/>
        <v>27.586206896551722</v>
      </c>
      <c r="F89" s="3">
        <v>4</v>
      </c>
      <c r="G89" s="199">
        <f t="shared" si="15"/>
        <v>13.793103448275861</v>
      </c>
      <c r="H89" s="112">
        <v>0</v>
      </c>
      <c r="I89" s="3">
        <v>0</v>
      </c>
      <c r="J89" s="33" t="e">
        <f t="shared" si="25"/>
        <v>#DIV/0!</v>
      </c>
      <c r="K89" s="3">
        <v>0</v>
      </c>
      <c r="L89" s="199" t="e">
        <f t="shared" si="16"/>
        <v>#DIV/0!</v>
      </c>
      <c r="M89" s="3">
        <v>0</v>
      </c>
      <c r="N89" s="3">
        <v>0</v>
      </c>
      <c r="O89" s="33" t="e">
        <f t="shared" si="26"/>
        <v>#DIV/0!</v>
      </c>
      <c r="P89" s="12">
        <v>0</v>
      </c>
      <c r="Q89" s="311" t="e">
        <f t="shared" si="17"/>
        <v>#DIV/0!</v>
      </c>
      <c r="S89" s="3">
        <v>1</v>
      </c>
      <c r="T89" s="3">
        <v>0</v>
      </c>
      <c r="U89" s="3">
        <v>7</v>
      </c>
      <c r="V89" s="75">
        <f t="shared" si="18"/>
        <v>8</v>
      </c>
      <c r="W89" s="25">
        <v>0</v>
      </c>
      <c r="X89" s="3">
        <v>0</v>
      </c>
      <c r="Y89" s="3">
        <v>0</v>
      </c>
      <c r="Z89" s="75">
        <f t="shared" si="19"/>
        <v>0</v>
      </c>
      <c r="AA89" s="3">
        <v>0</v>
      </c>
      <c r="AB89" s="3">
        <v>0</v>
      </c>
      <c r="AC89" s="3">
        <v>0</v>
      </c>
      <c r="AD89" s="75">
        <f t="shared" si="20"/>
        <v>0</v>
      </c>
      <c r="AE89" s="122"/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4</v>
      </c>
      <c r="AO89" s="3">
        <v>0</v>
      </c>
      <c r="AP89" s="75">
        <f t="shared" si="21"/>
        <v>4</v>
      </c>
      <c r="AQ89" s="25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75">
        <f t="shared" si="22"/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75">
        <f t="shared" si="23"/>
        <v>0</v>
      </c>
    </row>
    <row r="90" spans="1:62" x14ac:dyDescent="0.25">
      <c r="A90" s="4" t="s">
        <v>172</v>
      </c>
      <c r="B90" s="4" t="s">
        <v>173</v>
      </c>
      <c r="C90" s="3">
        <v>111</v>
      </c>
      <c r="D90" s="3">
        <v>290</v>
      </c>
      <c r="E90" s="33">
        <f t="shared" si="24"/>
        <v>38.275862068965516</v>
      </c>
      <c r="F90" s="3">
        <v>72</v>
      </c>
      <c r="G90" s="199">
        <f t="shared" si="15"/>
        <v>24.827586206896552</v>
      </c>
      <c r="H90" s="112">
        <v>5</v>
      </c>
      <c r="I90" s="3">
        <v>8</v>
      </c>
      <c r="J90" s="33">
        <f t="shared" si="25"/>
        <v>62.5</v>
      </c>
      <c r="K90" s="3">
        <v>3</v>
      </c>
      <c r="L90" s="199">
        <f t="shared" si="16"/>
        <v>37.5</v>
      </c>
      <c r="M90" s="3">
        <v>50</v>
      </c>
      <c r="N90" s="3">
        <v>99</v>
      </c>
      <c r="O90" s="33">
        <f t="shared" si="26"/>
        <v>50.505050505050505</v>
      </c>
      <c r="P90" s="12">
        <v>33</v>
      </c>
      <c r="Q90" s="311">
        <f t="shared" si="17"/>
        <v>33.333333333333329</v>
      </c>
      <c r="S90" s="3">
        <v>17</v>
      </c>
      <c r="T90" s="3">
        <v>30</v>
      </c>
      <c r="U90" s="3">
        <v>64</v>
      </c>
      <c r="V90" s="75">
        <f t="shared" si="18"/>
        <v>111</v>
      </c>
      <c r="W90" s="25">
        <v>0</v>
      </c>
      <c r="X90" s="3">
        <v>0</v>
      </c>
      <c r="Y90" s="3">
        <v>0</v>
      </c>
      <c r="Z90" s="75">
        <f t="shared" si="19"/>
        <v>0</v>
      </c>
      <c r="AA90" s="3">
        <v>6</v>
      </c>
      <c r="AB90" s="3">
        <v>10</v>
      </c>
      <c r="AC90" s="3">
        <v>34</v>
      </c>
      <c r="AD90" s="75">
        <f t="shared" si="20"/>
        <v>50</v>
      </c>
      <c r="AE90" s="122"/>
      <c r="AG90" s="3">
        <v>2</v>
      </c>
      <c r="AH90" s="3">
        <v>3</v>
      </c>
      <c r="AI90" s="3">
        <v>3</v>
      </c>
      <c r="AJ90" s="3">
        <v>2</v>
      </c>
      <c r="AK90" s="3">
        <v>1</v>
      </c>
      <c r="AL90" s="3">
        <v>25</v>
      </c>
      <c r="AM90" s="3">
        <v>5</v>
      </c>
      <c r="AN90" s="3">
        <v>21</v>
      </c>
      <c r="AO90" s="3">
        <v>49</v>
      </c>
      <c r="AP90" s="75">
        <f t="shared" si="21"/>
        <v>111</v>
      </c>
      <c r="AQ90" s="25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75">
        <f t="shared" si="22"/>
        <v>0</v>
      </c>
      <c r="BA90" s="3">
        <v>4</v>
      </c>
      <c r="BB90" s="3">
        <v>1</v>
      </c>
      <c r="BC90" s="3">
        <v>4</v>
      </c>
      <c r="BD90" s="3">
        <v>3</v>
      </c>
      <c r="BE90" s="3">
        <v>5</v>
      </c>
      <c r="BF90" s="3">
        <v>10</v>
      </c>
      <c r="BG90" s="3">
        <v>3</v>
      </c>
      <c r="BH90" s="3">
        <v>18</v>
      </c>
      <c r="BI90" s="3">
        <v>18</v>
      </c>
      <c r="BJ90" s="75">
        <f t="shared" si="23"/>
        <v>66</v>
      </c>
    </row>
    <row r="91" spans="1:62" x14ac:dyDescent="0.25">
      <c r="A91" s="4" t="s">
        <v>174</v>
      </c>
      <c r="B91" s="4" t="s">
        <v>175</v>
      </c>
      <c r="C91" s="3">
        <v>16</v>
      </c>
      <c r="D91" s="3">
        <v>215</v>
      </c>
      <c r="E91" s="33">
        <f t="shared" si="24"/>
        <v>7.441860465116279</v>
      </c>
      <c r="F91" s="3">
        <v>13</v>
      </c>
      <c r="G91" s="199">
        <f t="shared" si="15"/>
        <v>6.0465116279069768</v>
      </c>
      <c r="H91" s="112">
        <v>0</v>
      </c>
      <c r="I91" s="3">
        <v>0</v>
      </c>
      <c r="J91" s="33" t="e">
        <f t="shared" si="25"/>
        <v>#DIV/0!</v>
      </c>
      <c r="K91" s="3">
        <v>0</v>
      </c>
      <c r="L91" s="199" t="e">
        <f t="shared" si="16"/>
        <v>#DIV/0!</v>
      </c>
      <c r="M91" s="3">
        <v>38</v>
      </c>
      <c r="N91" s="3">
        <v>138</v>
      </c>
      <c r="O91" s="33">
        <f t="shared" si="26"/>
        <v>27.536231884057973</v>
      </c>
      <c r="P91" s="12">
        <v>38</v>
      </c>
      <c r="Q91" s="311">
        <f t="shared" si="17"/>
        <v>27.536231884057973</v>
      </c>
      <c r="S91" s="3">
        <v>0</v>
      </c>
      <c r="T91" s="3">
        <v>0</v>
      </c>
      <c r="U91" s="3">
        <v>0</v>
      </c>
      <c r="V91" s="75">
        <f t="shared" si="18"/>
        <v>0</v>
      </c>
      <c r="W91" s="25">
        <v>0</v>
      </c>
      <c r="X91" s="3">
        <v>0</v>
      </c>
      <c r="Y91" s="3">
        <v>0</v>
      </c>
      <c r="Z91" s="75">
        <f t="shared" si="19"/>
        <v>0</v>
      </c>
      <c r="AA91" s="3">
        <v>0</v>
      </c>
      <c r="AB91" s="3">
        <v>0</v>
      </c>
      <c r="AC91" s="3">
        <v>0</v>
      </c>
      <c r="AD91" s="75">
        <f t="shared" si="20"/>
        <v>0</v>
      </c>
      <c r="AE91" s="122"/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75">
        <f t="shared" si="21"/>
        <v>0</v>
      </c>
      <c r="AQ91" s="25">
        <v>0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75">
        <f t="shared" si="22"/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75">
        <f t="shared" si="23"/>
        <v>0</v>
      </c>
    </row>
    <row r="92" spans="1:62" x14ac:dyDescent="0.25">
      <c r="A92" s="4" t="s">
        <v>176</v>
      </c>
      <c r="B92" s="4" t="s">
        <v>177</v>
      </c>
      <c r="C92" s="3">
        <v>15</v>
      </c>
      <c r="D92" s="3">
        <v>94</v>
      </c>
      <c r="E92" s="33">
        <f t="shared" si="24"/>
        <v>15.957446808510639</v>
      </c>
      <c r="F92" s="3">
        <v>8</v>
      </c>
      <c r="G92" s="199">
        <f t="shared" si="15"/>
        <v>8.5106382978723403</v>
      </c>
      <c r="H92" s="112">
        <v>0</v>
      </c>
      <c r="I92" s="3">
        <v>0</v>
      </c>
      <c r="J92" s="33" t="e">
        <f t="shared" si="25"/>
        <v>#DIV/0!</v>
      </c>
      <c r="K92" s="3">
        <v>0</v>
      </c>
      <c r="L92" s="199" t="e">
        <f t="shared" si="16"/>
        <v>#DIV/0!</v>
      </c>
      <c r="M92" s="3">
        <v>0</v>
      </c>
      <c r="N92" s="3">
        <v>0</v>
      </c>
      <c r="O92" s="33" t="e">
        <f t="shared" si="26"/>
        <v>#DIV/0!</v>
      </c>
      <c r="P92" s="12">
        <v>0</v>
      </c>
      <c r="Q92" s="311" t="e">
        <f t="shared" si="17"/>
        <v>#DIV/0!</v>
      </c>
      <c r="S92" s="3">
        <v>5</v>
      </c>
      <c r="T92" s="3">
        <v>0</v>
      </c>
      <c r="U92" s="3">
        <v>10</v>
      </c>
      <c r="V92" s="75">
        <f t="shared" si="18"/>
        <v>15</v>
      </c>
      <c r="W92" s="25">
        <v>0</v>
      </c>
      <c r="X92" s="3">
        <v>0</v>
      </c>
      <c r="Y92" s="3">
        <v>0</v>
      </c>
      <c r="Z92" s="75">
        <f t="shared" si="19"/>
        <v>0</v>
      </c>
      <c r="AA92" s="3">
        <v>0</v>
      </c>
      <c r="AB92" s="3">
        <v>0</v>
      </c>
      <c r="AC92" s="3">
        <v>0</v>
      </c>
      <c r="AD92" s="75">
        <f t="shared" si="20"/>
        <v>0</v>
      </c>
      <c r="AE92" s="122"/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75">
        <f t="shared" si="21"/>
        <v>0</v>
      </c>
      <c r="AQ92" s="25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75">
        <f t="shared" si="22"/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75">
        <f t="shared" si="23"/>
        <v>0</v>
      </c>
    </row>
    <row r="93" spans="1:62" x14ac:dyDescent="0.25">
      <c r="A93" s="4" t="s">
        <v>178</v>
      </c>
      <c r="B93" s="4" t="s">
        <v>179</v>
      </c>
      <c r="C93" s="3">
        <v>114</v>
      </c>
      <c r="D93" s="3">
        <v>369</v>
      </c>
      <c r="E93" s="33">
        <f t="shared" si="24"/>
        <v>30.894308943089431</v>
      </c>
      <c r="F93" s="3">
        <v>22</v>
      </c>
      <c r="G93" s="199">
        <f t="shared" si="15"/>
        <v>5.9620596205962055</v>
      </c>
      <c r="H93" s="112">
        <v>0</v>
      </c>
      <c r="I93" s="3">
        <v>0</v>
      </c>
      <c r="J93" s="33" t="e">
        <f t="shared" si="25"/>
        <v>#DIV/0!</v>
      </c>
      <c r="K93" s="3">
        <v>0</v>
      </c>
      <c r="L93" s="199" t="e">
        <f t="shared" si="16"/>
        <v>#DIV/0!</v>
      </c>
      <c r="M93" s="3">
        <v>140</v>
      </c>
      <c r="N93" s="3">
        <v>278</v>
      </c>
      <c r="O93" s="33">
        <f t="shared" si="26"/>
        <v>50.359712230215827</v>
      </c>
      <c r="P93" s="12">
        <v>0</v>
      </c>
      <c r="Q93" s="311">
        <f t="shared" si="17"/>
        <v>0</v>
      </c>
      <c r="S93" s="3">
        <v>9</v>
      </c>
      <c r="T93" s="3">
        <v>16</v>
      </c>
      <c r="U93" s="3">
        <v>89</v>
      </c>
      <c r="V93" s="75">
        <f t="shared" si="18"/>
        <v>114</v>
      </c>
      <c r="W93" s="25">
        <v>0</v>
      </c>
      <c r="X93" s="3">
        <v>0</v>
      </c>
      <c r="Y93" s="3">
        <v>0</v>
      </c>
      <c r="Z93" s="75">
        <f t="shared" si="19"/>
        <v>0</v>
      </c>
      <c r="AA93" s="3">
        <v>0</v>
      </c>
      <c r="AB93" s="3">
        <v>84</v>
      </c>
      <c r="AC93" s="3">
        <v>56</v>
      </c>
      <c r="AD93" s="75">
        <f t="shared" si="20"/>
        <v>140</v>
      </c>
      <c r="AE93" s="122"/>
      <c r="AG93" s="3">
        <v>16</v>
      </c>
      <c r="AH93" s="3">
        <v>0</v>
      </c>
      <c r="AI93" s="3">
        <v>0</v>
      </c>
      <c r="AJ93" s="3">
        <v>0</v>
      </c>
      <c r="AK93" s="3">
        <v>0</v>
      </c>
      <c r="AL93" s="3">
        <v>9</v>
      </c>
      <c r="AM93" s="3">
        <v>0</v>
      </c>
      <c r="AN93" s="3">
        <v>0</v>
      </c>
      <c r="AO93" s="3">
        <v>89</v>
      </c>
      <c r="AP93" s="75">
        <f t="shared" si="21"/>
        <v>114</v>
      </c>
      <c r="AQ93" s="25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75">
        <f t="shared" si="22"/>
        <v>0</v>
      </c>
      <c r="BA93" s="3">
        <v>33</v>
      </c>
      <c r="BB93" s="3">
        <v>0</v>
      </c>
      <c r="BC93" s="3">
        <v>8</v>
      </c>
      <c r="BD93" s="3">
        <v>11</v>
      </c>
      <c r="BE93" s="3">
        <v>0</v>
      </c>
      <c r="BF93" s="3">
        <v>42</v>
      </c>
      <c r="BG93" s="3">
        <v>0</v>
      </c>
      <c r="BH93" s="3">
        <v>6</v>
      </c>
      <c r="BI93" s="3">
        <v>40</v>
      </c>
      <c r="BJ93" s="75">
        <f t="shared" si="23"/>
        <v>140</v>
      </c>
    </row>
    <row r="94" spans="1:62" x14ac:dyDescent="0.25">
      <c r="A94" s="4" t="s">
        <v>180</v>
      </c>
      <c r="B94" s="4" t="s">
        <v>181</v>
      </c>
      <c r="C94" s="3">
        <v>22</v>
      </c>
      <c r="D94" s="3">
        <v>370</v>
      </c>
      <c r="E94" s="33">
        <f t="shared" si="24"/>
        <v>5.9459459459459465</v>
      </c>
      <c r="F94" s="3">
        <v>19</v>
      </c>
      <c r="G94" s="199">
        <f t="shared" si="15"/>
        <v>5.1351351351351351</v>
      </c>
      <c r="H94" s="112">
        <v>0</v>
      </c>
      <c r="I94" s="3">
        <v>0</v>
      </c>
      <c r="J94" s="33" t="e">
        <f t="shared" si="25"/>
        <v>#DIV/0!</v>
      </c>
      <c r="K94" s="3">
        <v>0</v>
      </c>
      <c r="L94" s="199" t="e">
        <f t="shared" si="16"/>
        <v>#DIV/0!</v>
      </c>
      <c r="M94" s="3">
        <v>66</v>
      </c>
      <c r="N94" s="3">
        <v>290</v>
      </c>
      <c r="O94" s="33">
        <f t="shared" si="26"/>
        <v>22.758620689655174</v>
      </c>
      <c r="P94" s="12">
        <v>66</v>
      </c>
      <c r="Q94" s="311">
        <f t="shared" si="17"/>
        <v>22.758620689655174</v>
      </c>
      <c r="S94" s="3">
        <v>0</v>
      </c>
      <c r="T94" s="3">
        <v>5</v>
      </c>
      <c r="U94" s="3">
        <v>14</v>
      </c>
      <c r="V94" s="75">
        <f t="shared" si="18"/>
        <v>19</v>
      </c>
      <c r="W94" s="25">
        <v>0</v>
      </c>
      <c r="X94" s="3">
        <v>0</v>
      </c>
      <c r="Y94" s="3">
        <v>0</v>
      </c>
      <c r="Z94" s="75">
        <f t="shared" si="19"/>
        <v>0</v>
      </c>
      <c r="AA94" s="3">
        <v>0</v>
      </c>
      <c r="AB94" s="3">
        <v>24</v>
      </c>
      <c r="AC94" s="3">
        <v>42</v>
      </c>
      <c r="AD94" s="75">
        <f t="shared" si="20"/>
        <v>66</v>
      </c>
      <c r="AE94" s="122"/>
      <c r="AG94" s="3">
        <v>0</v>
      </c>
      <c r="AH94" s="3">
        <v>0</v>
      </c>
      <c r="AI94" s="3">
        <v>1</v>
      </c>
      <c r="AJ94" s="3">
        <v>0</v>
      </c>
      <c r="AK94" s="3">
        <v>0</v>
      </c>
      <c r="AL94" s="3">
        <v>5</v>
      </c>
      <c r="AM94" s="3">
        <v>0</v>
      </c>
      <c r="AN94" s="3">
        <v>9</v>
      </c>
      <c r="AO94" s="3">
        <v>4</v>
      </c>
      <c r="AP94" s="75">
        <f t="shared" si="21"/>
        <v>19</v>
      </c>
      <c r="AQ94" s="25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75">
        <f t="shared" si="22"/>
        <v>0</v>
      </c>
      <c r="BA94" s="3">
        <v>0</v>
      </c>
      <c r="BB94" s="3">
        <v>0</v>
      </c>
      <c r="BC94" s="3">
        <v>0</v>
      </c>
      <c r="BD94" s="3">
        <v>2</v>
      </c>
      <c r="BE94" s="3">
        <v>13</v>
      </c>
      <c r="BF94" s="3">
        <v>22</v>
      </c>
      <c r="BG94" s="3">
        <v>0</v>
      </c>
      <c r="BH94" s="3">
        <v>20</v>
      </c>
      <c r="BI94" s="3">
        <v>9</v>
      </c>
      <c r="BJ94" s="75">
        <f t="shared" si="23"/>
        <v>66</v>
      </c>
    </row>
    <row r="95" spans="1:62" x14ac:dyDescent="0.25">
      <c r="A95" s="4" t="s">
        <v>182</v>
      </c>
      <c r="B95" s="4" t="s">
        <v>183</v>
      </c>
      <c r="C95" s="3">
        <v>40</v>
      </c>
      <c r="D95" s="3">
        <v>442</v>
      </c>
      <c r="E95" s="33">
        <f t="shared" si="24"/>
        <v>9.0497737556561084</v>
      </c>
      <c r="F95" s="3">
        <v>19</v>
      </c>
      <c r="G95" s="199">
        <f t="shared" si="15"/>
        <v>4.2986425339366514</v>
      </c>
      <c r="H95" s="112">
        <v>0</v>
      </c>
      <c r="I95" s="3">
        <v>0</v>
      </c>
      <c r="J95" s="33" t="e">
        <f t="shared" si="25"/>
        <v>#DIV/0!</v>
      </c>
      <c r="K95" s="3">
        <v>0</v>
      </c>
      <c r="L95" s="199" t="e">
        <f t="shared" si="16"/>
        <v>#DIV/0!</v>
      </c>
      <c r="M95" s="3">
        <v>94</v>
      </c>
      <c r="N95" s="3">
        <v>281</v>
      </c>
      <c r="O95" s="33">
        <f t="shared" si="26"/>
        <v>33.45195729537366</v>
      </c>
      <c r="P95" s="12">
        <v>70</v>
      </c>
      <c r="Q95" s="311">
        <f t="shared" si="17"/>
        <v>24.911032028469752</v>
      </c>
      <c r="S95" s="3">
        <v>0</v>
      </c>
      <c r="T95" s="3">
        <v>20</v>
      </c>
      <c r="U95" s="3">
        <v>20</v>
      </c>
      <c r="V95" s="75">
        <f t="shared" si="18"/>
        <v>40</v>
      </c>
      <c r="W95" s="25">
        <v>0</v>
      </c>
      <c r="X95" s="3">
        <v>0</v>
      </c>
      <c r="Y95" s="3">
        <v>0</v>
      </c>
      <c r="Z95" s="75">
        <f t="shared" si="19"/>
        <v>0</v>
      </c>
      <c r="AA95" s="3">
        <v>0</v>
      </c>
      <c r="AB95" s="3">
        <v>34</v>
      </c>
      <c r="AC95" s="3">
        <v>60</v>
      </c>
      <c r="AD95" s="75">
        <f t="shared" si="20"/>
        <v>94</v>
      </c>
      <c r="AE95" s="122"/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20</v>
      </c>
      <c r="AM95" s="3">
        <v>0</v>
      </c>
      <c r="AN95" s="3">
        <v>3</v>
      </c>
      <c r="AO95" s="3">
        <v>17</v>
      </c>
      <c r="AP95" s="75">
        <f t="shared" si="21"/>
        <v>40</v>
      </c>
      <c r="AQ95" s="25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75">
        <f t="shared" si="22"/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34</v>
      </c>
      <c r="BG95" s="3">
        <v>0</v>
      </c>
      <c r="BH95" s="3">
        <v>0</v>
      </c>
      <c r="BI95" s="3">
        <v>60</v>
      </c>
      <c r="BJ95" s="75">
        <f t="shared" si="23"/>
        <v>94</v>
      </c>
    </row>
    <row r="96" spans="1:62" x14ac:dyDescent="0.25">
      <c r="A96" s="4" t="s">
        <v>184</v>
      </c>
      <c r="B96" s="4" t="s">
        <v>185</v>
      </c>
      <c r="C96" s="3">
        <v>310</v>
      </c>
      <c r="D96" s="3">
        <v>337</v>
      </c>
      <c r="E96" s="33">
        <f t="shared" si="24"/>
        <v>91.988130563798222</v>
      </c>
      <c r="F96" s="3">
        <v>310</v>
      </c>
      <c r="G96" s="199">
        <f t="shared" si="15"/>
        <v>91.988130563798222</v>
      </c>
      <c r="H96" s="112">
        <v>0</v>
      </c>
      <c r="I96" s="3">
        <v>0</v>
      </c>
      <c r="J96" s="33" t="e">
        <f t="shared" si="25"/>
        <v>#DIV/0!</v>
      </c>
      <c r="K96" s="3">
        <v>0</v>
      </c>
      <c r="L96" s="199" t="e">
        <f t="shared" si="16"/>
        <v>#DIV/0!</v>
      </c>
      <c r="M96" s="3">
        <v>165</v>
      </c>
      <c r="N96" s="3">
        <v>165</v>
      </c>
      <c r="O96" s="33">
        <f t="shared" si="26"/>
        <v>100</v>
      </c>
      <c r="P96" s="12">
        <v>165</v>
      </c>
      <c r="Q96" s="311">
        <f t="shared" si="17"/>
        <v>100</v>
      </c>
      <c r="S96" s="3">
        <v>0</v>
      </c>
      <c r="T96" s="3">
        <v>302</v>
      </c>
      <c r="U96" s="3">
        <v>8</v>
      </c>
      <c r="V96" s="75">
        <f t="shared" si="18"/>
        <v>310</v>
      </c>
      <c r="W96" s="25">
        <v>0</v>
      </c>
      <c r="X96" s="3">
        <v>0</v>
      </c>
      <c r="Y96" s="3">
        <v>0</v>
      </c>
      <c r="Z96" s="75">
        <f t="shared" si="19"/>
        <v>0</v>
      </c>
      <c r="AA96" s="3">
        <v>0</v>
      </c>
      <c r="AB96" s="3">
        <v>165</v>
      </c>
      <c r="AC96" s="3">
        <v>0</v>
      </c>
      <c r="AD96" s="75">
        <f t="shared" si="20"/>
        <v>165</v>
      </c>
      <c r="AE96" s="122"/>
      <c r="AG96" s="3">
        <v>0</v>
      </c>
      <c r="AH96" s="3">
        <v>0</v>
      </c>
      <c r="AI96" s="3">
        <v>0</v>
      </c>
      <c r="AJ96" s="3">
        <v>0</v>
      </c>
      <c r="AK96" s="3">
        <v>2</v>
      </c>
      <c r="AL96" s="3">
        <v>302</v>
      </c>
      <c r="AM96" s="3">
        <v>6</v>
      </c>
      <c r="AN96" s="3">
        <v>0</v>
      </c>
      <c r="AO96" s="3">
        <v>0</v>
      </c>
      <c r="AP96" s="75">
        <f t="shared" si="21"/>
        <v>310</v>
      </c>
      <c r="AQ96" s="25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75">
        <f t="shared" si="22"/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165</v>
      </c>
      <c r="BG96" s="3">
        <v>0</v>
      </c>
      <c r="BH96" s="3">
        <v>0</v>
      </c>
      <c r="BI96" s="3">
        <v>0</v>
      </c>
      <c r="BJ96" s="75">
        <f t="shared" si="23"/>
        <v>165</v>
      </c>
    </row>
    <row r="97" spans="1:62" x14ac:dyDescent="0.25">
      <c r="A97" s="4" t="s">
        <v>186</v>
      </c>
      <c r="B97" s="4" t="s">
        <v>187</v>
      </c>
      <c r="C97" s="3">
        <v>2</v>
      </c>
      <c r="D97" s="3">
        <v>68</v>
      </c>
      <c r="E97" s="33">
        <f t="shared" si="24"/>
        <v>2.9411764705882351</v>
      </c>
      <c r="F97" s="3">
        <v>1</v>
      </c>
      <c r="G97" s="199">
        <f t="shared" si="15"/>
        <v>1.4705882352941175</v>
      </c>
      <c r="H97" s="112">
        <v>0</v>
      </c>
      <c r="I97" s="3">
        <v>0</v>
      </c>
      <c r="J97" s="33" t="e">
        <f t="shared" si="25"/>
        <v>#DIV/0!</v>
      </c>
      <c r="K97" s="3">
        <v>0</v>
      </c>
      <c r="L97" s="199" t="e">
        <f t="shared" si="16"/>
        <v>#DIV/0!</v>
      </c>
      <c r="M97" s="3">
        <v>41</v>
      </c>
      <c r="N97" s="3">
        <v>69</v>
      </c>
      <c r="O97" s="33">
        <f t="shared" si="26"/>
        <v>59.420289855072461</v>
      </c>
      <c r="P97" s="12">
        <v>14</v>
      </c>
      <c r="Q97" s="311">
        <f t="shared" si="17"/>
        <v>20.289855072463769</v>
      </c>
      <c r="S97" s="3">
        <v>68</v>
      </c>
      <c r="T97" s="3">
        <v>0</v>
      </c>
      <c r="U97" s="3">
        <v>0</v>
      </c>
      <c r="V97" s="75">
        <f t="shared" si="18"/>
        <v>68</v>
      </c>
      <c r="W97" s="25">
        <v>0</v>
      </c>
      <c r="X97" s="3">
        <v>0</v>
      </c>
      <c r="Y97" s="3">
        <v>0</v>
      </c>
      <c r="Z97" s="75">
        <f t="shared" si="19"/>
        <v>0</v>
      </c>
      <c r="AA97" s="3">
        <v>69</v>
      </c>
      <c r="AB97" s="3">
        <v>0</v>
      </c>
      <c r="AC97" s="3">
        <v>0</v>
      </c>
      <c r="AD97" s="75">
        <f t="shared" si="20"/>
        <v>69</v>
      </c>
      <c r="AE97" s="122"/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75">
        <f t="shared" si="21"/>
        <v>0</v>
      </c>
      <c r="AQ97" s="25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75">
        <f t="shared" si="22"/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75">
        <f t="shared" si="23"/>
        <v>0</v>
      </c>
    </row>
    <row r="98" spans="1:62" x14ac:dyDescent="0.25">
      <c r="A98" s="4" t="s">
        <v>188</v>
      </c>
      <c r="B98" s="4" t="s">
        <v>189</v>
      </c>
      <c r="C98" s="3">
        <v>137</v>
      </c>
      <c r="D98" s="3">
        <v>759</v>
      </c>
      <c r="E98" s="33">
        <f t="shared" si="24"/>
        <v>18.050065876152832</v>
      </c>
      <c r="F98" s="3">
        <v>122</v>
      </c>
      <c r="G98" s="199">
        <f t="shared" si="15"/>
        <v>16.073781291172594</v>
      </c>
      <c r="H98" s="112">
        <v>0</v>
      </c>
      <c r="I98" s="3">
        <v>0</v>
      </c>
      <c r="J98" s="33" t="e">
        <f t="shared" si="25"/>
        <v>#DIV/0!</v>
      </c>
      <c r="K98" s="3">
        <v>0</v>
      </c>
      <c r="L98" s="199" t="e">
        <f t="shared" si="16"/>
        <v>#DIV/0!</v>
      </c>
      <c r="M98" s="3">
        <v>185</v>
      </c>
      <c r="N98" s="3">
        <v>316</v>
      </c>
      <c r="O98" s="33">
        <f t="shared" si="26"/>
        <v>58.544303797468359</v>
      </c>
      <c r="P98" s="12">
        <v>179</v>
      </c>
      <c r="Q98" s="311">
        <f t="shared" si="17"/>
        <v>56.64556962025317</v>
      </c>
      <c r="S98" s="3">
        <v>0</v>
      </c>
      <c r="T98" s="3">
        <v>88</v>
      </c>
      <c r="U98" s="3">
        <v>49</v>
      </c>
      <c r="V98" s="75">
        <f t="shared" si="18"/>
        <v>137</v>
      </c>
      <c r="W98" s="25">
        <v>0</v>
      </c>
      <c r="X98" s="3">
        <v>0</v>
      </c>
      <c r="Y98" s="3">
        <v>0</v>
      </c>
      <c r="Z98" s="75">
        <f t="shared" si="19"/>
        <v>0</v>
      </c>
      <c r="AA98" s="3">
        <v>0</v>
      </c>
      <c r="AB98" s="3">
        <v>115</v>
      </c>
      <c r="AC98" s="3">
        <v>70</v>
      </c>
      <c r="AD98" s="75">
        <f t="shared" si="20"/>
        <v>185</v>
      </c>
      <c r="AE98" s="122"/>
      <c r="AG98" s="3">
        <v>0</v>
      </c>
      <c r="AH98" s="3">
        <v>0</v>
      </c>
      <c r="AI98" s="3">
        <v>0</v>
      </c>
      <c r="AJ98" s="3">
        <v>0</v>
      </c>
      <c r="AK98" s="3">
        <v>20</v>
      </c>
      <c r="AL98" s="3">
        <v>99</v>
      </c>
      <c r="AM98" s="3">
        <v>0</v>
      </c>
      <c r="AN98" s="3">
        <v>0</v>
      </c>
      <c r="AO98" s="3">
        <v>29</v>
      </c>
      <c r="AP98" s="75">
        <f t="shared" si="21"/>
        <v>148</v>
      </c>
      <c r="AQ98" s="25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75">
        <f t="shared" si="22"/>
        <v>0</v>
      </c>
      <c r="BA98" s="3">
        <v>0</v>
      </c>
      <c r="BB98" s="3">
        <v>0</v>
      </c>
      <c r="BC98" s="3">
        <v>0</v>
      </c>
      <c r="BD98" s="3">
        <v>0</v>
      </c>
      <c r="BE98" s="3">
        <v>30</v>
      </c>
      <c r="BF98" s="3">
        <v>100</v>
      </c>
      <c r="BG98" s="3">
        <v>0</v>
      </c>
      <c r="BH98" s="3">
        <v>0</v>
      </c>
      <c r="BI98" s="3">
        <v>55</v>
      </c>
      <c r="BJ98" s="75">
        <f t="shared" si="23"/>
        <v>185</v>
      </c>
    </row>
    <row r="99" spans="1:62" x14ac:dyDescent="0.25">
      <c r="A99" s="4" t="s">
        <v>190</v>
      </c>
      <c r="B99" s="4" t="s">
        <v>191</v>
      </c>
      <c r="C99" s="3">
        <v>25</v>
      </c>
      <c r="D99" s="3">
        <v>451</v>
      </c>
      <c r="E99" s="33">
        <f t="shared" si="24"/>
        <v>5.5432372505543244</v>
      </c>
      <c r="F99" s="3">
        <v>25</v>
      </c>
      <c r="G99" s="199">
        <f t="shared" si="15"/>
        <v>5.5432372505543244</v>
      </c>
      <c r="H99" s="112">
        <v>2</v>
      </c>
      <c r="I99" s="3">
        <v>22</v>
      </c>
      <c r="J99" s="33">
        <f t="shared" si="25"/>
        <v>9.0909090909090917</v>
      </c>
      <c r="K99" s="3">
        <v>0</v>
      </c>
      <c r="L99" s="199">
        <f t="shared" si="16"/>
        <v>0</v>
      </c>
      <c r="M99" s="3">
        <v>130</v>
      </c>
      <c r="N99" s="3">
        <v>292</v>
      </c>
      <c r="O99" s="33">
        <f t="shared" si="26"/>
        <v>44.520547945205479</v>
      </c>
      <c r="P99" s="12">
        <v>130</v>
      </c>
      <c r="Q99" s="311">
        <f t="shared" si="17"/>
        <v>44.520547945205479</v>
      </c>
      <c r="S99" s="3">
        <v>1</v>
      </c>
      <c r="T99" s="3">
        <v>3</v>
      </c>
      <c r="U99" s="3">
        <v>21</v>
      </c>
      <c r="V99" s="75">
        <f t="shared" si="18"/>
        <v>25</v>
      </c>
      <c r="W99" s="25">
        <v>0</v>
      </c>
      <c r="X99" s="3">
        <v>0</v>
      </c>
      <c r="Y99" s="3">
        <v>2</v>
      </c>
      <c r="Z99" s="75">
        <f t="shared" si="19"/>
        <v>2</v>
      </c>
      <c r="AA99" s="3">
        <v>0</v>
      </c>
      <c r="AB99" s="3">
        <v>0</v>
      </c>
      <c r="AC99" s="3">
        <v>0</v>
      </c>
      <c r="AD99" s="75">
        <f t="shared" si="20"/>
        <v>0</v>
      </c>
      <c r="AE99" s="122"/>
      <c r="AG99" s="3">
        <v>1</v>
      </c>
      <c r="AH99" s="3">
        <v>1</v>
      </c>
      <c r="AI99" s="3">
        <v>0</v>
      </c>
      <c r="AJ99" s="3">
        <v>0</v>
      </c>
      <c r="AK99" s="3">
        <v>6</v>
      </c>
      <c r="AL99" s="3">
        <v>3</v>
      </c>
      <c r="AM99" s="3">
        <v>0</v>
      </c>
      <c r="AN99" s="3">
        <v>7</v>
      </c>
      <c r="AO99" s="3">
        <v>7</v>
      </c>
      <c r="AP99" s="75">
        <f t="shared" si="21"/>
        <v>25</v>
      </c>
      <c r="AQ99" s="25">
        <v>0</v>
      </c>
      <c r="AR99" s="3">
        <v>0</v>
      </c>
      <c r="AS99" s="3">
        <v>0</v>
      </c>
      <c r="AT99" s="3">
        <v>0</v>
      </c>
      <c r="AU99" s="3">
        <v>2</v>
      </c>
      <c r="AV99" s="3">
        <v>0</v>
      </c>
      <c r="AW99" s="3">
        <v>0</v>
      </c>
      <c r="AX99" s="3">
        <v>0</v>
      </c>
      <c r="AY99" s="3">
        <v>0</v>
      </c>
      <c r="AZ99" s="75">
        <f t="shared" si="22"/>
        <v>2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75">
        <f t="shared" si="23"/>
        <v>0</v>
      </c>
    </row>
    <row r="100" spans="1:62" x14ac:dyDescent="0.25">
      <c r="A100" s="4" t="s">
        <v>192</v>
      </c>
      <c r="B100" s="4" t="s">
        <v>193</v>
      </c>
      <c r="C100" s="3">
        <v>64</v>
      </c>
      <c r="D100" s="3">
        <v>333</v>
      </c>
      <c r="E100" s="33">
        <f t="shared" si="24"/>
        <v>19.219219219219219</v>
      </c>
      <c r="F100" s="3">
        <v>33</v>
      </c>
      <c r="G100" s="199">
        <f t="shared" si="15"/>
        <v>9.9099099099099099</v>
      </c>
      <c r="H100" s="112">
        <v>0</v>
      </c>
      <c r="I100" s="3">
        <v>0</v>
      </c>
      <c r="J100" s="33" t="e">
        <f t="shared" si="25"/>
        <v>#DIV/0!</v>
      </c>
      <c r="K100" s="3">
        <v>0</v>
      </c>
      <c r="L100" s="199" t="e">
        <f t="shared" si="16"/>
        <v>#DIV/0!</v>
      </c>
      <c r="M100" s="3">
        <v>46</v>
      </c>
      <c r="N100" s="3">
        <v>183</v>
      </c>
      <c r="O100" s="33">
        <f t="shared" si="26"/>
        <v>25.136612021857925</v>
      </c>
      <c r="P100" s="12">
        <v>40</v>
      </c>
      <c r="Q100" s="311">
        <f t="shared" si="17"/>
        <v>21.857923497267759</v>
      </c>
      <c r="S100" s="3">
        <v>5</v>
      </c>
      <c r="T100" s="3">
        <v>14</v>
      </c>
      <c r="U100" s="3">
        <v>45</v>
      </c>
      <c r="V100" s="75">
        <f t="shared" si="18"/>
        <v>64</v>
      </c>
      <c r="W100" s="25">
        <v>0</v>
      </c>
      <c r="X100" s="3">
        <v>0</v>
      </c>
      <c r="Y100" s="3">
        <v>0</v>
      </c>
      <c r="Z100" s="75">
        <f t="shared" si="19"/>
        <v>0</v>
      </c>
      <c r="AA100" s="3">
        <v>16</v>
      </c>
      <c r="AB100" s="3">
        <v>3</v>
      </c>
      <c r="AC100" s="3">
        <v>18</v>
      </c>
      <c r="AD100" s="75">
        <f t="shared" si="20"/>
        <v>37</v>
      </c>
      <c r="AE100" s="122"/>
      <c r="AG100" s="3">
        <v>0</v>
      </c>
      <c r="AH100" s="3">
        <v>0</v>
      </c>
      <c r="AI100" s="3">
        <v>0</v>
      </c>
      <c r="AJ100" s="3">
        <v>0</v>
      </c>
      <c r="AK100" s="3">
        <v>9</v>
      </c>
      <c r="AL100" s="3">
        <v>14</v>
      </c>
      <c r="AM100" s="3">
        <v>0</v>
      </c>
      <c r="AN100" s="3">
        <v>16</v>
      </c>
      <c r="AO100" s="3">
        <v>25</v>
      </c>
      <c r="AP100" s="75">
        <f t="shared" si="21"/>
        <v>64</v>
      </c>
      <c r="AQ100" s="25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75">
        <f t="shared" si="22"/>
        <v>0</v>
      </c>
      <c r="BA100" s="3">
        <v>0</v>
      </c>
      <c r="BB100" s="3">
        <v>1</v>
      </c>
      <c r="BC100" s="3">
        <v>0</v>
      </c>
      <c r="BD100" s="3">
        <v>1</v>
      </c>
      <c r="BE100" s="3">
        <v>7</v>
      </c>
      <c r="BF100" s="3">
        <v>13</v>
      </c>
      <c r="BG100" s="3">
        <v>0</v>
      </c>
      <c r="BH100" s="3">
        <v>8</v>
      </c>
      <c r="BI100" s="3">
        <v>7</v>
      </c>
      <c r="BJ100" s="75">
        <f t="shared" si="23"/>
        <v>37</v>
      </c>
    </row>
    <row r="101" spans="1:62" x14ac:dyDescent="0.25">
      <c r="A101" s="4" t="s">
        <v>194</v>
      </c>
      <c r="B101" s="4" t="s">
        <v>195</v>
      </c>
      <c r="C101" s="3">
        <v>0</v>
      </c>
      <c r="D101" s="3">
        <v>0</v>
      </c>
      <c r="E101" s="33" t="e">
        <f t="shared" si="24"/>
        <v>#DIV/0!</v>
      </c>
      <c r="F101" s="3">
        <v>0</v>
      </c>
      <c r="G101" s="199" t="e">
        <f t="shared" si="15"/>
        <v>#DIV/0!</v>
      </c>
      <c r="H101" s="112">
        <v>0</v>
      </c>
      <c r="I101" s="3">
        <v>0</v>
      </c>
      <c r="J101" s="33" t="e">
        <f t="shared" si="25"/>
        <v>#DIV/0!</v>
      </c>
      <c r="K101" s="3">
        <v>0</v>
      </c>
      <c r="L101" s="199" t="e">
        <f t="shared" si="16"/>
        <v>#DIV/0!</v>
      </c>
      <c r="M101" s="3">
        <v>0</v>
      </c>
      <c r="N101" s="3">
        <v>0</v>
      </c>
      <c r="O101" s="33" t="e">
        <f t="shared" si="26"/>
        <v>#DIV/0!</v>
      </c>
      <c r="P101" s="12">
        <v>0</v>
      </c>
      <c r="Q101" s="311" t="e">
        <f t="shared" si="17"/>
        <v>#DIV/0!</v>
      </c>
      <c r="S101" s="3">
        <v>0</v>
      </c>
      <c r="T101" s="3">
        <v>0</v>
      </c>
      <c r="U101" s="3">
        <v>0</v>
      </c>
      <c r="V101" s="75">
        <f t="shared" si="18"/>
        <v>0</v>
      </c>
      <c r="W101" s="25">
        <v>0</v>
      </c>
      <c r="X101" s="3">
        <v>0</v>
      </c>
      <c r="Y101" s="3">
        <v>0</v>
      </c>
      <c r="Z101" s="75">
        <f t="shared" si="19"/>
        <v>0</v>
      </c>
      <c r="AA101" s="3">
        <v>0</v>
      </c>
      <c r="AB101" s="3">
        <v>0</v>
      </c>
      <c r="AC101" s="3">
        <v>0</v>
      </c>
      <c r="AD101" s="75">
        <f t="shared" si="20"/>
        <v>0</v>
      </c>
      <c r="AE101" s="122"/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75">
        <f t="shared" si="21"/>
        <v>0</v>
      </c>
      <c r="AQ101" s="25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75">
        <f t="shared" si="22"/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75">
        <f t="shared" si="23"/>
        <v>0</v>
      </c>
    </row>
    <row r="102" spans="1:62" x14ac:dyDescent="0.25">
      <c r="A102" s="4" t="s">
        <v>196</v>
      </c>
      <c r="B102" s="4" t="s">
        <v>197</v>
      </c>
      <c r="C102" s="3">
        <v>561</v>
      </c>
      <c r="D102" s="3">
        <v>1022</v>
      </c>
      <c r="E102" s="33">
        <f t="shared" si="24"/>
        <v>54.892367906066539</v>
      </c>
      <c r="F102" s="3">
        <v>466</v>
      </c>
      <c r="G102" s="199">
        <f t="shared" si="15"/>
        <v>45.596868884540115</v>
      </c>
      <c r="H102" s="112">
        <v>0</v>
      </c>
      <c r="I102" s="3">
        <v>0</v>
      </c>
      <c r="J102" s="33" t="e">
        <f t="shared" si="25"/>
        <v>#DIV/0!</v>
      </c>
      <c r="K102" s="3">
        <v>0</v>
      </c>
      <c r="L102" s="199" t="e">
        <f t="shared" si="16"/>
        <v>#DIV/0!</v>
      </c>
      <c r="M102" s="3">
        <v>373</v>
      </c>
      <c r="N102" s="3">
        <v>405</v>
      </c>
      <c r="O102" s="33">
        <f t="shared" si="26"/>
        <v>92.098765432098759</v>
      </c>
      <c r="P102" s="12">
        <v>332</v>
      </c>
      <c r="Q102" s="311">
        <f t="shared" si="17"/>
        <v>81.975308641975303</v>
      </c>
      <c r="S102" s="3">
        <v>0</v>
      </c>
      <c r="T102" s="3">
        <v>0</v>
      </c>
      <c r="U102" s="3">
        <v>0</v>
      </c>
      <c r="V102" s="75">
        <f t="shared" si="18"/>
        <v>0</v>
      </c>
      <c r="W102" s="25">
        <v>0</v>
      </c>
      <c r="X102" s="3">
        <v>0</v>
      </c>
      <c r="Y102" s="3">
        <v>0</v>
      </c>
      <c r="Z102" s="75">
        <f t="shared" si="19"/>
        <v>0</v>
      </c>
      <c r="AA102" s="3">
        <v>0</v>
      </c>
      <c r="AB102" s="3">
        <v>0</v>
      </c>
      <c r="AC102" s="3">
        <v>0</v>
      </c>
      <c r="AD102" s="75">
        <f t="shared" si="20"/>
        <v>0</v>
      </c>
      <c r="AE102" s="122"/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75">
        <f t="shared" si="21"/>
        <v>0</v>
      </c>
      <c r="AQ102" s="25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75">
        <f t="shared" si="22"/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75">
        <f t="shared" si="23"/>
        <v>0</v>
      </c>
    </row>
    <row r="103" spans="1:62" x14ac:dyDescent="0.25">
      <c r="A103" s="4" t="s">
        <v>198</v>
      </c>
      <c r="B103" s="4" t="s">
        <v>199</v>
      </c>
      <c r="C103" s="3">
        <v>101</v>
      </c>
      <c r="D103" s="3">
        <v>424</v>
      </c>
      <c r="E103" s="33">
        <f t="shared" si="24"/>
        <v>23.820754716981131</v>
      </c>
      <c r="F103" s="3">
        <v>59</v>
      </c>
      <c r="G103" s="199">
        <f t="shared" si="15"/>
        <v>13.915094339622641</v>
      </c>
      <c r="H103" s="112">
        <v>0</v>
      </c>
      <c r="I103" s="3">
        <v>0</v>
      </c>
      <c r="J103" s="33" t="e">
        <f t="shared" si="25"/>
        <v>#DIV/0!</v>
      </c>
      <c r="K103" s="3">
        <v>0</v>
      </c>
      <c r="L103" s="199" t="e">
        <f t="shared" si="16"/>
        <v>#DIV/0!</v>
      </c>
      <c r="M103" s="3">
        <v>173</v>
      </c>
      <c r="N103" s="3">
        <v>317</v>
      </c>
      <c r="O103" s="33">
        <f t="shared" si="26"/>
        <v>54.57413249211357</v>
      </c>
      <c r="P103" s="12">
        <v>103</v>
      </c>
      <c r="Q103" s="311">
        <f t="shared" si="17"/>
        <v>32.49211356466877</v>
      </c>
      <c r="S103" s="3">
        <v>0</v>
      </c>
      <c r="T103" s="3">
        <v>65</v>
      </c>
      <c r="U103" s="3">
        <v>36</v>
      </c>
      <c r="V103" s="75">
        <f t="shared" si="18"/>
        <v>101</v>
      </c>
      <c r="W103" s="25">
        <v>0</v>
      </c>
      <c r="X103" s="3">
        <v>0</v>
      </c>
      <c r="Y103" s="3">
        <v>0</v>
      </c>
      <c r="Z103" s="75">
        <f t="shared" si="19"/>
        <v>0</v>
      </c>
      <c r="AA103" s="3">
        <v>0</v>
      </c>
      <c r="AB103" s="3">
        <v>97</v>
      </c>
      <c r="AC103" s="3">
        <v>76</v>
      </c>
      <c r="AD103" s="75">
        <f t="shared" si="20"/>
        <v>173</v>
      </c>
      <c r="AE103" s="122"/>
      <c r="AG103" s="3">
        <v>15</v>
      </c>
      <c r="AH103" s="3">
        <v>3</v>
      </c>
      <c r="AI103" s="3">
        <v>3</v>
      </c>
      <c r="AJ103" s="3">
        <v>0</v>
      </c>
      <c r="AK103" s="3">
        <v>9</v>
      </c>
      <c r="AL103" s="3">
        <v>26</v>
      </c>
      <c r="AM103" s="3">
        <v>0</v>
      </c>
      <c r="AN103" s="3">
        <v>3</v>
      </c>
      <c r="AO103" s="3">
        <v>42</v>
      </c>
      <c r="AP103" s="75">
        <f t="shared" si="21"/>
        <v>101</v>
      </c>
      <c r="AQ103" s="25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75">
        <f t="shared" si="22"/>
        <v>0</v>
      </c>
      <c r="BA103" s="3">
        <v>22</v>
      </c>
      <c r="BB103" s="3">
        <v>2</v>
      </c>
      <c r="BC103" s="3">
        <v>0</v>
      </c>
      <c r="BD103" s="3">
        <v>1</v>
      </c>
      <c r="BE103" s="3">
        <v>9</v>
      </c>
      <c r="BF103" s="3">
        <v>69</v>
      </c>
      <c r="BG103" s="3">
        <v>0</v>
      </c>
      <c r="BH103" s="3">
        <v>9</v>
      </c>
      <c r="BI103" s="3">
        <v>61</v>
      </c>
      <c r="BJ103" s="75">
        <f t="shared" si="23"/>
        <v>173</v>
      </c>
    </row>
    <row r="104" spans="1:62" x14ac:dyDescent="0.25">
      <c r="A104" s="4" t="s">
        <v>200</v>
      </c>
      <c r="B104" s="4" t="s">
        <v>201</v>
      </c>
      <c r="C104" s="3">
        <v>289</v>
      </c>
      <c r="D104" s="3">
        <v>645</v>
      </c>
      <c r="E104" s="33">
        <f t="shared" si="24"/>
        <v>44.806201550387598</v>
      </c>
      <c r="F104" s="3">
        <v>216</v>
      </c>
      <c r="G104" s="199">
        <f t="shared" si="15"/>
        <v>33.488372093023258</v>
      </c>
      <c r="H104" s="112">
        <v>0</v>
      </c>
      <c r="I104" s="3">
        <v>0</v>
      </c>
      <c r="J104" s="33" t="e">
        <f t="shared" si="25"/>
        <v>#DIV/0!</v>
      </c>
      <c r="K104" s="3">
        <v>0</v>
      </c>
      <c r="L104" s="199" t="e">
        <f t="shared" si="16"/>
        <v>#DIV/0!</v>
      </c>
      <c r="M104" s="3">
        <v>178</v>
      </c>
      <c r="N104" s="3">
        <v>405</v>
      </c>
      <c r="O104" s="33">
        <f t="shared" si="26"/>
        <v>43.950617283950614</v>
      </c>
      <c r="P104" s="12">
        <v>178</v>
      </c>
      <c r="Q104" s="311">
        <f t="shared" si="17"/>
        <v>43.950617283950614</v>
      </c>
      <c r="S104" s="3">
        <v>0</v>
      </c>
      <c r="T104" s="3">
        <v>270</v>
      </c>
      <c r="U104" s="3">
        <v>19</v>
      </c>
      <c r="V104" s="75">
        <f t="shared" si="18"/>
        <v>289</v>
      </c>
      <c r="W104" s="25">
        <v>0</v>
      </c>
      <c r="X104" s="3">
        <v>0</v>
      </c>
      <c r="Y104" s="3">
        <v>0</v>
      </c>
      <c r="Z104" s="75">
        <f t="shared" si="19"/>
        <v>0</v>
      </c>
      <c r="AA104" s="3">
        <v>0</v>
      </c>
      <c r="AB104" s="3">
        <v>164</v>
      </c>
      <c r="AC104" s="3">
        <v>14</v>
      </c>
      <c r="AD104" s="75">
        <f t="shared" si="20"/>
        <v>178</v>
      </c>
      <c r="AE104" s="122"/>
      <c r="AG104" s="3">
        <v>20</v>
      </c>
      <c r="AH104" s="3">
        <v>8</v>
      </c>
      <c r="AI104" s="3">
        <v>0</v>
      </c>
      <c r="AJ104" s="3">
        <v>8</v>
      </c>
      <c r="AK104" s="3">
        <v>0</v>
      </c>
      <c r="AL104" s="3">
        <v>253</v>
      </c>
      <c r="AM104" s="3">
        <v>0</v>
      </c>
      <c r="AN104" s="3">
        <v>0</v>
      </c>
      <c r="AO104" s="3">
        <v>0</v>
      </c>
      <c r="AP104" s="75">
        <f t="shared" si="21"/>
        <v>289</v>
      </c>
      <c r="AQ104" s="25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75">
        <f t="shared" si="22"/>
        <v>0</v>
      </c>
      <c r="BA104" s="3">
        <v>10</v>
      </c>
      <c r="BB104" s="3">
        <v>20</v>
      </c>
      <c r="BC104" s="3">
        <v>5</v>
      </c>
      <c r="BD104" s="3">
        <v>15</v>
      </c>
      <c r="BE104" s="3">
        <v>0</v>
      </c>
      <c r="BF104" s="3">
        <v>78</v>
      </c>
      <c r="BG104" s="3">
        <v>0</v>
      </c>
      <c r="BH104" s="3">
        <v>50</v>
      </c>
      <c r="BI104" s="3">
        <v>0</v>
      </c>
      <c r="BJ104" s="75">
        <f t="shared" si="23"/>
        <v>178</v>
      </c>
    </row>
    <row r="105" spans="1:62" x14ac:dyDescent="0.25">
      <c r="A105" s="4" t="s">
        <v>202</v>
      </c>
      <c r="B105" s="4" t="s">
        <v>203</v>
      </c>
      <c r="C105" s="3">
        <v>43</v>
      </c>
      <c r="D105" s="3">
        <v>612</v>
      </c>
      <c r="E105" s="33">
        <f t="shared" si="24"/>
        <v>7.0261437908496731</v>
      </c>
      <c r="F105" s="3">
        <v>38</v>
      </c>
      <c r="G105" s="199">
        <f t="shared" si="15"/>
        <v>6.2091503267973858</v>
      </c>
      <c r="H105" s="112">
        <v>0</v>
      </c>
      <c r="I105" s="3">
        <v>0</v>
      </c>
      <c r="J105" s="33" t="e">
        <f t="shared" si="25"/>
        <v>#DIV/0!</v>
      </c>
      <c r="K105" s="3">
        <v>0</v>
      </c>
      <c r="L105" s="199" t="e">
        <f t="shared" si="16"/>
        <v>#DIV/0!</v>
      </c>
      <c r="M105" s="3">
        <v>170</v>
      </c>
      <c r="N105" s="3">
        <v>619</v>
      </c>
      <c r="O105" s="33">
        <f t="shared" si="26"/>
        <v>27.463651050080774</v>
      </c>
      <c r="P105" s="12">
        <v>170</v>
      </c>
      <c r="Q105" s="311">
        <f t="shared" si="17"/>
        <v>27.463651050080774</v>
      </c>
      <c r="S105" s="3">
        <v>1</v>
      </c>
      <c r="T105" s="3">
        <v>30</v>
      </c>
      <c r="U105" s="3">
        <v>12</v>
      </c>
      <c r="V105" s="75">
        <f t="shared" si="18"/>
        <v>43</v>
      </c>
      <c r="W105" s="25">
        <v>0</v>
      </c>
      <c r="X105" s="3">
        <v>0</v>
      </c>
      <c r="Y105" s="3">
        <v>0</v>
      </c>
      <c r="Z105" s="75">
        <f t="shared" si="19"/>
        <v>0</v>
      </c>
      <c r="AA105" s="3">
        <v>0</v>
      </c>
      <c r="AB105" s="3">
        <v>89</v>
      </c>
      <c r="AC105" s="3">
        <v>81</v>
      </c>
      <c r="AD105" s="75">
        <f t="shared" si="20"/>
        <v>170</v>
      </c>
      <c r="AE105" s="122"/>
      <c r="AG105" s="3">
        <v>4</v>
      </c>
      <c r="AH105" s="3">
        <v>0</v>
      </c>
      <c r="AI105" s="3">
        <v>11</v>
      </c>
      <c r="AJ105" s="3">
        <v>7</v>
      </c>
      <c r="AK105" s="3">
        <v>2</v>
      </c>
      <c r="AL105" s="3">
        <v>15</v>
      </c>
      <c r="AM105" s="3">
        <v>1</v>
      </c>
      <c r="AN105" s="3">
        <v>3</v>
      </c>
      <c r="AO105" s="3">
        <v>0</v>
      </c>
      <c r="AP105" s="75">
        <f t="shared" si="21"/>
        <v>43</v>
      </c>
      <c r="AQ105" s="25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75">
        <f t="shared" si="22"/>
        <v>0</v>
      </c>
      <c r="BA105" s="3">
        <v>24</v>
      </c>
      <c r="BB105" s="3">
        <v>0</v>
      </c>
      <c r="BC105" s="3">
        <v>37</v>
      </c>
      <c r="BD105" s="3">
        <v>0</v>
      </c>
      <c r="BE105" s="3">
        <v>1</v>
      </c>
      <c r="BF105" s="3">
        <v>96</v>
      </c>
      <c r="BG105" s="3">
        <v>0</v>
      </c>
      <c r="BH105" s="3">
        <v>10</v>
      </c>
      <c r="BI105" s="3">
        <v>2</v>
      </c>
      <c r="BJ105" s="75">
        <f t="shared" si="23"/>
        <v>170</v>
      </c>
    </row>
    <row r="106" spans="1:62" x14ac:dyDescent="0.25">
      <c r="A106" s="4" t="s">
        <v>204</v>
      </c>
      <c r="B106" s="4" t="s">
        <v>205</v>
      </c>
      <c r="C106" s="3">
        <v>18</v>
      </c>
      <c r="D106" s="3">
        <v>273</v>
      </c>
      <c r="E106" s="33">
        <f t="shared" si="24"/>
        <v>6.593406593406594</v>
      </c>
      <c r="F106" s="3">
        <v>13</v>
      </c>
      <c r="G106" s="199">
        <f t="shared" si="15"/>
        <v>4.7619047619047619</v>
      </c>
      <c r="H106" s="112">
        <v>0</v>
      </c>
      <c r="I106" s="3">
        <v>0</v>
      </c>
      <c r="J106" s="33" t="e">
        <f t="shared" si="25"/>
        <v>#DIV/0!</v>
      </c>
      <c r="K106" s="3">
        <v>0</v>
      </c>
      <c r="L106" s="199" t="e">
        <f t="shared" si="16"/>
        <v>#DIV/0!</v>
      </c>
      <c r="M106" s="3">
        <v>55</v>
      </c>
      <c r="N106" s="3">
        <v>146</v>
      </c>
      <c r="O106" s="33">
        <f t="shared" si="26"/>
        <v>37.671232876712331</v>
      </c>
      <c r="P106" s="12">
        <v>40</v>
      </c>
      <c r="Q106" s="311">
        <f t="shared" si="17"/>
        <v>27.397260273972602</v>
      </c>
      <c r="S106" s="3">
        <v>273</v>
      </c>
      <c r="T106" s="3">
        <v>0</v>
      </c>
      <c r="U106" s="3">
        <v>0</v>
      </c>
      <c r="V106" s="75">
        <f t="shared" si="18"/>
        <v>273</v>
      </c>
      <c r="W106" s="25">
        <v>0</v>
      </c>
      <c r="X106" s="3">
        <v>0</v>
      </c>
      <c r="Y106" s="3">
        <v>0</v>
      </c>
      <c r="Z106" s="75">
        <f t="shared" si="19"/>
        <v>0</v>
      </c>
      <c r="AA106" s="3">
        <v>146</v>
      </c>
      <c r="AB106" s="3">
        <v>0</v>
      </c>
      <c r="AC106" s="3">
        <v>0</v>
      </c>
      <c r="AD106" s="75">
        <f t="shared" si="20"/>
        <v>146</v>
      </c>
      <c r="AE106" s="122"/>
      <c r="AG106" s="3">
        <v>15</v>
      </c>
      <c r="AH106" s="3">
        <v>0</v>
      </c>
      <c r="AI106" s="3">
        <v>0</v>
      </c>
      <c r="AJ106" s="3">
        <v>15</v>
      </c>
      <c r="AK106" s="3">
        <v>28</v>
      </c>
      <c r="AL106" s="3">
        <v>2</v>
      </c>
      <c r="AM106" s="3">
        <v>0</v>
      </c>
      <c r="AN106" s="3">
        <v>147</v>
      </c>
      <c r="AO106" s="3">
        <v>66</v>
      </c>
      <c r="AP106" s="75">
        <f t="shared" si="21"/>
        <v>273</v>
      </c>
      <c r="AQ106" s="25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75">
        <f t="shared" si="22"/>
        <v>0</v>
      </c>
      <c r="BA106" s="3">
        <v>38</v>
      </c>
      <c r="BB106" s="3">
        <v>0</v>
      </c>
      <c r="BC106" s="3">
        <v>0</v>
      </c>
      <c r="BD106" s="3">
        <v>0</v>
      </c>
      <c r="BE106" s="3">
        <v>0</v>
      </c>
      <c r="BF106" s="3">
        <v>17</v>
      </c>
      <c r="BG106" s="3">
        <v>0</v>
      </c>
      <c r="BH106" s="3">
        <v>45</v>
      </c>
      <c r="BI106" s="3">
        <v>46</v>
      </c>
      <c r="BJ106" s="75">
        <f t="shared" si="23"/>
        <v>146</v>
      </c>
    </row>
    <row r="107" spans="1:62" x14ac:dyDescent="0.25">
      <c r="A107" s="4" t="s">
        <v>206</v>
      </c>
      <c r="B107" s="4" t="s">
        <v>207</v>
      </c>
      <c r="C107" s="3">
        <v>77</v>
      </c>
      <c r="D107" s="3">
        <v>136</v>
      </c>
      <c r="E107" s="33">
        <f t="shared" si="24"/>
        <v>56.617647058823529</v>
      </c>
      <c r="F107" s="3">
        <v>59</v>
      </c>
      <c r="G107" s="199">
        <f t="shared" si="15"/>
        <v>43.382352941176471</v>
      </c>
      <c r="H107" s="112">
        <v>0</v>
      </c>
      <c r="I107" s="3">
        <v>0</v>
      </c>
      <c r="J107" s="33" t="e">
        <f t="shared" si="25"/>
        <v>#DIV/0!</v>
      </c>
      <c r="K107" s="3">
        <v>0</v>
      </c>
      <c r="L107" s="199" t="e">
        <f t="shared" si="16"/>
        <v>#DIV/0!</v>
      </c>
      <c r="M107" s="3">
        <v>73</v>
      </c>
      <c r="N107" s="3">
        <v>114</v>
      </c>
      <c r="O107" s="33">
        <f t="shared" si="26"/>
        <v>64.035087719298247</v>
      </c>
      <c r="P107" s="12">
        <v>41</v>
      </c>
      <c r="Q107" s="311">
        <f t="shared" si="17"/>
        <v>35.964912280701753</v>
      </c>
      <c r="S107" s="3">
        <v>15</v>
      </c>
      <c r="T107" s="3">
        <v>25</v>
      </c>
      <c r="U107" s="3">
        <v>24</v>
      </c>
      <c r="V107" s="75">
        <f t="shared" si="18"/>
        <v>64</v>
      </c>
      <c r="W107" s="25">
        <v>0</v>
      </c>
      <c r="X107" s="3">
        <v>0</v>
      </c>
      <c r="Y107" s="3">
        <v>0</v>
      </c>
      <c r="Z107" s="75">
        <f t="shared" si="19"/>
        <v>0</v>
      </c>
      <c r="AA107" s="3">
        <v>12</v>
      </c>
      <c r="AB107" s="3">
        <v>27</v>
      </c>
      <c r="AC107" s="3">
        <v>25</v>
      </c>
      <c r="AD107" s="75">
        <f t="shared" si="20"/>
        <v>64</v>
      </c>
      <c r="AE107" s="122"/>
      <c r="AG107" s="3">
        <v>5</v>
      </c>
      <c r="AH107" s="3">
        <v>0</v>
      </c>
      <c r="AI107" s="3">
        <v>4</v>
      </c>
      <c r="AJ107" s="3">
        <v>0</v>
      </c>
      <c r="AK107" s="3">
        <v>8</v>
      </c>
      <c r="AL107" s="3">
        <v>10</v>
      </c>
      <c r="AM107" s="3">
        <v>12</v>
      </c>
      <c r="AN107" s="3">
        <v>8</v>
      </c>
      <c r="AO107" s="3">
        <v>17</v>
      </c>
      <c r="AP107" s="75">
        <f t="shared" si="21"/>
        <v>64</v>
      </c>
      <c r="AQ107" s="25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75">
        <f t="shared" si="22"/>
        <v>0</v>
      </c>
      <c r="BA107" s="3">
        <v>3</v>
      </c>
      <c r="BB107" s="3">
        <v>0</v>
      </c>
      <c r="BC107" s="3">
        <v>2</v>
      </c>
      <c r="BD107" s="3">
        <v>0</v>
      </c>
      <c r="BE107" s="3">
        <v>10</v>
      </c>
      <c r="BF107" s="3">
        <v>15</v>
      </c>
      <c r="BG107" s="3">
        <v>8</v>
      </c>
      <c r="BH107" s="3">
        <v>12</v>
      </c>
      <c r="BI107" s="3">
        <v>14</v>
      </c>
      <c r="BJ107" s="75">
        <f t="shared" si="23"/>
        <v>64</v>
      </c>
    </row>
    <row r="108" spans="1:62" x14ac:dyDescent="0.25">
      <c r="A108" s="4" t="s">
        <v>208</v>
      </c>
      <c r="B108" s="4" t="s">
        <v>209</v>
      </c>
      <c r="C108" s="3">
        <v>237</v>
      </c>
      <c r="D108" s="3">
        <v>648</v>
      </c>
      <c r="E108" s="33">
        <f t="shared" si="24"/>
        <v>36.574074074074076</v>
      </c>
      <c r="F108" s="3">
        <v>208</v>
      </c>
      <c r="G108" s="199">
        <f t="shared" si="15"/>
        <v>32.098765432098766</v>
      </c>
      <c r="H108" s="112">
        <v>0</v>
      </c>
      <c r="I108" s="3">
        <v>0</v>
      </c>
      <c r="J108" s="33" t="e">
        <f t="shared" si="25"/>
        <v>#DIV/0!</v>
      </c>
      <c r="K108" s="3">
        <v>0</v>
      </c>
      <c r="L108" s="199" t="e">
        <f t="shared" si="16"/>
        <v>#DIV/0!</v>
      </c>
      <c r="M108" s="3">
        <v>346</v>
      </c>
      <c r="N108" s="3">
        <v>377</v>
      </c>
      <c r="O108" s="33">
        <f t="shared" si="26"/>
        <v>91.777188328912459</v>
      </c>
      <c r="P108" s="12">
        <v>339</v>
      </c>
      <c r="Q108" s="311">
        <f t="shared" si="17"/>
        <v>89.92042440318302</v>
      </c>
      <c r="S108" s="3">
        <v>0</v>
      </c>
      <c r="T108" s="3">
        <v>0</v>
      </c>
      <c r="U108" s="3">
        <v>0</v>
      </c>
      <c r="V108" s="75">
        <f t="shared" si="18"/>
        <v>0</v>
      </c>
      <c r="W108" s="25">
        <v>0</v>
      </c>
      <c r="X108" s="3">
        <v>0</v>
      </c>
      <c r="Y108" s="3">
        <v>0</v>
      </c>
      <c r="Z108" s="75">
        <f t="shared" si="19"/>
        <v>0</v>
      </c>
      <c r="AA108" s="3">
        <v>0</v>
      </c>
      <c r="AB108" s="3">
        <v>0</v>
      </c>
      <c r="AC108" s="3">
        <v>0</v>
      </c>
      <c r="AD108" s="75">
        <f t="shared" si="20"/>
        <v>0</v>
      </c>
      <c r="AE108" s="122"/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75">
        <f t="shared" si="21"/>
        <v>0</v>
      </c>
      <c r="AQ108" s="25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75">
        <f t="shared" si="22"/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75">
        <f t="shared" si="23"/>
        <v>0</v>
      </c>
    </row>
    <row r="109" spans="1:62" x14ac:dyDescent="0.25">
      <c r="A109" s="4" t="s">
        <v>210</v>
      </c>
      <c r="B109" s="4" t="s">
        <v>211</v>
      </c>
      <c r="C109" s="3">
        <v>18</v>
      </c>
      <c r="D109" s="3">
        <v>476</v>
      </c>
      <c r="E109" s="33">
        <f t="shared" si="24"/>
        <v>3.7815126050420167</v>
      </c>
      <c r="F109" s="3">
        <v>16</v>
      </c>
      <c r="G109" s="199">
        <f t="shared" si="15"/>
        <v>3.3613445378151261</v>
      </c>
      <c r="H109" s="112">
        <v>10</v>
      </c>
      <c r="I109" s="3">
        <v>21</v>
      </c>
      <c r="J109" s="33">
        <f t="shared" si="25"/>
        <v>47.619047619047613</v>
      </c>
      <c r="K109" s="3">
        <v>5</v>
      </c>
      <c r="L109" s="199">
        <f t="shared" si="16"/>
        <v>23.809523809523807</v>
      </c>
      <c r="M109" s="3">
        <v>74</v>
      </c>
      <c r="N109" s="3">
        <v>410</v>
      </c>
      <c r="O109" s="33">
        <f t="shared" si="26"/>
        <v>18.048780487804876</v>
      </c>
      <c r="P109" s="12">
        <v>46</v>
      </c>
      <c r="Q109" s="311">
        <f t="shared" si="17"/>
        <v>11.219512195121952</v>
      </c>
      <c r="S109" s="3">
        <v>9</v>
      </c>
      <c r="T109" s="3">
        <v>3</v>
      </c>
      <c r="U109" s="3">
        <v>6</v>
      </c>
      <c r="V109" s="75">
        <f t="shared" si="18"/>
        <v>18</v>
      </c>
      <c r="W109" s="25">
        <v>1</v>
      </c>
      <c r="X109" s="3">
        <v>4</v>
      </c>
      <c r="Y109" s="3">
        <v>5</v>
      </c>
      <c r="Z109" s="75">
        <f t="shared" si="19"/>
        <v>10</v>
      </c>
      <c r="AA109" s="3">
        <v>2</v>
      </c>
      <c r="AB109" s="3">
        <v>15</v>
      </c>
      <c r="AC109" s="3">
        <v>49</v>
      </c>
      <c r="AD109" s="75">
        <f t="shared" si="20"/>
        <v>66</v>
      </c>
      <c r="AE109" s="122"/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3</v>
      </c>
      <c r="AM109" s="3">
        <v>9</v>
      </c>
      <c r="AN109" s="3">
        <v>5</v>
      </c>
      <c r="AO109" s="3">
        <v>1</v>
      </c>
      <c r="AP109" s="75">
        <f t="shared" si="21"/>
        <v>18</v>
      </c>
      <c r="AQ109" s="25">
        <v>0</v>
      </c>
      <c r="AR109" s="3">
        <v>0</v>
      </c>
      <c r="AS109" s="3">
        <v>0</v>
      </c>
      <c r="AT109" s="3">
        <v>0</v>
      </c>
      <c r="AU109" s="3">
        <v>4</v>
      </c>
      <c r="AV109" s="3">
        <v>2</v>
      </c>
      <c r="AW109" s="3">
        <v>1</v>
      </c>
      <c r="AX109" s="3">
        <v>2</v>
      </c>
      <c r="AY109" s="3">
        <v>1</v>
      </c>
      <c r="AZ109" s="75">
        <f t="shared" si="22"/>
        <v>10</v>
      </c>
      <c r="BA109" s="3">
        <v>8</v>
      </c>
      <c r="BB109" s="3">
        <v>1</v>
      </c>
      <c r="BC109" s="3">
        <v>0</v>
      </c>
      <c r="BD109" s="3">
        <v>0</v>
      </c>
      <c r="BE109" s="3">
        <v>1</v>
      </c>
      <c r="BF109" s="3">
        <v>9</v>
      </c>
      <c r="BG109" s="3">
        <v>1</v>
      </c>
      <c r="BH109" s="3">
        <v>36</v>
      </c>
      <c r="BI109" s="3">
        <v>18</v>
      </c>
      <c r="BJ109" s="75">
        <f t="shared" si="23"/>
        <v>74</v>
      </c>
    </row>
    <row r="110" spans="1:62" x14ac:dyDescent="0.25">
      <c r="A110" s="4" t="s">
        <v>212</v>
      </c>
      <c r="B110" s="4" t="s">
        <v>213</v>
      </c>
      <c r="C110" s="3">
        <v>39</v>
      </c>
      <c r="D110" s="3">
        <v>240</v>
      </c>
      <c r="E110" s="33">
        <f t="shared" si="24"/>
        <v>16.25</v>
      </c>
      <c r="F110" s="3">
        <v>12</v>
      </c>
      <c r="G110" s="199">
        <f t="shared" si="15"/>
        <v>5</v>
      </c>
      <c r="H110" s="112">
        <v>0</v>
      </c>
      <c r="I110" s="3">
        <v>0</v>
      </c>
      <c r="J110" s="33" t="e">
        <f t="shared" si="25"/>
        <v>#DIV/0!</v>
      </c>
      <c r="K110" s="3">
        <v>0</v>
      </c>
      <c r="L110" s="199" t="e">
        <f t="shared" si="16"/>
        <v>#DIV/0!</v>
      </c>
      <c r="M110" s="3">
        <v>20</v>
      </c>
      <c r="N110" s="3">
        <v>179</v>
      </c>
      <c r="O110" s="33">
        <f t="shared" si="26"/>
        <v>11.173184357541899</v>
      </c>
      <c r="P110" s="12">
        <v>12</v>
      </c>
      <c r="Q110" s="311">
        <f t="shared" si="17"/>
        <v>6.7039106145251397</v>
      </c>
      <c r="S110" s="3">
        <v>2</v>
      </c>
      <c r="T110" s="3">
        <v>4</v>
      </c>
      <c r="U110" s="3">
        <v>6</v>
      </c>
      <c r="V110" s="75">
        <f t="shared" si="18"/>
        <v>12</v>
      </c>
      <c r="W110" s="25">
        <v>0</v>
      </c>
      <c r="X110" s="3">
        <v>0</v>
      </c>
      <c r="Y110" s="3">
        <v>0</v>
      </c>
      <c r="Z110" s="75">
        <f t="shared" si="19"/>
        <v>0</v>
      </c>
      <c r="AA110" s="3">
        <v>0</v>
      </c>
      <c r="AB110" s="3">
        <v>0</v>
      </c>
      <c r="AC110" s="3">
        <v>6</v>
      </c>
      <c r="AD110" s="75">
        <f t="shared" si="20"/>
        <v>6</v>
      </c>
      <c r="AE110" s="122"/>
      <c r="AG110" s="3">
        <v>0</v>
      </c>
      <c r="AH110" s="3">
        <v>0</v>
      </c>
      <c r="AI110" s="3">
        <v>0</v>
      </c>
      <c r="AJ110" s="3">
        <v>2</v>
      </c>
      <c r="AK110" s="3">
        <v>2</v>
      </c>
      <c r="AL110" s="3">
        <v>1</v>
      </c>
      <c r="AM110" s="3">
        <v>0</v>
      </c>
      <c r="AN110" s="3">
        <v>2</v>
      </c>
      <c r="AO110" s="3">
        <v>5</v>
      </c>
      <c r="AP110" s="75">
        <f t="shared" si="21"/>
        <v>12</v>
      </c>
      <c r="AQ110" s="25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75">
        <f t="shared" si="22"/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75">
        <f t="shared" si="23"/>
        <v>0</v>
      </c>
    </row>
    <row r="111" spans="1:62" x14ac:dyDescent="0.25">
      <c r="A111" s="4" t="s">
        <v>214</v>
      </c>
      <c r="B111" s="4" t="s">
        <v>215</v>
      </c>
      <c r="C111" s="3">
        <v>72</v>
      </c>
      <c r="D111" s="3">
        <v>574</v>
      </c>
      <c r="E111" s="33">
        <f t="shared" si="24"/>
        <v>12.543554006968641</v>
      </c>
      <c r="F111" s="3">
        <v>16</v>
      </c>
      <c r="G111" s="199">
        <f t="shared" si="15"/>
        <v>2.7874564459930316</v>
      </c>
      <c r="H111" s="112">
        <v>0</v>
      </c>
      <c r="I111" s="3">
        <v>0</v>
      </c>
      <c r="J111" s="33" t="e">
        <f t="shared" si="25"/>
        <v>#DIV/0!</v>
      </c>
      <c r="K111" s="3">
        <v>0</v>
      </c>
      <c r="L111" s="199" t="e">
        <f t="shared" si="16"/>
        <v>#DIV/0!</v>
      </c>
      <c r="M111" s="3">
        <v>110</v>
      </c>
      <c r="N111" s="3">
        <v>326</v>
      </c>
      <c r="O111" s="33">
        <f t="shared" si="26"/>
        <v>33.742331288343557</v>
      </c>
      <c r="P111" s="12">
        <v>67</v>
      </c>
      <c r="Q111" s="311">
        <f t="shared" si="17"/>
        <v>20.552147239263803</v>
      </c>
      <c r="S111" s="3">
        <v>7</v>
      </c>
      <c r="T111" s="3">
        <v>16</v>
      </c>
      <c r="U111" s="3">
        <v>49</v>
      </c>
      <c r="V111" s="75">
        <f t="shared" si="18"/>
        <v>72</v>
      </c>
      <c r="W111" s="25">
        <v>0</v>
      </c>
      <c r="X111" s="3">
        <v>0</v>
      </c>
      <c r="Y111" s="3">
        <v>0</v>
      </c>
      <c r="Z111" s="75">
        <f t="shared" si="19"/>
        <v>0</v>
      </c>
      <c r="AA111" s="3">
        <v>12</v>
      </c>
      <c r="AB111" s="3">
        <v>33</v>
      </c>
      <c r="AC111" s="3">
        <v>65</v>
      </c>
      <c r="AD111" s="75">
        <f t="shared" si="20"/>
        <v>110</v>
      </c>
      <c r="AE111" s="122"/>
      <c r="AG111" s="3">
        <v>0</v>
      </c>
      <c r="AH111" s="3">
        <v>6</v>
      </c>
      <c r="AI111" s="3">
        <v>2</v>
      </c>
      <c r="AJ111" s="3">
        <v>5</v>
      </c>
      <c r="AK111" s="3">
        <v>2</v>
      </c>
      <c r="AL111" s="3">
        <v>11</v>
      </c>
      <c r="AM111" s="3">
        <v>1</v>
      </c>
      <c r="AN111" s="3">
        <v>38</v>
      </c>
      <c r="AO111" s="3">
        <v>7</v>
      </c>
      <c r="AP111" s="75">
        <f t="shared" si="21"/>
        <v>72</v>
      </c>
      <c r="AQ111" s="25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75">
        <f t="shared" si="22"/>
        <v>0</v>
      </c>
      <c r="BA111" s="3">
        <v>0</v>
      </c>
      <c r="BB111" s="3">
        <v>9</v>
      </c>
      <c r="BC111" s="3">
        <v>4</v>
      </c>
      <c r="BD111" s="3">
        <v>9</v>
      </c>
      <c r="BE111" s="3">
        <v>2</v>
      </c>
      <c r="BF111" s="3">
        <v>24</v>
      </c>
      <c r="BG111" s="3">
        <v>0</v>
      </c>
      <c r="BH111" s="3">
        <v>46</v>
      </c>
      <c r="BI111" s="3">
        <v>16</v>
      </c>
      <c r="BJ111" s="75">
        <f t="shared" si="23"/>
        <v>110</v>
      </c>
    </row>
    <row r="112" spans="1:62" x14ac:dyDescent="0.25">
      <c r="A112" s="4" t="s">
        <v>216</v>
      </c>
      <c r="B112" s="4" t="s">
        <v>217</v>
      </c>
      <c r="C112" s="3">
        <v>0</v>
      </c>
      <c r="D112" s="3">
        <v>25</v>
      </c>
      <c r="E112" s="33">
        <f t="shared" si="24"/>
        <v>0</v>
      </c>
      <c r="F112" s="3">
        <v>0</v>
      </c>
      <c r="G112" s="199">
        <f t="shared" si="15"/>
        <v>0</v>
      </c>
      <c r="H112" s="112">
        <v>0</v>
      </c>
      <c r="I112" s="3">
        <v>0</v>
      </c>
      <c r="J112" s="33" t="e">
        <f t="shared" si="25"/>
        <v>#DIV/0!</v>
      </c>
      <c r="K112" s="3">
        <v>0</v>
      </c>
      <c r="L112" s="199" t="e">
        <f t="shared" si="16"/>
        <v>#DIV/0!</v>
      </c>
      <c r="M112" s="3">
        <v>0</v>
      </c>
      <c r="N112" s="3">
        <v>0</v>
      </c>
      <c r="O112" s="33" t="e">
        <f t="shared" si="26"/>
        <v>#DIV/0!</v>
      </c>
      <c r="P112" s="12">
        <v>0</v>
      </c>
      <c r="Q112" s="311" t="e">
        <f t="shared" si="17"/>
        <v>#DIV/0!</v>
      </c>
      <c r="S112" s="3">
        <v>0</v>
      </c>
      <c r="T112" s="3">
        <v>0</v>
      </c>
      <c r="U112" s="3">
        <v>0</v>
      </c>
      <c r="V112" s="75">
        <f t="shared" si="18"/>
        <v>0</v>
      </c>
      <c r="W112" s="25">
        <v>0</v>
      </c>
      <c r="X112" s="3">
        <v>0</v>
      </c>
      <c r="Y112" s="3">
        <v>0</v>
      </c>
      <c r="Z112" s="75">
        <f t="shared" si="19"/>
        <v>0</v>
      </c>
      <c r="AA112" s="3">
        <v>0</v>
      </c>
      <c r="AB112" s="3">
        <v>0</v>
      </c>
      <c r="AC112" s="3">
        <v>0</v>
      </c>
      <c r="AD112" s="75">
        <f t="shared" si="20"/>
        <v>0</v>
      </c>
      <c r="AE112" s="122"/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75">
        <f t="shared" si="21"/>
        <v>0</v>
      </c>
      <c r="AQ112" s="25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75">
        <f t="shared" si="22"/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75">
        <f t="shared" si="23"/>
        <v>0</v>
      </c>
    </row>
    <row r="113" spans="1:62" x14ac:dyDescent="0.25">
      <c r="A113" s="4" t="s">
        <v>218</v>
      </c>
      <c r="B113" s="4" t="s">
        <v>219</v>
      </c>
      <c r="C113" s="3">
        <v>85</v>
      </c>
      <c r="D113" s="3">
        <v>162</v>
      </c>
      <c r="E113" s="33">
        <f t="shared" si="24"/>
        <v>52.469135802469133</v>
      </c>
      <c r="F113" s="3">
        <v>39</v>
      </c>
      <c r="G113" s="199">
        <f t="shared" si="15"/>
        <v>24.074074074074073</v>
      </c>
      <c r="H113" s="112">
        <v>0</v>
      </c>
      <c r="I113" s="3">
        <v>0</v>
      </c>
      <c r="J113" s="33" t="e">
        <f t="shared" si="25"/>
        <v>#DIV/0!</v>
      </c>
      <c r="K113" s="3">
        <v>0</v>
      </c>
      <c r="L113" s="199" t="e">
        <f t="shared" si="16"/>
        <v>#DIV/0!</v>
      </c>
      <c r="M113" s="3">
        <v>60</v>
      </c>
      <c r="N113" s="3">
        <v>88</v>
      </c>
      <c r="O113" s="33">
        <f t="shared" si="26"/>
        <v>68.181818181818173</v>
      </c>
      <c r="P113" s="12">
        <v>33</v>
      </c>
      <c r="Q113" s="311">
        <f t="shared" si="17"/>
        <v>37.5</v>
      </c>
      <c r="S113" s="3">
        <v>0</v>
      </c>
      <c r="T113" s="3">
        <v>28</v>
      </c>
      <c r="U113" s="3">
        <v>57</v>
      </c>
      <c r="V113" s="75">
        <f t="shared" si="18"/>
        <v>85</v>
      </c>
      <c r="W113" s="25">
        <v>0</v>
      </c>
      <c r="X113" s="3">
        <v>0</v>
      </c>
      <c r="Y113" s="3">
        <v>0</v>
      </c>
      <c r="Z113" s="75">
        <f t="shared" si="19"/>
        <v>0</v>
      </c>
      <c r="AA113" s="3">
        <v>0</v>
      </c>
      <c r="AB113" s="3">
        <v>29</v>
      </c>
      <c r="AC113" s="3">
        <v>31</v>
      </c>
      <c r="AD113" s="75">
        <f t="shared" si="20"/>
        <v>60</v>
      </c>
      <c r="AE113" s="122"/>
      <c r="AG113" s="3">
        <v>10</v>
      </c>
      <c r="AH113" s="3">
        <v>0</v>
      </c>
      <c r="AI113" s="3">
        <v>0</v>
      </c>
      <c r="AJ113" s="3">
        <v>0</v>
      </c>
      <c r="AK113" s="3">
        <v>0</v>
      </c>
      <c r="AL113" s="3">
        <v>35</v>
      </c>
      <c r="AM113" s="3">
        <v>0</v>
      </c>
      <c r="AN113" s="3">
        <v>35</v>
      </c>
      <c r="AO113" s="3">
        <v>5</v>
      </c>
      <c r="AP113" s="75">
        <f t="shared" si="21"/>
        <v>85</v>
      </c>
      <c r="AQ113" s="25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75">
        <f t="shared" si="22"/>
        <v>0</v>
      </c>
      <c r="BA113" s="3">
        <v>8</v>
      </c>
      <c r="BB113" s="3">
        <v>0</v>
      </c>
      <c r="BC113" s="3">
        <v>0</v>
      </c>
      <c r="BD113" s="3">
        <v>0</v>
      </c>
      <c r="BE113" s="3">
        <v>0</v>
      </c>
      <c r="BF113" s="3">
        <v>21</v>
      </c>
      <c r="BG113" s="3">
        <v>0</v>
      </c>
      <c r="BH113" s="3">
        <v>28</v>
      </c>
      <c r="BI113" s="3">
        <v>3</v>
      </c>
      <c r="BJ113" s="75">
        <f t="shared" si="23"/>
        <v>60</v>
      </c>
    </row>
    <row r="114" spans="1:62" ht="15.75" thickBot="1" x14ac:dyDescent="0.3">
      <c r="A114" s="4" t="s">
        <v>220</v>
      </c>
      <c r="B114" s="4" t="s">
        <v>221</v>
      </c>
      <c r="C114" s="164">
        <v>0</v>
      </c>
      <c r="D114" s="164">
        <v>45</v>
      </c>
      <c r="E114" s="90">
        <f t="shared" si="24"/>
        <v>0</v>
      </c>
      <c r="F114" s="164">
        <v>0</v>
      </c>
      <c r="G114" s="213">
        <f t="shared" si="15"/>
        <v>0</v>
      </c>
      <c r="H114" s="312">
        <v>0</v>
      </c>
      <c r="I114" s="164">
        <v>0</v>
      </c>
      <c r="J114" s="90" t="e">
        <f t="shared" si="25"/>
        <v>#DIV/0!</v>
      </c>
      <c r="K114" s="164">
        <v>0</v>
      </c>
      <c r="L114" s="213" t="e">
        <f t="shared" si="16"/>
        <v>#DIV/0!</v>
      </c>
      <c r="M114" s="164">
        <v>0</v>
      </c>
      <c r="N114" s="164">
        <v>0</v>
      </c>
      <c r="O114" s="90" t="e">
        <f t="shared" si="26"/>
        <v>#DIV/0!</v>
      </c>
      <c r="P114" s="165">
        <v>0</v>
      </c>
      <c r="Q114" s="313" t="e">
        <f t="shared" si="17"/>
        <v>#DIV/0!</v>
      </c>
      <c r="S114" s="3">
        <v>0</v>
      </c>
      <c r="T114" s="3">
        <v>0</v>
      </c>
      <c r="U114" s="3">
        <v>0</v>
      </c>
      <c r="V114" s="77">
        <f t="shared" si="18"/>
        <v>0</v>
      </c>
      <c r="W114" s="25">
        <v>0</v>
      </c>
      <c r="X114" s="3">
        <v>0</v>
      </c>
      <c r="Y114" s="3">
        <v>0</v>
      </c>
      <c r="Z114" s="77">
        <f t="shared" si="19"/>
        <v>0</v>
      </c>
      <c r="AA114" s="3">
        <v>0</v>
      </c>
      <c r="AB114" s="3">
        <v>0</v>
      </c>
      <c r="AC114" s="3">
        <v>0</v>
      </c>
      <c r="AD114" s="77">
        <f t="shared" si="20"/>
        <v>0</v>
      </c>
      <c r="AE114" s="122"/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77">
        <f t="shared" si="21"/>
        <v>0</v>
      </c>
      <c r="AQ114" s="25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77">
        <f t="shared" si="22"/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77">
        <f t="shared" si="23"/>
        <v>0</v>
      </c>
    </row>
    <row r="115" spans="1:62" ht="16.5" thickTop="1" thickBot="1" x14ac:dyDescent="0.3">
      <c r="B115" s="321" t="s">
        <v>222</v>
      </c>
      <c r="C115" s="152">
        <f>SUM(C5:C114)</f>
        <v>12394</v>
      </c>
      <c r="D115" s="152">
        <f t="shared" ref="D115:P115" si="27">SUM(D5:D114)</f>
        <v>35339</v>
      </c>
      <c r="E115" s="385">
        <f t="shared" si="24"/>
        <v>35.071733778544953</v>
      </c>
      <c r="F115" s="152">
        <f t="shared" si="27"/>
        <v>9544</v>
      </c>
      <c r="G115" s="386">
        <f t="shared" si="15"/>
        <v>27.006989445088998</v>
      </c>
      <c r="H115" s="152">
        <f t="shared" si="27"/>
        <v>78</v>
      </c>
      <c r="I115" s="152">
        <f t="shared" si="27"/>
        <v>210</v>
      </c>
      <c r="J115" s="211">
        <f t="shared" si="25"/>
        <v>37.142857142857146</v>
      </c>
      <c r="K115" s="152">
        <f t="shared" si="27"/>
        <v>55</v>
      </c>
      <c r="L115" s="314">
        <f t="shared" si="16"/>
        <v>26.190476190476193</v>
      </c>
      <c r="M115" s="152">
        <f t="shared" si="27"/>
        <v>10686</v>
      </c>
      <c r="N115" s="152">
        <f t="shared" si="27"/>
        <v>21022</v>
      </c>
      <c r="O115" s="385">
        <f t="shared" si="26"/>
        <v>50.832461231091244</v>
      </c>
      <c r="P115" s="153">
        <f t="shared" si="27"/>
        <v>8832</v>
      </c>
      <c r="Q115" s="385">
        <f t="shared" si="17"/>
        <v>42.013129102844637</v>
      </c>
      <c r="S115" s="10">
        <f>SUM(S5:S114)</f>
        <v>2073</v>
      </c>
      <c r="T115" s="10">
        <f t="shared" ref="T115:AC115" si="28">SUM(T5:T114)</f>
        <v>4451</v>
      </c>
      <c r="U115" s="10">
        <f t="shared" si="28"/>
        <v>4274</v>
      </c>
      <c r="V115" s="182">
        <f t="shared" si="18"/>
        <v>10798</v>
      </c>
      <c r="W115" s="108">
        <f t="shared" si="28"/>
        <v>7</v>
      </c>
      <c r="X115" s="10">
        <f t="shared" si="28"/>
        <v>26</v>
      </c>
      <c r="Y115" s="10">
        <f t="shared" si="28"/>
        <v>39</v>
      </c>
      <c r="Z115" s="182">
        <f t="shared" si="19"/>
        <v>72</v>
      </c>
      <c r="AA115" s="10">
        <f t="shared" si="28"/>
        <v>1405</v>
      </c>
      <c r="AB115" s="10">
        <f t="shared" si="28"/>
        <v>3770</v>
      </c>
      <c r="AC115" s="10">
        <f t="shared" si="28"/>
        <v>3754</v>
      </c>
      <c r="AD115" s="182">
        <f t="shared" si="20"/>
        <v>8929</v>
      </c>
      <c r="AE115" s="245"/>
      <c r="AG115" s="10">
        <f>SUM(AG5:AG114)</f>
        <v>717</v>
      </c>
      <c r="AH115" s="10">
        <f t="shared" ref="AH115:BI115" si="29">SUM(AH5:AH114)</f>
        <v>157</v>
      </c>
      <c r="AI115" s="10">
        <f t="shared" si="29"/>
        <v>370</v>
      </c>
      <c r="AJ115" s="10">
        <f t="shared" si="29"/>
        <v>231</v>
      </c>
      <c r="AK115" s="10">
        <f t="shared" si="29"/>
        <v>723</v>
      </c>
      <c r="AL115" s="10">
        <f t="shared" si="29"/>
        <v>3609</v>
      </c>
      <c r="AM115" s="10">
        <f t="shared" si="29"/>
        <v>108</v>
      </c>
      <c r="AN115" s="10">
        <f t="shared" si="29"/>
        <v>2260</v>
      </c>
      <c r="AO115" s="10">
        <f t="shared" si="29"/>
        <v>2151</v>
      </c>
      <c r="AP115" s="182">
        <f t="shared" si="21"/>
        <v>10326</v>
      </c>
      <c r="AQ115" s="108">
        <f t="shared" si="29"/>
        <v>0</v>
      </c>
      <c r="AR115" s="10">
        <f t="shared" si="29"/>
        <v>0</v>
      </c>
      <c r="AS115" s="10">
        <f t="shared" si="29"/>
        <v>1</v>
      </c>
      <c r="AT115" s="10">
        <f t="shared" si="29"/>
        <v>0</v>
      </c>
      <c r="AU115" s="10">
        <f t="shared" si="29"/>
        <v>15</v>
      </c>
      <c r="AV115" s="10">
        <f t="shared" si="29"/>
        <v>16</v>
      </c>
      <c r="AW115" s="10">
        <f t="shared" si="29"/>
        <v>1</v>
      </c>
      <c r="AX115" s="10">
        <f t="shared" si="29"/>
        <v>27</v>
      </c>
      <c r="AY115" s="10">
        <f t="shared" si="29"/>
        <v>12</v>
      </c>
      <c r="AZ115" s="182">
        <f t="shared" si="22"/>
        <v>72</v>
      </c>
      <c r="BA115" s="10">
        <f t="shared" si="29"/>
        <v>503</v>
      </c>
      <c r="BB115" s="10">
        <f t="shared" si="29"/>
        <v>133</v>
      </c>
      <c r="BC115" s="10">
        <f t="shared" si="29"/>
        <v>300</v>
      </c>
      <c r="BD115" s="10">
        <f t="shared" si="29"/>
        <v>215</v>
      </c>
      <c r="BE115" s="10">
        <f t="shared" si="29"/>
        <v>492</v>
      </c>
      <c r="BF115" s="10">
        <f t="shared" si="29"/>
        <v>2992</v>
      </c>
      <c r="BG115" s="10">
        <f t="shared" si="29"/>
        <v>53</v>
      </c>
      <c r="BH115" s="10">
        <f t="shared" si="29"/>
        <v>2530</v>
      </c>
      <c r="BI115" s="10">
        <f t="shared" si="29"/>
        <v>1673</v>
      </c>
      <c r="BJ115" s="182">
        <f t="shared" si="23"/>
        <v>8891</v>
      </c>
    </row>
    <row r="116" spans="1:62" ht="15.75" thickTop="1" x14ac:dyDescent="0.25"/>
  </sheetData>
  <mergeCells count="14">
    <mergeCell ref="W3:Z3"/>
    <mergeCell ref="AA3:AD3"/>
    <mergeCell ref="S2:AD2"/>
    <mergeCell ref="AG3:AP3"/>
    <mergeCell ref="A2:A4"/>
    <mergeCell ref="B2:B4"/>
    <mergeCell ref="C2:Q2"/>
    <mergeCell ref="AG2:BJ2"/>
    <mergeCell ref="C3:G3"/>
    <mergeCell ref="H3:L3"/>
    <mergeCell ref="M3:Q3"/>
    <mergeCell ref="S3:V3"/>
    <mergeCell ref="BA3:BI3"/>
    <mergeCell ref="AQ3:AZ3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CG115"/>
  <sheetViews>
    <sheetView topLeftCell="A94" workbookViewId="0">
      <selection activeCell="C116" sqref="C116"/>
    </sheetView>
  </sheetViews>
  <sheetFormatPr baseColWidth="10" defaultColWidth="9" defaultRowHeight="15" x14ac:dyDescent="0.25"/>
  <cols>
    <col min="2" max="2" width="68.42578125" customWidth="1"/>
    <col min="3" max="17" width="7.42578125" customWidth="1"/>
    <col min="18" max="18" width="13.85546875" customWidth="1"/>
    <col min="19" max="22" width="16.5703125" customWidth="1"/>
    <col min="23" max="23" width="5.5703125" customWidth="1"/>
    <col min="24" max="38" width="7.42578125" customWidth="1"/>
    <col min="39" max="44" width="16.5703125" customWidth="1"/>
    <col min="45" max="59" width="7.42578125" customWidth="1"/>
    <col min="60" max="64" width="16.5703125" customWidth="1"/>
    <col min="65" max="65" width="6.42578125" customWidth="1"/>
    <col min="66" max="80" width="7.42578125" customWidth="1"/>
    <col min="81" max="87" width="16.5703125" customWidth="1"/>
  </cols>
  <sheetData>
    <row r="2" spans="1:85" ht="30" customHeight="1" x14ac:dyDescent="0.25">
      <c r="A2" s="323" t="s">
        <v>0</v>
      </c>
      <c r="B2" s="323" t="s">
        <v>1</v>
      </c>
      <c r="C2" s="323" t="s">
        <v>491</v>
      </c>
      <c r="D2" s="323" t="s">
        <v>491</v>
      </c>
      <c r="E2" s="323" t="s">
        <v>491</v>
      </c>
      <c r="F2" s="323" t="s">
        <v>491</v>
      </c>
      <c r="G2" s="323" t="s">
        <v>491</v>
      </c>
      <c r="H2" s="323" t="s">
        <v>491</v>
      </c>
      <c r="I2" s="323" t="s">
        <v>491</v>
      </c>
      <c r="J2" s="323" t="s">
        <v>491</v>
      </c>
      <c r="K2" s="323" t="s">
        <v>491</v>
      </c>
      <c r="L2" s="323" t="s">
        <v>491</v>
      </c>
      <c r="M2" s="323" t="s">
        <v>491</v>
      </c>
      <c r="N2" s="323" t="s">
        <v>491</v>
      </c>
      <c r="O2" s="323" t="s">
        <v>491</v>
      </c>
      <c r="P2" s="323" t="s">
        <v>491</v>
      </c>
      <c r="Q2" s="323" t="s">
        <v>491</v>
      </c>
      <c r="R2" s="323" t="s">
        <v>491</v>
      </c>
      <c r="S2" s="323" t="s">
        <v>491</v>
      </c>
      <c r="T2" s="323" t="s">
        <v>491</v>
      </c>
      <c r="U2" s="323" t="s">
        <v>491</v>
      </c>
      <c r="V2" s="323" t="s">
        <v>491</v>
      </c>
      <c r="X2" s="323" t="s">
        <v>512</v>
      </c>
      <c r="Y2" s="323" t="s">
        <v>512</v>
      </c>
      <c r="Z2" s="323" t="s">
        <v>512</v>
      </c>
      <c r="AA2" s="323" t="s">
        <v>512</v>
      </c>
      <c r="AB2" s="323" t="s">
        <v>512</v>
      </c>
      <c r="AC2" s="323" t="s">
        <v>512</v>
      </c>
      <c r="AD2" s="323" t="s">
        <v>512</v>
      </c>
      <c r="AE2" s="323" t="s">
        <v>512</v>
      </c>
      <c r="AF2" s="323" t="s">
        <v>512</v>
      </c>
      <c r="AG2" s="323" t="s">
        <v>512</v>
      </c>
      <c r="AH2" s="323" t="s">
        <v>512</v>
      </c>
      <c r="AI2" s="323" t="s">
        <v>512</v>
      </c>
      <c r="AJ2" s="323" t="s">
        <v>512</v>
      </c>
      <c r="AK2" s="323" t="s">
        <v>512</v>
      </c>
      <c r="AL2" s="323" t="s">
        <v>512</v>
      </c>
      <c r="AM2" s="323" t="s">
        <v>512</v>
      </c>
      <c r="AN2" s="323" t="s">
        <v>512</v>
      </c>
      <c r="AO2" s="323" t="s">
        <v>512</v>
      </c>
      <c r="AP2" s="323" t="s">
        <v>512</v>
      </c>
      <c r="AQ2" s="323" t="s">
        <v>512</v>
      </c>
      <c r="AS2" s="323" t="s">
        <v>513</v>
      </c>
      <c r="AT2" s="323" t="s">
        <v>513</v>
      </c>
      <c r="AU2" s="323" t="s">
        <v>513</v>
      </c>
      <c r="AV2" s="323" t="s">
        <v>513</v>
      </c>
      <c r="AW2" s="323" t="s">
        <v>513</v>
      </c>
      <c r="AX2" s="323" t="s">
        <v>513</v>
      </c>
      <c r="AY2" s="323" t="s">
        <v>513</v>
      </c>
      <c r="AZ2" s="323" t="s">
        <v>513</v>
      </c>
      <c r="BA2" s="323" t="s">
        <v>513</v>
      </c>
      <c r="BB2" s="323" t="s">
        <v>513</v>
      </c>
      <c r="BC2" s="323" t="s">
        <v>513</v>
      </c>
      <c r="BD2" s="323" t="s">
        <v>513</v>
      </c>
      <c r="BE2" s="323" t="s">
        <v>513</v>
      </c>
      <c r="BF2" s="323" t="s">
        <v>513</v>
      </c>
      <c r="BG2" s="323" t="s">
        <v>513</v>
      </c>
      <c r="BH2" s="323" t="s">
        <v>513</v>
      </c>
      <c r="BI2" s="323" t="s">
        <v>513</v>
      </c>
      <c r="BJ2" s="323" t="s">
        <v>513</v>
      </c>
      <c r="BK2" s="323" t="s">
        <v>513</v>
      </c>
      <c r="BL2" s="323" t="s">
        <v>513</v>
      </c>
      <c r="BN2" s="323" t="s">
        <v>514</v>
      </c>
      <c r="BO2" s="323" t="s">
        <v>514</v>
      </c>
      <c r="BP2" s="323" t="s">
        <v>514</v>
      </c>
      <c r="BQ2" s="323" t="s">
        <v>514</v>
      </c>
      <c r="BR2" s="323" t="s">
        <v>514</v>
      </c>
      <c r="BS2" s="323" t="s">
        <v>514</v>
      </c>
      <c r="BT2" s="323" t="s">
        <v>514</v>
      </c>
      <c r="BU2" s="323" t="s">
        <v>514</v>
      </c>
      <c r="BV2" s="323" t="s">
        <v>514</v>
      </c>
      <c r="BW2" s="323" t="s">
        <v>514</v>
      </c>
      <c r="BX2" s="323" t="s">
        <v>514</v>
      </c>
      <c r="BY2" s="323" t="s">
        <v>514</v>
      </c>
      <c r="BZ2" s="323" t="s">
        <v>514</v>
      </c>
      <c r="CA2" s="323" t="s">
        <v>514</v>
      </c>
      <c r="CB2" s="323" t="s">
        <v>514</v>
      </c>
      <c r="CC2" s="323" t="s">
        <v>514</v>
      </c>
      <c r="CD2" s="323" t="s">
        <v>514</v>
      </c>
      <c r="CE2" s="323" t="s">
        <v>514</v>
      </c>
      <c r="CF2" s="323" t="s">
        <v>514</v>
      </c>
      <c r="CG2" s="323" t="s">
        <v>514</v>
      </c>
    </row>
    <row r="3" spans="1:85" ht="39.950000000000003" customHeight="1" x14ac:dyDescent="0.25">
      <c r="A3" s="323" t="s">
        <v>0</v>
      </c>
      <c r="B3" s="323" t="s">
        <v>1</v>
      </c>
      <c r="C3" s="323" t="s">
        <v>492</v>
      </c>
      <c r="D3" s="323" t="s">
        <v>492</v>
      </c>
      <c r="E3" s="323" t="s">
        <v>492</v>
      </c>
      <c r="F3" s="323" t="s">
        <v>492</v>
      </c>
      <c r="G3" s="323" t="s">
        <v>492</v>
      </c>
      <c r="H3" s="323" t="s">
        <v>492</v>
      </c>
      <c r="I3" s="323" t="s">
        <v>492</v>
      </c>
      <c r="J3" s="323" t="s">
        <v>492</v>
      </c>
      <c r="K3" s="323" t="s">
        <v>500</v>
      </c>
      <c r="L3" s="323" t="s">
        <v>500</v>
      </c>
      <c r="M3" s="323" t="s">
        <v>500</v>
      </c>
      <c r="N3" s="323" t="s">
        <v>500</v>
      </c>
      <c r="O3" s="323" t="s">
        <v>500</v>
      </c>
      <c r="P3" s="323" t="s">
        <v>500</v>
      </c>
      <c r="Q3" s="323" t="s">
        <v>500</v>
      </c>
      <c r="R3" s="323" t="s">
        <v>507</v>
      </c>
      <c r="S3" s="325" t="s">
        <v>508</v>
      </c>
      <c r="T3" s="323" t="s">
        <v>509</v>
      </c>
      <c r="U3" s="323" t="s">
        <v>510</v>
      </c>
      <c r="V3" s="323" t="s">
        <v>511</v>
      </c>
      <c r="X3" s="323" t="s">
        <v>492</v>
      </c>
      <c r="Y3" s="323" t="s">
        <v>492</v>
      </c>
      <c r="Z3" s="323" t="s">
        <v>492</v>
      </c>
      <c r="AA3" s="323" t="s">
        <v>492</v>
      </c>
      <c r="AB3" s="323" t="s">
        <v>492</v>
      </c>
      <c r="AC3" s="323" t="s">
        <v>492</v>
      </c>
      <c r="AD3" s="323" t="s">
        <v>492</v>
      </c>
      <c r="AE3" s="323" t="s">
        <v>492</v>
      </c>
      <c r="AF3" s="323" t="s">
        <v>500</v>
      </c>
      <c r="AG3" s="323" t="s">
        <v>500</v>
      </c>
      <c r="AH3" s="323" t="s">
        <v>500</v>
      </c>
      <c r="AI3" s="323" t="s">
        <v>500</v>
      </c>
      <c r="AJ3" s="323" t="s">
        <v>500</v>
      </c>
      <c r="AK3" s="323" t="s">
        <v>500</v>
      </c>
      <c r="AL3" s="323" t="s">
        <v>500</v>
      </c>
      <c r="AM3" s="323" t="s">
        <v>507</v>
      </c>
      <c r="AN3" s="323" t="s">
        <v>508</v>
      </c>
      <c r="AO3" s="323" t="s">
        <v>509</v>
      </c>
      <c r="AP3" s="323" t="s">
        <v>510</v>
      </c>
      <c r="AQ3" s="323" t="s">
        <v>511</v>
      </c>
      <c r="AS3" s="323" t="s">
        <v>492</v>
      </c>
      <c r="AT3" s="323" t="s">
        <v>492</v>
      </c>
      <c r="AU3" s="323" t="s">
        <v>492</v>
      </c>
      <c r="AV3" s="323" t="s">
        <v>492</v>
      </c>
      <c r="AW3" s="323" t="s">
        <v>492</v>
      </c>
      <c r="AX3" s="323" t="s">
        <v>492</v>
      </c>
      <c r="AY3" s="323" t="s">
        <v>492</v>
      </c>
      <c r="AZ3" s="323" t="s">
        <v>492</v>
      </c>
      <c r="BA3" s="323" t="s">
        <v>500</v>
      </c>
      <c r="BB3" s="323" t="s">
        <v>500</v>
      </c>
      <c r="BC3" s="323" t="s">
        <v>500</v>
      </c>
      <c r="BD3" s="323" t="s">
        <v>500</v>
      </c>
      <c r="BE3" s="323" t="s">
        <v>500</v>
      </c>
      <c r="BF3" s="323" t="s">
        <v>500</v>
      </c>
      <c r="BG3" s="323" t="s">
        <v>500</v>
      </c>
      <c r="BH3" s="323" t="s">
        <v>507</v>
      </c>
      <c r="BI3" s="325" t="s">
        <v>508</v>
      </c>
      <c r="BJ3" s="323" t="s">
        <v>509</v>
      </c>
      <c r="BK3" s="323" t="s">
        <v>510</v>
      </c>
      <c r="BL3" s="323" t="s">
        <v>511</v>
      </c>
      <c r="BN3" s="323" t="s">
        <v>492</v>
      </c>
      <c r="BO3" s="323" t="s">
        <v>492</v>
      </c>
      <c r="BP3" s="323" t="s">
        <v>492</v>
      </c>
      <c r="BQ3" s="323" t="s">
        <v>492</v>
      </c>
      <c r="BR3" s="323" t="s">
        <v>492</v>
      </c>
      <c r="BS3" s="323" t="s">
        <v>492</v>
      </c>
      <c r="BT3" s="323" t="s">
        <v>492</v>
      </c>
      <c r="BU3" s="323" t="s">
        <v>492</v>
      </c>
      <c r="BV3" s="323" t="s">
        <v>500</v>
      </c>
      <c r="BW3" s="323" t="s">
        <v>500</v>
      </c>
      <c r="BX3" s="323" t="s">
        <v>500</v>
      </c>
      <c r="BY3" s="323" t="s">
        <v>500</v>
      </c>
      <c r="BZ3" s="323" t="s">
        <v>500</v>
      </c>
      <c r="CA3" s="323" t="s">
        <v>500</v>
      </c>
      <c r="CB3" s="323" t="s">
        <v>500</v>
      </c>
      <c r="CC3" s="323" t="s">
        <v>507</v>
      </c>
      <c r="CD3" s="323" t="s">
        <v>508</v>
      </c>
      <c r="CE3" s="323" t="s">
        <v>509</v>
      </c>
      <c r="CF3" s="323" t="s">
        <v>510</v>
      </c>
      <c r="CG3" s="323" t="s">
        <v>511</v>
      </c>
    </row>
    <row r="4" spans="1:85" ht="18" x14ac:dyDescent="0.25">
      <c r="A4" s="323" t="s">
        <v>0</v>
      </c>
      <c r="B4" s="323" t="s">
        <v>1</v>
      </c>
      <c r="C4" s="2" t="s">
        <v>493</v>
      </c>
      <c r="D4" s="2" t="s">
        <v>494</v>
      </c>
      <c r="E4" s="2" t="s">
        <v>495</v>
      </c>
      <c r="F4" s="2" t="s">
        <v>496</v>
      </c>
      <c r="G4" s="2" t="s">
        <v>497</v>
      </c>
      <c r="H4" s="2" t="s">
        <v>498</v>
      </c>
      <c r="I4" s="2" t="s">
        <v>499</v>
      </c>
      <c r="J4" s="2" t="s">
        <v>222</v>
      </c>
      <c r="K4" s="2" t="s">
        <v>501</v>
      </c>
      <c r="L4" s="2" t="s">
        <v>502</v>
      </c>
      <c r="M4" s="2" t="s">
        <v>503</v>
      </c>
      <c r="N4" s="2" t="s">
        <v>504</v>
      </c>
      <c r="O4" s="2" t="s">
        <v>505</v>
      </c>
      <c r="P4" s="2" t="s">
        <v>222</v>
      </c>
      <c r="Q4" s="2" t="s">
        <v>506</v>
      </c>
      <c r="R4" s="323" t="s">
        <v>507</v>
      </c>
      <c r="S4" s="325" t="s">
        <v>508</v>
      </c>
      <c r="T4" s="323" t="s">
        <v>509</v>
      </c>
      <c r="U4" s="323" t="s">
        <v>510</v>
      </c>
      <c r="V4" s="323" t="s">
        <v>511</v>
      </c>
      <c r="X4" s="2" t="s">
        <v>493</v>
      </c>
      <c r="Y4" s="2" t="s">
        <v>494</v>
      </c>
      <c r="Z4" s="2" t="s">
        <v>495</v>
      </c>
      <c r="AA4" s="2" t="s">
        <v>496</v>
      </c>
      <c r="AB4" s="2" t="s">
        <v>497</v>
      </c>
      <c r="AC4" s="2" t="s">
        <v>498</v>
      </c>
      <c r="AD4" s="2" t="s">
        <v>499</v>
      </c>
      <c r="AE4" s="2" t="s">
        <v>222</v>
      </c>
      <c r="AF4" s="2" t="s">
        <v>501</v>
      </c>
      <c r="AG4" s="2" t="s">
        <v>502</v>
      </c>
      <c r="AH4" s="2" t="s">
        <v>503</v>
      </c>
      <c r="AI4" s="2" t="s">
        <v>504</v>
      </c>
      <c r="AJ4" s="2" t="s">
        <v>505</v>
      </c>
      <c r="AK4" s="2" t="s">
        <v>222</v>
      </c>
      <c r="AL4" s="2" t="s">
        <v>506</v>
      </c>
      <c r="AM4" s="323" t="s">
        <v>507</v>
      </c>
      <c r="AN4" s="323" t="s">
        <v>508</v>
      </c>
      <c r="AO4" s="323" t="s">
        <v>509</v>
      </c>
      <c r="AP4" s="323" t="s">
        <v>510</v>
      </c>
      <c r="AQ4" s="323" t="s">
        <v>511</v>
      </c>
      <c r="AS4" s="2" t="s">
        <v>493</v>
      </c>
      <c r="AT4" s="2" t="s">
        <v>494</v>
      </c>
      <c r="AU4" s="2" t="s">
        <v>495</v>
      </c>
      <c r="AV4" s="2" t="s">
        <v>496</v>
      </c>
      <c r="AW4" s="2" t="s">
        <v>497</v>
      </c>
      <c r="AX4" s="2" t="s">
        <v>498</v>
      </c>
      <c r="AY4" s="2" t="s">
        <v>499</v>
      </c>
      <c r="AZ4" s="2" t="s">
        <v>222</v>
      </c>
      <c r="BA4" s="2" t="s">
        <v>501</v>
      </c>
      <c r="BB4" s="2" t="s">
        <v>502</v>
      </c>
      <c r="BC4" s="2" t="s">
        <v>503</v>
      </c>
      <c r="BD4" s="2" t="s">
        <v>504</v>
      </c>
      <c r="BE4" s="2" t="s">
        <v>505</v>
      </c>
      <c r="BF4" s="2" t="s">
        <v>222</v>
      </c>
      <c r="BG4" s="2" t="s">
        <v>506</v>
      </c>
      <c r="BH4" s="323" t="s">
        <v>507</v>
      </c>
      <c r="BI4" s="325" t="s">
        <v>508</v>
      </c>
      <c r="BJ4" s="323" t="s">
        <v>509</v>
      </c>
      <c r="BK4" s="323" t="s">
        <v>510</v>
      </c>
      <c r="BL4" s="323" t="s">
        <v>511</v>
      </c>
      <c r="BN4" s="2" t="s">
        <v>493</v>
      </c>
      <c r="BO4" s="2" t="s">
        <v>494</v>
      </c>
      <c r="BP4" s="2" t="s">
        <v>495</v>
      </c>
      <c r="BQ4" s="2" t="s">
        <v>496</v>
      </c>
      <c r="BR4" s="2" t="s">
        <v>497</v>
      </c>
      <c r="BS4" s="2" t="s">
        <v>498</v>
      </c>
      <c r="BT4" s="2" t="s">
        <v>499</v>
      </c>
      <c r="BU4" s="2" t="s">
        <v>222</v>
      </c>
      <c r="BV4" s="2" t="s">
        <v>501</v>
      </c>
      <c r="BW4" s="2" t="s">
        <v>502</v>
      </c>
      <c r="BX4" s="2" t="s">
        <v>503</v>
      </c>
      <c r="BY4" s="2" t="s">
        <v>504</v>
      </c>
      <c r="BZ4" s="2" t="s">
        <v>505</v>
      </c>
      <c r="CA4" s="2" t="s">
        <v>222</v>
      </c>
      <c r="CB4" s="2" t="s">
        <v>506</v>
      </c>
      <c r="CC4" s="323" t="s">
        <v>507</v>
      </c>
      <c r="CD4" s="323" t="s">
        <v>508</v>
      </c>
      <c r="CE4" s="323" t="s">
        <v>509</v>
      </c>
      <c r="CF4" s="323" t="s">
        <v>510</v>
      </c>
      <c r="CG4" s="323" t="s">
        <v>511</v>
      </c>
    </row>
    <row r="5" spans="1:85" x14ac:dyDescent="0.25">
      <c r="A5" s="4" t="s">
        <v>2</v>
      </c>
      <c r="B5" s="4" t="s">
        <v>3</v>
      </c>
      <c r="C5" s="3">
        <v>595</v>
      </c>
      <c r="D5" s="3">
        <v>581</v>
      </c>
      <c r="E5" s="3">
        <v>103</v>
      </c>
      <c r="F5" s="3">
        <v>0</v>
      </c>
      <c r="G5" s="3">
        <v>12</v>
      </c>
      <c r="H5" s="3">
        <v>59</v>
      </c>
      <c r="I5" s="3">
        <v>0</v>
      </c>
      <c r="J5" s="3">
        <v>1350</v>
      </c>
      <c r="K5" s="3">
        <v>2975</v>
      </c>
      <c r="L5" s="3">
        <v>2324</v>
      </c>
      <c r="M5" s="3">
        <v>309</v>
      </c>
      <c r="N5" s="3">
        <v>0</v>
      </c>
      <c r="O5" s="3">
        <v>12</v>
      </c>
      <c r="P5" s="3">
        <v>5620</v>
      </c>
      <c r="Q5" s="3">
        <v>1291</v>
      </c>
      <c r="R5" s="5">
        <v>4.353214562354764</v>
      </c>
      <c r="S5" s="5">
        <v>8.706429124709528</v>
      </c>
      <c r="T5" s="3">
        <v>1176</v>
      </c>
      <c r="U5" s="3">
        <v>130</v>
      </c>
      <c r="V5" s="3">
        <v>150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S5" s="3">
        <v>333</v>
      </c>
      <c r="AT5" s="3">
        <v>349</v>
      </c>
      <c r="AU5" s="3">
        <v>107</v>
      </c>
      <c r="AV5" s="3">
        <v>11</v>
      </c>
      <c r="AW5" s="3">
        <v>2</v>
      </c>
      <c r="AX5" s="3">
        <v>8</v>
      </c>
      <c r="AY5" s="3">
        <v>0</v>
      </c>
      <c r="AZ5" s="3">
        <v>810</v>
      </c>
      <c r="BA5" s="3">
        <v>1665</v>
      </c>
      <c r="BB5" s="3">
        <v>1396</v>
      </c>
      <c r="BC5" s="3">
        <v>321</v>
      </c>
      <c r="BD5" s="3">
        <v>22</v>
      </c>
      <c r="BE5" s="3">
        <v>2</v>
      </c>
      <c r="BF5" s="3">
        <v>3406</v>
      </c>
      <c r="BG5" s="3">
        <v>802</v>
      </c>
      <c r="BH5" s="5">
        <v>4.2468827930174564</v>
      </c>
      <c r="BI5" s="5">
        <v>8.4937655860349128</v>
      </c>
      <c r="BJ5" s="3">
        <v>682</v>
      </c>
      <c r="BK5" s="3">
        <v>75</v>
      </c>
      <c r="BL5" s="3">
        <v>90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</row>
    <row r="6" spans="1:85" x14ac:dyDescent="0.25">
      <c r="A6" s="4" t="s">
        <v>4</v>
      </c>
      <c r="B6" s="4" t="s">
        <v>5</v>
      </c>
      <c r="C6" s="3">
        <v>10</v>
      </c>
      <c r="D6" s="3">
        <v>80</v>
      </c>
      <c r="E6" s="3">
        <v>126</v>
      </c>
      <c r="F6" s="3">
        <v>86</v>
      </c>
      <c r="G6" s="3">
        <v>93</v>
      </c>
      <c r="H6" s="3">
        <v>55</v>
      </c>
      <c r="I6" s="3">
        <v>0</v>
      </c>
      <c r="J6" s="3">
        <v>450</v>
      </c>
      <c r="K6" s="3">
        <v>50</v>
      </c>
      <c r="L6" s="3">
        <v>320</v>
      </c>
      <c r="M6" s="3">
        <v>378</v>
      </c>
      <c r="N6" s="3">
        <v>172</v>
      </c>
      <c r="O6" s="3">
        <v>93</v>
      </c>
      <c r="P6" s="3">
        <v>1013</v>
      </c>
      <c r="Q6" s="3">
        <v>395</v>
      </c>
      <c r="R6" s="5">
        <v>2.5645569620253164</v>
      </c>
      <c r="S6" s="5">
        <v>5.1291139240506327</v>
      </c>
      <c r="T6" s="3">
        <v>90</v>
      </c>
      <c r="U6" s="3">
        <v>10</v>
      </c>
      <c r="V6" s="3">
        <v>50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</row>
    <row r="7" spans="1:85" x14ac:dyDescent="0.25">
      <c r="A7" s="4" t="s">
        <v>6</v>
      </c>
      <c r="B7" s="4" t="s">
        <v>7</v>
      </c>
      <c r="C7" s="3">
        <v>105</v>
      </c>
      <c r="D7" s="3">
        <v>117</v>
      </c>
      <c r="E7" s="3">
        <v>25</v>
      </c>
      <c r="F7" s="3">
        <v>7</v>
      </c>
      <c r="G7" s="3">
        <v>0</v>
      </c>
      <c r="H7" s="3">
        <v>34</v>
      </c>
      <c r="I7" s="3">
        <v>0</v>
      </c>
      <c r="J7" s="3">
        <v>288</v>
      </c>
      <c r="K7" s="3">
        <v>525</v>
      </c>
      <c r="L7" s="3">
        <v>468</v>
      </c>
      <c r="M7" s="3">
        <v>75</v>
      </c>
      <c r="N7" s="3">
        <v>14</v>
      </c>
      <c r="O7" s="3">
        <v>0</v>
      </c>
      <c r="P7" s="3">
        <v>1082</v>
      </c>
      <c r="Q7" s="3">
        <v>254</v>
      </c>
      <c r="R7" s="5">
        <v>4.2598425196850398</v>
      </c>
      <c r="S7" s="5">
        <v>8.5196850393700796</v>
      </c>
      <c r="T7" s="3">
        <v>222</v>
      </c>
      <c r="U7" s="3">
        <v>24</v>
      </c>
      <c r="V7" s="3">
        <v>32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S7" s="3">
        <v>69</v>
      </c>
      <c r="AT7" s="3">
        <v>113</v>
      </c>
      <c r="AU7" s="3">
        <v>46</v>
      </c>
      <c r="AV7" s="3">
        <v>10</v>
      </c>
      <c r="AW7" s="3">
        <v>3</v>
      </c>
      <c r="AX7" s="3">
        <v>29</v>
      </c>
      <c r="AY7" s="3">
        <v>0</v>
      </c>
      <c r="AZ7" s="3">
        <v>270</v>
      </c>
      <c r="BA7" s="3">
        <v>345</v>
      </c>
      <c r="BB7" s="3">
        <v>452</v>
      </c>
      <c r="BC7" s="3">
        <v>138</v>
      </c>
      <c r="BD7" s="3">
        <v>20</v>
      </c>
      <c r="BE7" s="3">
        <v>3</v>
      </c>
      <c r="BF7" s="3">
        <v>958</v>
      </c>
      <c r="BG7" s="3">
        <v>241</v>
      </c>
      <c r="BH7" s="5">
        <v>3.9751037344398341</v>
      </c>
      <c r="BI7" s="5">
        <v>7.9502074688796682</v>
      </c>
      <c r="BJ7" s="3">
        <v>182</v>
      </c>
      <c r="BK7" s="3">
        <v>20</v>
      </c>
      <c r="BL7" s="3">
        <v>30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</row>
    <row r="8" spans="1:85" x14ac:dyDescent="0.25">
      <c r="A8" s="4" t="s">
        <v>8</v>
      </c>
      <c r="B8" s="4" t="s">
        <v>9</v>
      </c>
      <c r="C8" s="3">
        <v>338</v>
      </c>
      <c r="D8" s="3">
        <v>386</v>
      </c>
      <c r="E8" s="3">
        <v>62</v>
      </c>
      <c r="F8" s="3">
        <v>11</v>
      </c>
      <c r="G8" s="3">
        <v>3</v>
      </c>
      <c r="H8" s="3">
        <v>0</v>
      </c>
      <c r="I8" s="3">
        <v>100</v>
      </c>
      <c r="J8" s="3">
        <v>900</v>
      </c>
      <c r="K8" s="3">
        <v>1690</v>
      </c>
      <c r="L8" s="3">
        <v>1544</v>
      </c>
      <c r="M8" s="3">
        <v>186</v>
      </c>
      <c r="N8" s="3">
        <v>22</v>
      </c>
      <c r="O8" s="3">
        <v>3</v>
      </c>
      <c r="P8" s="3">
        <v>3445</v>
      </c>
      <c r="Q8" s="3">
        <v>800</v>
      </c>
      <c r="R8" s="5">
        <v>4.3062500000000004</v>
      </c>
      <c r="S8" s="5">
        <v>8.6125000000000007</v>
      </c>
      <c r="T8" s="3">
        <v>724</v>
      </c>
      <c r="U8" s="3">
        <v>80</v>
      </c>
      <c r="V8" s="3">
        <v>100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36</v>
      </c>
      <c r="AE8" s="3">
        <v>36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5">
        <v>0</v>
      </c>
      <c r="AN8" s="5">
        <v>0</v>
      </c>
      <c r="AO8" s="3">
        <v>0</v>
      </c>
      <c r="AP8" s="3">
        <v>0</v>
      </c>
      <c r="AQ8" s="3">
        <v>4</v>
      </c>
      <c r="AS8" s="3">
        <v>273</v>
      </c>
      <c r="AT8" s="3">
        <v>388</v>
      </c>
      <c r="AU8" s="3">
        <v>116</v>
      </c>
      <c r="AV8" s="3">
        <v>20</v>
      </c>
      <c r="AW8" s="3">
        <v>3</v>
      </c>
      <c r="AX8" s="3">
        <v>0</v>
      </c>
      <c r="AY8" s="3">
        <v>100</v>
      </c>
      <c r="AZ8" s="3">
        <v>900</v>
      </c>
      <c r="BA8" s="3">
        <v>1365</v>
      </c>
      <c r="BB8" s="3">
        <v>1552</v>
      </c>
      <c r="BC8" s="3">
        <v>348</v>
      </c>
      <c r="BD8" s="3">
        <v>40</v>
      </c>
      <c r="BE8" s="3">
        <v>3</v>
      </c>
      <c r="BF8" s="3">
        <v>3308</v>
      </c>
      <c r="BG8" s="3">
        <v>800</v>
      </c>
      <c r="BH8" s="5">
        <v>4.1349999999999998</v>
      </c>
      <c r="BI8" s="5">
        <v>8.27</v>
      </c>
      <c r="BJ8" s="3">
        <v>661</v>
      </c>
      <c r="BK8" s="3">
        <v>73</v>
      </c>
      <c r="BL8" s="3">
        <v>100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</row>
    <row r="9" spans="1:85" x14ac:dyDescent="0.25">
      <c r="A9" s="4" t="s">
        <v>10</v>
      </c>
      <c r="B9" s="4" t="s">
        <v>11</v>
      </c>
      <c r="C9" s="3">
        <v>798</v>
      </c>
      <c r="D9" s="3">
        <v>926</v>
      </c>
      <c r="E9" s="3">
        <v>314</v>
      </c>
      <c r="F9" s="3">
        <v>63</v>
      </c>
      <c r="G9" s="3">
        <v>26</v>
      </c>
      <c r="H9" s="3">
        <v>33</v>
      </c>
      <c r="I9" s="3">
        <v>0</v>
      </c>
      <c r="J9" s="3">
        <v>2160</v>
      </c>
      <c r="K9" s="3">
        <v>3990</v>
      </c>
      <c r="L9" s="3">
        <v>3704</v>
      </c>
      <c r="M9" s="3">
        <v>942</v>
      </c>
      <c r="N9" s="3">
        <v>126</v>
      </c>
      <c r="O9" s="3">
        <v>26</v>
      </c>
      <c r="P9" s="3">
        <v>8788</v>
      </c>
      <c r="Q9" s="3">
        <v>2127</v>
      </c>
      <c r="R9" s="5">
        <v>4.1316408086506815</v>
      </c>
      <c r="S9" s="5">
        <v>8.263281617301363</v>
      </c>
      <c r="T9" s="3">
        <v>1724</v>
      </c>
      <c r="U9" s="3">
        <v>191</v>
      </c>
      <c r="V9" s="3">
        <v>240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S9" s="3">
        <v>264</v>
      </c>
      <c r="AT9" s="3">
        <v>362</v>
      </c>
      <c r="AU9" s="3">
        <v>164</v>
      </c>
      <c r="AV9" s="3">
        <v>8</v>
      </c>
      <c r="AW9" s="3">
        <v>4</v>
      </c>
      <c r="AX9" s="3">
        <v>8</v>
      </c>
      <c r="AY9" s="3">
        <v>0</v>
      </c>
      <c r="AZ9" s="3">
        <v>810</v>
      </c>
      <c r="BA9" s="3">
        <v>1320</v>
      </c>
      <c r="BB9" s="3">
        <v>1448</v>
      </c>
      <c r="BC9" s="3">
        <v>492</v>
      </c>
      <c r="BD9" s="3">
        <v>16</v>
      </c>
      <c r="BE9" s="3">
        <v>4</v>
      </c>
      <c r="BF9" s="3">
        <v>3280</v>
      </c>
      <c r="BG9" s="3">
        <v>802</v>
      </c>
      <c r="BH9" s="5">
        <v>4.089775561097257</v>
      </c>
      <c r="BI9" s="5">
        <v>8.1795511221945141</v>
      </c>
      <c r="BJ9" s="3">
        <v>626</v>
      </c>
      <c r="BK9" s="3">
        <v>69</v>
      </c>
      <c r="BL9" s="3">
        <v>90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</row>
    <row r="10" spans="1:85" x14ac:dyDescent="0.25">
      <c r="A10" s="4" t="s">
        <v>12</v>
      </c>
      <c r="B10" s="4" t="s">
        <v>13</v>
      </c>
      <c r="C10" s="3">
        <v>43</v>
      </c>
      <c r="D10" s="3">
        <v>124</v>
      </c>
      <c r="E10" s="3">
        <v>41</v>
      </c>
      <c r="F10" s="3">
        <v>29</v>
      </c>
      <c r="G10" s="3">
        <v>3</v>
      </c>
      <c r="H10" s="3">
        <v>30</v>
      </c>
      <c r="I10" s="3">
        <v>0</v>
      </c>
      <c r="J10" s="3">
        <v>270</v>
      </c>
      <c r="K10" s="3">
        <v>215</v>
      </c>
      <c r="L10" s="3">
        <v>496</v>
      </c>
      <c r="M10" s="3">
        <v>123</v>
      </c>
      <c r="N10" s="3">
        <v>58</v>
      </c>
      <c r="O10" s="3">
        <v>3</v>
      </c>
      <c r="P10" s="3">
        <v>895</v>
      </c>
      <c r="Q10" s="3">
        <v>240</v>
      </c>
      <c r="R10" s="5">
        <v>3.7291666666666665</v>
      </c>
      <c r="S10" s="5">
        <v>7.458333333333333</v>
      </c>
      <c r="T10" s="3">
        <v>167</v>
      </c>
      <c r="U10" s="3">
        <v>18</v>
      </c>
      <c r="V10" s="3">
        <v>30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</row>
    <row r="11" spans="1:85" x14ac:dyDescent="0.25">
      <c r="A11" s="4" t="s">
        <v>14</v>
      </c>
      <c r="B11" s="4" t="s">
        <v>15</v>
      </c>
      <c r="C11" s="3">
        <v>1591</v>
      </c>
      <c r="D11" s="3">
        <v>809</v>
      </c>
      <c r="E11" s="3">
        <v>240</v>
      </c>
      <c r="F11" s="3">
        <v>25</v>
      </c>
      <c r="G11" s="3">
        <v>17</v>
      </c>
      <c r="H11" s="3">
        <v>18</v>
      </c>
      <c r="I11" s="3">
        <v>0</v>
      </c>
      <c r="J11" s="3">
        <v>2700</v>
      </c>
      <c r="K11" s="3">
        <v>7955</v>
      </c>
      <c r="L11" s="3">
        <v>3236</v>
      </c>
      <c r="M11" s="3">
        <v>720</v>
      </c>
      <c r="N11" s="3">
        <v>50</v>
      </c>
      <c r="O11" s="3">
        <v>17</v>
      </c>
      <c r="P11" s="3">
        <v>11978</v>
      </c>
      <c r="Q11" s="3">
        <v>2682</v>
      </c>
      <c r="R11" s="5">
        <v>4.4660700969425804</v>
      </c>
      <c r="S11" s="5">
        <v>8.9321401938851608</v>
      </c>
      <c r="T11" s="3">
        <v>2400</v>
      </c>
      <c r="U11" s="3">
        <v>266</v>
      </c>
      <c r="V11" s="3">
        <v>300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S11" s="3">
        <v>1688</v>
      </c>
      <c r="AT11" s="3">
        <v>810</v>
      </c>
      <c r="AU11" s="3">
        <v>161</v>
      </c>
      <c r="AV11" s="3">
        <v>19</v>
      </c>
      <c r="AW11" s="3">
        <v>14</v>
      </c>
      <c r="AX11" s="3">
        <v>8</v>
      </c>
      <c r="AY11" s="3">
        <v>0</v>
      </c>
      <c r="AZ11" s="3">
        <v>2700</v>
      </c>
      <c r="BA11" s="3">
        <v>8440</v>
      </c>
      <c r="BB11" s="3">
        <v>3240</v>
      </c>
      <c r="BC11" s="3">
        <v>483</v>
      </c>
      <c r="BD11" s="3">
        <v>38</v>
      </c>
      <c r="BE11" s="3">
        <v>14</v>
      </c>
      <c r="BF11" s="3">
        <v>12215</v>
      </c>
      <c r="BG11" s="3">
        <v>2692</v>
      </c>
      <c r="BH11" s="5">
        <v>4.5375185735512629</v>
      </c>
      <c r="BI11" s="5">
        <v>9.0750371471025257</v>
      </c>
      <c r="BJ11" s="3">
        <v>2498</v>
      </c>
      <c r="BK11" s="3">
        <v>277</v>
      </c>
      <c r="BL11" s="3">
        <v>300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</row>
    <row r="12" spans="1:85" x14ac:dyDescent="0.25">
      <c r="A12" s="4" t="s">
        <v>16</v>
      </c>
      <c r="B12" s="4" t="s">
        <v>17</v>
      </c>
      <c r="C12" s="3">
        <v>532</v>
      </c>
      <c r="D12" s="3">
        <v>440</v>
      </c>
      <c r="E12" s="3">
        <v>12</v>
      </c>
      <c r="F12" s="3">
        <v>11</v>
      </c>
      <c r="G12" s="3">
        <v>4</v>
      </c>
      <c r="H12" s="3">
        <v>0</v>
      </c>
      <c r="I12" s="3">
        <v>0</v>
      </c>
      <c r="J12" s="3">
        <v>999</v>
      </c>
      <c r="K12" s="3">
        <v>2660</v>
      </c>
      <c r="L12" s="3">
        <v>1760</v>
      </c>
      <c r="M12" s="3">
        <v>36</v>
      </c>
      <c r="N12" s="3">
        <v>22</v>
      </c>
      <c r="O12" s="3">
        <v>4</v>
      </c>
      <c r="P12" s="3">
        <v>4482</v>
      </c>
      <c r="Q12" s="3">
        <v>999</v>
      </c>
      <c r="R12" s="5">
        <v>4.4864864864864868</v>
      </c>
      <c r="S12" s="5">
        <v>8.9729729729729737</v>
      </c>
      <c r="T12" s="3">
        <v>972</v>
      </c>
      <c r="U12" s="3">
        <v>108</v>
      </c>
      <c r="V12" s="3">
        <v>111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S12" s="3">
        <v>389</v>
      </c>
      <c r="AT12" s="3">
        <v>214</v>
      </c>
      <c r="AU12" s="3">
        <v>45</v>
      </c>
      <c r="AV12" s="3">
        <v>0</v>
      </c>
      <c r="AW12" s="3">
        <v>0</v>
      </c>
      <c r="AX12" s="3">
        <v>0</v>
      </c>
      <c r="AY12" s="3">
        <v>0</v>
      </c>
      <c r="AZ12" s="3">
        <v>648</v>
      </c>
      <c r="BA12" s="3">
        <v>1945</v>
      </c>
      <c r="BB12" s="3">
        <v>856</v>
      </c>
      <c r="BC12" s="3">
        <v>135</v>
      </c>
      <c r="BD12" s="3">
        <v>0</v>
      </c>
      <c r="BE12" s="3">
        <v>0</v>
      </c>
      <c r="BF12" s="3">
        <v>2936</v>
      </c>
      <c r="BG12" s="3">
        <v>648</v>
      </c>
      <c r="BH12" s="5">
        <v>4.5308641975308639</v>
      </c>
      <c r="BI12" s="5">
        <v>9.0617283950617278</v>
      </c>
      <c r="BJ12" s="3">
        <v>603</v>
      </c>
      <c r="BK12" s="3">
        <v>67</v>
      </c>
      <c r="BL12" s="3">
        <v>72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</row>
    <row r="13" spans="1:85" x14ac:dyDescent="0.25">
      <c r="A13" s="4" t="s">
        <v>18</v>
      </c>
      <c r="B13" s="4" t="s">
        <v>19</v>
      </c>
      <c r="C13" s="3">
        <v>331</v>
      </c>
      <c r="D13" s="3">
        <v>482</v>
      </c>
      <c r="E13" s="3">
        <v>290</v>
      </c>
      <c r="F13" s="3">
        <v>93</v>
      </c>
      <c r="G13" s="3">
        <v>47</v>
      </c>
      <c r="H13" s="3">
        <v>40</v>
      </c>
      <c r="I13" s="3">
        <v>103</v>
      </c>
      <c r="J13" s="3">
        <v>1386</v>
      </c>
      <c r="K13" s="3">
        <v>1655</v>
      </c>
      <c r="L13" s="3">
        <v>1928</v>
      </c>
      <c r="M13" s="3">
        <v>870</v>
      </c>
      <c r="N13" s="3">
        <v>186</v>
      </c>
      <c r="O13" s="3">
        <v>47</v>
      </c>
      <c r="P13" s="3">
        <v>4686</v>
      </c>
      <c r="Q13" s="3">
        <v>1243</v>
      </c>
      <c r="R13" s="5">
        <v>3.7699115044247788</v>
      </c>
      <c r="S13" s="5">
        <v>7.5398230088495577</v>
      </c>
      <c r="T13" s="3">
        <v>813</v>
      </c>
      <c r="U13" s="3">
        <v>90</v>
      </c>
      <c r="V13" s="3">
        <v>154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S13" s="3">
        <v>50</v>
      </c>
      <c r="AT13" s="3">
        <v>23</v>
      </c>
      <c r="AU13" s="3">
        <v>12</v>
      </c>
      <c r="AV13" s="3">
        <v>5</v>
      </c>
      <c r="AW13" s="3">
        <v>0</v>
      </c>
      <c r="AX13" s="3">
        <v>0</v>
      </c>
      <c r="AY13" s="3">
        <v>0</v>
      </c>
      <c r="AZ13" s="3">
        <v>90</v>
      </c>
      <c r="BA13" s="3">
        <v>250</v>
      </c>
      <c r="BB13" s="3">
        <v>92</v>
      </c>
      <c r="BC13" s="3">
        <v>36</v>
      </c>
      <c r="BD13" s="3">
        <v>10</v>
      </c>
      <c r="BE13" s="3">
        <v>0</v>
      </c>
      <c r="BF13" s="3">
        <v>388</v>
      </c>
      <c r="BG13" s="3">
        <v>90</v>
      </c>
      <c r="BH13" s="5">
        <v>4.3111111111111109</v>
      </c>
      <c r="BI13" s="5">
        <v>8.6222222222222218</v>
      </c>
      <c r="BJ13" s="3">
        <v>73</v>
      </c>
      <c r="BK13" s="3">
        <v>8</v>
      </c>
      <c r="BL13" s="3">
        <v>10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</row>
    <row r="14" spans="1:85" x14ac:dyDescent="0.25">
      <c r="A14" s="4" t="s">
        <v>20</v>
      </c>
      <c r="B14" s="4" t="s">
        <v>21</v>
      </c>
      <c r="C14" s="3">
        <v>450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450</v>
      </c>
      <c r="K14" s="3">
        <v>2250</v>
      </c>
      <c r="L14" s="3">
        <v>0</v>
      </c>
      <c r="M14" s="3">
        <v>0</v>
      </c>
      <c r="N14" s="3">
        <v>0</v>
      </c>
      <c r="O14" s="3">
        <v>0</v>
      </c>
      <c r="P14" s="3">
        <v>2250</v>
      </c>
      <c r="Q14" s="3">
        <v>450</v>
      </c>
      <c r="R14" s="5">
        <v>5</v>
      </c>
      <c r="S14" s="5">
        <v>10</v>
      </c>
      <c r="T14" s="3">
        <v>450</v>
      </c>
      <c r="U14" s="3">
        <v>50</v>
      </c>
      <c r="V14" s="3">
        <v>50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5">
        <v>0</v>
      </c>
      <c r="BI14" s="5">
        <v>0</v>
      </c>
      <c r="BJ14" s="3">
        <v>0</v>
      </c>
      <c r="BK14" s="3">
        <v>0</v>
      </c>
      <c r="BL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</row>
    <row r="15" spans="1:85" x14ac:dyDescent="0.25">
      <c r="A15" s="4" t="s">
        <v>22</v>
      </c>
      <c r="B15" s="4" t="s">
        <v>23</v>
      </c>
      <c r="C15" s="3">
        <v>503</v>
      </c>
      <c r="D15" s="3">
        <v>214</v>
      </c>
      <c r="E15" s="3">
        <v>119</v>
      </c>
      <c r="F15" s="3">
        <v>52</v>
      </c>
      <c r="G15" s="3">
        <v>12</v>
      </c>
      <c r="H15" s="3">
        <v>0</v>
      </c>
      <c r="I15" s="3">
        <v>0</v>
      </c>
      <c r="J15" s="3">
        <v>900</v>
      </c>
      <c r="K15" s="3">
        <v>2515</v>
      </c>
      <c r="L15" s="3">
        <v>856</v>
      </c>
      <c r="M15" s="3">
        <v>357</v>
      </c>
      <c r="N15" s="3">
        <v>104</v>
      </c>
      <c r="O15" s="3">
        <v>12</v>
      </c>
      <c r="P15" s="3">
        <v>3844</v>
      </c>
      <c r="Q15" s="3">
        <v>900</v>
      </c>
      <c r="R15" s="5">
        <v>4.2711111111111109</v>
      </c>
      <c r="S15" s="5">
        <v>8.5422222222222217</v>
      </c>
      <c r="T15" s="3">
        <v>717</v>
      </c>
      <c r="U15" s="3">
        <v>79</v>
      </c>
      <c r="V15" s="3">
        <v>100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S15" s="3">
        <v>499</v>
      </c>
      <c r="AT15" s="3">
        <v>174</v>
      </c>
      <c r="AU15" s="3">
        <v>94</v>
      </c>
      <c r="AV15" s="3">
        <v>32</v>
      </c>
      <c r="AW15" s="3">
        <v>11</v>
      </c>
      <c r="AX15" s="3">
        <v>0</v>
      </c>
      <c r="AY15" s="3">
        <v>0</v>
      </c>
      <c r="AZ15" s="3">
        <v>810</v>
      </c>
      <c r="BA15" s="3">
        <v>2495</v>
      </c>
      <c r="BB15" s="3">
        <v>696</v>
      </c>
      <c r="BC15" s="3">
        <v>282</v>
      </c>
      <c r="BD15" s="3">
        <v>64</v>
      </c>
      <c r="BE15" s="3">
        <v>11</v>
      </c>
      <c r="BF15" s="3">
        <v>3548</v>
      </c>
      <c r="BG15" s="3">
        <v>810</v>
      </c>
      <c r="BH15" s="5">
        <v>4.3802469135802466</v>
      </c>
      <c r="BI15" s="5">
        <v>8.7604938271604933</v>
      </c>
      <c r="BJ15" s="3">
        <v>673</v>
      </c>
      <c r="BK15" s="3">
        <v>74</v>
      </c>
      <c r="BL15" s="3">
        <v>90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</row>
    <row r="16" spans="1:85" x14ac:dyDescent="0.25">
      <c r="A16" s="4" t="s">
        <v>24</v>
      </c>
      <c r="B16" s="4" t="s">
        <v>25</v>
      </c>
      <c r="C16" s="3">
        <v>324</v>
      </c>
      <c r="D16" s="3">
        <v>434</v>
      </c>
      <c r="E16" s="3">
        <v>121</v>
      </c>
      <c r="F16" s="3">
        <v>7</v>
      </c>
      <c r="G16" s="3">
        <v>4</v>
      </c>
      <c r="H16" s="3">
        <v>10</v>
      </c>
      <c r="I16" s="3">
        <v>0</v>
      </c>
      <c r="J16" s="3">
        <v>900</v>
      </c>
      <c r="K16" s="3">
        <v>1620</v>
      </c>
      <c r="L16" s="3">
        <v>1736</v>
      </c>
      <c r="M16" s="3">
        <v>363</v>
      </c>
      <c r="N16" s="3">
        <v>14</v>
      </c>
      <c r="O16" s="3">
        <v>4</v>
      </c>
      <c r="P16" s="3">
        <v>3737</v>
      </c>
      <c r="Q16" s="3">
        <v>890</v>
      </c>
      <c r="R16" s="5">
        <v>4.1988764044943823</v>
      </c>
      <c r="S16" s="5">
        <v>8.3977528089887645</v>
      </c>
      <c r="T16" s="3">
        <v>758</v>
      </c>
      <c r="U16" s="3">
        <v>84</v>
      </c>
      <c r="V16" s="3">
        <v>100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S16" s="3">
        <v>346</v>
      </c>
      <c r="AT16" s="3">
        <v>378</v>
      </c>
      <c r="AU16" s="3">
        <v>78</v>
      </c>
      <c r="AV16" s="3">
        <v>7</v>
      </c>
      <c r="AW16" s="3">
        <v>1</v>
      </c>
      <c r="AX16" s="3">
        <v>0</v>
      </c>
      <c r="AY16" s="3">
        <v>0</v>
      </c>
      <c r="AZ16" s="3">
        <v>810</v>
      </c>
      <c r="BA16" s="3">
        <v>1730</v>
      </c>
      <c r="BB16" s="3">
        <v>1512</v>
      </c>
      <c r="BC16" s="3">
        <v>234</v>
      </c>
      <c r="BD16" s="3">
        <v>14</v>
      </c>
      <c r="BE16" s="3">
        <v>1</v>
      </c>
      <c r="BF16" s="3">
        <v>3491</v>
      </c>
      <c r="BG16" s="3">
        <v>810</v>
      </c>
      <c r="BH16" s="5">
        <v>4.3098765432098762</v>
      </c>
      <c r="BI16" s="5">
        <v>8.6197530864197525</v>
      </c>
      <c r="BJ16" s="3">
        <v>724</v>
      </c>
      <c r="BK16" s="3">
        <v>80</v>
      </c>
      <c r="BL16" s="3">
        <v>90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</row>
    <row r="17" spans="1:85" x14ac:dyDescent="0.25">
      <c r="A17" s="4" t="s">
        <v>26</v>
      </c>
      <c r="B17" s="4" t="s">
        <v>27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97">
        <v>0</v>
      </c>
      <c r="S17" s="97">
        <v>0</v>
      </c>
      <c r="T17" s="34">
        <v>0</v>
      </c>
      <c r="U17" s="34">
        <v>0</v>
      </c>
      <c r="V17" s="34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</row>
    <row r="18" spans="1:85" x14ac:dyDescent="0.25">
      <c r="A18" s="4" t="s">
        <v>28</v>
      </c>
      <c r="B18" s="4" t="s">
        <v>29</v>
      </c>
      <c r="C18" s="3">
        <v>768</v>
      </c>
      <c r="D18" s="3">
        <v>502</v>
      </c>
      <c r="E18" s="3">
        <v>72</v>
      </c>
      <c r="F18" s="3">
        <v>8</v>
      </c>
      <c r="G18" s="3">
        <v>0</v>
      </c>
      <c r="H18" s="3">
        <v>0</v>
      </c>
      <c r="I18" s="3">
        <v>0</v>
      </c>
      <c r="J18" s="3">
        <v>1350</v>
      </c>
      <c r="K18" s="3">
        <v>3840</v>
      </c>
      <c r="L18" s="3">
        <v>2008</v>
      </c>
      <c r="M18" s="3">
        <v>216</v>
      </c>
      <c r="N18" s="3">
        <v>16</v>
      </c>
      <c r="O18" s="3">
        <v>0</v>
      </c>
      <c r="P18" s="3">
        <v>6080</v>
      </c>
      <c r="Q18" s="3">
        <v>1350</v>
      </c>
      <c r="R18" s="5">
        <v>4.503703703703704</v>
      </c>
      <c r="S18" s="5">
        <v>9.007407407407408</v>
      </c>
      <c r="T18" s="3">
        <v>1270</v>
      </c>
      <c r="U18" s="3">
        <v>141</v>
      </c>
      <c r="V18" s="3">
        <v>150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S18" s="3">
        <v>451</v>
      </c>
      <c r="AT18" s="3">
        <v>331</v>
      </c>
      <c r="AU18" s="3">
        <v>28</v>
      </c>
      <c r="AV18" s="3">
        <v>0</v>
      </c>
      <c r="AW18" s="3">
        <v>0</v>
      </c>
      <c r="AX18" s="3">
        <v>0</v>
      </c>
      <c r="AY18" s="3">
        <v>0</v>
      </c>
      <c r="AZ18" s="3">
        <v>810</v>
      </c>
      <c r="BA18" s="3">
        <v>2255</v>
      </c>
      <c r="BB18" s="3">
        <v>1324</v>
      </c>
      <c r="BC18" s="3">
        <v>84</v>
      </c>
      <c r="BD18" s="3">
        <v>0</v>
      </c>
      <c r="BE18" s="3">
        <v>0</v>
      </c>
      <c r="BF18" s="3">
        <v>3663</v>
      </c>
      <c r="BG18" s="3">
        <v>810</v>
      </c>
      <c r="BH18" s="5">
        <v>4.5222222222222221</v>
      </c>
      <c r="BI18" s="5">
        <v>9.0444444444444443</v>
      </c>
      <c r="BJ18" s="3">
        <v>782</v>
      </c>
      <c r="BK18" s="3">
        <v>86</v>
      </c>
      <c r="BL18" s="3">
        <v>90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</row>
    <row r="19" spans="1:85" x14ac:dyDescent="0.25">
      <c r="A19" s="4" t="s">
        <v>30</v>
      </c>
      <c r="B19" s="4" t="s">
        <v>31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4806</v>
      </c>
      <c r="J19" s="34">
        <v>4806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97">
        <v>0</v>
      </c>
      <c r="S19" s="97">
        <v>0</v>
      </c>
      <c r="T19" s="34">
        <v>0</v>
      </c>
      <c r="U19" s="34">
        <v>0</v>
      </c>
      <c r="V19" s="34">
        <v>534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5">
        <v>0</v>
      </c>
      <c r="BI19" s="5">
        <v>0</v>
      </c>
      <c r="BJ19" s="3">
        <v>0</v>
      </c>
      <c r="BK19" s="3">
        <v>0</v>
      </c>
      <c r="BL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</row>
    <row r="20" spans="1:85" x14ac:dyDescent="0.25">
      <c r="A20" s="4" t="s">
        <v>32</v>
      </c>
      <c r="B20" s="4" t="s">
        <v>33</v>
      </c>
      <c r="C20" s="3">
        <v>2078</v>
      </c>
      <c r="D20" s="3">
        <v>1233</v>
      </c>
      <c r="E20" s="3">
        <v>494</v>
      </c>
      <c r="F20" s="3">
        <v>67</v>
      </c>
      <c r="G20" s="3">
        <v>7</v>
      </c>
      <c r="H20" s="3">
        <v>0</v>
      </c>
      <c r="I20" s="3">
        <v>0</v>
      </c>
      <c r="J20" s="3">
        <v>3879</v>
      </c>
      <c r="K20" s="3">
        <v>10390</v>
      </c>
      <c r="L20" s="3">
        <v>4932</v>
      </c>
      <c r="M20" s="3">
        <v>1482</v>
      </c>
      <c r="N20" s="3">
        <v>134</v>
      </c>
      <c r="O20" s="3">
        <v>7</v>
      </c>
      <c r="P20" s="3">
        <v>16945</v>
      </c>
      <c r="Q20" s="3">
        <v>3879</v>
      </c>
      <c r="R20" s="5">
        <v>4.3683939159577214</v>
      </c>
      <c r="S20" s="5">
        <v>8.7367878319154428</v>
      </c>
      <c r="T20" s="3">
        <v>3311</v>
      </c>
      <c r="U20" s="3">
        <v>367</v>
      </c>
      <c r="V20" s="3">
        <v>431</v>
      </c>
      <c r="X20" s="3">
        <v>14</v>
      </c>
      <c r="Y20" s="3">
        <v>26</v>
      </c>
      <c r="Z20" s="3">
        <v>5</v>
      </c>
      <c r="AA20" s="3">
        <v>0</v>
      </c>
      <c r="AB20" s="3">
        <v>0</v>
      </c>
      <c r="AC20" s="3">
        <v>0</v>
      </c>
      <c r="AD20" s="3">
        <v>0</v>
      </c>
      <c r="AE20" s="3">
        <v>45</v>
      </c>
      <c r="AF20" s="3">
        <v>70</v>
      </c>
      <c r="AG20" s="3">
        <v>104</v>
      </c>
      <c r="AH20" s="3">
        <v>15</v>
      </c>
      <c r="AI20" s="3">
        <v>0</v>
      </c>
      <c r="AJ20" s="3">
        <v>0</v>
      </c>
      <c r="AK20" s="3">
        <v>189</v>
      </c>
      <c r="AL20" s="3">
        <v>45</v>
      </c>
      <c r="AM20" s="5">
        <v>4.2</v>
      </c>
      <c r="AN20" s="5">
        <v>8.4</v>
      </c>
      <c r="AO20" s="3">
        <v>40</v>
      </c>
      <c r="AP20" s="3">
        <v>4</v>
      </c>
      <c r="AQ20" s="3">
        <v>5</v>
      </c>
      <c r="AS20" s="3">
        <v>2075</v>
      </c>
      <c r="AT20" s="3">
        <v>550</v>
      </c>
      <c r="AU20" s="3">
        <v>182</v>
      </c>
      <c r="AV20" s="3">
        <v>26</v>
      </c>
      <c r="AW20" s="3">
        <v>2</v>
      </c>
      <c r="AX20" s="3">
        <v>0</v>
      </c>
      <c r="AY20" s="3">
        <v>0</v>
      </c>
      <c r="AZ20" s="3">
        <v>2835</v>
      </c>
      <c r="BA20" s="3">
        <v>10375</v>
      </c>
      <c r="BB20" s="3">
        <v>2200</v>
      </c>
      <c r="BC20" s="3">
        <v>546</v>
      </c>
      <c r="BD20" s="3">
        <v>52</v>
      </c>
      <c r="BE20" s="3">
        <v>2</v>
      </c>
      <c r="BF20" s="3">
        <v>13175</v>
      </c>
      <c r="BG20" s="3">
        <v>2835</v>
      </c>
      <c r="BH20" s="5">
        <v>4.6472663139329802</v>
      </c>
      <c r="BI20" s="5">
        <v>9.2945326278659604</v>
      </c>
      <c r="BJ20" s="3">
        <v>2625</v>
      </c>
      <c r="BK20" s="3">
        <v>291</v>
      </c>
      <c r="BL20" s="3">
        <v>315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</row>
    <row r="21" spans="1:85" x14ac:dyDescent="0.25">
      <c r="A21" s="4" t="s">
        <v>34</v>
      </c>
      <c r="B21" s="4" t="s">
        <v>35</v>
      </c>
      <c r="C21" s="3">
        <v>249</v>
      </c>
      <c r="D21" s="3">
        <v>215</v>
      </c>
      <c r="E21" s="3">
        <v>212</v>
      </c>
      <c r="F21" s="3">
        <v>77</v>
      </c>
      <c r="G21" s="3">
        <v>65</v>
      </c>
      <c r="H21" s="3">
        <v>55</v>
      </c>
      <c r="I21" s="3">
        <v>0</v>
      </c>
      <c r="J21" s="3">
        <v>873</v>
      </c>
      <c r="K21" s="3">
        <v>1245</v>
      </c>
      <c r="L21" s="3">
        <v>860</v>
      </c>
      <c r="M21" s="3">
        <v>636</v>
      </c>
      <c r="N21" s="3">
        <v>154</v>
      </c>
      <c r="O21" s="3">
        <v>65</v>
      </c>
      <c r="P21" s="3">
        <v>2960</v>
      </c>
      <c r="Q21" s="3">
        <v>818</v>
      </c>
      <c r="R21" s="5">
        <v>3.6185819070904643</v>
      </c>
      <c r="S21" s="5">
        <v>7.2371638141809287</v>
      </c>
      <c r="T21" s="3">
        <v>464</v>
      </c>
      <c r="U21" s="3">
        <v>51</v>
      </c>
      <c r="V21" s="3">
        <v>97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5">
        <v>0</v>
      </c>
      <c r="BI21" s="5">
        <v>0</v>
      </c>
      <c r="BJ21" s="3">
        <v>0</v>
      </c>
      <c r="BK21" s="3">
        <v>0</v>
      </c>
      <c r="BL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</row>
    <row r="22" spans="1:85" x14ac:dyDescent="0.25">
      <c r="A22" s="4" t="s">
        <v>36</v>
      </c>
      <c r="B22" s="4" t="s">
        <v>37</v>
      </c>
      <c r="C22" s="3">
        <v>2467</v>
      </c>
      <c r="D22" s="3">
        <v>2524</v>
      </c>
      <c r="E22" s="3">
        <v>735</v>
      </c>
      <c r="F22" s="3">
        <v>118</v>
      </c>
      <c r="G22" s="3">
        <v>53</v>
      </c>
      <c r="H22" s="3">
        <v>844</v>
      </c>
      <c r="I22" s="3">
        <v>0</v>
      </c>
      <c r="J22" s="3">
        <v>6741</v>
      </c>
      <c r="K22" s="3">
        <v>12335</v>
      </c>
      <c r="L22" s="3">
        <v>10096</v>
      </c>
      <c r="M22" s="3">
        <v>2205</v>
      </c>
      <c r="N22" s="3">
        <v>236</v>
      </c>
      <c r="O22" s="3">
        <v>53</v>
      </c>
      <c r="P22" s="3">
        <v>24925</v>
      </c>
      <c r="Q22" s="3">
        <v>5897</v>
      </c>
      <c r="R22" s="5">
        <v>4.2267254536204852</v>
      </c>
      <c r="S22" s="5">
        <v>8.4534509072409705</v>
      </c>
      <c r="T22" s="3">
        <v>4991</v>
      </c>
      <c r="U22" s="3">
        <v>554</v>
      </c>
      <c r="V22" s="3">
        <v>749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S22" s="3">
        <v>2143</v>
      </c>
      <c r="AT22" s="3">
        <v>2244</v>
      </c>
      <c r="AU22" s="3">
        <v>635</v>
      </c>
      <c r="AV22" s="3">
        <v>166</v>
      </c>
      <c r="AW22" s="3">
        <v>61</v>
      </c>
      <c r="AX22" s="3">
        <v>25</v>
      </c>
      <c r="AY22" s="3">
        <v>0</v>
      </c>
      <c r="AZ22" s="3">
        <v>5274</v>
      </c>
      <c r="BA22" s="3">
        <v>10715</v>
      </c>
      <c r="BB22" s="3">
        <v>8976</v>
      </c>
      <c r="BC22" s="3">
        <v>1905</v>
      </c>
      <c r="BD22" s="3">
        <v>332</v>
      </c>
      <c r="BE22" s="3">
        <v>61</v>
      </c>
      <c r="BF22" s="3">
        <v>21989</v>
      </c>
      <c r="BG22" s="3">
        <v>5249</v>
      </c>
      <c r="BH22" s="5">
        <v>4.1891788912173746</v>
      </c>
      <c r="BI22" s="5">
        <v>8.3783577824347493</v>
      </c>
      <c r="BJ22" s="3">
        <v>4387</v>
      </c>
      <c r="BK22" s="3">
        <v>487</v>
      </c>
      <c r="BL22" s="3">
        <v>586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</row>
    <row r="23" spans="1:85" x14ac:dyDescent="0.25">
      <c r="A23" s="4" t="s">
        <v>38</v>
      </c>
      <c r="B23" s="4" t="s">
        <v>39</v>
      </c>
      <c r="C23" s="3">
        <v>501</v>
      </c>
      <c r="D23" s="3">
        <v>722</v>
      </c>
      <c r="E23" s="3">
        <v>102</v>
      </c>
      <c r="F23" s="3">
        <v>15</v>
      </c>
      <c r="G23" s="3">
        <v>7</v>
      </c>
      <c r="H23" s="3">
        <v>3</v>
      </c>
      <c r="I23" s="3">
        <v>0</v>
      </c>
      <c r="J23" s="3">
        <v>1350</v>
      </c>
      <c r="K23" s="3">
        <v>2505</v>
      </c>
      <c r="L23" s="3">
        <v>2888</v>
      </c>
      <c r="M23" s="3">
        <v>306</v>
      </c>
      <c r="N23" s="3">
        <v>30</v>
      </c>
      <c r="O23" s="3">
        <v>7</v>
      </c>
      <c r="P23" s="3">
        <v>5736</v>
      </c>
      <c r="Q23" s="3">
        <v>1347</v>
      </c>
      <c r="R23" s="5">
        <v>4.2583518930957682</v>
      </c>
      <c r="S23" s="5">
        <v>8.5167037861915365</v>
      </c>
      <c r="T23" s="3">
        <v>1223</v>
      </c>
      <c r="U23" s="3">
        <v>135</v>
      </c>
      <c r="V23" s="3">
        <v>150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S23" s="3">
        <v>365</v>
      </c>
      <c r="AT23" s="3">
        <v>363</v>
      </c>
      <c r="AU23" s="3">
        <v>70</v>
      </c>
      <c r="AV23" s="3">
        <v>9</v>
      </c>
      <c r="AW23" s="3">
        <v>0</v>
      </c>
      <c r="AX23" s="3">
        <v>3</v>
      </c>
      <c r="AY23" s="3">
        <v>0</v>
      </c>
      <c r="AZ23" s="3">
        <v>810</v>
      </c>
      <c r="BA23" s="3">
        <v>1825</v>
      </c>
      <c r="BB23" s="3">
        <v>1452</v>
      </c>
      <c r="BC23" s="3">
        <v>210</v>
      </c>
      <c r="BD23" s="3">
        <v>18</v>
      </c>
      <c r="BE23" s="3">
        <v>0</v>
      </c>
      <c r="BF23" s="3">
        <v>3505</v>
      </c>
      <c r="BG23" s="3">
        <v>807</v>
      </c>
      <c r="BH23" s="5">
        <v>4.3432465923172243</v>
      </c>
      <c r="BI23" s="5">
        <v>8.6864931846344486</v>
      </c>
      <c r="BJ23" s="3">
        <v>728</v>
      </c>
      <c r="BK23" s="3">
        <v>80</v>
      </c>
      <c r="BL23" s="3">
        <v>90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</row>
    <row r="24" spans="1:85" x14ac:dyDescent="0.25">
      <c r="A24" s="4" t="s">
        <v>40</v>
      </c>
      <c r="B24" s="4" t="s">
        <v>41</v>
      </c>
      <c r="C24" s="3">
        <v>283</v>
      </c>
      <c r="D24" s="3">
        <v>272</v>
      </c>
      <c r="E24" s="3">
        <v>188</v>
      </c>
      <c r="F24" s="3">
        <v>90</v>
      </c>
      <c r="G24" s="3">
        <v>58</v>
      </c>
      <c r="H24" s="3">
        <v>0</v>
      </c>
      <c r="I24" s="3">
        <v>0</v>
      </c>
      <c r="J24" s="3">
        <v>891</v>
      </c>
      <c r="K24" s="3">
        <v>1415</v>
      </c>
      <c r="L24" s="3">
        <v>1088</v>
      </c>
      <c r="M24" s="3">
        <v>564</v>
      </c>
      <c r="N24" s="3">
        <v>180</v>
      </c>
      <c r="O24" s="3">
        <v>58</v>
      </c>
      <c r="P24" s="3">
        <v>3305</v>
      </c>
      <c r="Q24" s="3">
        <v>891</v>
      </c>
      <c r="R24" s="5">
        <v>3.7093153759820425</v>
      </c>
      <c r="S24" s="5">
        <v>7.4186307519640851</v>
      </c>
      <c r="T24" s="3">
        <v>555</v>
      </c>
      <c r="U24" s="3">
        <v>61</v>
      </c>
      <c r="V24" s="3">
        <v>99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</row>
    <row r="25" spans="1:85" x14ac:dyDescent="0.25">
      <c r="A25" s="4" t="s">
        <v>42</v>
      </c>
      <c r="B25" s="4" t="s">
        <v>43</v>
      </c>
      <c r="C25" s="3">
        <v>261</v>
      </c>
      <c r="D25" s="3">
        <v>336</v>
      </c>
      <c r="E25" s="3">
        <v>58</v>
      </c>
      <c r="F25" s="3">
        <v>6</v>
      </c>
      <c r="G25" s="3">
        <v>1</v>
      </c>
      <c r="H25" s="3">
        <v>13</v>
      </c>
      <c r="I25" s="3">
        <v>0</v>
      </c>
      <c r="J25" s="3">
        <v>675</v>
      </c>
      <c r="K25" s="3">
        <v>1305</v>
      </c>
      <c r="L25" s="3">
        <v>1344</v>
      </c>
      <c r="M25" s="3">
        <v>174</v>
      </c>
      <c r="N25" s="3">
        <v>12</v>
      </c>
      <c r="O25" s="3">
        <v>1</v>
      </c>
      <c r="P25" s="3">
        <v>2836</v>
      </c>
      <c r="Q25" s="3">
        <v>662</v>
      </c>
      <c r="R25" s="5">
        <v>4.2839879154078551</v>
      </c>
      <c r="S25" s="5">
        <v>8.5679758308157101</v>
      </c>
      <c r="T25" s="3">
        <v>597</v>
      </c>
      <c r="U25" s="3">
        <v>66</v>
      </c>
      <c r="V25" s="3">
        <v>75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S25" s="3">
        <v>159</v>
      </c>
      <c r="AT25" s="3">
        <v>158</v>
      </c>
      <c r="AU25" s="3">
        <v>32</v>
      </c>
      <c r="AV25" s="3">
        <v>7</v>
      </c>
      <c r="AW25" s="3">
        <v>2</v>
      </c>
      <c r="AX25" s="3">
        <v>2</v>
      </c>
      <c r="AY25" s="3">
        <v>0</v>
      </c>
      <c r="AZ25" s="3">
        <v>360</v>
      </c>
      <c r="BA25" s="3">
        <v>795</v>
      </c>
      <c r="BB25" s="3">
        <v>632</v>
      </c>
      <c r="BC25" s="3">
        <v>96</v>
      </c>
      <c r="BD25" s="3">
        <v>14</v>
      </c>
      <c r="BE25" s="3">
        <v>2</v>
      </c>
      <c r="BF25" s="3">
        <v>1539</v>
      </c>
      <c r="BG25" s="3">
        <v>358</v>
      </c>
      <c r="BH25" s="5">
        <v>4.2988826815642458</v>
      </c>
      <c r="BI25" s="5">
        <v>8.5977653631284916</v>
      </c>
      <c r="BJ25" s="3">
        <v>317</v>
      </c>
      <c r="BK25" s="3">
        <v>35</v>
      </c>
      <c r="BL25" s="3">
        <v>40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</row>
    <row r="26" spans="1:85" x14ac:dyDescent="0.25">
      <c r="A26" s="4" t="s">
        <v>44</v>
      </c>
      <c r="B26" s="4" t="s">
        <v>45</v>
      </c>
      <c r="C26" s="3">
        <v>520</v>
      </c>
      <c r="D26" s="3">
        <v>295</v>
      </c>
      <c r="E26" s="3">
        <v>72</v>
      </c>
      <c r="F26" s="3">
        <v>11</v>
      </c>
      <c r="G26" s="3">
        <v>2</v>
      </c>
      <c r="H26" s="3">
        <v>0</v>
      </c>
      <c r="I26" s="3">
        <v>0</v>
      </c>
      <c r="J26" s="3">
        <v>900</v>
      </c>
      <c r="K26" s="3">
        <v>2600</v>
      </c>
      <c r="L26" s="3">
        <v>1180</v>
      </c>
      <c r="M26" s="3">
        <v>216</v>
      </c>
      <c r="N26" s="3">
        <v>22</v>
      </c>
      <c r="O26" s="3">
        <v>2</v>
      </c>
      <c r="P26" s="3">
        <v>4020</v>
      </c>
      <c r="Q26" s="3">
        <v>900</v>
      </c>
      <c r="R26" s="5">
        <v>4.4666666666666668</v>
      </c>
      <c r="S26" s="5">
        <v>8.9333333333333336</v>
      </c>
      <c r="T26" s="3">
        <v>815</v>
      </c>
      <c r="U26" s="3">
        <v>90</v>
      </c>
      <c r="V26" s="3">
        <v>100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S26" s="3">
        <v>401</v>
      </c>
      <c r="AT26" s="3">
        <v>228</v>
      </c>
      <c r="AU26" s="3">
        <v>39</v>
      </c>
      <c r="AV26" s="3">
        <v>7</v>
      </c>
      <c r="AW26" s="3">
        <v>0</v>
      </c>
      <c r="AX26" s="3">
        <v>0</v>
      </c>
      <c r="AY26" s="3">
        <v>0</v>
      </c>
      <c r="AZ26" s="3">
        <v>675</v>
      </c>
      <c r="BA26" s="3">
        <v>2005</v>
      </c>
      <c r="BB26" s="3">
        <v>912</v>
      </c>
      <c r="BC26" s="3">
        <v>117</v>
      </c>
      <c r="BD26" s="3">
        <v>14</v>
      </c>
      <c r="BE26" s="3">
        <v>0</v>
      </c>
      <c r="BF26" s="3">
        <v>3048</v>
      </c>
      <c r="BG26" s="3">
        <v>675</v>
      </c>
      <c r="BH26" s="5">
        <v>4.5155555555555553</v>
      </c>
      <c r="BI26" s="5">
        <v>9.0311111111111106</v>
      </c>
      <c r="BJ26" s="3">
        <v>629</v>
      </c>
      <c r="BK26" s="3">
        <v>69</v>
      </c>
      <c r="BL26" s="3">
        <v>75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</row>
    <row r="27" spans="1:85" x14ac:dyDescent="0.25">
      <c r="A27" s="4" t="s">
        <v>46</v>
      </c>
      <c r="B27" s="4" t="s">
        <v>47</v>
      </c>
      <c r="C27" s="3">
        <v>699</v>
      </c>
      <c r="D27" s="3">
        <v>76</v>
      </c>
      <c r="E27" s="3">
        <v>25</v>
      </c>
      <c r="F27" s="3">
        <v>100</v>
      </c>
      <c r="G27" s="3">
        <v>0</v>
      </c>
      <c r="H27" s="3">
        <v>0</v>
      </c>
      <c r="I27" s="3">
        <v>0</v>
      </c>
      <c r="J27" s="3">
        <v>900</v>
      </c>
      <c r="K27" s="3">
        <v>3495</v>
      </c>
      <c r="L27" s="3">
        <v>304</v>
      </c>
      <c r="M27" s="3">
        <v>75</v>
      </c>
      <c r="N27" s="3">
        <v>200</v>
      </c>
      <c r="O27" s="3">
        <v>0</v>
      </c>
      <c r="P27" s="3">
        <v>4074</v>
      </c>
      <c r="Q27" s="3">
        <v>900</v>
      </c>
      <c r="R27" s="5">
        <v>4.5266666666666664</v>
      </c>
      <c r="S27" s="5">
        <v>9.0533333333333328</v>
      </c>
      <c r="T27" s="3">
        <v>775</v>
      </c>
      <c r="U27" s="3">
        <v>86</v>
      </c>
      <c r="V27" s="3">
        <v>100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5">
        <v>0</v>
      </c>
      <c r="BI27" s="5">
        <v>0</v>
      </c>
      <c r="BJ27" s="3">
        <v>0</v>
      </c>
      <c r="BK27" s="3">
        <v>0</v>
      </c>
      <c r="BL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</row>
    <row r="28" spans="1:85" x14ac:dyDescent="0.25">
      <c r="A28" s="4" t="s">
        <v>48</v>
      </c>
      <c r="B28" s="4" t="s">
        <v>49</v>
      </c>
      <c r="C28" s="3">
        <v>147</v>
      </c>
      <c r="D28" s="3">
        <v>185</v>
      </c>
      <c r="E28" s="3">
        <v>24</v>
      </c>
      <c r="F28" s="3">
        <v>3</v>
      </c>
      <c r="G28" s="3">
        <v>1</v>
      </c>
      <c r="H28" s="3">
        <v>0</v>
      </c>
      <c r="I28" s="3">
        <v>0</v>
      </c>
      <c r="J28" s="3">
        <v>360</v>
      </c>
      <c r="K28" s="3">
        <v>735</v>
      </c>
      <c r="L28" s="3">
        <v>740</v>
      </c>
      <c r="M28" s="3">
        <v>72</v>
      </c>
      <c r="N28" s="3">
        <v>6</v>
      </c>
      <c r="O28" s="3">
        <v>1</v>
      </c>
      <c r="P28" s="3">
        <v>1554</v>
      </c>
      <c r="Q28" s="3">
        <v>360</v>
      </c>
      <c r="R28" s="5">
        <v>4.3166666666666664</v>
      </c>
      <c r="S28" s="5">
        <v>8.6333333333333329</v>
      </c>
      <c r="T28" s="3">
        <v>332</v>
      </c>
      <c r="U28" s="3">
        <v>36</v>
      </c>
      <c r="V28" s="3">
        <v>40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</row>
    <row r="29" spans="1:85" x14ac:dyDescent="0.25">
      <c r="A29" s="4" t="s">
        <v>50</v>
      </c>
      <c r="B29" s="4" t="s">
        <v>51</v>
      </c>
      <c r="C29" s="3">
        <v>160</v>
      </c>
      <c r="D29" s="3">
        <v>205</v>
      </c>
      <c r="E29" s="3">
        <v>25</v>
      </c>
      <c r="F29" s="3">
        <v>6</v>
      </c>
      <c r="G29" s="3">
        <v>2</v>
      </c>
      <c r="H29" s="3">
        <v>52</v>
      </c>
      <c r="I29" s="3">
        <v>0</v>
      </c>
      <c r="J29" s="3">
        <v>450</v>
      </c>
      <c r="K29" s="3">
        <v>800</v>
      </c>
      <c r="L29" s="3">
        <v>820</v>
      </c>
      <c r="M29" s="3">
        <v>75</v>
      </c>
      <c r="N29" s="3">
        <v>12</v>
      </c>
      <c r="O29" s="3">
        <v>2</v>
      </c>
      <c r="P29" s="3">
        <v>1709</v>
      </c>
      <c r="Q29" s="3">
        <v>398</v>
      </c>
      <c r="R29" s="5">
        <v>4.2939698492462313</v>
      </c>
      <c r="S29" s="5">
        <v>8.5879396984924625</v>
      </c>
      <c r="T29" s="3">
        <v>365</v>
      </c>
      <c r="U29" s="3">
        <v>40</v>
      </c>
      <c r="V29" s="3">
        <v>50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</row>
    <row r="30" spans="1:85" x14ac:dyDescent="0.25">
      <c r="A30" s="4" t="s">
        <v>52</v>
      </c>
      <c r="B30" s="4" t="s">
        <v>53</v>
      </c>
      <c r="C30" s="3">
        <v>232</v>
      </c>
      <c r="D30" s="3">
        <v>151</v>
      </c>
      <c r="E30" s="3">
        <v>113</v>
      </c>
      <c r="F30" s="3">
        <v>22</v>
      </c>
      <c r="G30" s="3">
        <v>18</v>
      </c>
      <c r="H30" s="3">
        <v>2</v>
      </c>
      <c r="I30" s="3">
        <v>2</v>
      </c>
      <c r="J30" s="3">
        <v>540</v>
      </c>
      <c r="K30" s="3">
        <v>1160</v>
      </c>
      <c r="L30" s="3">
        <v>604</v>
      </c>
      <c r="M30" s="3">
        <v>339</v>
      </c>
      <c r="N30" s="3">
        <v>44</v>
      </c>
      <c r="O30" s="3">
        <v>18</v>
      </c>
      <c r="P30" s="3">
        <v>2165</v>
      </c>
      <c r="Q30" s="3">
        <v>536</v>
      </c>
      <c r="R30" s="5">
        <v>4.0391791044776122</v>
      </c>
      <c r="S30" s="5">
        <v>8.0783582089552244</v>
      </c>
      <c r="T30" s="3">
        <v>383</v>
      </c>
      <c r="U30" s="3">
        <v>42</v>
      </c>
      <c r="V30" s="3">
        <v>60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S30" s="3">
        <v>294</v>
      </c>
      <c r="AT30" s="3">
        <v>203</v>
      </c>
      <c r="AU30" s="3">
        <v>40</v>
      </c>
      <c r="AV30" s="3">
        <v>3</v>
      </c>
      <c r="AW30" s="3">
        <v>0</v>
      </c>
      <c r="AX30" s="3">
        <v>0</v>
      </c>
      <c r="AY30" s="3">
        <v>0</v>
      </c>
      <c r="AZ30" s="3">
        <v>540</v>
      </c>
      <c r="BA30" s="3">
        <v>1470</v>
      </c>
      <c r="BB30" s="3">
        <v>812</v>
      </c>
      <c r="BC30" s="3">
        <v>120</v>
      </c>
      <c r="BD30" s="3">
        <v>6</v>
      </c>
      <c r="BE30" s="3">
        <v>0</v>
      </c>
      <c r="BF30" s="3">
        <v>2408</v>
      </c>
      <c r="BG30" s="3">
        <v>540</v>
      </c>
      <c r="BH30" s="5">
        <v>4.4592592592592597</v>
      </c>
      <c r="BI30" s="5">
        <v>8.9185185185185194</v>
      </c>
      <c r="BJ30" s="3">
        <v>497</v>
      </c>
      <c r="BK30" s="3">
        <v>55</v>
      </c>
      <c r="BL30" s="3">
        <v>60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</row>
    <row r="31" spans="1:85" x14ac:dyDescent="0.25">
      <c r="A31" s="4" t="s">
        <v>54</v>
      </c>
      <c r="B31" s="4" t="s">
        <v>55</v>
      </c>
      <c r="C31" s="34">
        <v>0</v>
      </c>
      <c r="D31" s="34">
        <v>0</v>
      </c>
      <c r="E31" s="34">
        <v>0</v>
      </c>
      <c r="F31" s="34">
        <v>0</v>
      </c>
      <c r="G31" s="34">
        <v>0</v>
      </c>
      <c r="H31" s="34">
        <v>450</v>
      </c>
      <c r="I31" s="34">
        <v>0</v>
      </c>
      <c r="J31" s="34">
        <v>450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0</v>
      </c>
      <c r="Q31" s="34">
        <v>0</v>
      </c>
      <c r="R31" s="97">
        <v>0</v>
      </c>
      <c r="S31" s="97">
        <v>0</v>
      </c>
      <c r="T31" s="34">
        <v>0</v>
      </c>
      <c r="U31" s="34">
        <v>0</v>
      </c>
      <c r="V31" s="34">
        <v>50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5">
        <v>0</v>
      </c>
      <c r="BI31" s="5">
        <v>0</v>
      </c>
      <c r="BJ31" s="3">
        <v>0</v>
      </c>
      <c r="BK31" s="3">
        <v>0</v>
      </c>
      <c r="BL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</row>
    <row r="32" spans="1:85" x14ac:dyDescent="0.25">
      <c r="A32" s="4" t="s">
        <v>56</v>
      </c>
      <c r="B32" s="4" t="s">
        <v>57</v>
      </c>
      <c r="C32" s="3">
        <v>194</v>
      </c>
      <c r="D32" s="3">
        <v>61</v>
      </c>
      <c r="E32" s="3">
        <v>15</v>
      </c>
      <c r="F32" s="3">
        <v>0</v>
      </c>
      <c r="G32" s="3">
        <v>0</v>
      </c>
      <c r="H32" s="3">
        <v>0</v>
      </c>
      <c r="I32" s="3">
        <v>0</v>
      </c>
      <c r="J32" s="3">
        <v>270</v>
      </c>
      <c r="K32" s="3">
        <v>970</v>
      </c>
      <c r="L32" s="3">
        <v>244</v>
      </c>
      <c r="M32" s="3">
        <v>45</v>
      </c>
      <c r="N32" s="3">
        <v>0</v>
      </c>
      <c r="O32" s="3">
        <v>0</v>
      </c>
      <c r="P32" s="3">
        <v>1259</v>
      </c>
      <c r="Q32" s="3">
        <v>270</v>
      </c>
      <c r="R32" s="5">
        <v>4.662962962962963</v>
      </c>
      <c r="S32" s="5">
        <v>9.325925925925926</v>
      </c>
      <c r="T32" s="3">
        <v>255</v>
      </c>
      <c r="U32" s="3">
        <v>28</v>
      </c>
      <c r="V32" s="3">
        <v>30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5">
        <v>0</v>
      </c>
      <c r="BI32" s="5">
        <v>0</v>
      </c>
      <c r="BJ32" s="3">
        <v>0</v>
      </c>
      <c r="BK32" s="3">
        <v>0</v>
      </c>
      <c r="BL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</row>
    <row r="33" spans="1:85" x14ac:dyDescent="0.25">
      <c r="A33" s="4" t="s">
        <v>58</v>
      </c>
      <c r="B33" s="4" t="s">
        <v>59</v>
      </c>
      <c r="C33" s="3">
        <v>1563</v>
      </c>
      <c r="D33" s="3">
        <v>1553</v>
      </c>
      <c r="E33" s="3">
        <v>324</v>
      </c>
      <c r="F33" s="3">
        <v>38</v>
      </c>
      <c r="G33" s="3">
        <v>8</v>
      </c>
      <c r="H33" s="3">
        <v>15</v>
      </c>
      <c r="I33" s="3">
        <v>0</v>
      </c>
      <c r="J33" s="3">
        <v>3501</v>
      </c>
      <c r="K33" s="3">
        <v>7815</v>
      </c>
      <c r="L33" s="3">
        <v>6212</v>
      </c>
      <c r="M33" s="3">
        <v>972</v>
      </c>
      <c r="N33" s="3">
        <v>76</v>
      </c>
      <c r="O33" s="3">
        <v>8</v>
      </c>
      <c r="P33" s="3">
        <v>15083</v>
      </c>
      <c r="Q33" s="3">
        <v>3486</v>
      </c>
      <c r="R33" s="5">
        <v>4.3267355134825012</v>
      </c>
      <c r="S33" s="5">
        <v>8.6534710269650024</v>
      </c>
      <c r="T33" s="3">
        <v>3116</v>
      </c>
      <c r="U33" s="3">
        <v>346</v>
      </c>
      <c r="V33" s="3">
        <v>389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S33" s="3">
        <v>910</v>
      </c>
      <c r="AT33" s="3">
        <v>1070</v>
      </c>
      <c r="AU33" s="3">
        <v>253</v>
      </c>
      <c r="AV33" s="3">
        <v>19</v>
      </c>
      <c r="AW33" s="3">
        <v>13</v>
      </c>
      <c r="AX33" s="3">
        <v>3</v>
      </c>
      <c r="AY33" s="3">
        <v>0</v>
      </c>
      <c r="AZ33" s="3">
        <v>2268</v>
      </c>
      <c r="BA33" s="3">
        <v>4550</v>
      </c>
      <c r="BB33" s="3">
        <v>4280</v>
      </c>
      <c r="BC33" s="3">
        <v>759</v>
      </c>
      <c r="BD33" s="3">
        <v>38</v>
      </c>
      <c r="BE33" s="3">
        <v>13</v>
      </c>
      <c r="BF33" s="3">
        <v>9640</v>
      </c>
      <c r="BG33" s="3">
        <v>2265</v>
      </c>
      <c r="BH33" s="5">
        <v>4.2560706401766009</v>
      </c>
      <c r="BI33" s="5">
        <v>8.5121412803532017</v>
      </c>
      <c r="BJ33" s="3">
        <v>1980</v>
      </c>
      <c r="BK33" s="3">
        <v>220</v>
      </c>
      <c r="BL33" s="3">
        <v>252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</row>
    <row r="34" spans="1:85" x14ac:dyDescent="0.25">
      <c r="A34" s="4" t="s">
        <v>60</v>
      </c>
      <c r="B34" s="4" t="s">
        <v>61</v>
      </c>
      <c r="C34" s="3">
        <v>169</v>
      </c>
      <c r="D34" s="3">
        <v>208</v>
      </c>
      <c r="E34" s="3">
        <v>56</v>
      </c>
      <c r="F34" s="3">
        <v>9</v>
      </c>
      <c r="G34" s="3">
        <v>0</v>
      </c>
      <c r="H34" s="3">
        <v>8</v>
      </c>
      <c r="I34" s="3">
        <v>0</v>
      </c>
      <c r="J34" s="3">
        <v>450</v>
      </c>
      <c r="K34" s="3">
        <v>845</v>
      </c>
      <c r="L34" s="3">
        <v>832</v>
      </c>
      <c r="M34" s="3">
        <v>168</v>
      </c>
      <c r="N34" s="3">
        <v>18</v>
      </c>
      <c r="O34" s="3">
        <v>0</v>
      </c>
      <c r="P34" s="3">
        <v>1863</v>
      </c>
      <c r="Q34" s="3">
        <v>442</v>
      </c>
      <c r="R34" s="5">
        <v>4.2149321266968327</v>
      </c>
      <c r="S34" s="5">
        <v>8.4298642533936654</v>
      </c>
      <c r="T34" s="3">
        <v>377</v>
      </c>
      <c r="U34" s="3">
        <v>41</v>
      </c>
      <c r="V34" s="3">
        <v>50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</row>
    <row r="35" spans="1:85" x14ac:dyDescent="0.25">
      <c r="A35" s="4" t="s">
        <v>62</v>
      </c>
      <c r="B35" s="4" t="s">
        <v>63</v>
      </c>
      <c r="C35" s="3">
        <v>1283</v>
      </c>
      <c r="D35" s="3">
        <v>875</v>
      </c>
      <c r="E35" s="3">
        <v>174</v>
      </c>
      <c r="F35" s="3">
        <v>35</v>
      </c>
      <c r="G35" s="3">
        <v>0</v>
      </c>
      <c r="H35" s="3">
        <v>0</v>
      </c>
      <c r="I35" s="3">
        <v>0</v>
      </c>
      <c r="J35" s="3">
        <v>2367</v>
      </c>
      <c r="K35" s="3">
        <v>6415</v>
      </c>
      <c r="L35" s="3">
        <v>3500</v>
      </c>
      <c r="M35" s="3">
        <v>522</v>
      </c>
      <c r="N35" s="3">
        <v>70</v>
      </c>
      <c r="O35" s="3">
        <v>0</v>
      </c>
      <c r="P35" s="3">
        <v>10507</v>
      </c>
      <c r="Q35" s="3">
        <v>2367</v>
      </c>
      <c r="R35" s="5">
        <v>4.4389522602450358</v>
      </c>
      <c r="S35" s="5">
        <v>8.8779045204900715</v>
      </c>
      <c r="T35" s="3">
        <v>2158</v>
      </c>
      <c r="U35" s="3">
        <v>239</v>
      </c>
      <c r="V35" s="3">
        <v>263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S35" s="3">
        <v>1285</v>
      </c>
      <c r="AT35" s="3">
        <v>677</v>
      </c>
      <c r="AU35" s="3">
        <v>283</v>
      </c>
      <c r="AV35" s="3">
        <v>5</v>
      </c>
      <c r="AW35" s="3">
        <v>0</v>
      </c>
      <c r="AX35" s="3">
        <v>0</v>
      </c>
      <c r="AY35" s="3">
        <v>0</v>
      </c>
      <c r="AZ35" s="3">
        <v>2250</v>
      </c>
      <c r="BA35" s="3">
        <v>6425</v>
      </c>
      <c r="BB35" s="3">
        <v>2708</v>
      </c>
      <c r="BC35" s="3">
        <v>849</v>
      </c>
      <c r="BD35" s="3">
        <v>10</v>
      </c>
      <c r="BE35" s="3">
        <v>0</v>
      </c>
      <c r="BF35" s="3">
        <v>9992</v>
      </c>
      <c r="BG35" s="3">
        <v>2250</v>
      </c>
      <c r="BH35" s="5">
        <v>4.4408888888888889</v>
      </c>
      <c r="BI35" s="5">
        <v>8.8817777777777778</v>
      </c>
      <c r="BJ35" s="3">
        <v>1962</v>
      </c>
      <c r="BK35" s="3">
        <v>218</v>
      </c>
      <c r="BL35" s="3">
        <v>250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</row>
    <row r="36" spans="1:85" x14ac:dyDescent="0.25">
      <c r="A36" s="4" t="s">
        <v>64</v>
      </c>
      <c r="B36" s="4" t="s">
        <v>65</v>
      </c>
      <c r="C36" s="3">
        <v>829</v>
      </c>
      <c r="D36" s="3">
        <v>967</v>
      </c>
      <c r="E36" s="3">
        <v>220</v>
      </c>
      <c r="F36" s="3">
        <v>26</v>
      </c>
      <c r="G36" s="3">
        <v>15</v>
      </c>
      <c r="H36" s="3">
        <v>85</v>
      </c>
      <c r="I36" s="3">
        <v>0</v>
      </c>
      <c r="J36" s="3">
        <v>2142</v>
      </c>
      <c r="K36" s="3">
        <v>4145</v>
      </c>
      <c r="L36" s="3">
        <v>3868</v>
      </c>
      <c r="M36" s="3">
        <v>660</v>
      </c>
      <c r="N36" s="3">
        <v>52</v>
      </c>
      <c r="O36" s="3">
        <v>15</v>
      </c>
      <c r="P36" s="3">
        <v>8740</v>
      </c>
      <c r="Q36" s="3">
        <v>2057</v>
      </c>
      <c r="R36" s="5">
        <v>4.2489061740398641</v>
      </c>
      <c r="S36" s="5">
        <v>8.4978123480797283</v>
      </c>
      <c r="T36" s="3">
        <v>1796</v>
      </c>
      <c r="U36" s="3">
        <v>199</v>
      </c>
      <c r="V36" s="3">
        <v>238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S36" s="3">
        <v>479</v>
      </c>
      <c r="AT36" s="3">
        <v>432</v>
      </c>
      <c r="AU36" s="3">
        <v>85</v>
      </c>
      <c r="AV36" s="3">
        <v>17</v>
      </c>
      <c r="AW36" s="3">
        <v>1</v>
      </c>
      <c r="AX36" s="3">
        <v>12</v>
      </c>
      <c r="AY36" s="3">
        <v>0</v>
      </c>
      <c r="AZ36" s="3">
        <v>1026</v>
      </c>
      <c r="BA36" s="3">
        <v>2395</v>
      </c>
      <c r="BB36" s="3">
        <v>1728</v>
      </c>
      <c r="BC36" s="3">
        <v>255</v>
      </c>
      <c r="BD36" s="3">
        <v>34</v>
      </c>
      <c r="BE36" s="3">
        <v>1</v>
      </c>
      <c r="BF36" s="3">
        <v>4413</v>
      </c>
      <c r="BG36" s="3">
        <v>1014</v>
      </c>
      <c r="BH36" s="5">
        <v>4.3520710059171597</v>
      </c>
      <c r="BI36" s="5">
        <v>8.7041420118343193</v>
      </c>
      <c r="BJ36" s="3">
        <v>911</v>
      </c>
      <c r="BK36" s="3">
        <v>101</v>
      </c>
      <c r="BL36" s="3">
        <v>114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</row>
    <row r="37" spans="1:85" x14ac:dyDescent="0.25">
      <c r="A37" s="4" t="s">
        <v>66</v>
      </c>
      <c r="B37" s="4" t="s">
        <v>67</v>
      </c>
      <c r="C37" s="3">
        <v>27</v>
      </c>
      <c r="D37" s="3">
        <v>136</v>
      </c>
      <c r="E37" s="3">
        <v>52</v>
      </c>
      <c r="F37" s="3">
        <v>16</v>
      </c>
      <c r="G37" s="3">
        <v>14</v>
      </c>
      <c r="H37" s="3">
        <v>25</v>
      </c>
      <c r="I37" s="3">
        <v>0</v>
      </c>
      <c r="J37" s="3">
        <v>270</v>
      </c>
      <c r="K37" s="3">
        <v>135</v>
      </c>
      <c r="L37" s="3">
        <v>544</v>
      </c>
      <c r="M37" s="3">
        <v>156</v>
      </c>
      <c r="N37" s="3">
        <v>32</v>
      </c>
      <c r="O37" s="3">
        <v>14</v>
      </c>
      <c r="P37" s="3">
        <v>881</v>
      </c>
      <c r="Q37" s="3">
        <v>245</v>
      </c>
      <c r="R37" s="5">
        <v>3.5959183673469388</v>
      </c>
      <c r="S37" s="5">
        <v>7.1918367346938776</v>
      </c>
      <c r="T37" s="3">
        <v>163</v>
      </c>
      <c r="U37" s="3">
        <v>18</v>
      </c>
      <c r="V37" s="3">
        <v>30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</row>
    <row r="38" spans="1:85" x14ac:dyDescent="0.25">
      <c r="A38" s="4" t="s">
        <v>68</v>
      </c>
      <c r="B38" s="4" t="s">
        <v>69</v>
      </c>
      <c r="C38" s="3">
        <v>619</v>
      </c>
      <c r="D38" s="3">
        <v>522</v>
      </c>
      <c r="E38" s="3">
        <v>73</v>
      </c>
      <c r="F38" s="3">
        <v>3</v>
      </c>
      <c r="G38" s="3">
        <v>7</v>
      </c>
      <c r="H38" s="3">
        <v>99</v>
      </c>
      <c r="I38" s="3">
        <v>0</v>
      </c>
      <c r="J38" s="3">
        <v>1323</v>
      </c>
      <c r="K38" s="3">
        <v>3095</v>
      </c>
      <c r="L38" s="3">
        <v>2088</v>
      </c>
      <c r="M38" s="3">
        <v>219</v>
      </c>
      <c r="N38" s="3">
        <v>6</v>
      </c>
      <c r="O38" s="3">
        <v>7</v>
      </c>
      <c r="P38" s="3">
        <v>5415</v>
      </c>
      <c r="Q38" s="3">
        <v>1224</v>
      </c>
      <c r="R38" s="5">
        <v>4.4240196078431371</v>
      </c>
      <c r="S38" s="5">
        <v>8.8480392156862742</v>
      </c>
      <c r="T38" s="3">
        <v>1141</v>
      </c>
      <c r="U38" s="3">
        <v>126</v>
      </c>
      <c r="V38" s="3">
        <v>147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S38" s="3">
        <v>248</v>
      </c>
      <c r="AT38" s="3">
        <v>209</v>
      </c>
      <c r="AU38" s="3">
        <v>27</v>
      </c>
      <c r="AV38" s="3">
        <v>5</v>
      </c>
      <c r="AW38" s="3">
        <v>0</v>
      </c>
      <c r="AX38" s="3">
        <v>6</v>
      </c>
      <c r="AY38" s="3">
        <v>0</v>
      </c>
      <c r="AZ38" s="3">
        <v>495</v>
      </c>
      <c r="BA38" s="3">
        <v>1240</v>
      </c>
      <c r="BB38" s="3">
        <v>836</v>
      </c>
      <c r="BC38" s="3">
        <v>81</v>
      </c>
      <c r="BD38" s="3">
        <v>10</v>
      </c>
      <c r="BE38" s="3">
        <v>0</v>
      </c>
      <c r="BF38" s="3">
        <v>2167</v>
      </c>
      <c r="BG38" s="3">
        <v>489</v>
      </c>
      <c r="BH38" s="5">
        <v>4.4314928425357873</v>
      </c>
      <c r="BI38" s="5">
        <v>8.8629856850715747</v>
      </c>
      <c r="BJ38" s="3">
        <v>457</v>
      </c>
      <c r="BK38" s="3">
        <v>50</v>
      </c>
      <c r="BL38" s="3">
        <v>55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</row>
    <row r="39" spans="1:85" x14ac:dyDescent="0.25">
      <c r="A39" s="4" t="s">
        <v>70</v>
      </c>
      <c r="B39" s="4" t="s">
        <v>71</v>
      </c>
      <c r="C39" s="3">
        <v>817</v>
      </c>
      <c r="D39" s="3">
        <v>751</v>
      </c>
      <c r="E39" s="3">
        <v>189</v>
      </c>
      <c r="F39" s="3">
        <v>20</v>
      </c>
      <c r="G39" s="3">
        <v>3</v>
      </c>
      <c r="H39" s="3">
        <v>20</v>
      </c>
      <c r="I39" s="3">
        <v>0</v>
      </c>
      <c r="J39" s="3">
        <v>1800</v>
      </c>
      <c r="K39" s="3">
        <v>4085</v>
      </c>
      <c r="L39" s="3">
        <v>3004</v>
      </c>
      <c r="M39" s="3">
        <v>567</v>
      </c>
      <c r="N39" s="3">
        <v>40</v>
      </c>
      <c r="O39" s="3">
        <v>3</v>
      </c>
      <c r="P39" s="3">
        <v>7699</v>
      </c>
      <c r="Q39" s="3">
        <v>1780</v>
      </c>
      <c r="R39" s="5">
        <v>4.3252808988764047</v>
      </c>
      <c r="S39" s="5">
        <v>8.6505617977528093</v>
      </c>
      <c r="T39" s="3">
        <v>1568</v>
      </c>
      <c r="U39" s="3">
        <v>174</v>
      </c>
      <c r="V39" s="3">
        <v>200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S39" s="3">
        <v>536</v>
      </c>
      <c r="AT39" s="3">
        <v>560</v>
      </c>
      <c r="AU39" s="3">
        <v>207</v>
      </c>
      <c r="AV39" s="3">
        <v>24</v>
      </c>
      <c r="AW39" s="3">
        <v>11</v>
      </c>
      <c r="AX39" s="3">
        <v>12</v>
      </c>
      <c r="AY39" s="3">
        <v>0</v>
      </c>
      <c r="AZ39" s="3">
        <v>1350</v>
      </c>
      <c r="BA39" s="3">
        <v>2680</v>
      </c>
      <c r="BB39" s="3">
        <v>2240</v>
      </c>
      <c r="BC39" s="3">
        <v>621</v>
      </c>
      <c r="BD39" s="3">
        <v>48</v>
      </c>
      <c r="BE39" s="3">
        <v>11</v>
      </c>
      <c r="BF39" s="3">
        <v>5600</v>
      </c>
      <c r="BG39" s="3">
        <v>1338</v>
      </c>
      <c r="BH39" s="5">
        <v>4.1853512705530642</v>
      </c>
      <c r="BI39" s="5">
        <v>8.3707025411061284</v>
      </c>
      <c r="BJ39" s="3">
        <v>1096</v>
      </c>
      <c r="BK39" s="3">
        <v>121</v>
      </c>
      <c r="BL39" s="3">
        <v>150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</row>
    <row r="40" spans="1:85" x14ac:dyDescent="0.25">
      <c r="A40" s="4" t="s">
        <v>72</v>
      </c>
      <c r="B40" s="4" t="s">
        <v>73</v>
      </c>
      <c r="C40" s="3">
        <v>711</v>
      </c>
      <c r="D40" s="3">
        <v>598</v>
      </c>
      <c r="E40" s="3">
        <v>68</v>
      </c>
      <c r="F40" s="3">
        <v>0</v>
      </c>
      <c r="G40" s="3">
        <v>0</v>
      </c>
      <c r="H40" s="3">
        <v>0</v>
      </c>
      <c r="I40" s="3">
        <v>0</v>
      </c>
      <c r="J40" s="3">
        <v>1377</v>
      </c>
      <c r="K40" s="3">
        <v>3555</v>
      </c>
      <c r="L40" s="3">
        <v>2392</v>
      </c>
      <c r="M40" s="3">
        <v>204</v>
      </c>
      <c r="N40" s="3">
        <v>0</v>
      </c>
      <c r="O40" s="3">
        <v>0</v>
      </c>
      <c r="P40" s="3">
        <v>6151</v>
      </c>
      <c r="Q40" s="3">
        <v>1377</v>
      </c>
      <c r="R40" s="5">
        <v>4.4669571532316628</v>
      </c>
      <c r="S40" s="5">
        <v>8.9339143064633255</v>
      </c>
      <c r="T40" s="3">
        <v>1309</v>
      </c>
      <c r="U40" s="3">
        <v>145</v>
      </c>
      <c r="V40" s="3">
        <v>153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S40" s="3">
        <v>434</v>
      </c>
      <c r="AT40" s="3">
        <v>392</v>
      </c>
      <c r="AU40" s="3">
        <v>84</v>
      </c>
      <c r="AV40" s="3">
        <v>6</v>
      </c>
      <c r="AW40" s="3">
        <v>0</v>
      </c>
      <c r="AX40" s="3">
        <v>2</v>
      </c>
      <c r="AY40" s="3">
        <v>0</v>
      </c>
      <c r="AZ40" s="3">
        <v>918</v>
      </c>
      <c r="BA40" s="3">
        <v>2170</v>
      </c>
      <c r="BB40" s="3">
        <v>1568</v>
      </c>
      <c r="BC40" s="3">
        <v>252</v>
      </c>
      <c r="BD40" s="3">
        <v>12</v>
      </c>
      <c r="BE40" s="3">
        <v>0</v>
      </c>
      <c r="BF40" s="3">
        <v>4002</v>
      </c>
      <c r="BG40" s="3">
        <v>916</v>
      </c>
      <c r="BH40" s="5">
        <v>4.3689956331877733</v>
      </c>
      <c r="BI40" s="5">
        <v>8.7379912663755466</v>
      </c>
      <c r="BJ40" s="3">
        <v>826</v>
      </c>
      <c r="BK40" s="3">
        <v>91</v>
      </c>
      <c r="BL40" s="3">
        <v>102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v>0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</row>
    <row r="41" spans="1:85" x14ac:dyDescent="0.25">
      <c r="A41" s="4" t="s">
        <v>74</v>
      </c>
      <c r="B41" s="4" t="s">
        <v>75</v>
      </c>
      <c r="C41" s="3">
        <v>406</v>
      </c>
      <c r="D41" s="3">
        <v>803</v>
      </c>
      <c r="E41" s="3">
        <v>168</v>
      </c>
      <c r="F41" s="3">
        <v>13</v>
      </c>
      <c r="G41" s="3">
        <v>0</v>
      </c>
      <c r="H41" s="3">
        <v>77</v>
      </c>
      <c r="I41" s="3">
        <v>18</v>
      </c>
      <c r="J41" s="3">
        <v>1485</v>
      </c>
      <c r="K41" s="3">
        <v>2030</v>
      </c>
      <c r="L41" s="3">
        <v>3212</v>
      </c>
      <c r="M41" s="3">
        <v>504</v>
      </c>
      <c r="N41" s="3">
        <v>26</v>
      </c>
      <c r="O41" s="3">
        <v>0</v>
      </c>
      <c r="P41" s="3">
        <v>5772</v>
      </c>
      <c r="Q41" s="3">
        <v>1390</v>
      </c>
      <c r="R41" s="5">
        <v>4.1525179856115111</v>
      </c>
      <c r="S41" s="5">
        <v>8.3050359712230222</v>
      </c>
      <c r="T41" s="3">
        <v>1209</v>
      </c>
      <c r="U41" s="3">
        <v>134</v>
      </c>
      <c r="V41" s="3">
        <v>165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S41" s="3">
        <v>254</v>
      </c>
      <c r="AT41" s="3">
        <v>458</v>
      </c>
      <c r="AU41" s="3">
        <v>155</v>
      </c>
      <c r="AV41" s="3">
        <v>15</v>
      </c>
      <c r="AW41" s="3">
        <v>2</v>
      </c>
      <c r="AX41" s="3">
        <v>16</v>
      </c>
      <c r="AY41" s="3">
        <v>0</v>
      </c>
      <c r="AZ41" s="3">
        <v>900</v>
      </c>
      <c r="BA41" s="3">
        <v>1270</v>
      </c>
      <c r="BB41" s="3">
        <v>1832</v>
      </c>
      <c r="BC41" s="3">
        <v>465</v>
      </c>
      <c r="BD41" s="3">
        <v>30</v>
      </c>
      <c r="BE41" s="3">
        <v>2</v>
      </c>
      <c r="BF41" s="3">
        <v>3599</v>
      </c>
      <c r="BG41" s="3">
        <v>884</v>
      </c>
      <c r="BH41" s="5">
        <v>4.0712669683257916</v>
      </c>
      <c r="BI41" s="5">
        <v>8.1425339366515832</v>
      </c>
      <c r="BJ41" s="3">
        <v>712</v>
      </c>
      <c r="BK41" s="3">
        <v>79</v>
      </c>
      <c r="BL41" s="3">
        <v>100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</row>
    <row r="42" spans="1:85" x14ac:dyDescent="0.25">
      <c r="A42" s="4" t="s">
        <v>76</v>
      </c>
      <c r="B42" s="4" t="s">
        <v>77</v>
      </c>
      <c r="C42" s="3">
        <v>277</v>
      </c>
      <c r="D42" s="3">
        <v>391</v>
      </c>
      <c r="E42" s="3">
        <v>102</v>
      </c>
      <c r="F42" s="3">
        <v>11</v>
      </c>
      <c r="G42" s="3">
        <v>8</v>
      </c>
      <c r="H42" s="3">
        <v>21</v>
      </c>
      <c r="I42" s="3">
        <v>0</v>
      </c>
      <c r="J42" s="3">
        <v>810</v>
      </c>
      <c r="K42" s="3">
        <v>1385</v>
      </c>
      <c r="L42" s="3">
        <v>1564</v>
      </c>
      <c r="M42" s="3">
        <v>306</v>
      </c>
      <c r="N42" s="3">
        <v>22</v>
      </c>
      <c r="O42" s="3">
        <v>8</v>
      </c>
      <c r="P42" s="3">
        <v>3285</v>
      </c>
      <c r="Q42" s="3">
        <v>789</v>
      </c>
      <c r="R42" s="5">
        <v>4.163498098859316</v>
      </c>
      <c r="S42" s="5">
        <v>8.326996197718632</v>
      </c>
      <c r="T42" s="3">
        <v>668</v>
      </c>
      <c r="U42" s="3">
        <v>74</v>
      </c>
      <c r="V42" s="3">
        <v>90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S42" s="3">
        <v>298</v>
      </c>
      <c r="AT42" s="3">
        <v>376</v>
      </c>
      <c r="AU42" s="3">
        <v>111</v>
      </c>
      <c r="AV42" s="3">
        <v>12</v>
      </c>
      <c r="AW42" s="3">
        <v>2</v>
      </c>
      <c r="AX42" s="3">
        <v>10</v>
      </c>
      <c r="AY42" s="3">
        <v>1</v>
      </c>
      <c r="AZ42" s="3">
        <v>810</v>
      </c>
      <c r="BA42" s="3">
        <v>1490</v>
      </c>
      <c r="BB42" s="3">
        <v>1504</v>
      </c>
      <c r="BC42" s="3">
        <v>333</v>
      </c>
      <c r="BD42" s="3">
        <v>24</v>
      </c>
      <c r="BE42" s="3">
        <v>2</v>
      </c>
      <c r="BF42" s="3">
        <v>3353</v>
      </c>
      <c r="BG42" s="3">
        <v>799</v>
      </c>
      <c r="BH42" s="5">
        <v>4.1964956195244056</v>
      </c>
      <c r="BI42" s="5">
        <v>8.3929912390488113</v>
      </c>
      <c r="BJ42" s="3">
        <v>674</v>
      </c>
      <c r="BK42" s="3">
        <v>74</v>
      </c>
      <c r="BL42" s="3">
        <v>90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</row>
    <row r="43" spans="1:85" x14ac:dyDescent="0.25">
      <c r="A43" s="4" t="s">
        <v>78</v>
      </c>
      <c r="B43" s="4" t="s">
        <v>79</v>
      </c>
      <c r="C43" s="3">
        <v>1010</v>
      </c>
      <c r="D43" s="3">
        <v>976</v>
      </c>
      <c r="E43" s="3">
        <v>278</v>
      </c>
      <c r="F43" s="3">
        <v>32</v>
      </c>
      <c r="G43" s="3">
        <v>16</v>
      </c>
      <c r="H43" s="3">
        <v>28</v>
      </c>
      <c r="I43" s="3">
        <v>0</v>
      </c>
      <c r="J43" s="3">
        <v>2340</v>
      </c>
      <c r="K43" s="3">
        <v>5050</v>
      </c>
      <c r="L43" s="3">
        <v>3904</v>
      </c>
      <c r="M43" s="3">
        <v>834</v>
      </c>
      <c r="N43" s="3">
        <v>64</v>
      </c>
      <c r="O43" s="3">
        <v>16</v>
      </c>
      <c r="P43" s="3">
        <v>9868</v>
      </c>
      <c r="Q43" s="3">
        <v>2312</v>
      </c>
      <c r="R43" s="5">
        <v>4.2681660899653977</v>
      </c>
      <c r="S43" s="5">
        <v>8.5363321799307954</v>
      </c>
      <c r="T43" s="3">
        <v>1986</v>
      </c>
      <c r="U43" s="3">
        <v>220</v>
      </c>
      <c r="V43" s="3">
        <v>260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S43" s="3">
        <v>731</v>
      </c>
      <c r="AT43" s="3">
        <v>764</v>
      </c>
      <c r="AU43" s="3">
        <v>226</v>
      </c>
      <c r="AV43" s="3">
        <v>40</v>
      </c>
      <c r="AW43" s="3">
        <v>10</v>
      </c>
      <c r="AX43" s="3">
        <v>56</v>
      </c>
      <c r="AY43" s="3">
        <v>0</v>
      </c>
      <c r="AZ43" s="3">
        <v>1827</v>
      </c>
      <c r="BA43" s="3">
        <v>3655</v>
      </c>
      <c r="BB43" s="3">
        <v>3056</v>
      </c>
      <c r="BC43" s="3">
        <v>678</v>
      </c>
      <c r="BD43" s="3">
        <v>80</v>
      </c>
      <c r="BE43" s="3">
        <v>10</v>
      </c>
      <c r="BF43" s="3">
        <v>7479</v>
      </c>
      <c r="BG43" s="3">
        <v>1771</v>
      </c>
      <c r="BH43" s="5">
        <v>4.2230378317334836</v>
      </c>
      <c r="BI43" s="5">
        <v>8.4460756634669671</v>
      </c>
      <c r="BJ43" s="3">
        <v>1495</v>
      </c>
      <c r="BK43" s="3">
        <v>166</v>
      </c>
      <c r="BL43" s="3">
        <v>203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</row>
    <row r="44" spans="1:85" x14ac:dyDescent="0.25">
      <c r="A44" s="4" t="s">
        <v>80</v>
      </c>
      <c r="B44" s="4" t="s">
        <v>81</v>
      </c>
      <c r="C44" s="3">
        <v>218</v>
      </c>
      <c r="D44" s="3">
        <v>113</v>
      </c>
      <c r="E44" s="3">
        <v>22</v>
      </c>
      <c r="F44" s="3">
        <v>7</v>
      </c>
      <c r="G44" s="3">
        <v>0</v>
      </c>
      <c r="H44" s="3">
        <v>0</v>
      </c>
      <c r="I44" s="3">
        <v>0</v>
      </c>
      <c r="J44" s="3">
        <v>360</v>
      </c>
      <c r="K44" s="3">
        <v>1090</v>
      </c>
      <c r="L44" s="3">
        <v>452</v>
      </c>
      <c r="M44" s="3">
        <v>66</v>
      </c>
      <c r="N44" s="3">
        <v>14</v>
      </c>
      <c r="O44" s="3">
        <v>0</v>
      </c>
      <c r="P44" s="3">
        <v>1622</v>
      </c>
      <c r="Q44" s="3">
        <v>360</v>
      </c>
      <c r="R44" s="5">
        <v>4.5055555555555555</v>
      </c>
      <c r="S44" s="5">
        <v>9.0111111111111111</v>
      </c>
      <c r="T44" s="3">
        <v>331</v>
      </c>
      <c r="U44" s="3">
        <v>36</v>
      </c>
      <c r="V44" s="3">
        <v>40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5">
        <v>0</v>
      </c>
      <c r="BI44" s="5">
        <v>0</v>
      </c>
      <c r="BJ44" s="3">
        <v>0</v>
      </c>
      <c r="BK44" s="3">
        <v>0</v>
      </c>
      <c r="BL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</row>
    <row r="45" spans="1:85" x14ac:dyDescent="0.25">
      <c r="A45" s="4" t="s">
        <v>82</v>
      </c>
      <c r="B45" s="4" t="s">
        <v>83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97">
        <v>0</v>
      </c>
      <c r="S45" s="97">
        <v>0</v>
      </c>
      <c r="T45" s="34">
        <v>0</v>
      </c>
      <c r="U45" s="34">
        <v>0</v>
      </c>
      <c r="V45" s="34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5">
        <v>0</v>
      </c>
      <c r="BI45" s="5">
        <v>0</v>
      </c>
      <c r="BJ45" s="3">
        <v>0</v>
      </c>
      <c r="BK45" s="3">
        <v>0</v>
      </c>
      <c r="BL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</row>
    <row r="46" spans="1:85" x14ac:dyDescent="0.25">
      <c r="A46" s="4" t="s">
        <v>84</v>
      </c>
      <c r="B46" s="4" t="s">
        <v>85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97">
        <v>0</v>
      </c>
      <c r="S46" s="97">
        <v>0</v>
      </c>
      <c r="T46" s="34">
        <v>0</v>
      </c>
      <c r="U46" s="34">
        <v>0</v>
      </c>
      <c r="V46" s="34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</row>
    <row r="47" spans="1:85" x14ac:dyDescent="0.25">
      <c r="A47" s="4" t="s">
        <v>86</v>
      </c>
      <c r="B47" s="4" t="s">
        <v>87</v>
      </c>
      <c r="C47" s="3">
        <v>4121</v>
      </c>
      <c r="D47" s="3">
        <v>4077</v>
      </c>
      <c r="E47" s="3">
        <v>1142</v>
      </c>
      <c r="F47" s="3">
        <v>165</v>
      </c>
      <c r="G47" s="3">
        <v>69</v>
      </c>
      <c r="H47" s="3">
        <v>182</v>
      </c>
      <c r="I47" s="3">
        <v>0</v>
      </c>
      <c r="J47" s="3">
        <v>9756</v>
      </c>
      <c r="K47" s="3">
        <v>20605</v>
      </c>
      <c r="L47" s="3">
        <v>16308</v>
      </c>
      <c r="M47" s="3">
        <v>3426</v>
      </c>
      <c r="N47" s="3">
        <v>330</v>
      </c>
      <c r="O47" s="3">
        <v>69</v>
      </c>
      <c r="P47" s="3">
        <v>40738</v>
      </c>
      <c r="Q47" s="3">
        <v>9574</v>
      </c>
      <c r="R47" s="5">
        <v>4.2550658032170459</v>
      </c>
      <c r="S47" s="5">
        <v>8.5101316064340917</v>
      </c>
      <c r="T47" s="3">
        <v>8198</v>
      </c>
      <c r="U47" s="3">
        <v>910</v>
      </c>
      <c r="V47" s="3">
        <v>1084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S47" s="3">
        <v>3366</v>
      </c>
      <c r="AT47" s="3">
        <v>3279</v>
      </c>
      <c r="AU47" s="3">
        <v>669</v>
      </c>
      <c r="AV47" s="3">
        <v>84</v>
      </c>
      <c r="AW47" s="3">
        <v>34</v>
      </c>
      <c r="AX47" s="3">
        <v>56</v>
      </c>
      <c r="AY47" s="3">
        <v>0</v>
      </c>
      <c r="AZ47" s="3">
        <v>7488</v>
      </c>
      <c r="BA47" s="3">
        <v>16830</v>
      </c>
      <c r="BB47" s="3">
        <v>13116</v>
      </c>
      <c r="BC47" s="3">
        <v>2007</v>
      </c>
      <c r="BD47" s="3">
        <v>168</v>
      </c>
      <c r="BE47" s="3">
        <v>34</v>
      </c>
      <c r="BF47" s="3">
        <v>32155</v>
      </c>
      <c r="BG47" s="3">
        <v>7432</v>
      </c>
      <c r="BH47" s="5">
        <v>4.3265608180839612</v>
      </c>
      <c r="BI47" s="5">
        <v>8.6531216361679224</v>
      </c>
      <c r="BJ47" s="3">
        <v>6645</v>
      </c>
      <c r="BK47" s="3">
        <v>738</v>
      </c>
      <c r="BL47" s="3">
        <v>832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v>0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</row>
    <row r="48" spans="1:85" x14ac:dyDescent="0.25">
      <c r="A48" s="4" t="s">
        <v>88</v>
      </c>
      <c r="B48" s="4" t="s">
        <v>89</v>
      </c>
      <c r="C48" s="3">
        <v>1545</v>
      </c>
      <c r="D48" s="3">
        <v>563</v>
      </c>
      <c r="E48" s="3">
        <v>257</v>
      </c>
      <c r="F48" s="3">
        <v>28</v>
      </c>
      <c r="G48" s="3">
        <v>1</v>
      </c>
      <c r="H48" s="3">
        <v>0</v>
      </c>
      <c r="I48" s="3">
        <v>0</v>
      </c>
      <c r="J48" s="3">
        <v>2394</v>
      </c>
      <c r="K48" s="3">
        <v>7725</v>
      </c>
      <c r="L48" s="3">
        <v>2252</v>
      </c>
      <c r="M48" s="3">
        <v>771</v>
      </c>
      <c r="N48" s="3">
        <v>56</v>
      </c>
      <c r="O48" s="3">
        <v>1</v>
      </c>
      <c r="P48" s="3">
        <v>10805</v>
      </c>
      <c r="Q48" s="3">
        <v>2394</v>
      </c>
      <c r="R48" s="5">
        <v>4.5133667502088555</v>
      </c>
      <c r="S48" s="5">
        <v>9.0267335004177109</v>
      </c>
      <c r="T48" s="3">
        <v>2108</v>
      </c>
      <c r="U48" s="3">
        <v>234</v>
      </c>
      <c r="V48" s="3">
        <v>266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S48" s="3">
        <v>215</v>
      </c>
      <c r="AT48" s="3">
        <v>95</v>
      </c>
      <c r="AU48" s="3">
        <v>40</v>
      </c>
      <c r="AV48" s="3">
        <v>10</v>
      </c>
      <c r="AW48" s="3">
        <v>0</v>
      </c>
      <c r="AX48" s="3">
        <v>0</v>
      </c>
      <c r="AY48" s="3">
        <v>0</v>
      </c>
      <c r="AZ48" s="3">
        <v>360</v>
      </c>
      <c r="BA48" s="3">
        <v>1075</v>
      </c>
      <c r="BB48" s="3">
        <v>380</v>
      </c>
      <c r="BC48" s="3">
        <v>120</v>
      </c>
      <c r="BD48" s="3">
        <v>20</v>
      </c>
      <c r="BE48" s="3">
        <v>0</v>
      </c>
      <c r="BF48" s="3">
        <v>1595</v>
      </c>
      <c r="BG48" s="3">
        <v>360</v>
      </c>
      <c r="BH48" s="5">
        <v>4.4305555555555554</v>
      </c>
      <c r="BI48" s="5">
        <v>8.8611111111111107</v>
      </c>
      <c r="BJ48" s="3">
        <v>310</v>
      </c>
      <c r="BK48" s="3">
        <v>34</v>
      </c>
      <c r="BL48" s="3">
        <v>40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</row>
    <row r="49" spans="1:85" x14ac:dyDescent="0.25">
      <c r="A49" s="4" t="s">
        <v>90</v>
      </c>
      <c r="B49" s="4" t="s">
        <v>91</v>
      </c>
      <c r="C49" s="3">
        <v>1156</v>
      </c>
      <c r="D49" s="3">
        <v>1112</v>
      </c>
      <c r="E49" s="3">
        <v>267</v>
      </c>
      <c r="F49" s="3">
        <v>25</v>
      </c>
      <c r="G49" s="3">
        <v>12</v>
      </c>
      <c r="H49" s="3">
        <v>29</v>
      </c>
      <c r="I49" s="3">
        <v>0</v>
      </c>
      <c r="J49" s="3">
        <v>2601</v>
      </c>
      <c r="K49" s="3">
        <v>5780</v>
      </c>
      <c r="L49" s="3">
        <v>4448</v>
      </c>
      <c r="M49" s="3">
        <v>801</v>
      </c>
      <c r="N49" s="3">
        <v>50</v>
      </c>
      <c r="O49" s="3">
        <v>12</v>
      </c>
      <c r="P49" s="3">
        <v>11091</v>
      </c>
      <c r="Q49" s="3">
        <v>2572</v>
      </c>
      <c r="R49" s="5">
        <v>4.3122083981337482</v>
      </c>
      <c r="S49" s="5">
        <v>8.6244167962674965</v>
      </c>
      <c r="T49" s="3">
        <v>2268</v>
      </c>
      <c r="U49" s="3">
        <v>252</v>
      </c>
      <c r="V49" s="3">
        <v>289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S49" s="3">
        <v>424</v>
      </c>
      <c r="AT49" s="3">
        <v>542</v>
      </c>
      <c r="AU49" s="3">
        <v>180</v>
      </c>
      <c r="AV49" s="3">
        <v>64</v>
      </c>
      <c r="AW49" s="3">
        <v>15</v>
      </c>
      <c r="AX49" s="3">
        <v>16</v>
      </c>
      <c r="AY49" s="3">
        <v>1</v>
      </c>
      <c r="AZ49" s="3">
        <v>1242</v>
      </c>
      <c r="BA49" s="3">
        <v>2120</v>
      </c>
      <c r="BB49" s="3">
        <v>2168</v>
      </c>
      <c r="BC49" s="3">
        <v>540</v>
      </c>
      <c r="BD49" s="3">
        <v>128</v>
      </c>
      <c r="BE49" s="3">
        <v>15</v>
      </c>
      <c r="BF49" s="3">
        <v>4971</v>
      </c>
      <c r="BG49" s="3">
        <v>1225</v>
      </c>
      <c r="BH49" s="5">
        <v>4.0579591836734696</v>
      </c>
      <c r="BI49" s="5">
        <v>8.1159183673469393</v>
      </c>
      <c r="BJ49" s="3">
        <v>966</v>
      </c>
      <c r="BK49" s="3">
        <v>107</v>
      </c>
      <c r="BL49" s="3">
        <v>138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</row>
    <row r="50" spans="1:85" x14ac:dyDescent="0.25">
      <c r="A50" s="4" t="s">
        <v>92</v>
      </c>
      <c r="B50" s="4" t="s">
        <v>93</v>
      </c>
      <c r="C50" s="3">
        <v>579</v>
      </c>
      <c r="D50" s="3">
        <v>16</v>
      </c>
      <c r="E50" s="3">
        <v>5</v>
      </c>
      <c r="F50" s="3">
        <v>0</v>
      </c>
      <c r="G50" s="3">
        <v>0</v>
      </c>
      <c r="H50" s="3">
        <v>75</v>
      </c>
      <c r="I50" s="3">
        <v>0</v>
      </c>
      <c r="J50" s="3">
        <v>675</v>
      </c>
      <c r="K50" s="3">
        <v>2895</v>
      </c>
      <c r="L50" s="3">
        <v>64</v>
      </c>
      <c r="M50" s="3">
        <v>15</v>
      </c>
      <c r="N50" s="3">
        <v>0</v>
      </c>
      <c r="O50" s="3">
        <v>0</v>
      </c>
      <c r="P50" s="3">
        <v>2974</v>
      </c>
      <c r="Q50" s="3">
        <v>600</v>
      </c>
      <c r="R50" s="5">
        <v>4.956666666666667</v>
      </c>
      <c r="S50" s="5">
        <v>9.913333333333334</v>
      </c>
      <c r="T50" s="3">
        <v>595</v>
      </c>
      <c r="U50" s="3">
        <v>66</v>
      </c>
      <c r="V50" s="3">
        <v>75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S50" s="3">
        <v>592</v>
      </c>
      <c r="AT50" s="3">
        <v>6</v>
      </c>
      <c r="AU50" s="3">
        <v>2</v>
      </c>
      <c r="AV50" s="3">
        <v>0</v>
      </c>
      <c r="AW50" s="3">
        <v>0</v>
      </c>
      <c r="AX50" s="3">
        <v>75</v>
      </c>
      <c r="AY50" s="3">
        <v>0</v>
      </c>
      <c r="AZ50" s="3">
        <v>675</v>
      </c>
      <c r="BA50" s="3">
        <v>2960</v>
      </c>
      <c r="BB50" s="3">
        <v>24</v>
      </c>
      <c r="BC50" s="3">
        <v>6</v>
      </c>
      <c r="BD50" s="3">
        <v>0</v>
      </c>
      <c r="BE50" s="3">
        <v>0</v>
      </c>
      <c r="BF50" s="3">
        <v>2990</v>
      </c>
      <c r="BG50" s="3">
        <v>600</v>
      </c>
      <c r="BH50" s="5">
        <v>4.9833333333333334</v>
      </c>
      <c r="BI50" s="5">
        <v>9.9666666666666668</v>
      </c>
      <c r="BJ50" s="3">
        <v>598</v>
      </c>
      <c r="BK50" s="3">
        <v>66</v>
      </c>
      <c r="BL50" s="3">
        <v>75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</row>
    <row r="51" spans="1:85" x14ac:dyDescent="0.25">
      <c r="A51" s="4" t="s">
        <v>94</v>
      </c>
      <c r="B51" s="4" t="s">
        <v>95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97">
        <v>0</v>
      </c>
      <c r="S51" s="97">
        <v>0</v>
      </c>
      <c r="T51" s="34">
        <v>0</v>
      </c>
      <c r="U51" s="34">
        <v>0</v>
      </c>
      <c r="V51" s="34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</row>
    <row r="52" spans="1:85" x14ac:dyDescent="0.25">
      <c r="A52" s="4" t="s">
        <v>96</v>
      </c>
      <c r="B52" s="4" t="s">
        <v>97</v>
      </c>
      <c r="C52" s="3">
        <v>706</v>
      </c>
      <c r="D52" s="3">
        <v>468</v>
      </c>
      <c r="E52" s="3">
        <v>159</v>
      </c>
      <c r="F52" s="3">
        <v>17</v>
      </c>
      <c r="G52" s="3">
        <v>0</v>
      </c>
      <c r="H52" s="3">
        <v>0</v>
      </c>
      <c r="I52" s="3">
        <v>0</v>
      </c>
      <c r="J52" s="3">
        <v>1350</v>
      </c>
      <c r="K52" s="3">
        <v>3530</v>
      </c>
      <c r="L52" s="3">
        <v>1872</v>
      </c>
      <c r="M52" s="3">
        <v>477</v>
      </c>
      <c r="N52" s="3">
        <v>34</v>
      </c>
      <c r="O52" s="3">
        <v>0</v>
      </c>
      <c r="P52" s="3">
        <v>5913</v>
      </c>
      <c r="Q52" s="3">
        <v>1350</v>
      </c>
      <c r="R52" s="5">
        <v>4.38</v>
      </c>
      <c r="S52" s="5">
        <v>8.76</v>
      </c>
      <c r="T52" s="3">
        <v>1174</v>
      </c>
      <c r="U52" s="3">
        <v>130</v>
      </c>
      <c r="V52" s="3">
        <v>150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S52" s="3">
        <v>722</v>
      </c>
      <c r="AT52" s="3">
        <v>466</v>
      </c>
      <c r="AU52" s="3">
        <v>152</v>
      </c>
      <c r="AV52" s="3">
        <v>10</v>
      </c>
      <c r="AW52" s="3">
        <v>0</v>
      </c>
      <c r="AX52" s="3">
        <v>0</v>
      </c>
      <c r="AY52" s="3">
        <v>0</v>
      </c>
      <c r="AZ52" s="3">
        <v>1350</v>
      </c>
      <c r="BA52" s="3">
        <v>3610</v>
      </c>
      <c r="BB52" s="3">
        <v>1864</v>
      </c>
      <c r="BC52" s="3">
        <v>456</v>
      </c>
      <c r="BD52" s="3">
        <v>20</v>
      </c>
      <c r="BE52" s="3">
        <v>0</v>
      </c>
      <c r="BF52" s="3">
        <v>5950</v>
      </c>
      <c r="BG52" s="3">
        <v>1350</v>
      </c>
      <c r="BH52" s="5">
        <v>4.4074074074074074</v>
      </c>
      <c r="BI52" s="5">
        <v>8.8148148148148149</v>
      </c>
      <c r="BJ52" s="3">
        <v>1188</v>
      </c>
      <c r="BK52" s="3">
        <v>132</v>
      </c>
      <c r="BL52" s="3">
        <v>150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</row>
    <row r="53" spans="1:85" x14ac:dyDescent="0.25">
      <c r="A53" s="4" t="s">
        <v>98</v>
      </c>
      <c r="B53" s="4" t="s">
        <v>99</v>
      </c>
      <c r="C53" s="3">
        <v>929</v>
      </c>
      <c r="D53" s="3">
        <v>361</v>
      </c>
      <c r="E53" s="3">
        <v>58</v>
      </c>
      <c r="F53" s="3">
        <v>1</v>
      </c>
      <c r="G53" s="3">
        <v>1</v>
      </c>
      <c r="H53" s="3">
        <v>0</v>
      </c>
      <c r="I53" s="3">
        <v>0</v>
      </c>
      <c r="J53" s="3">
        <v>1350</v>
      </c>
      <c r="K53" s="3">
        <v>4645</v>
      </c>
      <c r="L53" s="3">
        <v>1444</v>
      </c>
      <c r="M53" s="3">
        <v>174</v>
      </c>
      <c r="N53" s="3">
        <v>2</v>
      </c>
      <c r="O53" s="3">
        <v>1</v>
      </c>
      <c r="P53" s="3">
        <v>6266</v>
      </c>
      <c r="Q53" s="3">
        <v>1350</v>
      </c>
      <c r="R53" s="5">
        <v>4.6414814814814811</v>
      </c>
      <c r="S53" s="5">
        <v>9.2829629629629622</v>
      </c>
      <c r="T53" s="3">
        <v>1290</v>
      </c>
      <c r="U53" s="3">
        <v>143</v>
      </c>
      <c r="V53" s="3">
        <v>150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S53" s="3">
        <v>512</v>
      </c>
      <c r="AT53" s="3">
        <v>300</v>
      </c>
      <c r="AU53" s="3">
        <v>81</v>
      </c>
      <c r="AV53" s="3">
        <v>6</v>
      </c>
      <c r="AW53" s="3">
        <v>1</v>
      </c>
      <c r="AX53" s="3">
        <v>0</v>
      </c>
      <c r="AY53" s="3">
        <v>0</v>
      </c>
      <c r="AZ53" s="3">
        <v>900</v>
      </c>
      <c r="BA53" s="3">
        <v>2560</v>
      </c>
      <c r="BB53" s="3">
        <v>1200</v>
      </c>
      <c r="BC53" s="3">
        <v>243</v>
      </c>
      <c r="BD53" s="3">
        <v>12</v>
      </c>
      <c r="BE53" s="3">
        <v>1</v>
      </c>
      <c r="BF53" s="3">
        <v>4016</v>
      </c>
      <c r="BG53" s="3">
        <v>900</v>
      </c>
      <c r="BH53" s="5">
        <v>4.4622222222222225</v>
      </c>
      <c r="BI53" s="5">
        <v>8.9244444444444451</v>
      </c>
      <c r="BJ53" s="3">
        <v>812</v>
      </c>
      <c r="BK53" s="3">
        <v>90</v>
      </c>
      <c r="BL53" s="3">
        <v>100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</row>
    <row r="54" spans="1:85" x14ac:dyDescent="0.25">
      <c r="A54" s="4" t="s">
        <v>100</v>
      </c>
      <c r="B54" s="4" t="s">
        <v>101</v>
      </c>
      <c r="C54" s="3">
        <v>122</v>
      </c>
      <c r="D54" s="3">
        <v>253</v>
      </c>
      <c r="E54" s="3">
        <v>22</v>
      </c>
      <c r="F54" s="3">
        <v>3</v>
      </c>
      <c r="G54" s="3">
        <v>3</v>
      </c>
      <c r="H54" s="3">
        <v>3</v>
      </c>
      <c r="I54" s="3">
        <v>44</v>
      </c>
      <c r="J54" s="3">
        <v>450</v>
      </c>
      <c r="K54" s="3">
        <v>610</v>
      </c>
      <c r="L54" s="3">
        <v>1012</v>
      </c>
      <c r="M54" s="3">
        <v>66</v>
      </c>
      <c r="N54" s="3">
        <v>6</v>
      </c>
      <c r="O54" s="3">
        <v>3</v>
      </c>
      <c r="P54" s="3">
        <v>1697</v>
      </c>
      <c r="Q54" s="3">
        <v>403</v>
      </c>
      <c r="R54" s="5">
        <v>4.2109181141439205</v>
      </c>
      <c r="S54" s="5">
        <v>8.421836228287841</v>
      </c>
      <c r="T54" s="3">
        <v>375</v>
      </c>
      <c r="U54" s="3">
        <v>41</v>
      </c>
      <c r="V54" s="3">
        <v>50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</row>
    <row r="55" spans="1:85" x14ac:dyDescent="0.25">
      <c r="A55" s="4" t="s">
        <v>102</v>
      </c>
      <c r="B55" s="4" t="s">
        <v>103</v>
      </c>
      <c r="C55" s="34">
        <v>0</v>
      </c>
      <c r="D55" s="34">
        <v>0</v>
      </c>
      <c r="E55" s="34">
        <v>0</v>
      </c>
      <c r="F55" s="34">
        <v>0</v>
      </c>
      <c r="G55" s="34">
        <v>0</v>
      </c>
      <c r="H55" s="34">
        <v>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0</v>
      </c>
      <c r="R55" s="97">
        <v>0</v>
      </c>
      <c r="S55" s="97">
        <v>0</v>
      </c>
      <c r="T55" s="34">
        <v>0</v>
      </c>
      <c r="U55" s="34">
        <v>0</v>
      </c>
      <c r="V55" s="34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</row>
    <row r="56" spans="1:85" x14ac:dyDescent="0.25">
      <c r="A56" s="4" t="s">
        <v>104</v>
      </c>
      <c r="B56" s="4" t="s">
        <v>105</v>
      </c>
      <c r="C56" s="3">
        <v>866</v>
      </c>
      <c r="D56" s="3">
        <v>934</v>
      </c>
      <c r="E56" s="3">
        <v>459</v>
      </c>
      <c r="F56" s="3">
        <v>108</v>
      </c>
      <c r="G56" s="3">
        <v>34</v>
      </c>
      <c r="H56" s="3">
        <v>16</v>
      </c>
      <c r="I56" s="3">
        <v>13</v>
      </c>
      <c r="J56" s="3">
        <v>2430</v>
      </c>
      <c r="K56" s="3">
        <v>4330</v>
      </c>
      <c r="L56" s="3">
        <v>3736</v>
      </c>
      <c r="M56" s="3">
        <v>1377</v>
      </c>
      <c r="N56" s="3">
        <v>216</v>
      </c>
      <c r="O56" s="3">
        <v>34</v>
      </c>
      <c r="P56" s="3">
        <v>9693</v>
      </c>
      <c r="Q56" s="3">
        <v>2401</v>
      </c>
      <c r="R56" s="5">
        <v>4.0370678883798421</v>
      </c>
      <c r="S56" s="5">
        <v>8.0741357767596842</v>
      </c>
      <c r="T56" s="3">
        <v>1800</v>
      </c>
      <c r="U56" s="3">
        <v>200</v>
      </c>
      <c r="V56" s="3">
        <v>270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S56" s="3">
        <v>528</v>
      </c>
      <c r="AT56" s="3">
        <v>359</v>
      </c>
      <c r="AU56" s="3">
        <v>89</v>
      </c>
      <c r="AV56" s="3">
        <v>27</v>
      </c>
      <c r="AW56" s="3">
        <v>11</v>
      </c>
      <c r="AX56" s="3">
        <v>11</v>
      </c>
      <c r="AY56" s="3">
        <v>10</v>
      </c>
      <c r="AZ56" s="3">
        <v>1035</v>
      </c>
      <c r="BA56" s="3">
        <v>2640</v>
      </c>
      <c r="BB56" s="3">
        <v>1436</v>
      </c>
      <c r="BC56" s="3">
        <v>267</v>
      </c>
      <c r="BD56" s="3">
        <v>54</v>
      </c>
      <c r="BE56" s="3">
        <v>11</v>
      </c>
      <c r="BF56" s="3">
        <v>4408</v>
      </c>
      <c r="BG56" s="3">
        <v>1014</v>
      </c>
      <c r="BH56" s="5">
        <v>4.3471400394477318</v>
      </c>
      <c r="BI56" s="5">
        <v>8.6942800788954635</v>
      </c>
      <c r="BJ56" s="3">
        <v>887</v>
      </c>
      <c r="BK56" s="3">
        <v>98</v>
      </c>
      <c r="BL56" s="3">
        <v>115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</row>
    <row r="57" spans="1:85" x14ac:dyDescent="0.25">
      <c r="A57" s="4" t="s">
        <v>106</v>
      </c>
      <c r="B57" s="4" t="s">
        <v>107</v>
      </c>
      <c r="C57" s="3">
        <v>3728</v>
      </c>
      <c r="D57" s="3">
        <v>3095</v>
      </c>
      <c r="E57" s="3">
        <v>389</v>
      </c>
      <c r="F57" s="3">
        <v>42</v>
      </c>
      <c r="G57" s="3">
        <v>27</v>
      </c>
      <c r="H57" s="3">
        <v>0</v>
      </c>
      <c r="I57" s="3">
        <v>0</v>
      </c>
      <c r="J57" s="3">
        <v>7281</v>
      </c>
      <c r="K57" s="3">
        <v>18640</v>
      </c>
      <c r="L57" s="3">
        <v>12380</v>
      </c>
      <c r="M57" s="3">
        <v>1167</v>
      </c>
      <c r="N57" s="3">
        <v>84</v>
      </c>
      <c r="O57" s="3">
        <v>27</v>
      </c>
      <c r="P57" s="3">
        <v>32298</v>
      </c>
      <c r="Q57" s="3">
        <v>7281</v>
      </c>
      <c r="R57" s="5">
        <v>4.4359291306139266</v>
      </c>
      <c r="S57" s="5">
        <v>8.8718582612278531</v>
      </c>
      <c r="T57" s="3">
        <v>6823</v>
      </c>
      <c r="U57" s="3">
        <v>758</v>
      </c>
      <c r="V57" s="3">
        <v>809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S57" s="3">
        <v>1924</v>
      </c>
      <c r="AT57" s="3">
        <v>2293</v>
      </c>
      <c r="AU57" s="3">
        <v>302</v>
      </c>
      <c r="AV57" s="3">
        <v>30</v>
      </c>
      <c r="AW57" s="3">
        <v>14</v>
      </c>
      <c r="AX57" s="3">
        <v>0</v>
      </c>
      <c r="AY57" s="3">
        <v>0</v>
      </c>
      <c r="AZ57" s="3">
        <v>4563</v>
      </c>
      <c r="BA57" s="3">
        <v>9620</v>
      </c>
      <c r="BB57" s="3">
        <v>9172</v>
      </c>
      <c r="BC57" s="3">
        <v>906</v>
      </c>
      <c r="BD57" s="3">
        <v>60</v>
      </c>
      <c r="BE57" s="3">
        <v>14</v>
      </c>
      <c r="BF57" s="3">
        <v>19772</v>
      </c>
      <c r="BG57" s="3">
        <v>4563</v>
      </c>
      <c r="BH57" s="5">
        <v>4.3331141792680254</v>
      </c>
      <c r="BI57" s="5">
        <v>8.6662283585360509</v>
      </c>
      <c r="BJ57" s="3">
        <v>4217</v>
      </c>
      <c r="BK57" s="3">
        <v>468</v>
      </c>
      <c r="BL57" s="3">
        <v>507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</row>
    <row r="58" spans="1:85" x14ac:dyDescent="0.25">
      <c r="A58" s="4" t="s">
        <v>108</v>
      </c>
      <c r="B58" s="4" t="s">
        <v>109</v>
      </c>
      <c r="C58" s="3">
        <v>581</v>
      </c>
      <c r="D58" s="3">
        <v>979</v>
      </c>
      <c r="E58" s="3">
        <v>318</v>
      </c>
      <c r="F58" s="3">
        <v>39</v>
      </c>
      <c r="G58" s="3">
        <v>26</v>
      </c>
      <c r="H58" s="3">
        <v>57</v>
      </c>
      <c r="I58" s="3">
        <v>7</v>
      </c>
      <c r="J58" s="3">
        <v>2007</v>
      </c>
      <c r="K58" s="3">
        <v>2905</v>
      </c>
      <c r="L58" s="3">
        <v>3916</v>
      </c>
      <c r="M58" s="3">
        <v>954</v>
      </c>
      <c r="N58" s="3">
        <v>78</v>
      </c>
      <c r="O58" s="3">
        <v>26</v>
      </c>
      <c r="P58" s="3">
        <v>7879</v>
      </c>
      <c r="Q58" s="3">
        <v>1943</v>
      </c>
      <c r="R58" s="5">
        <v>4.0550694801852805</v>
      </c>
      <c r="S58" s="5">
        <v>8.1101389603705609</v>
      </c>
      <c r="T58" s="3">
        <v>1560</v>
      </c>
      <c r="U58" s="3">
        <v>173</v>
      </c>
      <c r="V58" s="3">
        <v>223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S58" s="3">
        <v>331</v>
      </c>
      <c r="AT58" s="3">
        <v>426</v>
      </c>
      <c r="AU58" s="3">
        <v>108</v>
      </c>
      <c r="AV58" s="3">
        <v>15</v>
      </c>
      <c r="AW58" s="3">
        <v>4</v>
      </c>
      <c r="AX58" s="3">
        <v>32</v>
      </c>
      <c r="AY58" s="3">
        <v>2</v>
      </c>
      <c r="AZ58" s="3">
        <v>918</v>
      </c>
      <c r="BA58" s="3">
        <v>1655</v>
      </c>
      <c r="BB58" s="3">
        <v>1704</v>
      </c>
      <c r="BC58" s="3">
        <v>324</v>
      </c>
      <c r="BD58" s="3">
        <v>30</v>
      </c>
      <c r="BE58" s="3">
        <v>4</v>
      </c>
      <c r="BF58" s="3">
        <v>3717</v>
      </c>
      <c r="BG58" s="3">
        <v>884</v>
      </c>
      <c r="BH58" s="5">
        <v>4.2047511312217196</v>
      </c>
      <c r="BI58" s="5">
        <v>8.4095022624434392</v>
      </c>
      <c r="BJ58" s="3">
        <v>757</v>
      </c>
      <c r="BK58" s="3">
        <v>84</v>
      </c>
      <c r="BL58" s="3">
        <v>102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</row>
    <row r="59" spans="1:85" x14ac:dyDescent="0.25">
      <c r="A59" s="4" t="s">
        <v>110</v>
      </c>
      <c r="B59" s="4" t="s">
        <v>111</v>
      </c>
      <c r="C59" s="3">
        <v>380</v>
      </c>
      <c r="D59" s="3">
        <v>242</v>
      </c>
      <c r="E59" s="3">
        <v>45</v>
      </c>
      <c r="F59" s="3">
        <v>1</v>
      </c>
      <c r="G59" s="3">
        <v>0</v>
      </c>
      <c r="H59" s="3">
        <v>2</v>
      </c>
      <c r="I59" s="3">
        <v>5</v>
      </c>
      <c r="J59" s="3">
        <v>675</v>
      </c>
      <c r="K59" s="3">
        <v>1900</v>
      </c>
      <c r="L59" s="3">
        <v>968</v>
      </c>
      <c r="M59" s="3">
        <v>135</v>
      </c>
      <c r="N59" s="3">
        <v>2</v>
      </c>
      <c r="O59" s="3">
        <v>0</v>
      </c>
      <c r="P59" s="3">
        <v>3005</v>
      </c>
      <c r="Q59" s="3">
        <v>668</v>
      </c>
      <c r="R59" s="5">
        <v>4.4985029940119761</v>
      </c>
      <c r="S59" s="5">
        <v>8.9970059880239521</v>
      </c>
      <c r="T59" s="3">
        <v>622</v>
      </c>
      <c r="U59" s="3">
        <v>69</v>
      </c>
      <c r="V59" s="3">
        <v>75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S59" s="3">
        <v>279</v>
      </c>
      <c r="AT59" s="3">
        <v>202</v>
      </c>
      <c r="AU59" s="3">
        <v>46</v>
      </c>
      <c r="AV59" s="3">
        <v>7</v>
      </c>
      <c r="AW59" s="3">
        <v>5</v>
      </c>
      <c r="AX59" s="3">
        <v>1</v>
      </c>
      <c r="AY59" s="3">
        <v>0</v>
      </c>
      <c r="AZ59" s="3">
        <v>540</v>
      </c>
      <c r="BA59" s="3">
        <v>1395</v>
      </c>
      <c r="BB59" s="3">
        <v>808</v>
      </c>
      <c r="BC59" s="3">
        <v>138</v>
      </c>
      <c r="BD59" s="3">
        <v>14</v>
      </c>
      <c r="BE59" s="3">
        <v>5</v>
      </c>
      <c r="BF59" s="3">
        <v>2360</v>
      </c>
      <c r="BG59" s="3">
        <v>539</v>
      </c>
      <c r="BH59" s="5">
        <v>4.3784786641929498</v>
      </c>
      <c r="BI59" s="5">
        <v>8.7569573283858997</v>
      </c>
      <c r="BJ59" s="3">
        <v>481</v>
      </c>
      <c r="BK59" s="3">
        <v>53</v>
      </c>
      <c r="BL59" s="3">
        <v>60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</row>
    <row r="60" spans="1:85" x14ac:dyDescent="0.25">
      <c r="A60" s="4" t="s">
        <v>112</v>
      </c>
      <c r="B60" s="4" t="s">
        <v>113</v>
      </c>
      <c r="C60" s="3">
        <v>381</v>
      </c>
      <c r="D60" s="3">
        <v>307</v>
      </c>
      <c r="E60" s="3">
        <v>103</v>
      </c>
      <c r="F60" s="3">
        <v>16</v>
      </c>
      <c r="G60" s="3">
        <v>1</v>
      </c>
      <c r="H60" s="3">
        <v>2</v>
      </c>
      <c r="I60" s="3">
        <v>0</v>
      </c>
      <c r="J60" s="3">
        <v>810</v>
      </c>
      <c r="K60" s="3">
        <v>1905</v>
      </c>
      <c r="L60" s="3">
        <v>1228</v>
      </c>
      <c r="M60" s="3">
        <v>309</v>
      </c>
      <c r="N60" s="3">
        <v>32</v>
      </c>
      <c r="O60" s="3">
        <v>1</v>
      </c>
      <c r="P60" s="3">
        <v>3475</v>
      </c>
      <c r="Q60" s="3">
        <v>808</v>
      </c>
      <c r="R60" s="5">
        <v>4.3007425742574261</v>
      </c>
      <c r="S60" s="5">
        <v>8.6014851485148522</v>
      </c>
      <c r="T60" s="3">
        <v>688</v>
      </c>
      <c r="U60" s="3">
        <v>76</v>
      </c>
      <c r="V60" s="3">
        <v>90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S60" s="3">
        <v>271</v>
      </c>
      <c r="AT60" s="3">
        <v>313</v>
      </c>
      <c r="AU60" s="3">
        <v>73</v>
      </c>
      <c r="AV60" s="3">
        <v>11</v>
      </c>
      <c r="AW60" s="3">
        <v>4</v>
      </c>
      <c r="AX60" s="3">
        <v>0</v>
      </c>
      <c r="AY60" s="3">
        <v>3</v>
      </c>
      <c r="AZ60" s="3">
        <v>675</v>
      </c>
      <c r="BA60" s="3">
        <v>1355</v>
      </c>
      <c r="BB60" s="3">
        <v>1252</v>
      </c>
      <c r="BC60" s="3">
        <v>219</v>
      </c>
      <c r="BD60" s="3">
        <v>22</v>
      </c>
      <c r="BE60" s="3">
        <v>4</v>
      </c>
      <c r="BF60" s="3">
        <v>2852</v>
      </c>
      <c r="BG60" s="3">
        <v>672</v>
      </c>
      <c r="BH60" s="5">
        <v>4.2440476190476186</v>
      </c>
      <c r="BI60" s="5">
        <v>8.4880952380952372</v>
      </c>
      <c r="BJ60" s="3">
        <v>584</v>
      </c>
      <c r="BK60" s="3">
        <v>64</v>
      </c>
      <c r="BL60" s="3">
        <v>75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</row>
    <row r="61" spans="1:85" x14ac:dyDescent="0.25">
      <c r="A61" s="4" t="s">
        <v>114</v>
      </c>
      <c r="B61" s="4" t="s">
        <v>115</v>
      </c>
      <c r="C61" s="3">
        <v>323</v>
      </c>
      <c r="D61" s="3">
        <v>380</v>
      </c>
      <c r="E61" s="3">
        <v>97</v>
      </c>
      <c r="F61" s="3">
        <v>9</v>
      </c>
      <c r="G61" s="3">
        <v>1</v>
      </c>
      <c r="H61" s="3">
        <v>0</v>
      </c>
      <c r="I61" s="3">
        <v>0</v>
      </c>
      <c r="J61" s="3">
        <v>810</v>
      </c>
      <c r="K61" s="3">
        <v>1615</v>
      </c>
      <c r="L61" s="3">
        <v>1520</v>
      </c>
      <c r="M61" s="3">
        <v>291</v>
      </c>
      <c r="N61" s="3">
        <v>18</v>
      </c>
      <c r="O61" s="3">
        <v>1</v>
      </c>
      <c r="P61" s="3">
        <v>3445</v>
      </c>
      <c r="Q61" s="3">
        <v>810</v>
      </c>
      <c r="R61" s="5">
        <v>4.2530864197530862</v>
      </c>
      <c r="S61" s="5">
        <v>8.5061728395061724</v>
      </c>
      <c r="T61" s="3">
        <v>703</v>
      </c>
      <c r="U61" s="3">
        <v>78</v>
      </c>
      <c r="V61" s="3">
        <v>90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S61" s="3">
        <v>287</v>
      </c>
      <c r="AT61" s="3">
        <v>272</v>
      </c>
      <c r="AU61" s="3">
        <v>101</v>
      </c>
      <c r="AV61" s="3">
        <v>9</v>
      </c>
      <c r="AW61" s="3">
        <v>1</v>
      </c>
      <c r="AX61" s="3">
        <v>5</v>
      </c>
      <c r="AY61" s="3">
        <v>0</v>
      </c>
      <c r="AZ61" s="3">
        <v>675</v>
      </c>
      <c r="BA61" s="3">
        <v>1435</v>
      </c>
      <c r="BB61" s="3">
        <v>1088</v>
      </c>
      <c r="BC61" s="3">
        <v>303</v>
      </c>
      <c r="BD61" s="3">
        <v>18</v>
      </c>
      <c r="BE61" s="3">
        <v>1</v>
      </c>
      <c r="BF61" s="3">
        <v>2845</v>
      </c>
      <c r="BG61" s="3">
        <v>670</v>
      </c>
      <c r="BH61" s="5">
        <v>4.2462686567164178</v>
      </c>
      <c r="BI61" s="5">
        <v>8.4925373134328357</v>
      </c>
      <c r="BJ61" s="3">
        <v>559</v>
      </c>
      <c r="BK61" s="3">
        <v>62</v>
      </c>
      <c r="BL61" s="3">
        <v>75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</row>
    <row r="62" spans="1:85" x14ac:dyDescent="0.25">
      <c r="A62" s="4" t="s">
        <v>116</v>
      </c>
      <c r="B62" s="4" t="s">
        <v>117</v>
      </c>
      <c r="C62" s="3">
        <v>1132</v>
      </c>
      <c r="D62" s="3">
        <v>1512</v>
      </c>
      <c r="E62" s="3">
        <v>293</v>
      </c>
      <c r="F62" s="3">
        <v>35</v>
      </c>
      <c r="G62" s="3">
        <v>9</v>
      </c>
      <c r="H62" s="3">
        <v>34</v>
      </c>
      <c r="I62" s="3">
        <v>0</v>
      </c>
      <c r="J62" s="3">
        <v>3015</v>
      </c>
      <c r="K62" s="3">
        <v>5660</v>
      </c>
      <c r="L62" s="3">
        <v>6048</v>
      </c>
      <c r="M62" s="3">
        <v>879</v>
      </c>
      <c r="N62" s="3">
        <v>70</v>
      </c>
      <c r="O62" s="3">
        <v>9</v>
      </c>
      <c r="P62" s="3">
        <v>12666</v>
      </c>
      <c r="Q62" s="3">
        <v>2981</v>
      </c>
      <c r="R62" s="5">
        <v>4.2489097618248906</v>
      </c>
      <c r="S62" s="5">
        <v>8.4978195236497811</v>
      </c>
      <c r="T62" s="3">
        <v>2644</v>
      </c>
      <c r="U62" s="3">
        <v>293</v>
      </c>
      <c r="V62" s="3">
        <v>335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S62" s="3">
        <v>773</v>
      </c>
      <c r="AT62" s="3">
        <v>1170</v>
      </c>
      <c r="AU62" s="3">
        <v>292</v>
      </c>
      <c r="AV62" s="3">
        <v>24</v>
      </c>
      <c r="AW62" s="3">
        <v>17</v>
      </c>
      <c r="AX62" s="3">
        <v>28</v>
      </c>
      <c r="AY62" s="3">
        <v>27</v>
      </c>
      <c r="AZ62" s="3">
        <v>2331</v>
      </c>
      <c r="BA62" s="3">
        <v>3865</v>
      </c>
      <c r="BB62" s="3">
        <v>4680</v>
      </c>
      <c r="BC62" s="3">
        <v>876</v>
      </c>
      <c r="BD62" s="3">
        <v>48</v>
      </c>
      <c r="BE62" s="3">
        <v>17</v>
      </c>
      <c r="BF62" s="3">
        <v>9486</v>
      </c>
      <c r="BG62" s="3">
        <v>2276</v>
      </c>
      <c r="BH62" s="5">
        <v>4.1678383128295255</v>
      </c>
      <c r="BI62" s="5">
        <v>8.3356766256590511</v>
      </c>
      <c r="BJ62" s="3">
        <v>1943</v>
      </c>
      <c r="BK62" s="3">
        <v>215</v>
      </c>
      <c r="BL62" s="3">
        <v>259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</row>
    <row r="63" spans="1:85" x14ac:dyDescent="0.25">
      <c r="A63" s="4" t="s">
        <v>118</v>
      </c>
      <c r="B63" s="4" t="s">
        <v>119</v>
      </c>
      <c r="C63" s="3">
        <v>393</v>
      </c>
      <c r="D63" s="3">
        <v>394</v>
      </c>
      <c r="E63" s="3">
        <v>101</v>
      </c>
      <c r="F63" s="3">
        <v>10</v>
      </c>
      <c r="G63" s="3">
        <v>2</v>
      </c>
      <c r="H63" s="3">
        <v>0</v>
      </c>
      <c r="I63" s="3">
        <v>0</v>
      </c>
      <c r="J63" s="3">
        <v>900</v>
      </c>
      <c r="K63" s="3">
        <v>1965</v>
      </c>
      <c r="L63" s="3">
        <v>1576</v>
      </c>
      <c r="M63" s="3">
        <v>303</v>
      </c>
      <c r="N63" s="3">
        <v>20</v>
      </c>
      <c r="O63" s="3">
        <v>2</v>
      </c>
      <c r="P63" s="3">
        <v>3866</v>
      </c>
      <c r="Q63" s="3">
        <v>900</v>
      </c>
      <c r="R63" s="5">
        <v>4.2955555555555556</v>
      </c>
      <c r="S63" s="5">
        <v>8.5911111111111111</v>
      </c>
      <c r="T63" s="3">
        <v>787</v>
      </c>
      <c r="U63" s="3">
        <v>87</v>
      </c>
      <c r="V63" s="3">
        <v>100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S63" s="3">
        <v>358</v>
      </c>
      <c r="AT63" s="3">
        <v>349</v>
      </c>
      <c r="AU63" s="3">
        <v>90</v>
      </c>
      <c r="AV63" s="3">
        <v>7</v>
      </c>
      <c r="AW63" s="3">
        <v>0</v>
      </c>
      <c r="AX63" s="3">
        <v>6</v>
      </c>
      <c r="AY63" s="3">
        <v>0</v>
      </c>
      <c r="AZ63" s="3">
        <v>810</v>
      </c>
      <c r="BA63" s="3">
        <v>1790</v>
      </c>
      <c r="BB63" s="3">
        <v>1396</v>
      </c>
      <c r="BC63" s="3">
        <v>270</v>
      </c>
      <c r="BD63" s="3">
        <v>14</v>
      </c>
      <c r="BE63" s="3">
        <v>0</v>
      </c>
      <c r="BF63" s="3">
        <v>3470</v>
      </c>
      <c r="BG63" s="3">
        <v>804</v>
      </c>
      <c r="BH63" s="5">
        <v>4.3159203980099505</v>
      </c>
      <c r="BI63" s="5">
        <v>8.6318407960199011</v>
      </c>
      <c r="BJ63" s="3">
        <v>707</v>
      </c>
      <c r="BK63" s="3">
        <v>78</v>
      </c>
      <c r="BL63" s="3">
        <v>90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</row>
    <row r="64" spans="1:85" x14ac:dyDescent="0.25">
      <c r="A64" s="4" t="s">
        <v>120</v>
      </c>
      <c r="B64" s="4" t="s">
        <v>121</v>
      </c>
      <c r="C64" s="3">
        <v>249</v>
      </c>
      <c r="D64" s="3">
        <v>348</v>
      </c>
      <c r="E64" s="3">
        <v>70</v>
      </c>
      <c r="F64" s="3">
        <v>7</v>
      </c>
      <c r="G64" s="3">
        <v>1</v>
      </c>
      <c r="H64" s="3">
        <v>0</v>
      </c>
      <c r="I64" s="3">
        <v>0</v>
      </c>
      <c r="J64" s="3">
        <v>675</v>
      </c>
      <c r="K64" s="3">
        <v>1245</v>
      </c>
      <c r="L64" s="3">
        <v>1392</v>
      </c>
      <c r="M64" s="3">
        <v>210</v>
      </c>
      <c r="N64" s="3">
        <v>14</v>
      </c>
      <c r="O64" s="3">
        <v>1</v>
      </c>
      <c r="P64" s="3">
        <v>2862</v>
      </c>
      <c r="Q64" s="3">
        <v>675</v>
      </c>
      <c r="R64" s="5">
        <v>4.24</v>
      </c>
      <c r="S64" s="5">
        <v>8.48</v>
      </c>
      <c r="T64" s="3">
        <v>597</v>
      </c>
      <c r="U64" s="3">
        <v>66</v>
      </c>
      <c r="V64" s="3">
        <v>75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S64" s="3">
        <v>125</v>
      </c>
      <c r="AT64" s="3">
        <v>145</v>
      </c>
      <c r="AU64" s="3">
        <v>39</v>
      </c>
      <c r="AV64" s="3">
        <v>2</v>
      </c>
      <c r="AW64" s="3">
        <v>4</v>
      </c>
      <c r="AX64" s="3">
        <v>0</v>
      </c>
      <c r="AY64" s="3">
        <v>0</v>
      </c>
      <c r="AZ64" s="3">
        <v>315</v>
      </c>
      <c r="BA64" s="3">
        <v>625</v>
      </c>
      <c r="BB64" s="3">
        <v>580</v>
      </c>
      <c r="BC64" s="3">
        <v>117</v>
      </c>
      <c r="BD64" s="3">
        <v>4</v>
      </c>
      <c r="BE64" s="3">
        <v>4</v>
      </c>
      <c r="BF64" s="3">
        <v>1330</v>
      </c>
      <c r="BG64" s="3">
        <v>315</v>
      </c>
      <c r="BH64" s="5">
        <v>4.2222222222222223</v>
      </c>
      <c r="BI64" s="5">
        <v>8.4444444444444446</v>
      </c>
      <c r="BJ64" s="3">
        <v>270</v>
      </c>
      <c r="BK64" s="3">
        <v>30</v>
      </c>
      <c r="BL64" s="3">
        <v>35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</row>
    <row r="65" spans="1:85" x14ac:dyDescent="0.25">
      <c r="A65" s="4" t="s">
        <v>122</v>
      </c>
      <c r="B65" s="4" t="s">
        <v>123</v>
      </c>
      <c r="C65" s="3">
        <v>517</v>
      </c>
      <c r="D65" s="3">
        <v>419</v>
      </c>
      <c r="E65" s="3">
        <v>99</v>
      </c>
      <c r="F65" s="3">
        <v>9</v>
      </c>
      <c r="G65" s="3">
        <v>4</v>
      </c>
      <c r="H65" s="3">
        <v>59</v>
      </c>
      <c r="I65" s="3">
        <v>0</v>
      </c>
      <c r="J65" s="3">
        <v>1107</v>
      </c>
      <c r="K65" s="3">
        <v>2585</v>
      </c>
      <c r="L65" s="3">
        <v>1676</v>
      </c>
      <c r="M65" s="3">
        <v>297</v>
      </c>
      <c r="N65" s="3">
        <v>18</v>
      </c>
      <c r="O65" s="3">
        <v>4</v>
      </c>
      <c r="P65" s="3">
        <v>4580</v>
      </c>
      <c r="Q65" s="3">
        <v>1048</v>
      </c>
      <c r="R65" s="5">
        <v>4.3702290076335881</v>
      </c>
      <c r="S65" s="5">
        <v>8.7404580152671763</v>
      </c>
      <c r="T65" s="3">
        <v>936</v>
      </c>
      <c r="U65" s="3">
        <v>104</v>
      </c>
      <c r="V65" s="3">
        <v>123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5">
        <v>0</v>
      </c>
      <c r="BI65" s="5">
        <v>0</v>
      </c>
      <c r="BJ65" s="3">
        <v>0</v>
      </c>
      <c r="BK65" s="3">
        <v>0</v>
      </c>
      <c r="BL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</row>
    <row r="66" spans="1:85" x14ac:dyDescent="0.25">
      <c r="A66" s="4" t="s">
        <v>124</v>
      </c>
      <c r="B66" s="4" t="s">
        <v>125</v>
      </c>
      <c r="C66" s="3">
        <v>72</v>
      </c>
      <c r="D66" s="3">
        <v>299</v>
      </c>
      <c r="E66" s="3">
        <v>196</v>
      </c>
      <c r="F66" s="3">
        <v>75</v>
      </c>
      <c r="G66" s="3">
        <v>38</v>
      </c>
      <c r="H66" s="3">
        <v>2</v>
      </c>
      <c r="I66" s="3">
        <v>2</v>
      </c>
      <c r="J66" s="3">
        <v>684</v>
      </c>
      <c r="K66" s="3">
        <v>360</v>
      </c>
      <c r="L66" s="3">
        <v>1196</v>
      </c>
      <c r="M66" s="3">
        <v>588</v>
      </c>
      <c r="N66" s="3">
        <v>150</v>
      </c>
      <c r="O66" s="3">
        <v>38</v>
      </c>
      <c r="P66" s="3">
        <v>2332</v>
      </c>
      <c r="Q66" s="3">
        <v>680</v>
      </c>
      <c r="R66" s="5">
        <v>3.4294117647058822</v>
      </c>
      <c r="S66" s="5">
        <v>6.8588235294117643</v>
      </c>
      <c r="T66" s="3">
        <v>371</v>
      </c>
      <c r="U66" s="3">
        <v>41</v>
      </c>
      <c r="V66" s="3">
        <v>76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S66" s="3">
        <v>93</v>
      </c>
      <c r="AT66" s="3">
        <v>102</v>
      </c>
      <c r="AU66" s="3">
        <v>48</v>
      </c>
      <c r="AV66" s="3">
        <v>32</v>
      </c>
      <c r="AW66" s="3">
        <v>2</v>
      </c>
      <c r="AX66" s="3">
        <v>2</v>
      </c>
      <c r="AY66" s="3">
        <v>0</v>
      </c>
      <c r="AZ66" s="3">
        <v>279</v>
      </c>
      <c r="BA66" s="3">
        <v>465</v>
      </c>
      <c r="BB66" s="3">
        <v>408</v>
      </c>
      <c r="BC66" s="3">
        <v>144</v>
      </c>
      <c r="BD66" s="3">
        <v>64</v>
      </c>
      <c r="BE66" s="3">
        <v>2</v>
      </c>
      <c r="BF66" s="3">
        <v>1083</v>
      </c>
      <c r="BG66" s="3">
        <v>277</v>
      </c>
      <c r="BH66" s="5">
        <v>3.9097472924187726</v>
      </c>
      <c r="BI66" s="5">
        <v>7.8194945848375452</v>
      </c>
      <c r="BJ66" s="3">
        <v>195</v>
      </c>
      <c r="BK66" s="3">
        <v>21</v>
      </c>
      <c r="BL66" s="3">
        <v>31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</row>
    <row r="67" spans="1:85" x14ac:dyDescent="0.25">
      <c r="A67" s="4" t="s">
        <v>126</v>
      </c>
      <c r="B67" s="4" t="s">
        <v>127</v>
      </c>
      <c r="C67" s="3">
        <v>699</v>
      </c>
      <c r="D67" s="3">
        <v>166</v>
      </c>
      <c r="E67" s="3">
        <v>71</v>
      </c>
      <c r="F67" s="3">
        <v>27</v>
      </c>
      <c r="G67" s="3">
        <v>18</v>
      </c>
      <c r="H67" s="3">
        <v>0</v>
      </c>
      <c r="I67" s="3">
        <v>0</v>
      </c>
      <c r="J67" s="3">
        <v>981</v>
      </c>
      <c r="K67" s="3">
        <v>3495</v>
      </c>
      <c r="L67" s="3">
        <v>664</v>
      </c>
      <c r="M67" s="3">
        <v>213</v>
      </c>
      <c r="N67" s="3">
        <v>54</v>
      </c>
      <c r="O67" s="3">
        <v>18</v>
      </c>
      <c r="P67" s="3">
        <v>4444</v>
      </c>
      <c r="Q67" s="3">
        <v>981</v>
      </c>
      <c r="R67" s="5">
        <v>4.5300713557594294</v>
      </c>
      <c r="S67" s="5">
        <v>9.0601427115188589</v>
      </c>
      <c r="T67" s="3">
        <v>865</v>
      </c>
      <c r="U67" s="3">
        <v>96</v>
      </c>
      <c r="V67" s="3">
        <v>109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5">
        <v>0</v>
      </c>
      <c r="BI67" s="5">
        <v>0</v>
      </c>
      <c r="BJ67" s="3">
        <v>0</v>
      </c>
      <c r="BK67" s="3">
        <v>0</v>
      </c>
      <c r="BL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</row>
    <row r="68" spans="1:85" x14ac:dyDescent="0.25">
      <c r="A68" s="4" t="s">
        <v>128</v>
      </c>
      <c r="B68" s="4" t="s">
        <v>129</v>
      </c>
      <c r="C68" s="3">
        <v>612</v>
      </c>
      <c r="D68" s="3">
        <v>335</v>
      </c>
      <c r="E68" s="3">
        <v>93</v>
      </c>
      <c r="F68" s="3">
        <v>18</v>
      </c>
      <c r="G68" s="3">
        <v>4</v>
      </c>
      <c r="H68" s="3">
        <v>0</v>
      </c>
      <c r="I68" s="3">
        <v>0</v>
      </c>
      <c r="J68" s="3">
        <v>1062</v>
      </c>
      <c r="K68" s="3">
        <v>3060</v>
      </c>
      <c r="L68" s="3">
        <v>1340</v>
      </c>
      <c r="M68" s="3">
        <v>279</v>
      </c>
      <c r="N68" s="3">
        <v>36</v>
      </c>
      <c r="O68" s="3">
        <v>4</v>
      </c>
      <c r="P68" s="3">
        <v>4719</v>
      </c>
      <c r="Q68" s="3">
        <v>1062</v>
      </c>
      <c r="R68" s="5">
        <v>4.4435028248587569</v>
      </c>
      <c r="S68" s="5">
        <v>8.8870056497175138</v>
      </c>
      <c r="T68" s="3">
        <v>947</v>
      </c>
      <c r="U68" s="3">
        <v>105</v>
      </c>
      <c r="V68" s="3">
        <v>118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S68" s="3">
        <v>598</v>
      </c>
      <c r="AT68" s="3">
        <v>292</v>
      </c>
      <c r="AU68" s="3">
        <v>22</v>
      </c>
      <c r="AV68" s="3">
        <v>0</v>
      </c>
      <c r="AW68" s="3">
        <v>0</v>
      </c>
      <c r="AX68" s="3">
        <v>114</v>
      </c>
      <c r="AY68" s="3">
        <v>0</v>
      </c>
      <c r="AZ68" s="3">
        <v>1026</v>
      </c>
      <c r="BA68" s="3">
        <v>2990</v>
      </c>
      <c r="BB68" s="3">
        <v>1168</v>
      </c>
      <c r="BC68" s="3">
        <v>66</v>
      </c>
      <c r="BD68" s="3">
        <v>0</v>
      </c>
      <c r="BE68" s="3">
        <v>0</v>
      </c>
      <c r="BF68" s="3">
        <v>4224</v>
      </c>
      <c r="BG68" s="3">
        <v>912</v>
      </c>
      <c r="BH68" s="5">
        <v>4.6315789473684212</v>
      </c>
      <c r="BI68" s="5">
        <v>9.2631578947368425</v>
      </c>
      <c r="BJ68" s="3">
        <v>890</v>
      </c>
      <c r="BK68" s="3">
        <v>98</v>
      </c>
      <c r="BL68" s="3">
        <v>114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3">
        <v>0</v>
      </c>
    </row>
    <row r="69" spans="1:85" x14ac:dyDescent="0.25">
      <c r="A69" s="4" t="s">
        <v>130</v>
      </c>
      <c r="B69" s="4" t="s">
        <v>131</v>
      </c>
      <c r="C69" s="3">
        <v>767</v>
      </c>
      <c r="D69" s="3">
        <v>1105</v>
      </c>
      <c r="E69" s="3">
        <v>276</v>
      </c>
      <c r="F69" s="3">
        <v>11</v>
      </c>
      <c r="G69" s="3">
        <v>10</v>
      </c>
      <c r="H69" s="3">
        <v>81</v>
      </c>
      <c r="I69" s="3">
        <v>0</v>
      </c>
      <c r="J69" s="3">
        <v>2250</v>
      </c>
      <c r="K69" s="3">
        <v>3835</v>
      </c>
      <c r="L69" s="3">
        <v>4420</v>
      </c>
      <c r="M69" s="3">
        <v>828</v>
      </c>
      <c r="N69" s="3">
        <v>22</v>
      </c>
      <c r="O69" s="3">
        <v>10</v>
      </c>
      <c r="P69" s="3">
        <v>9115</v>
      </c>
      <c r="Q69" s="3">
        <v>2169</v>
      </c>
      <c r="R69" s="5">
        <v>4.2023974181650532</v>
      </c>
      <c r="S69" s="5">
        <v>8.4047948363301064</v>
      </c>
      <c r="T69" s="3">
        <v>1872</v>
      </c>
      <c r="U69" s="3">
        <v>208</v>
      </c>
      <c r="V69" s="3">
        <v>250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S69" s="3">
        <v>419</v>
      </c>
      <c r="AT69" s="3">
        <v>642</v>
      </c>
      <c r="AU69" s="3">
        <v>180</v>
      </c>
      <c r="AV69" s="3">
        <v>25</v>
      </c>
      <c r="AW69" s="3">
        <v>16</v>
      </c>
      <c r="AX69" s="3">
        <v>68</v>
      </c>
      <c r="AY69" s="3">
        <v>0</v>
      </c>
      <c r="AZ69" s="3">
        <v>1350</v>
      </c>
      <c r="BA69" s="3">
        <v>2095</v>
      </c>
      <c r="BB69" s="3">
        <v>2568</v>
      </c>
      <c r="BC69" s="3">
        <v>540</v>
      </c>
      <c r="BD69" s="3">
        <v>50</v>
      </c>
      <c r="BE69" s="3">
        <v>16</v>
      </c>
      <c r="BF69" s="3">
        <v>5269</v>
      </c>
      <c r="BG69" s="3">
        <v>1282</v>
      </c>
      <c r="BH69" s="5">
        <v>4.1099843993759748</v>
      </c>
      <c r="BI69" s="5">
        <v>8.2199687987519496</v>
      </c>
      <c r="BJ69" s="3">
        <v>1061</v>
      </c>
      <c r="BK69" s="3">
        <v>117</v>
      </c>
      <c r="BL69" s="3">
        <v>150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</row>
    <row r="70" spans="1:85" x14ac:dyDescent="0.25">
      <c r="A70" s="4" t="s">
        <v>132</v>
      </c>
      <c r="B70" s="4" t="s">
        <v>133</v>
      </c>
      <c r="C70" s="3">
        <v>88</v>
      </c>
      <c r="D70" s="3">
        <v>155</v>
      </c>
      <c r="E70" s="3">
        <v>86</v>
      </c>
      <c r="F70" s="3">
        <v>18</v>
      </c>
      <c r="G70" s="3">
        <v>7</v>
      </c>
      <c r="H70" s="3">
        <v>6</v>
      </c>
      <c r="I70" s="3">
        <v>0</v>
      </c>
      <c r="J70" s="3">
        <v>360</v>
      </c>
      <c r="K70" s="3">
        <v>440</v>
      </c>
      <c r="L70" s="3">
        <v>620</v>
      </c>
      <c r="M70" s="3">
        <v>258</v>
      </c>
      <c r="N70" s="3">
        <v>36</v>
      </c>
      <c r="O70" s="3">
        <v>7</v>
      </c>
      <c r="P70" s="3">
        <v>1361</v>
      </c>
      <c r="Q70" s="3">
        <v>354</v>
      </c>
      <c r="R70" s="5">
        <v>3.8446327683615817</v>
      </c>
      <c r="S70" s="5">
        <v>7.6892655367231635</v>
      </c>
      <c r="T70" s="3">
        <v>243</v>
      </c>
      <c r="U70" s="3">
        <v>27</v>
      </c>
      <c r="V70" s="3">
        <v>40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5">
        <v>0</v>
      </c>
      <c r="BI70" s="5">
        <v>0</v>
      </c>
      <c r="BJ70" s="3">
        <v>0</v>
      </c>
      <c r="BK70" s="3">
        <v>0</v>
      </c>
      <c r="BL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</row>
    <row r="71" spans="1:85" x14ac:dyDescent="0.25">
      <c r="A71" s="4" t="s">
        <v>134</v>
      </c>
      <c r="B71" s="4" t="s">
        <v>135</v>
      </c>
      <c r="C71" s="3">
        <v>564</v>
      </c>
      <c r="D71" s="3">
        <v>941</v>
      </c>
      <c r="E71" s="3">
        <v>229</v>
      </c>
      <c r="F71" s="3">
        <v>30</v>
      </c>
      <c r="G71" s="3">
        <v>13</v>
      </c>
      <c r="H71" s="3">
        <v>23</v>
      </c>
      <c r="I71" s="3">
        <v>0</v>
      </c>
      <c r="J71" s="3">
        <v>1800</v>
      </c>
      <c r="K71" s="3">
        <v>2820</v>
      </c>
      <c r="L71" s="3">
        <v>3764</v>
      </c>
      <c r="M71" s="3">
        <v>687</v>
      </c>
      <c r="N71" s="3">
        <v>60</v>
      </c>
      <c r="O71" s="3">
        <v>13</v>
      </c>
      <c r="P71" s="3">
        <v>7344</v>
      </c>
      <c r="Q71" s="3">
        <v>1777</v>
      </c>
      <c r="R71" s="5">
        <v>4.132808103545301</v>
      </c>
      <c r="S71" s="5">
        <v>8.2656162070906021</v>
      </c>
      <c r="T71" s="3">
        <v>1505</v>
      </c>
      <c r="U71" s="3">
        <v>167</v>
      </c>
      <c r="V71" s="3">
        <v>200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5">
        <v>0</v>
      </c>
      <c r="AN71" s="5">
        <v>0</v>
      </c>
      <c r="AO71" s="3">
        <v>0</v>
      </c>
      <c r="AP71" s="3">
        <v>0</v>
      </c>
      <c r="AQ71" s="3">
        <v>0</v>
      </c>
      <c r="AS71" s="3">
        <v>377</v>
      </c>
      <c r="AT71" s="3">
        <v>739</v>
      </c>
      <c r="AU71" s="3">
        <v>190</v>
      </c>
      <c r="AV71" s="3">
        <v>22</v>
      </c>
      <c r="AW71" s="3">
        <v>5</v>
      </c>
      <c r="AX71" s="3">
        <v>11</v>
      </c>
      <c r="AY71" s="3">
        <v>6</v>
      </c>
      <c r="AZ71" s="3">
        <v>1350</v>
      </c>
      <c r="BA71" s="3">
        <v>1885</v>
      </c>
      <c r="BB71" s="3">
        <v>2956</v>
      </c>
      <c r="BC71" s="3">
        <v>570</v>
      </c>
      <c r="BD71" s="3">
        <v>44</v>
      </c>
      <c r="BE71" s="3">
        <v>5</v>
      </c>
      <c r="BF71" s="3">
        <v>5460</v>
      </c>
      <c r="BG71" s="3">
        <v>1333</v>
      </c>
      <c r="BH71" s="5">
        <v>4.0960240060015005</v>
      </c>
      <c r="BI71" s="5">
        <v>8.192048012003001</v>
      </c>
      <c r="BJ71" s="3">
        <v>1116</v>
      </c>
      <c r="BK71" s="3">
        <v>124</v>
      </c>
      <c r="BL71" s="3">
        <v>150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</row>
    <row r="72" spans="1:85" x14ac:dyDescent="0.25">
      <c r="A72" s="4" t="s">
        <v>136</v>
      </c>
      <c r="B72" s="4" t="s">
        <v>137</v>
      </c>
      <c r="C72" s="3">
        <v>94</v>
      </c>
      <c r="D72" s="3">
        <v>140</v>
      </c>
      <c r="E72" s="3">
        <v>35</v>
      </c>
      <c r="F72" s="3">
        <v>0</v>
      </c>
      <c r="G72" s="3">
        <v>1</v>
      </c>
      <c r="H72" s="3">
        <v>135</v>
      </c>
      <c r="I72" s="3">
        <v>0</v>
      </c>
      <c r="J72" s="3">
        <v>405</v>
      </c>
      <c r="K72" s="3">
        <v>470</v>
      </c>
      <c r="L72" s="3">
        <v>560</v>
      </c>
      <c r="M72" s="3">
        <v>105</v>
      </c>
      <c r="N72" s="3">
        <v>0</v>
      </c>
      <c r="O72" s="3">
        <v>1</v>
      </c>
      <c r="P72" s="3">
        <v>1136</v>
      </c>
      <c r="Q72" s="3">
        <v>270</v>
      </c>
      <c r="R72" s="5">
        <v>4.2074074074074073</v>
      </c>
      <c r="S72" s="5">
        <v>8.4148148148148145</v>
      </c>
      <c r="T72" s="3">
        <v>234</v>
      </c>
      <c r="U72" s="3">
        <v>26</v>
      </c>
      <c r="V72" s="3">
        <v>45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</row>
    <row r="73" spans="1:85" x14ac:dyDescent="0.25">
      <c r="A73" s="4" t="s">
        <v>138</v>
      </c>
      <c r="B73" s="4" t="s">
        <v>139</v>
      </c>
      <c r="C73" s="3">
        <v>2072</v>
      </c>
      <c r="D73" s="3">
        <v>957</v>
      </c>
      <c r="E73" s="3">
        <v>526</v>
      </c>
      <c r="F73" s="3">
        <v>0</v>
      </c>
      <c r="G73" s="3">
        <v>0</v>
      </c>
      <c r="H73" s="3">
        <v>0</v>
      </c>
      <c r="I73" s="3">
        <v>0</v>
      </c>
      <c r="J73" s="3">
        <v>3555</v>
      </c>
      <c r="K73" s="3">
        <v>10360</v>
      </c>
      <c r="L73" s="3">
        <v>3828</v>
      </c>
      <c r="M73" s="3">
        <v>1578</v>
      </c>
      <c r="N73" s="3">
        <v>0</v>
      </c>
      <c r="O73" s="3">
        <v>0</v>
      </c>
      <c r="P73" s="3">
        <v>15766</v>
      </c>
      <c r="Q73" s="3">
        <v>3555</v>
      </c>
      <c r="R73" s="5">
        <v>4.4348804500703238</v>
      </c>
      <c r="S73" s="5">
        <v>8.8697609001406477</v>
      </c>
      <c r="T73" s="3">
        <v>3029</v>
      </c>
      <c r="U73" s="3">
        <v>336</v>
      </c>
      <c r="V73" s="3">
        <v>395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S73" s="3">
        <v>1422</v>
      </c>
      <c r="AT73" s="3">
        <v>455</v>
      </c>
      <c r="AU73" s="3">
        <v>193</v>
      </c>
      <c r="AV73" s="3">
        <v>0</v>
      </c>
      <c r="AW73" s="3">
        <v>0</v>
      </c>
      <c r="AX73" s="3">
        <v>0</v>
      </c>
      <c r="AY73" s="3">
        <v>0</v>
      </c>
      <c r="AZ73" s="3">
        <v>2070</v>
      </c>
      <c r="BA73" s="3">
        <v>7110</v>
      </c>
      <c r="BB73" s="3">
        <v>1820</v>
      </c>
      <c r="BC73" s="3">
        <v>579</v>
      </c>
      <c r="BD73" s="3">
        <v>0</v>
      </c>
      <c r="BE73" s="3">
        <v>0</v>
      </c>
      <c r="BF73" s="3">
        <v>9509</v>
      </c>
      <c r="BG73" s="3">
        <v>2070</v>
      </c>
      <c r="BH73" s="5">
        <v>4.5937198067632847</v>
      </c>
      <c r="BI73" s="5">
        <v>9.1874396135265695</v>
      </c>
      <c r="BJ73" s="3">
        <v>1877</v>
      </c>
      <c r="BK73" s="3">
        <v>208</v>
      </c>
      <c r="BL73" s="3">
        <v>230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</row>
    <row r="74" spans="1:85" x14ac:dyDescent="0.25">
      <c r="A74" s="4" t="s">
        <v>140</v>
      </c>
      <c r="B74" s="4" t="s">
        <v>141</v>
      </c>
      <c r="C74" s="3">
        <v>222</v>
      </c>
      <c r="D74" s="3">
        <v>203</v>
      </c>
      <c r="E74" s="3">
        <v>25</v>
      </c>
      <c r="F74" s="3">
        <v>0</v>
      </c>
      <c r="G74" s="3">
        <v>0</v>
      </c>
      <c r="H74" s="3">
        <v>0</v>
      </c>
      <c r="I74" s="3">
        <v>0</v>
      </c>
      <c r="J74" s="3">
        <v>450</v>
      </c>
      <c r="K74" s="3">
        <v>1110</v>
      </c>
      <c r="L74" s="3">
        <v>812</v>
      </c>
      <c r="M74" s="3">
        <v>75</v>
      </c>
      <c r="N74" s="3">
        <v>0</v>
      </c>
      <c r="O74" s="3">
        <v>0</v>
      </c>
      <c r="P74" s="3">
        <v>1997</v>
      </c>
      <c r="Q74" s="3">
        <v>450</v>
      </c>
      <c r="R74" s="5">
        <v>4.4377777777777778</v>
      </c>
      <c r="S74" s="5">
        <v>8.8755555555555556</v>
      </c>
      <c r="T74" s="3">
        <v>425</v>
      </c>
      <c r="U74" s="3">
        <v>47</v>
      </c>
      <c r="V74" s="3">
        <v>50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270</v>
      </c>
      <c r="AD74" s="3">
        <v>0</v>
      </c>
      <c r="AE74" s="3">
        <v>270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5">
        <v>0</v>
      </c>
      <c r="AN74" s="5">
        <v>0</v>
      </c>
      <c r="AO74" s="3">
        <v>0</v>
      </c>
      <c r="AP74" s="3">
        <v>0</v>
      </c>
      <c r="AQ74" s="3">
        <v>30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0</v>
      </c>
      <c r="BT74" s="3">
        <v>0</v>
      </c>
      <c r="BU74" s="3">
        <v>0</v>
      </c>
      <c r="BV74" s="3">
        <v>0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3">
        <v>0</v>
      </c>
    </row>
    <row r="75" spans="1:85" x14ac:dyDescent="0.25">
      <c r="A75" s="4" t="s">
        <v>142</v>
      </c>
      <c r="B75" s="4" t="s">
        <v>143</v>
      </c>
      <c r="C75" s="3">
        <v>786</v>
      </c>
      <c r="D75" s="3">
        <v>1117</v>
      </c>
      <c r="E75" s="3">
        <v>444</v>
      </c>
      <c r="F75" s="3">
        <v>64</v>
      </c>
      <c r="G75" s="3">
        <v>13</v>
      </c>
      <c r="H75" s="3">
        <v>6</v>
      </c>
      <c r="I75" s="3">
        <v>0</v>
      </c>
      <c r="J75" s="3">
        <v>2430</v>
      </c>
      <c r="K75" s="3">
        <v>3930</v>
      </c>
      <c r="L75" s="3">
        <v>4468</v>
      </c>
      <c r="M75" s="3">
        <v>1332</v>
      </c>
      <c r="N75" s="3">
        <v>128</v>
      </c>
      <c r="O75" s="3">
        <v>13</v>
      </c>
      <c r="P75" s="3">
        <v>9871</v>
      </c>
      <c r="Q75" s="3">
        <v>2424</v>
      </c>
      <c r="R75" s="5">
        <v>4.0721947194719474</v>
      </c>
      <c r="S75" s="5">
        <v>8.1443894389438949</v>
      </c>
      <c r="T75" s="3">
        <v>1903</v>
      </c>
      <c r="U75" s="3">
        <v>211</v>
      </c>
      <c r="V75" s="3">
        <v>270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S75" s="3">
        <v>401</v>
      </c>
      <c r="AT75" s="3">
        <v>420</v>
      </c>
      <c r="AU75" s="3">
        <v>217</v>
      </c>
      <c r="AV75" s="3">
        <v>12</v>
      </c>
      <c r="AW75" s="3">
        <v>9</v>
      </c>
      <c r="AX75" s="3">
        <v>3</v>
      </c>
      <c r="AY75" s="3">
        <v>0</v>
      </c>
      <c r="AZ75" s="3">
        <v>1062</v>
      </c>
      <c r="BA75" s="3">
        <v>2005</v>
      </c>
      <c r="BB75" s="3">
        <v>1680</v>
      </c>
      <c r="BC75" s="3">
        <v>651</v>
      </c>
      <c r="BD75" s="3">
        <v>24</v>
      </c>
      <c r="BE75" s="3">
        <v>9</v>
      </c>
      <c r="BF75" s="3">
        <v>4369</v>
      </c>
      <c r="BG75" s="3">
        <v>1059</v>
      </c>
      <c r="BH75" s="5">
        <v>4.1255901794145418</v>
      </c>
      <c r="BI75" s="5">
        <v>8.2511803588290835</v>
      </c>
      <c r="BJ75" s="3">
        <v>821</v>
      </c>
      <c r="BK75" s="3">
        <v>91</v>
      </c>
      <c r="BL75" s="3">
        <v>118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</row>
    <row r="76" spans="1:85" x14ac:dyDescent="0.25">
      <c r="A76" s="4" t="s">
        <v>144</v>
      </c>
      <c r="B76" s="4" t="s">
        <v>145</v>
      </c>
      <c r="C76" s="3">
        <v>173</v>
      </c>
      <c r="D76" s="3">
        <v>448</v>
      </c>
      <c r="E76" s="3">
        <v>51</v>
      </c>
      <c r="F76" s="3">
        <v>1</v>
      </c>
      <c r="G76" s="3">
        <v>0</v>
      </c>
      <c r="H76" s="3">
        <v>2</v>
      </c>
      <c r="I76" s="3">
        <v>0</v>
      </c>
      <c r="J76" s="3">
        <v>675</v>
      </c>
      <c r="K76" s="3">
        <v>865</v>
      </c>
      <c r="L76" s="3">
        <v>1792</v>
      </c>
      <c r="M76" s="3">
        <v>153</v>
      </c>
      <c r="N76" s="3">
        <v>2</v>
      </c>
      <c r="O76" s="3">
        <v>0</v>
      </c>
      <c r="P76" s="3">
        <v>2812</v>
      </c>
      <c r="Q76" s="3">
        <v>673</v>
      </c>
      <c r="R76" s="5">
        <v>4.1783060921248145</v>
      </c>
      <c r="S76" s="5">
        <v>8.356612184249629</v>
      </c>
      <c r="T76" s="3">
        <v>621</v>
      </c>
      <c r="U76" s="3">
        <v>69</v>
      </c>
      <c r="V76" s="3">
        <v>75</v>
      </c>
      <c r="X76" s="3">
        <v>65</v>
      </c>
      <c r="Y76" s="3">
        <v>182</v>
      </c>
      <c r="Z76" s="3">
        <v>16</v>
      </c>
      <c r="AA76" s="3">
        <v>4</v>
      </c>
      <c r="AB76" s="3">
        <v>1</v>
      </c>
      <c r="AC76" s="3">
        <v>2</v>
      </c>
      <c r="AD76" s="3">
        <v>0</v>
      </c>
      <c r="AE76" s="3">
        <v>270</v>
      </c>
      <c r="AF76" s="3">
        <v>325</v>
      </c>
      <c r="AG76" s="3">
        <v>728</v>
      </c>
      <c r="AH76" s="3">
        <v>48</v>
      </c>
      <c r="AI76" s="3">
        <v>8</v>
      </c>
      <c r="AJ76" s="3">
        <v>1</v>
      </c>
      <c r="AK76" s="3">
        <v>1110</v>
      </c>
      <c r="AL76" s="3">
        <v>268</v>
      </c>
      <c r="AM76" s="5">
        <v>4.1417910447761193</v>
      </c>
      <c r="AN76" s="5">
        <v>8.2835820895522385</v>
      </c>
      <c r="AO76" s="3">
        <v>247</v>
      </c>
      <c r="AP76" s="3">
        <v>27</v>
      </c>
      <c r="AQ76" s="3">
        <v>30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</row>
    <row r="77" spans="1:85" x14ac:dyDescent="0.25">
      <c r="A77" s="4" t="s">
        <v>146</v>
      </c>
      <c r="B77" s="4" t="s">
        <v>147</v>
      </c>
      <c r="C77" s="3">
        <v>422</v>
      </c>
      <c r="D77" s="3">
        <v>28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450</v>
      </c>
      <c r="K77" s="3">
        <v>2110</v>
      </c>
      <c r="L77" s="3">
        <v>112</v>
      </c>
      <c r="M77" s="3">
        <v>0</v>
      </c>
      <c r="N77" s="3">
        <v>0</v>
      </c>
      <c r="O77" s="3">
        <v>0</v>
      </c>
      <c r="P77" s="3">
        <v>2222</v>
      </c>
      <c r="Q77" s="3">
        <v>450</v>
      </c>
      <c r="R77" s="5">
        <v>4.9377777777777778</v>
      </c>
      <c r="S77" s="5">
        <v>9.8755555555555556</v>
      </c>
      <c r="T77" s="3">
        <v>450</v>
      </c>
      <c r="U77" s="3">
        <v>50</v>
      </c>
      <c r="V77" s="3">
        <v>50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S77" s="3">
        <v>315</v>
      </c>
      <c r="AT77" s="3">
        <v>45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360</v>
      </c>
      <c r="BA77" s="3">
        <v>1575</v>
      </c>
      <c r="BB77" s="3">
        <v>180</v>
      </c>
      <c r="BC77" s="3">
        <v>0</v>
      </c>
      <c r="BD77" s="3">
        <v>0</v>
      </c>
      <c r="BE77" s="3">
        <v>0</v>
      </c>
      <c r="BF77" s="3">
        <v>1755</v>
      </c>
      <c r="BG77" s="3">
        <v>360</v>
      </c>
      <c r="BH77" s="5">
        <v>4.875</v>
      </c>
      <c r="BI77" s="5">
        <v>9.75</v>
      </c>
      <c r="BJ77" s="3">
        <v>360</v>
      </c>
      <c r="BK77" s="3">
        <v>40</v>
      </c>
      <c r="BL77" s="3">
        <v>40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</row>
    <row r="78" spans="1:85" x14ac:dyDescent="0.25">
      <c r="A78" s="4" t="s">
        <v>148</v>
      </c>
      <c r="B78" s="4" t="s">
        <v>149</v>
      </c>
      <c r="C78" s="3">
        <v>127</v>
      </c>
      <c r="D78" s="3">
        <v>167</v>
      </c>
      <c r="E78" s="3">
        <v>60</v>
      </c>
      <c r="F78" s="3">
        <v>6</v>
      </c>
      <c r="G78" s="3">
        <v>6</v>
      </c>
      <c r="H78" s="3">
        <v>28</v>
      </c>
      <c r="I78" s="3">
        <v>2</v>
      </c>
      <c r="J78" s="3">
        <v>396</v>
      </c>
      <c r="K78" s="3">
        <v>635</v>
      </c>
      <c r="L78" s="3">
        <v>668</v>
      </c>
      <c r="M78" s="3">
        <v>180</v>
      </c>
      <c r="N78" s="3">
        <v>12</v>
      </c>
      <c r="O78" s="3">
        <v>6</v>
      </c>
      <c r="P78" s="3">
        <v>1501</v>
      </c>
      <c r="Q78" s="3">
        <v>366</v>
      </c>
      <c r="R78" s="5">
        <v>4.1010928961748636</v>
      </c>
      <c r="S78" s="5">
        <v>8.2021857923497272</v>
      </c>
      <c r="T78" s="3">
        <v>294</v>
      </c>
      <c r="U78" s="3">
        <v>32</v>
      </c>
      <c r="V78" s="3">
        <v>44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5">
        <v>0</v>
      </c>
      <c r="BI78" s="5">
        <v>0</v>
      </c>
      <c r="BJ78" s="3">
        <v>0</v>
      </c>
      <c r="BK78" s="3">
        <v>0</v>
      </c>
      <c r="BL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</row>
    <row r="79" spans="1:85" x14ac:dyDescent="0.25">
      <c r="A79" s="4" t="s">
        <v>150</v>
      </c>
      <c r="B79" s="4" t="s">
        <v>151</v>
      </c>
      <c r="C79" s="3">
        <v>285</v>
      </c>
      <c r="D79" s="3">
        <v>250</v>
      </c>
      <c r="E79" s="3">
        <v>65</v>
      </c>
      <c r="F79" s="3">
        <v>41</v>
      </c>
      <c r="G79" s="3">
        <v>34</v>
      </c>
      <c r="H79" s="3">
        <v>0</v>
      </c>
      <c r="I79" s="3">
        <v>0</v>
      </c>
      <c r="J79" s="3">
        <v>675</v>
      </c>
      <c r="K79" s="3">
        <v>1425</v>
      </c>
      <c r="L79" s="3">
        <v>1000</v>
      </c>
      <c r="M79" s="3">
        <v>195</v>
      </c>
      <c r="N79" s="3">
        <v>82</v>
      </c>
      <c r="O79" s="3">
        <v>34</v>
      </c>
      <c r="P79" s="3">
        <v>2736</v>
      </c>
      <c r="Q79" s="3">
        <v>675</v>
      </c>
      <c r="R79" s="5">
        <v>4.0533333333333337</v>
      </c>
      <c r="S79" s="5">
        <v>8.1066666666666674</v>
      </c>
      <c r="T79" s="3">
        <v>535</v>
      </c>
      <c r="U79" s="3">
        <v>59</v>
      </c>
      <c r="V79" s="3">
        <v>75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S79" s="3">
        <v>125</v>
      </c>
      <c r="AT79" s="3">
        <v>238</v>
      </c>
      <c r="AU79" s="3">
        <v>44</v>
      </c>
      <c r="AV79" s="3">
        <v>20</v>
      </c>
      <c r="AW79" s="3">
        <v>23</v>
      </c>
      <c r="AX79" s="3">
        <v>0</v>
      </c>
      <c r="AY79" s="3">
        <v>0</v>
      </c>
      <c r="AZ79" s="3">
        <v>450</v>
      </c>
      <c r="BA79" s="3">
        <v>625</v>
      </c>
      <c r="BB79" s="3">
        <v>952</v>
      </c>
      <c r="BC79" s="3">
        <v>132</v>
      </c>
      <c r="BD79" s="3">
        <v>40</v>
      </c>
      <c r="BE79" s="3">
        <v>23</v>
      </c>
      <c r="BF79" s="3">
        <v>1772</v>
      </c>
      <c r="BG79" s="3">
        <v>450</v>
      </c>
      <c r="BH79" s="5">
        <v>3.9377777777777778</v>
      </c>
      <c r="BI79" s="5">
        <v>7.8755555555555556</v>
      </c>
      <c r="BJ79" s="3">
        <v>363</v>
      </c>
      <c r="BK79" s="3">
        <v>40</v>
      </c>
      <c r="BL79" s="3">
        <v>50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</row>
    <row r="80" spans="1:85" x14ac:dyDescent="0.25">
      <c r="A80" s="4" t="s">
        <v>152</v>
      </c>
      <c r="B80" s="4" t="s">
        <v>153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97">
        <v>0</v>
      </c>
      <c r="S80" s="97">
        <v>0</v>
      </c>
      <c r="T80" s="34">
        <v>0</v>
      </c>
      <c r="U80" s="34">
        <v>0</v>
      </c>
      <c r="V80" s="34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  <c r="BT80" s="3">
        <v>0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</row>
    <row r="81" spans="1:85" x14ac:dyDescent="0.25">
      <c r="A81" s="4" t="s">
        <v>154</v>
      </c>
      <c r="B81" s="4" t="s">
        <v>155</v>
      </c>
      <c r="C81" s="3">
        <v>2531</v>
      </c>
      <c r="D81" s="3">
        <v>2539</v>
      </c>
      <c r="E81" s="3">
        <v>344</v>
      </c>
      <c r="F81" s="3">
        <v>54</v>
      </c>
      <c r="G81" s="3">
        <v>16</v>
      </c>
      <c r="H81" s="3">
        <v>87</v>
      </c>
      <c r="I81" s="3">
        <v>0</v>
      </c>
      <c r="J81" s="3">
        <v>5571</v>
      </c>
      <c r="K81" s="3">
        <v>12655</v>
      </c>
      <c r="L81" s="3">
        <v>10156</v>
      </c>
      <c r="M81" s="3">
        <v>1032</v>
      </c>
      <c r="N81" s="3">
        <v>108</v>
      </c>
      <c r="O81" s="3">
        <v>16</v>
      </c>
      <c r="P81" s="3">
        <v>23967</v>
      </c>
      <c r="Q81" s="3">
        <v>5484</v>
      </c>
      <c r="R81" s="5">
        <v>4.3703501094091903</v>
      </c>
      <c r="S81" s="5">
        <v>8.7407002188183807</v>
      </c>
      <c r="T81" s="3">
        <v>5070</v>
      </c>
      <c r="U81" s="3">
        <v>563</v>
      </c>
      <c r="V81" s="3">
        <v>619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S81" s="3">
        <v>1434</v>
      </c>
      <c r="AT81" s="3">
        <v>1625</v>
      </c>
      <c r="AU81" s="3">
        <v>258</v>
      </c>
      <c r="AV81" s="3">
        <v>33</v>
      </c>
      <c r="AW81" s="3">
        <v>9</v>
      </c>
      <c r="AX81" s="3">
        <v>7</v>
      </c>
      <c r="AY81" s="3">
        <v>0</v>
      </c>
      <c r="AZ81" s="3">
        <v>3366</v>
      </c>
      <c r="BA81" s="3">
        <v>7170</v>
      </c>
      <c r="BB81" s="3">
        <v>6500</v>
      </c>
      <c r="BC81" s="3">
        <v>774</v>
      </c>
      <c r="BD81" s="3">
        <v>66</v>
      </c>
      <c r="BE81" s="3">
        <v>9</v>
      </c>
      <c r="BF81" s="3">
        <v>14519</v>
      </c>
      <c r="BG81" s="3">
        <v>3359</v>
      </c>
      <c r="BH81" s="5">
        <v>4.3224173861268236</v>
      </c>
      <c r="BI81" s="5">
        <v>8.6448347722536472</v>
      </c>
      <c r="BJ81" s="3">
        <v>3059</v>
      </c>
      <c r="BK81" s="3">
        <v>339</v>
      </c>
      <c r="BL81" s="3">
        <v>374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</row>
    <row r="82" spans="1:85" x14ac:dyDescent="0.25">
      <c r="A82" s="4" t="s">
        <v>156</v>
      </c>
      <c r="B82" s="4" t="s">
        <v>157</v>
      </c>
      <c r="C82" s="3">
        <v>400</v>
      </c>
      <c r="D82" s="3">
        <v>425</v>
      </c>
      <c r="E82" s="3">
        <v>69</v>
      </c>
      <c r="F82" s="3">
        <v>3</v>
      </c>
      <c r="G82" s="3">
        <v>1</v>
      </c>
      <c r="H82" s="3">
        <v>2</v>
      </c>
      <c r="I82" s="3">
        <v>0</v>
      </c>
      <c r="J82" s="3">
        <v>900</v>
      </c>
      <c r="K82" s="3">
        <v>2000</v>
      </c>
      <c r="L82" s="3">
        <v>1700</v>
      </c>
      <c r="M82" s="3">
        <v>207</v>
      </c>
      <c r="N82" s="3">
        <v>6</v>
      </c>
      <c r="O82" s="3">
        <v>1</v>
      </c>
      <c r="P82" s="3">
        <v>3914</v>
      </c>
      <c r="Q82" s="3">
        <v>898</v>
      </c>
      <c r="R82" s="5">
        <v>4.3585746102449887</v>
      </c>
      <c r="S82" s="5">
        <v>8.7171492204899774</v>
      </c>
      <c r="T82" s="3">
        <v>825</v>
      </c>
      <c r="U82" s="3">
        <v>91</v>
      </c>
      <c r="V82" s="3">
        <v>100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S82" s="3">
        <v>248</v>
      </c>
      <c r="AT82" s="3">
        <v>222</v>
      </c>
      <c r="AU82" s="3">
        <v>57</v>
      </c>
      <c r="AV82" s="3">
        <v>7</v>
      </c>
      <c r="AW82" s="3">
        <v>3</v>
      </c>
      <c r="AX82" s="3">
        <v>3</v>
      </c>
      <c r="AY82" s="3">
        <v>0</v>
      </c>
      <c r="AZ82" s="3">
        <v>540</v>
      </c>
      <c r="BA82" s="3">
        <v>1240</v>
      </c>
      <c r="BB82" s="3">
        <v>888</v>
      </c>
      <c r="BC82" s="3">
        <v>171</v>
      </c>
      <c r="BD82" s="3">
        <v>14</v>
      </c>
      <c r="BE82" s="3">
        <v>3</v>
      </c>
      <c r="BF82" s="3">
        <v>2316</v>
      </c>
      <c r="BG82" s="3">
        <v>537</v>
      </c>
      <c r="BH82" s="5">
        <v>4.3128491620111733</v>
      </c>
      <c r="BI82" s="5">
        <v>8.6256983240223466</v>
      </c>
      <c r="BJ82" s="3">
        <v>470</v>
      </c>
      <c r="BK82" s="3">
        <v>52</v>
      </c>
      <c r="BL82" s="3">
        <v>60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</row>
    <row r="83" spans="1:85" x14ac:dyDescent="0.25">
      <c r="A83" s="4" t="s">
        <v>158</v>
      </c>
      <c r="B83" s="4" t="s">
        <v>159</v>
      </c>
      <c r="C83" s="3">
        <v>135</v>
      </c>
      <c r="D83" s="3">
        <v>174</v>
      </c>
      <c r="E83" s="3">
        <v>102</v>
      </c>
      <c r="F83" s="3">
        <v>22</v>
      </c>
      <c r="G83" s="3">
        <v>4</v>
      </c>
      <c r="H83" s="3">
        <v>13</v>
      </c>
      <c r="I83" s="3">
        <v>0</v>
      </c>
      <c r="J83" s="3">
        <v>450</v>
      </c>
      <c r="K83" s="3">
        <v>675</v>
      </c>
      <c r="L83" s="3">
        <v>696</v>
      </c>
      <c r="M83" s="3">
        <v>306</v>
      </c>
      <c r="N83" s="3">
        <v>44</v>
      </c>
      <c r="O83" s="3">
        <v>4</v>
      </c>
      <c r="P83" s="3">
        <v>1725</v>
      </c>
      <c r="Q83" s="3">
        <v>437</v>
      </c>
      <c r="R83" s="5">
        <v>3.9473684210526314</v>
      </c>
      <c r="S83" s="5">
        <v>7.8947368421052628</v>
      </c>
      <c r="T83" s="3">
        <v>309</v>
      </c>
      <c r="U83" s="3">
        <v>34</v>
      </c>
      <c r="V83" s="3">
        <v>50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S83" s="3">
        <v>198</v>
      </c>
      <c r="AT83" s="3">
        <v>168</v>
      </c>
      <c r="AU83" s="3">
        <v>64</v>
      </c>
      <c r="AV83" s="3">
        <v>11</v>
      </c>
      <c r="AW83" s="3">
        <v>3</v>
      </c>
      <c r="AX83" s="3">
        <v>6</v>
      </c>
      <c r="AY83" s="3">
        <v>0</v>
      </c>
      <c r="AZ83" s="3">
        <v>450</v>
      </c>
      <c r="BA83" s="3">
        <v>990</v>
      </c>
      <c r="BB83" s="3">
        <v>672</v>
      </c>
      <c r="BC83" s="3">
        <v>192</v>
      </c>
      <c r="BD83" s="3">
        <v>22</v>
      </c>
      <c r="BE83" s="3">
        <v>3</v>
      </c>
      <c r="BF83" s="3">
        <v>1879</v>
      </c>
      <c r="BG83" s="3">
        <v>444</v>
      </c>
      <c r="BH83" s="5">
        <v>4.2319819819819822</v>
      </c>
      <c r="BI83" s="5">
        <v>8.4639639639639643</v>
      </c>
      <c r="BJ83" s="3">
        <v>366</v>
      </c>
      <c r="BK83" s="3">
        <v>40</v>
      </c>
      <c r="BL83" s="3">
        <v>50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3">
        <v>0</v>
      </c>
    </row>
    <row r="84" spans="1:85" x14ac:dyDescent="0.25">
      <c r="A84" s="4" t="s">
        <v>160</v>
      </c>
      <c r="B84" s="4" t="s">
        <v>161</v>
      </c>
      <c r="C84" s="3">
        <v>396</v>
      </c>
      <c r="D84" s="3">
        <v>634</v>
      </c>
      <c r="E84" s="3">
        <v>142</v>
      </c>
      <c r="F84" s="3">
        <v>19</v>
      </c>
      <c r="G84" s="3">
        <v>13</v>
      </c>
      <c r="H84" s="3">
        <v>2</v>
      </c>
      <c r="I84" s="3">
        <v>0</v>
      </c>
      <c r="J84" s="3">
        <v>1206</v>
      </c>
      <c r="K84" s="3">
        <v>1980</v>
      </c>
      <c r="L84" s="3">
        <v>2536</v>
      </c>
      <c r="M84" s="3">
        <v>426</v>
      </c>
      <c r="N84" s="3">
        <v>38</v>
      </c>
      <c r="O84" s="3">
        <v>13</v>
      </c>
      <c r="P84" s="3">
        <v>4993</v>
      </c>
      <c r="Q84" s="3">
        <v>1204</v>
      </c>
      <c r="R84" s="5">
        <v>4.147009966777409</v>
      </c>
      <c r="S84" s="5">
        <v>8.2940199335548179</v>
      </c>
      <c r="T84" s="3">
        <v>1030</v>
      </c>
      <c r="U84" s="3">
        <v>114</v>
      </c>
      <c r="V84" s="3">
        <v>134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S84" s="3">
        <v>204</v>
      </c>
      <c r="AT84" s="3">
        <v>344</v>
      </c>
      <c r="AU84" s="3">
        <v>83</v>
      </c>
      <c r="AV84" s="3">
        <v>11</v>
      </c>
      <c r="AW84" s="3">
        <v>1</v>
      </c>
      <c r="AX84" s="3">
        <v>5</v>
      </c>
      <c r="AY84" s="3">
        <v>0</v>
      </c>
      <c r="AZ84" s="3">
        <v>648</v>
      </c>
      <c r="BA84" s="3">
        <v>1020</v>
      </c>
      <c r="BB84" s="3">
        <v>1376</v>
      </c>
      <c r="BC84" s="3">
        <v>249</v>
      </c>
      <c r="BD84" s="3">
        <v>22</v>
      </c>
      <c r="BE84" s="3">
        <v>1</v>
      </c>
      <c r="BF84" s="3">
        <v>2668</v>
      </c>
      <c r="BG84" s="3">
        <v>643</v>
      </c>
      <c r="BH84" s="5">
        <v>4.1493001555209954</v>
      </c>
      <c r="BI84" s="5">
        <v>8.2986003110419908</v>
      </c>
      <c r="BJ84" s="3">
        <v>548</v>
      </c>
      <c r="BK84" s="3">
        <v>60</v>
      </c>
      <c r="BL84" s="3">
        <v>72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</row>
    <row r="85" spans="1:85" x14ac:dyDescent="0.25">
      <c r="A85" s="4" t="s">
        <v>162</v>
      </c>
      <c r="B85" s="4" t="s">
        <v>163</v>
      </c>
      <c r="C85" s="3">
        <v>885</v>
      </c>
      <c r="D85" s="3">
        <v>994</v>
      </c>
      <c r="E85" s="3">
        <v>236</v>
      </c>
      <c r="F85" s="3">
        <v>31</v>
      </c>
      <c r="G85" s="3">
        <v>6</v>
      </c>
      <c r="H85" s="3">
        <v>80</v>
      </c>
      <c r="I85" s="3">
        <v>0</v>
      </c>
      <c r="J85" s="3">
        <v>2232</v>
      </c>
      <c r="K85" s="3">
        <v>4425</v>
      </c>
      <c r="L85" s="3">
        <v>3976</v>
      </c>
      <c r="M85" s="3">
        <v>708</v>
      </c>
      <c r="N85" s="3">
        <v>62</v>
      </c>
      <c r="O85" s="3">
        <v>6</v>
      </c>
      <c r="P85" s="3">
        <v>9177</v>
      </c>
      <c r="Q85" s="3">
        <v>2152</v>
      </c>
      <c r="R85" s="5">
        <v>4.2644052044609664</v>
      </c>
      <c r="S85" s="5">
        <v>8.5288104089219328</v>
      </c>
      <c r="T85" s="3">
        <v>1879</v>
      </c>
      <c r="U85" s="3">
        <v>208</v>
      </c>
      <c r="V85" s="3">
        <v>248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S85" s="3">
        <v>608</v>
      </c>
      <c r="AT85" s="3">
        <v>634</v>
      </c>
      <c r="AU85" s="3">
        <v>131</v>
      </c>
      <c r="AV85" s="3">
        <v>14</v>
      </c>
      <c r="AW85" s="3">
        <v>2</v>
      </c>
      <c r="AX85" s="3">
        <v>15</v>
      </c>
      <c r="AY85" s="3">
        <v>0</v>
      </c>
      <c r="AZ85" s="3">
        <v>1404</v>
      </c>
      <c r="BA85" s="3">
        <v>3040</v>
      </c>
      <c r="BB85" s="3">
        <v>2536</v>
      </c>
      <c r="BC85" s="3">
        <v>393</v>
      </c>
      <c r="BD85" s="3">
        <v>28</v>
      </c>
      <c r="BE85" s="3">
        <v>2</v>
      </c>
      <c r="BF85" s="3">
        <v>5999</v>
      </c>
      <c r="BG85" s="3">
        <v>1389</v>
      </c>
      <c r="BH85" s="5">
        <v>4.3189344852411811</v>
      </c>
      <c r="BI85" s="5">
        <v>8.6378689704823621</v>
      </c>
      <c r="BJ85" s="3">
        <v>1242</v>
      </c>
      <c r="BK85" s="3">
        <v>138</v>
      </c>
      <c r="BL85" s="3">
        <v>156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</row>
    <row r="86" spans="1:85" x14ac:dyDescent="0.25">
      <c r="A86" s="4" t="s">
        <v>164</v>
      </c>
      <c r="B86" s="4" t="s">
        <v>165</v>
      </c>
      <c r="C86" s="3">
        <v>790</v>
      </c>
      <c r="D86" s="3">
        <v>668</v>
      </c>
      <c r="E86" s="3">
        <v>98</v>
      </c>
      <c r="F86" s="3">
        <v>15</v>
      </c>
      <c r="G86" s="3">
        <v>4</v>
      </c>
      <c r="H86" s="3">
        <v>0</v>
      </c>
      <c r="I86" s="3">
        <v>0</v>
      </c>
      <c r="J86" s="3">
        <v>1575</v>
      </c>
      <c r="K86" s="3">
        <v>3950</v>
      </c>
      <c r="L86" s="3">
        <v>2672</v>
      </c>
      <c r="M86" s="3">
        <v>294</v>
      </c>
      <c r="N86" s="3">
        <v>30</v>
      </c>
      <c r="O86" s="3">
        <v>4</v>
      </c>
      <c r="P86" s="3">
        <v>6950</v>
      </c>
      <c r="Q86" s="3">
        <v>1575</v>
      </c>
      <c r="R86" s="5">
        <v>4.412698412698413</v>
      </c>
      <c r="S86" s="5">
        <v>8.825396825396826</v>
      </c>
      <c r="T86" s="3">
        <v>1458</v>
      </c>
      <c r="U86" s="3">
        <v>162</v>
      </c>
      <c r="V86" s="3">
        <v>175</v>
      </c>
      <c r="X86" s="3">
        <v>131</v>
      </c>
      <c r="Y86" s="3">
        <v>110</v>
      </c>
      <c r="Z86" s="3">
        <v>27</v>
      </c>
      <c r="AA86" s="3">
        <v>2</v>
      </c>
      <c r="AB86" s="3">
        <v>0</v>
      </c>
      <c r="AC86" s="3">
        <v>0</v>
      </c>
      <c r="AD86" s="3">
        <v>0</v>
      </c>
      <c r="AE86" s="3">
        <v>270</v>
      </c>
      <c r="AF86" s="3">
        <v>655</v>
      </c>
      <c r="AG86" s="3">
        <v>440</v>
      </c>
      <c r="AH86" s="3">
        <v>81</v>
      </c>
      <c r="AI86" s="3">
        <v>4</v>
      </c>
      <c r="AJ86" s="3">
        <v>0</v>
      </c>
      <c r="AK86" s="3">
        <v>1180</v>
      </c>
      <c r="AL86" s="3">
        <v>270</v>
      </c>
      <c r="AM86" s="5">
        <v>4.3703703703703702</v>
      </c>
      <c r="AN86" s="5">
        <v>8.7407407407407405</v>
      </c>
      <c r="AO86" s="3">
        <v>241</v>
      </c>
      <c r="AP86" s="3">
        <v>26</v>
      </c>
      <c r="AQ86" s="3">
        <v>30</v>
      </c>
      <c r="AS86" s="3">
        <v>347</v>
      </c>
      <c r="AT86" s="3">
        <v>125</v>
      </c>
      <c r="AU86" s="3">
        <v>9</v>
      </c>
      <c r="AV86" s="3">
        <v>0</v>
      </c>
      <c r="AW86" s="3">
        <v>0</v>
      </c>
      <c r="AX86" s="3">
        <v>53</v>
      </c>
      <c r="AY86" s="3">
        <v>366</v>
      </c>
      <c r="AZ86" s="3">
        <v>900</v>
      </c>
      <c r="BA86" s="3">
        <v>1735</v>
      </c>
      <c r="BB86" s="3">
        <v>500</v>
      </c>
      <c r="BC86" s="3">
        <v>27</v>
      </c>
      <c r="BD86" s="3">
        <v>0</v>
      </c>
      <c r="BE86" s="3">
        <v>0</v>
      </c>
      <c r="BF86" s="3">
        <v>2262</v>
      </c>
      <c r="BG86" s="3">
        <v>481</v>
      </c>
      <c r="BH86" s="5">
        <v>4.7027027027027026</v>
      </c>
      <c r="BI86" s="5">
        <v>9.4054054054054053</v>
      </c>
      <c r="BJ86" s="3">
        <v>472</v>
      </c>
      <c r="BK86" s="3">
        <v>52</v>
      </c>
      <c r="BL86" s="3">
        <v>100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</row>
    <row r="87" spans="1:85" x14ac:dyDescent="0.25">
      <c r="A87" s="4" t="s">
        <v>166</v>
      </c>
      <c r="B87" s="4" t="s">
        <v>167</v>
      </c>
      <c r="C87" s="3">
        <v>152</v>
      </c>
      <c r="D87" s="3">
        <v>274</v>
      </c>
      <c r="E87" s="3">
        <v>96</v>
      </c>
      <c r="F87" s="3">
        <v>24</v>
      </c>
      <c r="G87" s="3">
        <v>6</v>
      </c>
      <c r="H87" s="3">
        <v>6</v>
      </c>
      <c r="I87" s="3">
        <v>0</v>
      </c>
      <c r="J87" s="3">
        <v>558</v>
      </c>
      <c r="K87" s="3">
        <v>760</v>
      </c>
      <c r="L87" s="3">
        <v>1096</v>
      </c>
      <c r="M87" s="3">
        <v>288</v>
      </c>
      <c r="N87" s="3">
        <v>48</v>
      </c>
      <c r="O87" s="3">
        <v>6</v>
      </c>
      <c r="P87" s="3">
        <v>2198</v>
      </c>
      <c r="Q87" s="3">
        <v>552</v>
      </c>
      <c r="R87" s="5">
        <v>3.9818840579710146</v>
      </c>
      <c r="S87" s="5">
        <v>7.9637681159420293</v>
      </c>
      <c r="T87" s="3">
        <v>426</v>
      </c>
      <c r="U87" s="3">
        <v>47</v>
      </c>
      <c r="V87" s="3">
        <v>62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</row>
    <row r="88" spans="1:85" x14ac:dyDescent="0.25">
      <c r="A88" s="4" t="s">
        <v>168</v>
      </c>
      <c r="B88" s="4" t="s">
        <v>169</v>
      </c>
      <c r="C88" s="3">
        <v>1281</v>
      </c>
      <c r="D88" s="3">
        <v>1331</v>
      </c>
      <c r="E88" s="3">
        <v>190</v>
      </c>
      <c r="F88" s="3">
        <v>20</v>
      </c>
      <c r="G88" s="3">
        <v>4</v>
      </c>
      <c r="H88" s="3">
        <v>0</v>
      </c>
      <c r="I88" s="3">
        <v>0</v>
      </c>
      <c r="J88" s="3">
        <v>2826</v>
      </c>
      <c r="K88" s="3">
        <v>6405</v>
      </c>
      <c r="L88" s="3">
        <v>5324</v>
      </c>
      <c r="M88" s="3">
        <v>570</v>
      </c>
      <c r="N88" s="3">
        <v>40</v>
      </c>
      <c r="O88" s="3">
        <v>4</v>
      </c>
      <c r="P88" s="3">
        <v>12343</v>
      </c>
      <c r="Q88" s="3">
        <v>2826</v>
      </c>
      <c r="R88" s="5">
        <v>4.367657466383581</v>
      </c>
      <c r="S88" s="5">
        <v>8.735314932767162</v>
      </c>
      <c r="T88" s="3">
        <v>2612</v>
      </c>
      <c r="U88" s="3">
        <v>290</v>
      </c>
      <c r="V88" s="3">
        <v>314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S88" s="3">
        <v>1014</v>
      </c>
      <c r="AT88" s="3">
        <v>1510</v>
      </c>
      <c r="AU88" s="3">
        <v>316</v>
      </c>
      <c r="AV88" s="3">
        <v>24</v>
      </c>
      <c r="AW88" s="3">
        <v>4</v>
      </c>
      <c r="AX88" s="3">
        <v>12</v>
      </c>
      <c r="AY88" s="3">
        <v>0</v>
      </c>
      <c r="AZ88" s="3">
        <v>2880</v>
      </c>
      <c r="BA88" s="3">
        <v>5070</v>
      </c>
      <c r="BB88" s="3">
        <v>6040</v>
      </c>
      <c r="BC88" s="3">
        <v>948</v>
      </c>
      <c r="BD88" s="3">
        <v>48</v>
      </c>
      <c r="BE88" s="3">
        <v>4</v>
      </c>
      <c r="BF88" s="3">
        <v>12110</v>
      </c>
      <c r="BG88" s="3">
        <v>2868</v>
      </c>
      <c r="BH88" s="5">
        <v>4.2224546722454672</v>
      </c>
      <c r="BI88" s="5">
        <v>8.4449093444909344</v>
      </c>
      <c r="BJ88" s="3">
        <v>2524</v>
      </c>
      <c r="BK88" s="3">
        <v>280</v>
      </c>
      <c r="BL88" s="3">
        <v>320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</row>
    <row r="89" spans="1:85" x14ac:dyDescent="0.25">
      <c r="A89" s="4" t="s">
        <v>170</v>
      </c>
      <c r="B89" s="4" t="s">
        <v>171</v>
      </c>
      <c r="C89" s="3">
        <v>32</v>
      </c>
      <c r="D89" s="3">
        <v>119</v>
      </c>
      <c r="E89" s="3">
        <v>68</v>
      </c>
      <c r="F89" s="3">
        <v>21</v>
      </c>
      <c r="G89" s="3">
        <v>6</v>
      </c>
      <c r="H89" s="3">
        <v>15</v>
      </c>
      <c r="I89" s="3">
        <v>0</v>
      </c>
      <c r="J89" s="3">
        <v>261</v>
      </c>
      <c r="K89" s="3">
        <v>160</v>
      </c>
      <c r="L89" s="3">
        <v>476</v>
      </c>
      <c r="M89" s="3">
        <v>204</v>
      </c>
      <c r="N89" s="3">
        <v>42</v>
      </c>
      <c r="O89" s="3">
        <v>6</v>
      </c>
      <c r="P89" s="3">
        <v>888</v>
      </c>
      <c r="Q89" s="3">
        <v>246</v>
      </c>
      <c r="R89" s="5">
        <v>3.6097560975609757</v>
      </c>
      <c r="S89" s="5">
        <v>7.2195121951219514</v>
      </c>
      <c r="T89" s="3">
        <v>151</v>
      </c>
      <c r="U89" s="3">
        <v>16</v>
      </c>
      <c r="V89" s="3">
        <v>29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5">
        <v>0</v>
      </c>
      <c r="BI89" s="5">
        <v>0</v>
      </c>
      <c r="BJ89" s="3">
        <v>0</v>
      </c>
      <c r="BK89" s="3">
        <v>0</v>
      </c>
      <c r="BL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</row>
    <row r="90" spans="1:85" x14ac:dyDescent="0.25">
      <c r="A90" s="4" t="s">
        <v>172</v>
      </c>
      <c r="B90" s="4" t="s">
        <v>173</v>
      </c>
      <c r="C90" s="3">
        <v>694</v>
      </c>
      <c r="D90" s="3">
        <v>600</v>
      </c>
      <c r="E90" s="3">
        <v>176</v>
      </c>
      <c r="F90" s="3">
        <v>12</v>
      </c>
      <c r="G90" s="3">
        <v>3</v>
      </c>
      <c r="H90" s="3">
        <v>0</v>
      </c>
      <c r="I90" s="3">
        <v>0</v>
      </c>
      <c r="J90" s="3">
        <v>1485</v>
      </c>
      <c r="K90" s="3">
        <v>3470</v>
      </c>
      <c r="L90" s="3">
        <v>2400</v>
      </c>
      <c r="M90" s="3">
        <v>528</v>
      </c>
      <c r="N90" s="3">
        <v>24</v>
      </c>
      <c r="O90" s="3">
        <v>3</v>
      </c>
      <c r="P90" s="3">
        <v>6425</v>
      </c>
      <c r="Q90" s="3">
        <v>1485</v>
      </c>
      <c r="R90" s="5">
        <v>4.326599326599327</v>
      </c>
      <c r="S90" s="5">
        <v>8.653198653198654</v>
      </c>
      <c r="T90" s="3">
        <v>1294</v>
      </c>
      <c r="U90" s="3">
        <v>143</v>
      </c>
      <c r="V90" s="3">
        <v>165</v>
      </c>
      <c r="X90" s="3">
        <v>28</v>
      </c>
      <c r="Y90" s="3">
        <v>32</v>
      </c>
      <c r="Z90" s="3">
        <v>9</v>
      </c>
      <c r="AA90" s="3">
        <v>1</v>
      </c>
      <c r="AB90" s="3">
        <v>0</v>
      </c>
      <c r="AC90" s="3">
        <v>0</v>
      </c>
      <c r="AD90" s="3">
        <v>2</v>
      </c>
      <c r="AE90" s="3">
        <v>72</v>
      </c>
      <c r="AF90" s="3">
        <v>140</v>
      </c>
      <c r="AG90" s="3">
        <v>128</v>
      </c>
      <c r="AH90" s="3">
        <v>27</v>
      </c>
      <c r="AI90" s="3">
        <v>2</v>
      </c>
      <c r="AJ90" s="3">
        <v>0</v>
      </c>
      <c r="AK90" s="3">
        <v>297</v>
      </c>
      <c r="AL90" s="3">
        <v>70</v>
      </c>
      <c r="AM90" s="5">
        <v>4.2428571428571429</v>
      </c>
      <c r="AN90" s="5">
        <v>8.4857142857142858</v>
      </c>
      <c r="AO90" s="3">
        <v>60</v>
      </c>
      <c r="AP90" s="3">
        <v>6</v>
      </c>
      <c r="AQ90" s="3">
        <v>8</v>
      </c>
      <c r="AS90" s="3">
        <v>265</v>
      </c>
      <c r="AT90" s="3">
        <v>169</v>
      </c>
      <c r="AU90" s="3">
        <v>41</v>
      </c>
      <c r="AV90" s="3">
        <v>2</v>
      </c>
      <c r="AW90" s="3">
        <v>0</v>
      </c>
      <c r="AX90" s="3">
        <v>0</v>
      </c>
      <c r="AY90" s="3">
        <v>0</v>
      </c>
      <c r="AZ90" s="3">
        <v>477</v>
      </c>
      <c r="BA90" s="3">
        <v>1325</v>
      </c>
      <c r="BB90" s="3">
        <v>676</v>
      </c>
      <c r="BC90" s="3">
        <v>123</v>
      </c>
      <c r="BD90" s="3">
        <v>4</v>
      </c>
      <c r="BE90" s="3">
        <v>0</v>
      </c>
      <c r="BF90" s="3">
        <v>2128</v>
      </c>
      <c r="BG90" s="3">
        <v>477</v>
      </c>
      <c r="BH90" s="5">
        <v>4.4612159329140457</v>
      </c>
      <c r="BI90" s="5">
        <v>8.9224318658280914</v>
      </c>
      <c r="BJ90" s="3">
        <v>434</v>
      </c>
      <c r="BK90" s="3">
        <v>48</v>
      </c>
      <c r="BL90" s="3">
        <v>53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</row>
    <row r="91" spans="1:85" x14ac:dyDescent="0.25">
      <c r="A91" s="4" t="s">
        <v>174</v>
      </c>
      <c r="B91" s="4" t="s">
        <v>175</v>
      </c>
      <c r="C91" s="3">
        <v>340</v>
      </c>
      <c r="D91" s="3">
        <v>269</v>
      </c>
      <c r="E91" s="3">
        <v>66</v>
      </c>
      <c r="F91" s="3">
        <v>0</v>
      </c>
      <c r="G91" s="3">
        <v>0</v>
      </c>
      <c r="H91" s="3">
        <v>0</v>
      </c>
      <c r="I91" s="3">
        <v>0</v>
      </c>
      <c r="J91" s="3">
        <v>675</v>
      </c>
      <c r="K91" s="3">
        <v>1700</v>
      </c>
      <c r="L91" s="3">
        <v>1076</v>
      </c>
      <c r="M91" s="3">
        <v>198</v>
      </c>
      <c r="N91" s="3">
        <v>0</v>
      </c>
      <c r="O91" s="3">
        <v>0</v>
      </c>
      <c r="P91" s="3">
        <v>2974</v>
      </c>
      <c r="Q91" s="3">
        <v>675</v>
      </c>
      <c r="R91" s="5">
        <v>4.405925925925926</v>
      </c>
      <c r="S91" s="5">
        <v>8.811851851851852</v>
      </c>
      <c r="T91" s="3">
        <v>609</v>
      </c>
      <c r="U91" s="3">
        <v>67</v>
      </c>
      <c r="V91" s="3">
        <v>75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S91" s="3">
        <v>186</v>
      </c>
      <c r="AT91" s="3">
        <v>209</v>
      </c>
      <c r="AU91" s="3">
        <v>45</v>
      </c>
      <c r="AV91" s="3">
        <v>2</v>
      </c>
      <c r="AW91" s="3">
        <v>4</v>
      </c>
      <c r="AX91" s="3">
        <v>4</v>
      </c>
      <c r="AY91" s="3">
        <v>0</v>
      </c>
      <c r="AZ91" s="3">
        <v>450</v>
      </c>
      <c r="BA91" s="3">
        <v>930</v>
      </c>
      <c r="BB91" s="3">
        <v>836</v>
      </c>
      <c r="BC91" s="3">
        <v>135</v>
      </c>
      <c r="BD91" s="3">
        <v>4</v>
      </c>
      <c r="BE91" s="3">
        <v>4</v>
      </c>
      <c r="BF91" s="3">
        <v>1909</v>
      </c>
      <c r="BG91" s="3">
        <v>446</v>
      </c>
      <c r="BH91" s="5">
        <v>4.2802690582959642</v>
      </c>
      <c r="BI91" s="5">
        <v>8.5605381165919283</v>
      </c>
      <c r="BJ91" s="3">
        <v>395</v>
      </c>
      <c r="BK91" s="3">
        <v>43</v>
      </c>
      <c r="BL91" s="3">
        <v>50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</row>
    <row r="92" spans="1:85" x14ac:dyDescent="0.25">
      <c r="A92" s="4" t="s">
        <v>176</v>
      </c>
      <c r="B92" s="4" t="s">
        <v>177</v>
      </c>
      <c r="C92" s="3">
        <v>187</v>
      </c>
      <c r="D92" s="3">
        <v>278</v>
      </c>
      <c r="E92" s="3">
        <v>118</v>
      </c>
      <c r="F92" s="3">
        <v>22</v>
      </c>
      <c r="G92" s="3">
        <v>7</v>
      </c>
      <c r="H92" s="3">
        <v>18</v>
      </c>
      <c r="I92" s="3">
        <v>0</v>
      </c>
      <c r="J92" s="3">
        <v>630</v>
      </c>
      <c r="K92" s="3">
        <v>935</v>
      </c>
      <c r="L92" s="3">
        <v>1112</v>
      </c>
      <c r="M92" s="3">
        <v>354</v>
      </c>
      <c r="N92" s="3">
        <v>44</v>
      </c>
      <c r="O92" s="3">
        <v>7</v>
      </c>
      <c r="P92" s="3">
        <v>2452</v>
      </c>
      <c r="Q92" s="3">
        <v>612</v>
      </c>
      <c r="R92" s="5">
        <v>4.0065359477124183</v>
      </c>
      <c r="S92" s="5">
        <v>8.0130718954248366</v>
      </c>
      <c r="T92" s="3">
        <v>465</v>
      </c>
      <c r="U92" s="3">
        <v>51</v>
      </c>
      <c r="V92" s="3">
        <v>70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5">
        <v>0</v>
      </c>
      <c r="BI92" s="5">
        <v>0</v>
      </c>
      <c r="BJ92" s="3">
        <v>0</v>
      </c>
      <c r="BK92" s="3">
        <v>0</v>
      </c>
      <c r="BL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</row>
    <row r="93" spans="1:85" x14ac:dyDescent="0.25">
      <c r="A93" s="4" t="s">
        <v>178</v>
      </c>
      <c r="B93" s="4" t="s">
        <v>179</v>
      </c>
      <c r="C93" s="3">
        <v>150</v>
      </c>
      <c r="D93" s="3">
        <v>368</v>
      </c>
      <c r="E93" s="3">
        <v>216</v>
      </c>
      <c r="F93" s="3">
        <v>64</v>
      </c>
      <c r="G93" s="3">
        <v>9</v>
      </c>
      <c r="H93" s="3">
        <v>3</v>
      </c>
      <c r="I93" s="3">
        <v>0</v>
      </c>
      <c r="J93" s="3">
        <v>810</v>
      </c>
      <c r="K93" s="3">
        <v>750</v>
      </c>
      <c r="L93" s="3">
        <v>1472</v>
      </c>
      <c r="M93" s="3">
        <v>648</v>
      </c>
      <c r="N93" s="3">
        <v>128</v>
      </c>
      <c r="O93" s="3">
        <v>9</v>
      </c>
      <c r="P93" s="3">
        <v>3007</v>
      </c>
      <c r="Q93" s="3">
        <v>807</v>
      </c>
      <c r="R93" s="5">
        <v>3.7261462205700124</v>
      </c>
      <c r="S93" s="5">
        <v>7.4522924411400249</v>
      </c>
      <c r="T93" s="3">
        <v>518</v>
      </c>
      <c r="U93" s="3">
        <v>57</v>
      </c>
      <c r="V93" s="3">
        <v>90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S93" s="3">
        <v>332</v>
      </c>
      <c r="AT93" s="3">
        <v>284</v>
      </c>
      <c r="AU93" s="3">
        <v>51</v>
      </c>
      <c r="AV93" s="3">
        <v>2</v>
      </c>
      <c r="AW93" s="3">
        <v>2</v>
      </c>
      <c r="AX93" s="3">
        <v>4</v>
      </c>
      <c r="AY93" s="3">
        <v>0</v>
      </c>
      <c r="AZ93" s="3">
        <v>675</v>
      </c>
      <c r="BA93" s="3">
        <v>1660</v>
      </c>
      <c r="BB93" s="3">
        <v>1136</v>
      </c>
      <c r="BC93" s="3">
        <v>153</v>
      </c>
      <c r="BD93" s="3">
        <v>4</v>
      </c>
      <c r="BE93" s="3">
        <v>2</v>
      </c>
      <c r="BF93" s="3">
        <v>2955</v>
      </c>
      <c r="BG93" s="3">
        <v>671</v>
      </c>
      <c r="BH93" s="5">
        <v>4.4038748137108792</v>
      </c>
      <c r="BI93" s="5">
        <v>8.8077496274217584</v>
      </c>
      <c r="BJ93" s="3">
        <v>616</v>
      </c>
      <c r="BK93" s="3">
        <v>68</v>
      </c>
      <c r="BL93" s="3">
        <v>75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</row>
    <row r="94" spans="1:85" x14ac:dyDescent="0.25">
      <c r="A94" s="4" t="s">
        <v>180</v>
      </c>
      <c r="B94" s="4" t="s">
        <v>181</v>
      </c>
      <c r="C94" s="3">
        <v>295</v>
      </c>
      <c r="D94" s="3">
        <v>375</v>
      </c>
      <c r="E94" s="3">
        <v>120</v>
      </c>
      <c r="F94" s="3">
        <v>19</v>
      </c>
      <c r="G94" s="3">
        <v>0</v>
      </c>
      <c r="H94" s="3">
        <v>1</v>
      </c>
      <c r="I94" s="3">
        <v>0</v>
      </c>
      <c r="J94" s="3">
        <v>810</v>
      </c>
      <c r="K94" s="3">
        <v>1475</v>
      </c>
      <c r="L94" s="3">
        <v>1500</v>
      </c>
      <c r="M94" s="3">
        <v>360</v>
      </c>
      <c r="N94" s="3">
        <v>38</v>
      </c>
      <c r="O94" s="3">
        <v>0</v>
      </c>
      <c r="P94" s="3">
        <v>3373</v>
      </c>
      <c r="Q94" s="3">
        <v>809</v>
      </c>
      <c r="R94" s="5">
        <v>4.1693448702101357</v>
      </c>
      <c r="S94" s="5">
        <v>8.3386897404202713</v>
      </c>
      <c r="T94" s="3">
        <v>670</v>
      </c>
      <c r="U94" s="3">
        <v>74</v>
      </c>
      <c r="V94" s="3">
        <v>90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S94" s="3">
        <v>195</v>
      </c>
      <c r="AT94" s="3">
        <v>353</v>
      </c>
      <c r="AU94" s="3">
        <v>115</v>
      </c>
      <c r="AV94" s="3">
        <v>9</v>
      </c>
      <c r="AW94" s="3">
        <v>1</v>
      </c>
      <c r="AX94" s="3">
        <v>2</v>
      </c>
      <c r="AY94" s="3">
        <v>0</v>
      </c>
      <c r="AZ94" s="3">
        <v>675</v>
      </c>
      <c r="BA94" s="3">
        <v>975</v>
      </c>
      <c r="BB94" s="3">
        <v>1412</v>
      </c>
      <c r="BC94" s="3">
        <v>345</v>
      </c>
      <c r="BD94" s="3">
        <v>18</v>
      </c>
      <c r="BE94" s="3">
        <v>1</v>
      </c>
      <c r="BF94" s="3">
        <v>2751</v>
      </c>
      <c r="BG94" s="3">
        <v>673</v>
      </c>
      <c r="BH94" s="5">
        <v>4.0876671619613667</v>
      </c>
      <c r="BI94" s="5">
        <v>8.1753343239227334</v>
      </c>
      <c r="BJ94" s="3">
        <v>548</v>
      </c>
      <c r="BK94" s="3">
        <v>60</v>
      </c>
      <c r="BL94" s="3">
        <v>75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</row>
    <row r="95" spans="1:85" x14ac:dyDescent="0.25">
      <c r="A95" s="4" t="s">
        <v>182</v>
      </c>
      <c r="B95" s="4" t="s">
        <v>183</v>
      </c>
      <c r="C95" s="3">
        <v>1895</v>
      </c>
      <c r="D95" s="3">
        <v>1159</v>
      </c>
      <c r="E95" s="3">
        <v>250</v>
      </c>
      <c r="F95" s="3">
        <v>40</v>
      </c>
      <c r="G95" s="3">
        <v>15</v>
      </c>
      <c r="H95" s="3">
        <v>16</v>
      </c>
      <c r="I95" s="3">
        <v>0</v>
      </c>
      <c r="J95" s="3">
        <v>3375</v>
      </c>
      <c r="K95" s="3">
        <v>9475</v>
      </c>
      <c r="L95" s="3">
        <v>4636</v>
      </c>
      <c r="M95" s="3">
        <v>750</v>
      </c>
      <c r="N95" s="3">
        <v>80</v>
      </c>
      <c r="O95" s="3">
        <v>15</v>
      </c>
      <c r="P95" s="3">
        <v>14956</v>
      </c>
      <c r="Q95" s="3">
        <v>3359</v>
      </c>
      <c r="R95" s="5">
        <v>4.4525156296516819</v>
      </c>
      <c r="S95" s="5">
        <v>8.9050312593033638</v>
      </c>
      <c r="T95" s="3">
        <v>3054</v>
      </c>
      <c r="U95" s="3">
        <v>339</v>
      </c>
      <c r="V95" s="3">
        <v>375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S95" s="3">
        <v>1251</v>
      </c>
      <c r="AT95" s="3">
        <v>1007</v>
      </c>
      <c r="AU95" s="3">
        <v>224</v>
      </c>
      <c r="AV95" s="3">
        <v>15</v>
      </c>
      <c r="AW95" s="3">
        <v>7</v>
      </c>
      <c r="AX95" s="3">
        <v>6</v>
      </c>
      <c r="AY95" s="3">
        <v>1</v>
      </c>
      <c r="AZ95" s="3">
        <v>2511</v>
      </c>
      <c r="BA95" s="3">
        <v>6255</v>
      </c>
      <c r="BB95" s="3">
        <v>4028</v>
      </c>
      <c r="BC95" s="3">
        <v>672</v>
      </c>
      <c r="BD95" s="3">
        <v>30</v>
      </c>
      <c r="BE95" s="3">
        <v>7</v>
      </c>
      <c r="BF95" s="3">
        <v>10992</v>
      </c>
      <c r="BG95" s="3">
        <v>2504</v>
      </c>
      <c r="BH95" s="5">
        <v>4.3897763578274764</v>
      </c>
      <c r="BI95" s="5">
        <v>8.7795527156549529</v>
      </c>
      <c r="BJ95" s="3">
        <v>2258</v>
      </c>
      <c r="BK95" s="3">
        <v>250</v>
      </c>
      <c r="BL95" s="3">
        <v>279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</row>
    <row r="96" spans="1:85" x14ac:dyDescent="0.25">
      <c r="A96" s="4" t="s">
        <v>184</v>
      </c>
      <c r="B96" s="4" t="s">
        <v>185</v>
      </c>
      <c r="C96" s="3">
        <v>230</v>
      </c>
      <c r="D96" s="3">
        <v>445</v>
      </c>
      <c r="E96" s="3">
        <v>110</v>
      </c>
      <c r="F96" s="3">
        <v>16</v>
      </c>
      <c r="G96" s="3">
        <v>9</v>
      </c>
      <c r="H96" s="3">
        <v>0</v>
      </c>
      <c r="I96" s="3">
        <v>0</v>
      </c>
      <c r="J96" s="3">
        <v>810</v>
      </c>
      <c r="K96" s="3">
        <v>1150</v>
      </c>
      <c r="L96" s="3">
        <v>1780</v>
      </c>
      <c r="M96" s="3">
        <v>330</v>
      </c>
      <c r="N96" s="3">
        <v>32</v>
      </c>
      <c r="O96" s="3">
        <v>9</v>
      </c>
      <c r="P96" s="3">
        <v>3301</v>
      </c>
      <c r="Q96" s="3">
        <v>810</v>
      </c>
      <c r="R96" s="5">
        <v>4.0753086419753091</v>
      </c>
      <c r="S96" s="5">
        <v>8.1506172839506181</v>
      </c>
      <c r="T96" s="3">
        <v>675</v>
      </c>
      <c r="U96" s="3">
        <v>75</v>
      </c>
      <c r="V96" s="3">
        <v>90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S96" s="3">
        <v>273</v>
      </c>
      <c r="AT96" s="3">
        <v>195</v>
      </c>
      <c r="AU96" s="3">
        <v>62</v>
      </c>
      <c r="AV96" s="3">
        <v>5</v>
      </c>
      <c r="AW96" s="3">
        <v>5</v>
      </c>
      <c r="AX96" s="3">
        <v>0</v>
      </c>
      <c r="AY96" s="3">
        <v>0</v>
      </c>
      <c r="AZ96" s="3">
        <v>540</v>
      </c>
      <c r="BA96" s="3">
        <v>1365</v>
      </c>
      <c r="BB96" s="3">
        <v>780</v>
      </c>
      <c r="BC96" s="3">
        <v>186</v>
      </c>
      <c r="BD96" s="3">
        <v>10</v>
      </c>
      <c r="BE96" s="3">
        <v>5</v>
      </c>
      <c r="BF96" s="3">
        <v>2346</v>
      </c>
      <c r="BG96" s="3">
        <v>540</v>
      </c>
      <c r="BH96" s="5">
        <v>4.3444444444444441</v>
      </c>
      <c r="BI96" s="5">
        <v>8.6888888888888882</v>
      </c>
      <c r="BJ96" s="3">
        <v>468</v>
      </c>
      <c r="BK96" s="3">
        <v>52</v>
      </c>
      <c r="BL96" s="3">
        <v>60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</row>
    <row r="97" spans="1:85" x14ac:dyDescent="0.25">
      <c r="A97" s="4" t="s">
        <v>186</v>
      </c>
      <c r="B97" s="4" t="s">
        <v>187</v>
      </c>
      <c r="C97" s="3">
        <v>107</v>
      </c>
      <c r="D97" s="3">
        <v>125</v>
      </c>
      <c r="E97" s="3">
        <v>31</v>
      </c>
      <c r="F97" s="3">
        <v>3</v>
      </c>
      <c r="G97" s="3">
        <v>0</v>
      </c>
      <c r="H97" s="3">
        <v>4</v>
      </c>
      <c r="I97" s="3">
        <v>0</v>
      </c>
      <c r="J97" s="3">
        <v>270</v>
      </c>
      <c r="K97" s="3">
        <v>535</v>
      </c>
      <c r="L97" s="3">
        <v>500</v>
      </c>
      <c r="M97" s="3">
        <v>93</v>
      </c>
      <c r="N97" s="3">
        <v>6</v>
      </c>
      <c r="O97" s="3">
        <v>0</v>
      </c>
      <c r="P97" s="3">
        <v>1134</v>
      </c>
      <c r="Q97" s="3">
        <v>266</v>
      </c>
      <c r="R97" s="5">
        <v>4.2631578947368425</v>
      </c>
      <c r="S97" s="5">
        <v>8.526315789473685</v>
      </c>
      <c r="T97" s="3">
        <v>232</v>
      </c>
      <c r="U97" s="3">
        <v>25</v>
      </c>
      <c r="V97" s="3">
        <v>30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S97" s="3">
        <v>134</v>
      </c>
      <c r="AT97" s="3">
        <v>110</v>
      </c>
      <c r="AU97" s="3">
        <v>17</v>
      </c>
      <c r="AV97" s="3">
        <v>5</v>
      </c>
      <c r="AW97" s="3">
        <v>0</v>
      </c>
      <c r="AX97" s="3">
        <v>4</v>
      </c>
      <c r="AY97" s="3">
        <v>0</v>
      </c>
      <c r="AZ97" s="3">
        <v>270</v>
      </c>
      <c r="BA97" s="3">
        <v>670</v>
      </c>
      <c r="BB97" s="3">
        <v>440</v>
      </c>
      <c r="BC97" s="3">
        <v>51</v>
      </c>
      <c r="BD97" s="3">
        <v>10</v>
      </c>
      <c r="BE97" s="3">
        <v>0</v>
      </c>
      <c r="BF97" s="3">
        <v>1171</v>
      </c>
      <c r="BG97" s="3">
        <v>266</v>
      </c>
      <c r="BH97" s="5">
        <v>4.4022556390977448</v>
      </c>
      <c r="BI97" s="5">
        <v>8.8045112781954895</v>
      </c>
      <c r="BJ97" s="3">
        <v>244</v>
      </c>
      <c r="BK97" s="3">
        <v>27</v>
      </c>
      <c r="BL97" s="3">
        <v>30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</row>
    <row r="98" spans="1:85" x14ac:dyDescent="0.25">
      <c r="A98" s="4" t="s">
        <v>188</v>
      </c>
      <c r="B98" s="4" t="s">
        <v>189</v>
      </c>
      <c r="C98" s="3">
        <v>1858</v>
      </c>
      <c r="D98" s="3">
        <v>3352</v>
      </c>
      <c r="E98" s="3">
        <v>725</v>
      </c>
      <c r="F98" s="3">
        <v>127</v>
      </c>
      <c r="G98" s="3">
        <v>55</v>
      </c>
      <c r="H98" s="3">
        <v>21</v>
      </c>
      <c r="I98" s="3">
        <v>0</v>
      </c>
      <c r="J98" s="3">
        <v>6138</v>
      </c>
      <c r="K98" s="3">
        <v>9290</v>
      </c>
      <c r="L98" s="3">
        <v>13408</v>
      </c>
      <c r="M98" s="3">
        <v>2175</v>
      </c>
      <c r="N98" s="3">
        <v>254</v>
      </c>
      <c r="O98" s="3">
        <v>55</v>
      </c>
      <c r="P98" s="3">
        <v>25182</v>
      </c>
      <c r="Q98" s="3">
        <v>6117</v>
      </c>
      <c r="R98" s="5">
        <v>4.1167238842569889</v>
      </c>
      <c r="S98" s="5">
        <v>8.2334477685139777</v>
      </c>
      <c r="T98" s="3">
        <v>5210</v>
      </c>
      <c r="U98" s="3">
        <v>578</v>
      </c>
      <c r="V98" s="3">
        <v>682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S98" s="3">
        <v>806</v>
      </c>
      <c r="AT98" s="3">
        <v>1655</v>
      </c>
      <c r="AU98" s="3">
        <v>460</v>
      </c>
      <c r="AV98" s="3">
        <v>69</v>
      </c>
      <c r="AW98" s="3">
        <v>0</v>
      </c>
      <c r="AX98" s="3">
        <v>97</v>
      </c>
      <c r="AY98" s="3">
        <v>0</v>
      </c>
      <c r="AZ98" s="3">
        <v>3087</v>
      </c>
      <c r="BA98" s="3">
        <v>4030</v>
      </c>
      <c r="BB98" s="3">
        <v>6620</v>
      </c>
      <c r="BC98" s="3">
        <v>1380</v>
      </c>
      <c r="BD98" s="3">
        <v>138</v>
      </c>
      <c r="BE98" s="3">
        <v>0</v>
      </c>
      <c r="BF98" s="3">
        <v>12168</v>
      </c>
      <c r="BG98" s="3">
        <v>2990</v>
      </c>
      <c r="BH98" s="5">
        <v>4.0695652173913039</v>
      </c>
      <c r="BI98" s="5">
        <v>8.1391304347826079</v>
      </c>
      <c r="BJ98" s="3">
        <v>2461</v>
      </c>
      <c r="BK98" s="3">
        <v>273</v>
      </c>
      <c r="BL98" s="3">
        <v>343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</row>
    <row r="99" spans="1:85" x14ac:dyDescent="0.25">
      <c r="A99" s="4" t="s">
        <v>190</v>
      </c>
      <c r="B99" s="4" t="s">
        <v>191</v>
      </c>
      <c r="C99" s="3">
        <v>659</v>
      </c>
      <c r="D99" s="3">
        <v>1207</v>
      </c>
      <c r="E99" s="3">
        <v>492</v>
      </c>
      <c r="F99" s="3">
        <v>73</v>
      </c>
      <c r="G99" s="3">
        <v>3</v>
      </c>
      <c r="H99" s="3">
        <v>14</v>
      </c>
      <c r="I99" s="3">
        <v>0</v>
      </c>
      <c r="J99" s="3">
        <v>2448</v>
      </c>
      <c r="K99" s="3">
        <v>3295</v>
      </c>
      <c r="L99" s="3">
        <v>4828</v>
      </c>
      <c r="M99" s="3">
        <v>1476</v>
      </c>
      <c r="N99" s="3">
        <v>146</v>
      </c>
      <c r="O99" s="3">
        <v>3</v>
      </c>
      <c r="P99" s="3">
        <v>9748</v>
      </c>
      <c r="Q99" s="3">
        <v>2434</v>
      </c>
      <c r="R99" s="5">
        <v>4.0049301561216106</v>
      </c>
      <c r="S99" s="5">
        <v>8.0098603122432213</v>
      </c>
      <c r="T99" s="3">
        <v>1866</v>
      </c>
      <c r="U99" s="3">
        <v>207</v>
      </c>
      <c r="V99" s="3">
        <v>272</v>
      </c>
      <c r="X99" s="3">
        <v>46</v>
      </c>
      <c r="Y99" s="3">
        <v>44</v>
      </c>
      <c r="Z99" s="3">
        <v>108</v>
      </c>
      <c r="AA99" s="3">
        <v>0</v>
      </c>
      <c r="AB99" s="3">
        <v>0</v>
      </c>
      <c r="AC99" s="3">
        <v>0</v>
      </c>
      <c r="AD99" s="3">
        <v>0</v>
      </c>
      <c r="AE99" s="3">
        <v>198</v>
      </c>
      <c r="AF99" s="3">
        <v>230</v>
      </c>
      <c r="AG99" s="3">
        <v>176</v>
      </c>
      <c r="AH99" s="3">
        <v>324</v>
      </c>
      <c r="AI99" s="3">
        <v>0</v>
      </c>
      <c r="AJ99" s="3">
        <v>0</v>
      </c>
      <c r="AK99" s="3">
        <v>730</v>
      </c>
      <c r="AL99" s="3">
        <v>198</v>
      </c>
      <c r="AM99" s="5">
        <v>3.6868686868686869</v>
      </c>
      <c r="AN99" s="5">
        <v>7.3737373737373737</v>
      </c>
      <c r="AO99" s="3">
        <v>90</v>
      </c>
      <c r="AP99" s="3">
        <v>10</v>
      </c>
      <c r="AQ99" s="3">
        <v>22</v>
      </c>
      <c r="AS99" s="3">
        <v>542</v>
      </c>
      <c r="AT99" s="3">
        <v>1015</v>
      </c>
      <c r="AU99" s="3">
        <v>379</v>
      </c>
      <c r="AV99" s="3">
        <v>26</v>
      </c>
      <c r="AW99" s="3">
        <v>0</v>
      </c>
      <c r="AX99" s="3">
        <v>0</v>
      </c>
      <c r="AY99" s="3">
        <v>0</v>
      </c>
      <c r="AZ99" s="3">
        <v>1962</v>
      </c>
      <c r="BA99" s="3">
        <v>2710</v>
      </c>
      <c r="BB99" s="3">
        <v>4060</v>
      </c>
      <c r="BC99" s="3">
        <v>1137</v>
      </c>
      <c r="BD99" s="3">
        <v>52</v>
      </c>
      <c r="BE99" s="3">
        <v>0</v>
      </c>
      <c r="BF99" s="3">
        <v>7959</v>
      </c>
      <c r="BG99" s="3">
        <v>1962</v>
      </c>
      <c r="BH99" s="5">
        <v>4.0565749235474007</v>
      </c>
      <c r="BI99" s="5">
        <v>8.1131498470948014</v>
      </c>
      <c r="BJ99" s="3">
        <v>1557</v>
      </c>
      <c r="BK99" s="3">
        <v>173</v>
      </c>
      <c r="BL99" s="3">
        <v>218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</row>
    <row r="100" spans="1:85" x14ac:dyDescent="0.25">
      <c r="A100" s="4" t="s">
        <v>192</v>
      </c>
      <c r="B100" s="4" t="s">
        <v>193</v>
      </c>
      <c r="C100" s="3">
        <v>804</v>
      </c>
      <c r="D100" s="3">
        <v>1292</v>
      </c>
      <c r="E100" s="3">
        <v>509</v>
      </c>
      <c r="F100" s="3">
        <v>55</v>
      </c>
      <c r="G100" s="3">
        <v>12</v>
      </c>
      <c r="H100" s="3">
        <v>0</v>
      </c>
      <c r="I100" s="3">
        <v>280</v>
      </c>
      <c r="J100" s="3">
        <v>2952</v>
      </c>
      <c r="K100" s="3">
        <v>4020</v>
      </c>
      <c r="L100" s="3">
        <v>5168</v>
      </c>
      <c r="M100" s="3">
        <v>1527</v>
      </c>
      <c r="N100" s="3">
        <v>110</v>
      </c>
      <c r="O100" s="3">
        <v>12</v>
      </c>
      <c r="P100" s="3">
        <v>10837</v>
      </c>
      <c r="Q100" s="3">
        <v>2672</v>
      </c>
      <c r="R100" s="5">
        <v>4.0557634730538918</v>
      </c>
      <c r="S100" s="5">
        <v>8.1115269461077837</v>
      </c>
      <c r="T100" s="3">
        <v>2096</v>
      </c>
      <c r="U100" s="3">
        <v>232</v>
      </c>
      <c r="V100" s="3">
        <v>328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S100" s="3">
        <v>318</v>
      </c>
      <c r="AT100" s="3">
        <v>819</v>
      </c>
      <c r="AU100" s="3">
        <v>379</v>
      </c>
      <c r="AV100" s="3">
        <v>43</v>
      </c>
      <c r="AW100" s="3">
        <v>9</v>
      </c>
      <c r="AX100" s="3">
        <v>0</v>
      </c>
      <c r="AY100" s="3">
        <v>79</v>
      </c>
      <c r="AZ100" s="3">
        <v>1647</v>
      </c>
      <c r="BA100" s="3">
        <v>1590</v>
      </c>
      <c r="BB100" s="3">
        <v>3276</v>
      </c>
      <c r="BC100" s="3">
        <v>1137</v>
      </c>
      <c r="BD100" s="3">
        <v>86</v>
      </c>
      <c r="BE100" s="3">
        <v>9</v>
      </c>
      <c r="BF100" s="3">
        <v>6098</v>
      </c>
      <c r="BG100" s="3">
        <v>1568</v>
      </c>
      <c r="BH100" s="5">
        <v>3.8890306122448979</v>
      </c>
      <c r="BI100" s="5">
        <v>7.7780612244897958</v>
      </c>
      <c r="BJ100" s="3">
        <v>1137</v>
      </c>
      <c r="BK100" s="3">
        <v>126</v>
      </c>
      <c r="BL100" s="3">
        <v>183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</row>
    <row r="101" spans="1:85" x14ac:dyDescent="0.25">
      <c r="A101" s="11" t="s">
        <v>194</v>
      </c>
      <c r="B101" s="11" t="s">
        <v>195</v>
      </c>
      <c r="C101" s="34">
        <v>0</v>
      </c>
      <c r="D101" s="34">
        <v>0</v>
      </c>
      <c r="E101" s="34">
        <v>0</v>
      </c>
      <c r="F101" s="34">
        <v>0</v>
      </c>
      <c r="G101" s="34">
        <v>0</v>
      </c>
      <c r="H101" s="34">
        <v>0</v>
      </c>
      <c r="I101" s="34">
        <v>0</v>
      </c>
      <c r="J101" s="34">
        <v>0</v>
      </c>
      <c r="K101" s="34">
        <v>0</v>
      </c>
      <c r="L101" s="34">
        <v>0</v>
      </c>
      <c r="M101" s="34">
        <v>0</v>
      </c>
      <c r="N101" s="34">
        <v>0</v>
      </c>
      <c r="O101" s="34">
        <v>0</v>
      </c>
      <c r="P101" s="34">
        <v>0</v>
      </c>
      <c r="Q101" s="34">
        <v>0</v>
      </c>
      <c r="R101" s="97">
        <v>0</v>
      </c>
      <c r="S101" s="97">
        <v>0</v>
      </c>
      <c r="T101" s="34">
        <v>0</v>
      </c>
      <c r="U101" s="34">
        <v>0</v>
      </c>
      <c r="V101" s="34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</row>
    <row r="102" spans="1:85" x14ac:dyDescent="0.25">
      <c r="A102" s="4" t="s">
        <v>196</v>
      </c>
      <c r="B102" s="4" t="s">
        <v>197</v>
      </c>
      <c r="C102" s="3">
        <v>760</v>
      </c>
      <c r="D102" s="3">
        <v>1187</v>
      </c>
      <c r="E102" s="3">
        <v>233</v>
      </c>
      <c r="F102" s="3">
        <v>29</v>
      </c>
      <c r="G102" s="3">
        <v>8</v>
      </c>
      <c r="H102" s="3">
        <v>24</v>
      </c>
      <c r="I102" s="3">
        <v>9</v>
      </c>
      <c r="J102" s="3">
        <v>2250</v>
      </c>
      <c r="K102" s="3">
        <v>3800</v>
      </c>
      <c r="L102" s="3">
        <v>4748</v>
      </c>
      <c r="M102" s="3">
        <v>699</v>
      </c>
      <c r="N102" s="3">
        <v>58</v>
      </c>
      <c r="O102" s="3">
        <v>8</v>
      </c>
      <c r="P102" s="3">
        <v>9313</v>
      </c>
      <c r="Q102" s="3">
        <v>2217</v>
      </c>
      <c r="R102" s="5">
        <v>4.2007216959855658</v>
      </c>
      <c r="S102" s="5">
        <v>8.4014433919711315</v>
      </c>
      <c r="T102" s="3">
        <v>1947</v>
      </c>
      <c r="U102" s="3">
        <v>216</v>
      </c>
      <c r="V102" s="3">
        <v>250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S102" s="3">
        <v>372</v>
      </c>
      <c r="AT102" s="3">
        <v>399</v>
      </c>
      <c r="AU102" s="3">
        <v>112</v>
      </c>
      <c r="AV102" s="3">
        <v>8</v>
      </c>
      <c r="AW102" s="3">
        <v>5</v>
      </c>
      <c r="AX102" s="3">
        <v>4</v>
      </c>
      <c r="AY102" s="3">
        <v>0</v>
      </c>
      <c r="AZ102" s="3">
        <v>900</v>
      </c>
      <c r="BA102" s="3">
        <v>1860</v>
      </c>
      <c r="BB102" s="3">
        <v>1596</v>
      </c>
      <c r="BC102" s="3">
        <v>336</v>
      </c>
      <c r="BD102" s="3">
        <v>16</v>
      </c>
      <c r="BE102" s="3">
        <v>5</v>
      </c>
      <c r="BF102" s="3">
        <v>3813</v>
      </c>
      <c r="BG102" s="3">
        <v>896</v>
      </c>
      <c r="BH102" s="5">
        <v>4.2555803571428568</v>
      </c>
      <c r="BI102" s="5">
        <v>8.5111607142857135</v>
      </c>
      <c r="BJ102" s="3">
        <v>771</v>
      </c>
      <c r="BK102" s="3">
        <v>85</v>
      </c>
      <c r="BL102" s="3">
        <v>100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</row>
    <row r="103" spans="1:85" x14ac:dyDescent="0.25">
      <c r="A103" s="4" t="s">
        <v>198</v>
      </c>
      <c r="B103" s="4" t="s">
        <v>199</v>
      </c>
      <c r="C103" s="3">
        <v>1323</v>
      </c>
      <c r="D103" s="3">
        <v>2324</v>
      </c>
      <c r="E103" s="3">
        <v>371</v>
      </c>
      <c r="F103" s="3">
        <v>15</v>
      </c>
      <c r="G103" s="3">
        <v>29</v>
      </c>
      <c r="H103" s="3">
        <v>24</v>
      </c>
      <c r="I103" s="3">
        <v>0</v>
      </c>
      <c r="J103" s="3">
        <v>4086</v>
      </c>
      <c r="K103" s="3">
        <v>6615</v>
      </c>
      <c r="L103" s="3">
        <v>9296</v>
      </c>
      <c r="M103" s="3">
        <v>1113</v>
      </c>
      <c r="N103" s="3">
        <v>30</v>
      </c>
      <c r="O103" s="3">
        <v>29</v>
      </c>
      <c r="P103" s="3">
        <v>17083</v>
      </c>
      <c r="Q103" s="3">
        <v>4062</v>
      </c>
      <c r="R103" s="5">
        <v>4.2055637616937469</v>
      </c>
      <c r="S103" s="5">
        <v>8.4111275233874938</v>
      </c>
      <c r="T103" s="3">
        <v>3647</v>
      </c>
      <c r="U103" s="3">
        <v>405</v>
      </c>
      <c r="V103" s="3">
        <v>454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S103" s="3">
        <v>609</v>
      </c>
      <c r="AT103" s="3">
        <v>1210</v>
      </c>
      <c r="AU103" s="3">
        <v>253</v>
      </c>
      <c r="AV103" s="3">
        <v>9</v>
      </c>
      <c r="AW103" s="3">
        <v>1</v>
      </c>
      <c r="AX103" s="3">
        <v>14</v>
      </c>
      <c r="AY103" s="3">
        <v>1</v>
      </c>
      <c r="AZ103" s="3">
        <v>2097</v>
      </c>
      <c r="BA103" s="3">
        <v>3045</v>
      </c>
      <c r="BB103" s="3">
        <v>4840</v>
      </c>
      <c r="BC103" s="3">
        <v>759</v>
      </c>
      <c r="BD103" s="3">
        <v>18</v>
      </c>
      <c r="BE103" s="3">
        <v>1</v>
      </c>
      <c r="BF103" s="3">
        <v>8663</v>
      </c>
      <c r="BG103" s="3">
        <v>2082</v>
      </c>
      <c r="BH103" s="5">
        <v>4.1609029779058595</v>
      </c>
      <c r="BI103" s="5">
        <v>8.321805955811719</v>
      </c>
      <c r="BJ103" s="3">
        <v>1819</v>
      </c>
      <c r="BK103" s="3">
        <v>202</v>
      </c>
      <c r="BL103" s="3">
        <v>233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</row>
    <row r="104" spans="1:85" x14ac:dyDescent="0.25">
      <c r="A104" s="4" t="s">
        <v>200</v>
      </c>
      <c r="B104" s="4" t="s">
        <v>201</v>
      </c>
      <c r="C104" s="3">
        <v>817</v>
      </c>
      <c r="D104" s="3">
        <v>374</v>
      </c>
      <c r="E104" s="3">
        <v>74</v>
      </c>
      <c r="F104" s="3">
        <v>4</v>
      </c>
      <c r="G104" s="3">
        <v>0</v>
      </c>
      <c r="H104" s="3">
        <v>6</v>
      </c>
      <c r="I104" s="3">
        <v>75</v>
      </c>
      <c r="J104" s="3">
        <v>1350</v>
      </c>
      <c r="K104" s="3">
        <v>4085</v>
      </c>
      <c r="L104" s="3">
        <v>1496</v>
      </c>
      <c r="M104" s="3">
        <v>222</v>
      </c>
      <c r="N104" s="3">
        <v>8</v>
      </c>
      <c r="O104" s="3">
        <v>0</v>
      </c>
      <c r="P104" s="3">
        <v>5811</v>
      </c>
      <c r="Q104" s="3">
        <v>1269</v>
      </c>
      <c r="R104" s="5">
        <v>4.5791962174940899</v>
      </c>
      <c r="S104" s="5">
        <v>9.1583924349881798</v>
      </c>
      <c r="T104" s="3">
        <v>1191</v>
      </c>
      <c r="U104" s="3">
        <v>132</v>
      </c>
      <c r="V104" s="3">
        <v>150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S104" s="3">
        <v>521</v>
      </c>
      <c r="AT104" s="3">
        <v>307</v>
      </c>
      <c r="AU104" s="3">
        <v>41</v>
      </c>
      <c r="AV104" s="3">
        <v>2</v>
      </c>
      <c r="AW104" s="3">
        <v>2</v>
      </c>
      <c r="AX104" s="3">
        <v>0</v>
      </c>
      <c r="AY104" s="3">
        <v>27</v>
      </c>
      <c r="AZ104" s="3">
        <v>900</v>
      </c>
      <c r="BA104" s="3">
        <v>2605</v>
      </c>
      <c r="BB104" s="3">
        <v>1228</v>
      </c>
      <c r="BC104" s="3">
        <v>123</v>
      </c>
      <c r="BD104" s="3">
        <v>4</v>
      </c>
      <c r="BE104" s="3">
        <v>2</v>
      </c>
      <c r="BF104" s="3">
        <v>3962</v>
      </c>
      <c r="BG104" s="3">
        <v>873</v>
      </c>
      <c r="BH104" s="5">
        <v>4.538373424971363</v>
      </c>
      <c r="BI104" s="5">
        <v>9.076746849942726</v>
      </c>
      <c r="BJ104" s="3">
        <v>828</v>
      </c>
      <c r="BK104" s="3">
        <v>92</v>
      </c>
      <c r="BL104" s="3">
        <v>100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</row>
    <row r="105" spans="1:85" x14ac:dyDescent="0.25">
      <c r="A105" s="4" t="s">
        <v>202</v>
      </c>
      <c r="B105" s="4" t="s">
        <v>203</v>
      </c>
      <c r="C105" s="3">
        <v>488</v>
      </c>
      <c r="D105" s="3">
        <v>783</v>
      </c>
      <c r="E105" s="3">
        <v>79</v>
      </c>
      <c r="F105" s="3">
        <v>5</v>
      </c>
      <c r="G105" s="3">
        <v>4</v>
      </c>
      <c r="H105" s="3">
        <v>0</v>
      </c>
      <c r="I105" s="3">
        <v>0</v>
      </c>
      <c r="J105" s="3">
        <v>1359</v>
      </c>
      <c r="K105" s="3">
        <v>2440</v>
      </c>
      <c r="L105" s="3">
        <v>3132</v>
      </c>
      <c r="M105" s="3">
        <v>237</v>
      </c>
      <c r="N105" s="3">
        <v>10</v>
      </c>
      <c r="O105" s="3">
        <v>4</v>
      </c>
      <c r="P105" s="3">
        <v>5823</v>
      </c>
      <c r="Q105" s="3">
        <v>1359</v>
      </c>
      <c r="R105" s="5">
        <v>4.2847682119205297</v>
      </c>
      <c r="S105" s="5">
        <v>8.5695364238410594</v>
      </c>
      <c r="T105" s="3">
        <v>1271</v>
      </c>
      <c r="U105" s="3">
        <v>141</v>
      </c>
      <c r="V105" s="3">
        <v>151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S105" s="3">
        <v>460</v>
      </c>
      <c r="AT105" s="3">
        <v>755</v>
      </c>
      <c r="AU105" s="3">
        <v>136</v>
      </c>
      <c r="AV105" s="3">
        <v>6</v>
      </c>
      <c r="AW105" s="3">
        <v>2</v>
      </c>
      <c r="AX105" s="3">
        <v>0</v>
      </c>
      <c r="AY105" s="3">
        <v>0</v>
      </c>
      <c r="AZ105" s="3">
        <v>1359</v>
      </c>
      <c r="BA105" s="3">
        <v>2300</v>
      </c>
      <c r="BB105" s="3">
        <v>3020</v>
      </c>
      <c r="BC105" s="3">
        <v>408</v>
      </c>
      <c r="BD105" s="3">
        <v>12</v>
      </c>
      <c r="BE105" s="3">
        <v>2</v>
      </c>
      <c r="BF105" s="3">
        <v>5742</v>
      </c>
      <c r="BG105" s="3">
        <v>1359</v>
      </c>
      <c r="BH105" s="5">
        <v>4.2251655629139071</v>
      </c>
      <c r="BI105" s="5">
        <v>8.4503311258278142</v>
      </c>
      <c r="BJ105" s="3">
        <v>1215</v>
      </c>
      <c r="BK105" s="3">
        <v>135</v>
      </c>
      <c r="BL105" s="3">
        <v>151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</row>
    <row r="106" spans="1:85" x14ac:dyDescent="0.25">
      <c r="A106" s="4" t="s">
        <v>204</v>
      </c>
      <c r="B106" s="4" t="s">
        <v>205</v>
      </c>
      <c r="C106" s="3">
        <v>208</v>
      </c>
      <c r="D106" s="3">
        <v>315</v>
      </c>
      <c r="E106" s="3">
        <v>139</v>
      </c>
      <c r="F106" s="3">
        <v>13</v>
      </c>
      <c r="G106" s="3">
        <v>0</v>
      </c>
      <c r="H106" s="3">
        <v>0</v>
      </c>
      <c r="I106" s="3">
        <v>0</v>
      </c>
      <c r="J106" s="3">
        <v>675</v>
      </c>
      <c r="K106" s="3">
        <v>1040</v>
      </c>
      <c r="L106" s="3">
        <v>1260</v>
      </c>
      <c r="M106" s="3">
        <v>417</v>
      </c>
      <c r="N106" s="3">
        <v>26</v>
      </c>
      <c r="O106" s="3">
        <v>0</v>
      </c>
      <c r="P106" s="3">
        <v>2743</v>
      </c>
      <c r="Q106" s="3">
        <v>675</v>
      </c>
      <c r="R106" s="5">
        <v>4.0637037037037036</v>
      </c>
      <c r="S106" s="5">
        <v>8.1274074074074072</v>
      </c>
      <c r="T106" s="3">
        <v>523</v>
      </c>
      <c r="U106" s="3">
        <v>58</v>
      </c>
      <c r="V106" s="3">
        <v>75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S106" s="3">
        <v>200</v>
      </c>
      <c r="AT106" s="3">
        <v>313</v>
      </c>
      <c r="AU106" s="3">
        <v>132</v>
      </c>
      <c r="AV106" s="3">
        <v>12</v>
      </c>
      <c r="AW106" s="3">
        <v>0</v>
      </c>
      <c r="AX106" s="3">
        <v>8</v>
      </c>
      <c r="AY106" s="3">
        <v>10</v>
      </c>
      <c r="AZ106" s="3">
        <v>675</v>
      </c>
      <c r="BA106" s="3">
        <v>1000</v>
      </c>
      <c r="BB106" s="3">
        <v>1252</v>
      </c>
      <c r="BC106" s="3">
        <v>396</v>
      </c>
      <c r="BD106" s="3">
        <v>24</v>
      </c>
      <c r="BE106" s="3">
        <v>0</v>
      </c>
      <c r="BF106" s="3">
        <v>2672</v>
      </c>
      <c r="BG106" s="3">
        <v>657</v>
      </c>
      <c r="BH106" s="5">
        <v>4.0669710806697106</v>
      </c>
      <c r="BI106" s="5">
        <v>8.1339421613394212</v>
      </c>
      <c r="BJ106" s="3">
        <v>513</v>
      </c>
      <c r="BK106" s="3">
        <v>57</v>
      </c>
      <c r="BL106" s="3">
        <v>75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</row>
    <row r="107" spans="1:85" x14ac:dyDescent="0.25">
      <c r="A107" s="4" t="s">
        <v>206</v>
      </c>
      <c r="B107" s="4" t="s">
        <v>207</v>
      </c>
      <c r="C107" s="3">
        <v>190</v>
      </c>
      <c r="D107" s="3">
        <v>196</v>
      </c>
      <c r="E107" s="3">
        <v>49</v>
      </c>
      <c r="F107" s="3">
        <v>12</v>
      </c>
      <c r="G107" s="3">
        <v>3</v>
      </c>
      <c r="H107" s="3">
        <v>0</v>
      </c>
      <c r="I107" s="3">
        <v>0</v>
      </c>
      <c r="J107" s="3">
        <v>450</v>
      </c>
      <c r="K107" s="3">
        <v>950</v>
      </c>
      <c r="L107" s="3">
        <v>784</v>
      </c>
      <c r="M107" s="3">
        <v>147</v>
      </c>
      <c r="N107" s="3">
        <v>24</v>
      </c>
      <c r="O107" s="3">
        <v>3</v>
      </c>
      <c r="P107" s="3">
        <v>1908</v>
      </c>
      <c r="Q107" s="3">
        <v>450</v>
      </c>
      <c r="R107" s="5">
        <v>4.24</v>
      </c>
      <c r="S107" s="5">
        <v>8.48</v>
      </c>
      <c r="T107" s="3">
        <v>386</v>
      </c>
      <c r="U107" s="3">
        <v>42</v>
      </c>
      <c r="V107" s="3">
        <v>50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S107" s="3">
        <v>276</v>
      </c>
      <c r="AT107" s="3">
        <v>148</v>
      </c>
      <c r="AU107" s="3">
        <v>21</v>
      </c>
      <c r="AV107" s="3">
        <v>5</v>
      </c>
      <c r="AW107" s="3">
        <v>0</v>
      </c>
      <c r="AX107" s="3">
        <v>0</v>
      </c>
      <c r="AY107" s="3">
        <v>0</v>
      </c>
      <c r="AZ107" s="3">
        <v>450</v>
      </c>
      <c r="BA107" s="3">
        <v>1380</v>
      </c>
      <c r="BB107" s="3">
        <v>592</v>
      </c>
      <c r="BC107" s="3">
        <v>63</v>
      </c>
      <c r="BD107" s="3">
        <v>10</v>
      </c>
      <c r="BE107" s="3">
        <v>0</v>
      </c>
      <c r="BF107" s="3">
        <v>2045</v>
      </c>
      <c r="BG107" s="3">
        <v>450</v>
      </c>
      <c r="BH107" s="5">
        <v>4.5444444444444443</v>
      </c>
      <c r="BI107" s="5">
        <v>9.0888888888888886</v>
      </c>
      <c r="BJ107" s="3">
        <v>424</v>
      </c>
      <c r="BK107" s="3">
        <v>47</v>
      </c>
      <c r="BL107" s="3">
        <v>50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</row>
    <row r="108" spans="1:85" x14ac:dyDescent="0.25">
      <c r="A108" s="4" t="s">
        <v>208</v>
      </c>
      <c r="B108" s="4" t="s">
        <v>209</v>
      </c>
      <c r="C108" s="3">
        <v>1892</v>
      </c>
      <c r="D108" s="3">
        <v>3502</v>
      </c>
      <c r="E108" s="3">
        <v>1090</v>
      </c>
      <c r="F108" s="3">
        <v>175</v>
      </c>
      <c r="G108" s="3">
        <v>0</v>
      </c>
      <c r="H108" s="3">
        <v>46</v>
      </c>
      <c r="I108" s="3">
        <v>0</v>
      </c>
      <c r="J108" s="3">
        <v>6705</v>
      </c>
      <c r="K108" s="3">
        <v>9460</v>
      </c>
      <c r="L108" s="3">
        <v>14008</v>
      </c>
      <c r="M108" s="3">
        <v>3270</v>
      </c>
      <c r="N108" s="3">
        <v>350</v>
      </c>
      <c r="O108" s="3">
        <v>0</v>
      </c>
      <c r="P108" s="3">
        <v>27088</v>
      </c>
      <c r="Q108" s="3">
        <v>6659</v>
      </c>
      <c r="R108" s="5">
        <v>4.0678780597687343</v>
      </c>
      <c r="S108" s="5">
        <v>8.1357561195374686</v>
      </c>
      <c r="T108" s="3">
        <v>5394</v>
      </c>
      <c r="U108" s="3">
        <v>599</v>
      </c>
      <c r="V108" s="3">
        <v>745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S108" s="3">
        <v>1258</v>
      </c>
      <c r="AT108" s="3">
        <v>2558</v>
      </c>
      <c r="AU108" s="3">
        <v>717</v>
      </c>
      <c r="AV108" s="3">
        <v>162</v>
      </c>
      <c r="AW108" s="3">
        <v>0</v>
      </c>
      <c r="AX108" s="3">
        <v>30</v>
      </c>
      <c r="AY108" s="3">
        <v>0</v>
      </c>
      <c r="AZ108" s="3">
        <v>4725</v>
      </c>
      <c r="BA108" s="3">
        <v>6290</v>
      </c>
      <c r="BB108" s="3">
        <v>10232</v>
      </c>
      <c r="BC108" s="3">
        <v>2151</v>
      </c>
      <c r="BD108" s="3">
        <v>324</v>
      </c>
      <c r="BE108" s="3">
        <v>0</v>
      </c>
      <c r="BF108" s="3">
        <v>18997</v>
      </c>
      <c r="BG108" s="3">
        <v>4695</v>
      </c>
      <c r="BH108" s="5">
        <v>4.0462193823216186</v>
      </c>
      <c r="BI108" s="5">
        <v>8.0924387646432372</v>
      </c>
      <c r="BJ108" s="3">
        <v>3816</v>
      </c>
      <c r="BK108" s="3">
        <v>424</v>
      </c>
      <c r="BL108" s="3">
        <v>525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</row>
    <row r="109" spans="1:85" x14ac:dyDescent="0.25">
      <c r="A109" s="4" t="s">
        <v>210</v>
      </c>
      <c r="B109" s="4" t="s">
        <v>211</v>
      </c>
      <c r="C109" s="3">
        <v>1128</v>
      </c>
      <c r="D109" s="3">
        <v>2006</v>
      </c>
      <c r="E109" s="3">
        <v>481</v>
      </c>
      <c r="F109" s="3">
        <v>46</v>
      </c>
      <c r="G109" s="3">
        <v>12</v>
      </c>
      <c r="H109" s="3">
        <v>161</v>
      </c>
      <c r="I109" s="3">
        <v>0</v>
      </c>
      <c r="J109" s="3">
        <v>3834</v>
      </c>
      <c r="K109" s="3">
        <v>5640</v>
      </c>
      <c r="L109" s="3">
        <v>8024</v>
      </c>
      <c r="M109" s="3">
        <v>1443</v>
      </c>
      <c r="N109" s="3">
        <v>92</v>
      </c>
      <c r="O109" s="3">
        <v>12</v>
      </c>
      <c r="P109" s="3">
        <v>15211</v>
      </c>
      <c r="Q109" s="3">
        <v>3673</v>
      </c>
      <c r="R109" s="5">
        <v>4.1413013885107546</v>
      </c>
      <c r="S109" s="5">
        <v>8.2826027770215092</v>
      </c>
      <c r="T109" s="3">
        <v>3134</v>
      </c>
      <c r="U109" s="3">
        <v>348</v>
      </c>
      <c r="V109" s="3">
        <v>426</v>
      </c>
      <c r="X109" s="3">
        <v>58</v>
      </c>
      <c r="Y109" s="3">
        <v>120</v>
      </c>
      <c r="Z109" s="3">
        <v>24</v>
      </c>
      <c r="AA109" s="3">
        <v>2</v>
      </c>
      <c r="AB109" s="3">
        <v>0</v>
      </c>
      <c r="AC109" s="3">
        <v>0</v>
      </c>
      <c r="AD109" s="3">
        <v>3</v>
      </c>
      <c r="AE109" s="3">
        <v>207</v>
      </c>
      <c r="AF109" s="3">
        <v>290</v>
      </c>
      <c r="AG109" s="3">
        <v>480</v>
      </c>
      <c r="AH109" s="3">
        <v>72</v>
      </c>
      <c r="AI109" s="3">
        <v>4</v>
      </c>
      <c r="AJ109" s="3">
        <v>0</v>
      </c>
      <c r="AK109" s="3">
        <v>846</v>
      </c>
      <c r="AL109" s="3">
        <v>204</v>
      </c>
      <c r="AM109" s="5">
        <v>4.1470588235294121</v>
      </c>
      <c r="AN109" s="5">
        <v>8.2941176470588243</v>
      </c>
      <c r="AO109" s="3">
        <v>178</v>
      </c>
      <c r="AP109" s="3">
        <v>19</v>
      </c>
      <c r="AQ109" s="3">
        <v>23</v>
      </c>
      <c r="AS109" s="3">
        <v>930</v>
      </c>
      <c r="AT109" s="3">
        <v>1716</v>
      </c>
      <c r="AU109" s="3">
        <v>377</v>
      </c>
      <c r="AV109" s="3">
        <v>49</v>
      </c>
      <c r="AW109" s="3">
        <v>9</v>
      </c>
      <c r="AX109" s="3">
        <v>0</v>
      </c>
      <c r="AY109" s="3">
        <v>60</v>
      </c>
      <c r="AZ109" s="3">
        <v>3141</v>
      </c>
      <c r="BA109" s="3">
        <v>4650</v>
      </c>
      <c r="BB109" s="3">
        <v>6864</v>
      </c>
      <c r="BC109" s="3">
        <v>1131</v>
      </c>
      <c r="BD109" s="3">
        <v>98</v>
      </c>
      <c r="BE109" s="3">
        <v>9</v>
      </c>
      <c r="BF109" s="3">
        <v>12752</v>
      </c>
      <c r="BG109" s="3">
        <v>3081</v>
      </c>
      <c r="BH109" s="5">
        <v>4.1389159363842909</v>
      </c>
      <c r="BI109" s="5">
        <v>8.2778318727685818</v>
      </c>
      <c r="BJ109" s="3">
        <v>2646</v>
      </c>
      <c r="BK109" s="3">
        <v>294</v>
      </c>
      <c r="BL109" s="3">
        <v>349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</row>
    <row r="110" spans="1:85" x14ac:dyDescent="0.25">
      <c r="A110" s="4" t="s">
        <v>212</v>
      </c>
      <c r="B110" s="4" t="s">
        <v>213</v>
      </c>
      <c r="C110" s="3">
        <v>214</v>
      </c>
      <c r="D110" s="3">
        <v>204</v>
      </c>
      <c r="E110" s="3">
        <v>163</v>
      </c>
      <c r="F110" s="3">
        <v>89</v>
      </c>
      <c r="G110" s="3">
        <v>5</v>
      </c>
      <c r="H110" s="3">
        <v>0</v>
      </c>
      <c r="I110" s="3">
        <v>0</v>
      </c>
      <c r="J110" s="3">
        <v>675</v>
      </c>
      <c r="K110" s="3">
        <v>1070</v>
      </c>
      <c r="L110" s="3">
        <v>816</v>
      </c>
      <c r="M110" s="3">
        <v>489</v>
      </c>
      <c r="N110" s="3">
        <v>178</v>
      </c>
      <c r="O110" s="3">
        <v>5</v>
      </c>
      <c r="P110" s="3">
        <v>2558</v>
      </c>
      <c r="Q110" s="3">
        <v>675</v>
      </c>
      <c r="R110" s="5">
        <v>3.7896296296296295</v>
      </c>
      <c r="S110" s="5">
        <v>7.5792592592592589</v>
      </c>
      <c r="T110" s="3">
        <v>418</v>
      </c>
      <c r="U110" s="3">
        <v>46</v>
      </c>
      <c r="V110" s="3">
        <v>75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S110" s="3">
        <v>216</v>
      </c>
      <c r="AT110" s="3">
        <v>165</v>
      </c>
      <c r="AU110" s="3">
        <v>126</v>
      </c>
      <c r="AV110" s="3">
        <v>33</v>
      </c>
      <c r="AW110" s="3">
        <v>0</v>
      </c>
      <c r="AX110" s="3">
        <v>0</v>
      </c>
      <c r="AY110" s="3">
        <v>0</v>
      </c>
      <c r="AZ110" s="3">
        <v>540</v>
      </c>
      <c r="BA110" s="3">
        <v>1080</v>
      </c>
      <c r="BB110" s="3">
        <v>660</v>
      </c>
      <c r="BC110" s="3">
        <v>378</v>
      </c>
      <c r="BD110" s="3">
        <v>66</v>
      </c>
      <c r="BE110" s="3">
        <v>0</v>
      </c>
      <c r="BF110" s="3">
        <v>2184</v>
      </c>
      <c r="BG110" s="3">
        <v>540</v>
      </c>
      <c r="BH110" s="5">
        <v>4.0444444444444443</v>
      </c>
      <c r="BI110" s="5">
        <v>8.0888888888888886</v>
      </c>
      <c r="BJ110" s="3">
        <v>381</v>
      </c>
      <c r="BK110" s="3">
        <v>42</v>
      </c>
      <c r="BL110" s="3">
        <v>60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</row>
    <row r="111" spans="1:85" x14ac:dyDescent="0.25">
      <c r="A111" s="4" t="s">
        <v>214</v>
      </c>
      <c r="B111" s="4" t="s">
        <v>215</v>
      </c>
      <c r="C111" s="3">
        <v>694</v>
      </c>
      <c r="D111" s="3">
        <v>533</v>
      </c>
      <c r="E111" s="3">
        <v>106</v>
      </c>
      <c r="F111" s="3">
        <v>8</v>
      </c>
      <c r="G111" s="3">
        <v>4</v>
      </c>
      <c r="H111" s="3">
        <v>5</v>
      </c>
      <c r="I111" s="3">
        <v>0</v>
      </c>
      <c r="J111" s="3">
        <v>1350</v>
      </c>
      <c r="K111" s="3">
        <v>3470</v>
      </c>
      <c r="L111" s="3">
        <v>2132</v>
      </c>
      <c r="M111" s="3">
        <v>318</v>
      </c>
      <c r="N111" s="3">
        <v>16</v>
      </c>
      <c r="O111" s="3">
        <v>4</v>
      </c>
      <c r="P111" s="3">
        <v>5940</v>
      </c>
      <c r="Q111" s="3">
        <v>1345</v>
      </c>
      <c r="R111" s="5">
        <v>4.4163568773234196</v>
      </c>
      <c r="S111" s="5">
        <v>8.8327137546468393</v>
      </c>
      <c r="T111" s="3">
        <v>1227</v>
      </c>
      <c r="U111" s="3">
        <v>136</v>
      </c>
      <c r="V111" s="3">
        <v>150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S111" s="3">
        <v>283</v>
      </c>
      <c r="AT111" s="3">
        <v>393</v>
      </c>
      <c r="AU111" s="3">
        <v>119</v>
      </c>
      <c r="AV111" s="3">
        <v>11</v>
      </c>
      <c r="AW111" s="3">
        <v>3</v>
      </c>
      <c r="AX111" s="3">
        <v>1</v>
      </c>
      <c r="AY111" s="3">
        <v>0</v>
      </c>
      <c r="AZ111" s="3">
        <v>810</v>
      </c>
      <c r="BA111" s="3">
        <v>1415</v>
      </c>
      <c r="BB111" s="3">
        <v>1572</v>
      </c>
      <c r="BC111" s="3">
        <v>357</v>
      </c>
      <c r="BD111" s="3">
        <v>22</v>
      </c>
      <c r="BE111" s="3">
        <v>3</v>
      </c>
      <c r="BF111" s="3">
        <v>3369</v>
      </c>
      <c r="BG111" s="3">
        <v>809</v>
      </c>
      <c r="BH111" s="5">
        <v>4.1644004944375776</v>
      </c>
      <c r="BI111" s="5">
        <v>8.3288009888751553</v>
      </c>
      <c r="BJ111" s="3">
        <v>676</v>
      </c>
      <c r="BK111" s="3">
        <v>75</v>
      </c>
      <c r="BL111" s="3">
        <v>90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</row>
    <row r="112" spans="1:85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225</v>
      </c>
      <c r="I112" s="3">
        <v>0</v>
      </c>
      <c r="J112" s="3">
        <v>225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5">
        <v>0</v>
      </c>
      <c r="S112" s="5">
        <v>0</v>
      </c>
      <c r="T112" s="3">
        <v>0</v>
      </c>
      <c r="U112" s="3">
        <v>0</v>
      </c>
      <c r="V112" s="3">
        <v>25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</row>
    <row r="113" spans="1:85" x14ac:dyDescent="0.25">
      <c r="A113" s="4" t="s">
        <v>218</v>
      </c>
      <c r="B113" s="4" t="s">
        <v>219</v>
      </c>
      <c r="C113" s="3">
        <v>202</v>
      </c>
      <c r="D113" s="3">
        <v>241</v>
      </c>
      <c r="E113" s="3">
        <v>79</v>
      </c>
      <c r="F113" s="3">
        <v>10</v>
      </c>
      <c r="G113" s="3">
        <v>6</v>
      </c>
      <c r="H113" s="3">
        <v>2</v>
      </c>
      <c r="I113" s="3">
        <v>0</v>
      </c>
      <c r="J113" s="3">
        <v>540</v>
      </c>
      <c r="K113" s="3">
        <v>1010</v>
      </c>
      <c r="L113" s="3">
        <v>964</v>
      </c>
      <c r="M113" s="3">
        <v>237</v>
      </c>
      <c r="N113" s="3">
        <v>20</v>
      </c>
      <c r="O113" s="3">
        <v>6</v>
      </c>
      <c r="P113" s="3">
        <v>2237</v>
      </c>
      <c r="Q113" s="3">
        <v>538</v>
      </c>
      <c r="R113" s="5">
        <v>4.1579925650557623</v>
      </c>
      <c r="S113" s="5">
        <v>8.3159851301115246</v>
      </c>
      <c r="T113" s="3">
        <v>443</v>
      </c>
      <c r="U113" s="3">
        <v>49</v>
      </c>
      <c r="V113" s="3">
        <v>60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S113" s="3">
        <v>182</v>
      </c>
      <c r="AT113" s="3">
        <v>279</v>
      </c>
      <c r="AU113" s="3">
        <v>119</v>
      </c>
      <c r="AV113" s="3">
        <v>19</v>
      </c>
      <c r="AW113" s="3">
        <v>10</v>
      </c>
      <c r="AX113" s="3">
        <v>3</v>
      </c>
      <c r="AY113" s="3">
        <v>0</v>
      </c>
      <c r="AZ113" s="3">
        <v>612</v>
      </c>
      <c r="BA113" s="3">
        <v>910</v>
      </c>
      <c r="BB113" s="3">
        <v>1116</v>
      </c>
      <c r="BC113" s="3">
        <v>357</v>
      </c>
      <c r="BD113" s="3">
        <v>38</v>
      </c>
      <c r="BE113" s="3">
        <v>10</v>
      </c>
      <c r="BF113" s="3">
        <v>2431</v>
      </c>
      <c r="BG113" s="3">
        <v>609</v>
      </c>
      <c r="BH113" s="5">
        <v>3.9917898193760264</v>
      </c>
      <c r="BI113" s="5">
        <v>7.9835796387520528</v>
      </c>
      <c r="BJ113" s="3">
        <v>461</v>
      </c>
      <c r="BK113" s="3">
        <v>51</v>
      </c>
      <c r="BL113" s="3">
        <v>68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</row>
    <row r="114" spans="1:85" x14ac:dyDescent="0.25">
      <c r="A114" s="11" t="s">
        <v>220</v>
      </c>
      <c r="B114" s="11" t="s">
        <v>221</v>
      </c>
      <c r="C114" s="34">
        <v>0</v>
      </c>
      <c r="D114" s="34">
        <v>0</v>
      </c>
      <c r="E114" s="34">
        <v>0</v>
      </c>
      <c r="F114" s="34">
        <v>0</v>
      </c>
      <c r="G114" s="34">
        <v>0</v>
      </c>
      <c r="H114" s="34">
        <v>0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  <c r="N114" s="34">
        <v>0</v>
      </c>
      <c r="O114" s="34">
        <v>0</v>
      </c>
      <c r="P114" s="34">
        <v>0</v>
      </c>
      <c r="Q114" s="34">
        <v>0</v>
      </c>
      <c r="R114" s="97">
        <v>0</v>
      </c>
      <c r="S114" s="97">
        <v>0</v>
      </c>
      <c r="T114" s="34">
        <v>0</v>
      </c>
      <c r="U114" s="34">
        <v>0</v>
      </c>
      <c r="V114" s="34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</row>
    <row r="115" spans="1:85" x14ac:dyDescent="0.25">
      <c r="B115" s="321" t="s">
        <v>222</v>
      </c>
      <c r="C115" s="10">
        <f t="shared" ref="C115:Q115" si="0">SUM(C5:C114)</f>
        <v>68536</v>
      </c>
      <c r="D115" s="10">
        <f t="shared" si="0"/>
        <v>69327</v>
      </c>
      <c r="E115" s="10">
        <f t="shared" si="0"/>
        <v>18377</v>
      </c>
      <c r="F115" s="10">
        <f t="shared" si="0"/>
        <v>2969</v>
      </c>
      <c r="G115" s="10">
        <f t="shared" si="0"/>
        <v>1085</v>
      </c>
      <c r="H115" s="10">
        <f t="shared" si="0"/>
        <v>3593</v>
      </c>
      <c r="I115" s="10">
        <f t="shared" si="0"/>
        <v>5466</v>
      </c>
      <c r="J115" s="10">
        <f t="shared" si="0"/>
        <v>169353</v>
      </c>
      <c r="K115" s="10">
        <f t="shared" si="0"/>
        <v>342680</v>
      </c>
      <c r="L115" s="10">
        <f t="shared" si="0"/>
        <v>277308</v>
      </c>
      <c r="M115" s="10">
        <f t="shared" si="0"/>
        <v>55131</v>
      </c>
      <c r="N115" s="10">
        <f t="shared" si="0"/>
        <v>5938</v>
      </c>
      <c r="O115" s="10">
        <f t="shared" si="0"/>
        <v>1085</v>
      </c>
      <c r="P115" s="10">
        <f t="shared" si="0"/>
        <v>682142</v>
      </c>
      <c r="Q115" s="10">
        <f t="shared" si="0"/>
        <v>160294</v>
      </c>
      <c r="R115" s="172">
        <f>AVERAGEIF(R5:R114,"&gt;0")</f>
        <v>4.2238777998000181</v>
      </c>
      <c r="S115" s="388">
        <f>AVERAGEIF(S5:S114,"&gt;0")</f>
        <v>8.4477555996000362</v>
      </c>
      <c r="T115" s="10">
        <f>SUM(T5:T114)</f>
        <v>137863</v>
      </c>
      <c r="U115" s="10">
        <f>SUM(U5:U114)</f>
        <v>15278</v>
      </c>
      <c r="V115" s="10">
        <f>SUM(V5:V114)</f>
        <v>18817</v>
      </c>
      <c r="X115" s="10">
        <f t="shared" ref="X115:AL115" si="1">SUM(X5:X114)</f>
        <v>342</v>
      </c>
      <c r="Y115" s="10">
        <f t="shared" si="1"/>
        <v>514</v>
      </c>
      <c r="Z115" s="10">
        <f t="shared" si="1"/>
        <v>189</v>
      </c>
      <c r="AA115" s="10">
        <f t="shared" si="1"/>
        <v>9</v>
      </c>
      <c r="AB115" s="10">
        <f t="shared" si="1"/>
        <v>1</v>
      </c>
      <c r="AC115" s="10">
        <f t="shared" si="1"/>
        <v>272</v>
      </c>
      <c r="AD115" s="10">
        <f t="shared" si="1"/>
        <v>41</v>
      </c>
      <c r="AE115" s="10">
        <f t="shared" si="1"/>
        <v>1368</v>
      </c>
      <c r="AF115" s="10">
        <f t="shared" si="1"/>
        <v>1710</v>
      </c>
      <c r="AG115" s="10">
        <f t="shared" si="1"/>
        <v>2056</v>
      </c>
      <c r="AH115" s="10">
        <f t="shared" si="1"/>
        <v>567</v>
      </c>
      <c r="AI115" s="10">
        <f t="shared" si="1"/>
        <v>18</v>
      </c>
      <c r="AJ115" s="10">
        <f t="shared" si="1"/>
        <v>1</v>
      </c>
      <c r="AK115" s="10">
        <f t="shared" si="1"/>
        <v>4352</v>
      </c>
      <c r="AL115" s="10">
        <f t="shared" si="1"/>
        <v>1055</v>
      </c>
      <c r="AM115" s="172">
        <f>AVERAGEIF(AM5:AM114,"&gt;0")</f>
        <v>4.1314910114002892</v>
      </c>
      <c r="AN115" s="172">
        <f>AVERAGEIF(AN5:AN114,"&gt;0")</f>
        <v>8.2629820228005784</v>
      </c>
      <c r="AO115" s="10">
        <f>SUM(AO5:AO114)</f>
        <v>856</v>
      </c>
      <c r="AP115" s="10">
        <f>SUM(AP5:AP114)</f>
        <v>92</v>
      </c>
      <c r="AQ115" s="10">
        <f>SUM(AQ5:AQ114)</f>
        <v>152</v>
      </c>
      <c r="AS115" s="10">
        <f t="shared" ref="AS115:BG115" si="2">SUM(AS5:AS114)</f>
        <v>43093</v>
      </c>
      <c r="AT115" s="10">
        <f t="shared" si="2"/>
        <v>43663</v>
      </c>
      <c r="AU115" s="10">
        <f t="shared" si="2"/>
        <v>11282</v>
      </c>
      <c r="AV115" s="10">
        <f t="shared" si="2"/>
        <v>1484</v>
      </c>
      <c r="AW115" s="10">
        <f t="shared" si="2"/>
        <v>389</v>
      </c>
      <c r="AX115" s="10">
        <f t="shared" si="2"/>
        <v>906</v>
      </c>
      <c r="AY115" s="10">
        <f t="shared" si="2"/>
        <v>694</v>
      </c>
      <c r="AZ115" s="10">
        <f t="shared" si="2"/>
        <v>101511</v>
      </c>
      <c r="BA115" s="10">
        <f t="shared" si="2"/>
        <v>215465</v>
      </c>
      <c r="BB115" s="10">
        <f t="shared" si="2"/>
        <v>174652</v>
      </c>
      <c r="BC115" s="10">
        <f t="shared" si="2"/>
        <v>33846</v>
      </c>
      <c r="BD115" s="10">
        <f t="shared" si="2"/>
        <v>2968</v>
      </c>
      <c r="BE115" s="10">
        <f t="shared" si="2"/>
        <v>389</v>
      </c>
      <c r="BF115" s="10">
        <f t="shared" si="2"/>
        <v>427320</v>
      </c>
      <c r="BG115" s="10">
        <f t="shared" si="2"/>
        <v>99911</v>
      </c>
      <c r="BH115" s="172">
        <f>AVERAGEIF(BH5:BH114,"&gt;0")</f>
        <v>4.2927292951194733</v>
      </c>
      <c r="BI115" s="388">
        <f>AVERAGEIF(BI5:BI114,"&gt;0")</f>
        <v>8.5854585902389466</v>
      </c>
      <c r="BJ115" s="10">
        <f>SUM(BJ5:BJ114)</f>
        <v>86756</v>
      </c>
      <c r="BK115" s="10">
        <f>SUM(BK5:BK114)</f>
        <v>9609</v>
      </c>
      <c r="BL115" s="10">
        <f>SUM(BL5:BL114)</f>
        <v>11279</v>
      </c>
      <c r="BN115" s="10">
        <f t="shared" ref="BN115:CB115" si="3">SUM(BN5:BN114)</f>
        <v>0</v>
      </c>
      <c r="BO115" s="10">
        <f t="shared" si="3"/>
        <v>0</v>
      </c>
      <c r="BP115" s="10">
        <f t="shared" si="3"/>
        <v>0</v>
      </c>
      <c r="BQ115" s="10">
        <f t="shared" si="3"/>
        <v>0</v>
      </c>
      <c r="BR115" s="10">
        <f t="shared" si="3"/>
        <v>0</v>
      </c>
      <c r="BS115" s="10">
        <f t="shared" si="3"/>
        <v>0</v>
      </c>
      <c r="BT115" s="10">
        <f t="shared" si="3"/>
        <v>0</v>
      </c>
      <c r="BU115" s="10">
        <f t="shared" si="3"/>
        <v>0</v>
      </c>
      <c r="BV115" s="10">
        <f t="shared" si="3"/>
        <v>0</v>
      </c>
      <c r="BW115" s="10">
        <f t="shared" si="3"/>
        <v>0</v>
      </c>
      <c r="BX115" s="10">
        <f t="shared" si="3"/>
        <v>0</v>
      </c>
      <c r="BY115" s="10">
        <f t="shared" si="3"/>
        <v>0</v>
      </c>
      <c r="BZ115" s="10">
        <f t="shared" si="3"/>
        <v>0</v>
      </c>
      <c r="CA115" s="10">
        <f t="shared" si="3"/>
        <v>0</v>
      </c>
      <c r="CB115" s="10">
        <f t="shared" si="3"/>
        <v>0</v>
      </c>
      <c r="CC115" s="172" t="e">
        <f>AVERAGEIF(CC5:CC114,"&gt;0")</f>
        <v>#DIV/0!</v>
      </c>
      <c r="CD115" s="172" t="e">
        <f>AVERAGEIF(CD5:CD114,"&gt;0")</f>
        <v>#DIV/0!</v>
      </c>
      <c r="CE115" s="10">
        <f>SUM(CE5:CE114)</f>
        <v>0</v>
      </c>
      <c r="CF115" s="10">
        <f>SUM(CF5:CF114)</f>
        <v>0</v>
      </c>
      <c r="CG115" s="10">
        <f>SUM(CG5:CG114)</f>
        <v>0</v>
      </c>
    </row>
  </sheetData>
  <mergeCells count="34">
    <mergeCell ref="A2:A4"/>
    <mergeCell ref="B2:B4"/>
    <mergeCell ref="C2:V2"/>
    <mergeCell ref="C3:J3"/>
    <mergeCell ref="K3:Q3"/>
    <mergeCell ref="R3:R4"/>
    <mergeCell ref="S3:S4"/>
    <mergeCell ref="T3:T4"/>
    <mergeCell ref="U3:U4"/>
    <mergeCell ref="V3:V4"/>
    <mergeCell ref="X2:AQ2"/>
    <mergeCell ref="X3:AE3"/>
    <mergeCell ref="AF3:AL3"/>
    <mergeCell ref="AM3:AM4"/>
    <mergeCell ref="AN3:AN4"/>
    <mergeCell ref="AO3:AO4"/>
    <mergeCell ref="AP3:AP4"/>
    <mergeCell ref="AQ3:AQ4"/>
    <mergeCell ref="AS2:BL2"/>
    <mergeCell ref="AS3:AZ3"/>
    <mergeCell ref="BA3:BG3"/>
    <mergeCell ref="BH3:BH4"/>
    <mergeCell ref="BI3:BI4"/>
    <mergeCell ref="BJ3:BJ4"/>
    <mergeCell ref="BK3:BK4"/>
    <mergeCell ref="BL3:BL4"/>
    <mergeCell ref="BN2:CG2"/>
    <mergeCell ref="BN3:BU3"/>
    <mergeCell ref="BV3:CB3"/>
    <mergeCell ref="CC3:CC4"/>
    <mergeCell ref="CD3:CD4"/>
    <mergeCell ref="CE3:CE4"/>
    <mergeCell ref="CF3:CF4"/>
    <mergeCell ref="CG3:CG4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14"/>
  <sheetViews>
    <sheetView workbookViewId="0">
      <pane xSplit="2" ySplit="3" topLeftCell="K92" activePane="bottomRight" state="frozen"/>
      <selection pane="topRight" activeCell="C1" sqref="C1"/>
      <selection pane="bottomLeft" activeCell="A4" sqref="A4"/>
      <selection pane="bottomRight" activeCell="L100" sqref="L100"/>
    </sheetView>
  </sheetViews>
  <sheetFormatPr baseColWidth="10" defaultColWidth="9" defaultRowHeight="15" x14ac:dyDescent="0.25"/>
  <cols>
    <col min="2" max="2" width="68.42578125" customWidth="1"/>
    <col min="3" max="21" width="16.5703125" customWidth="1"/>
    <col min="22" max="22" width="7.28515625" customWidth="1"/>
    <col min="23" max="34" width="16.5703125" customWidth="1"/>
  </cols>
  <sheetData>
    <row r="2" spans="1:31" ht="30" customHeight="1" x14ac:dyDescent="0.25">
      <c r="A2" s="323" t="s">
        <v>0</v>
      </c>
      <c r="B2" s="323" t="s">
        <v>1</v>
      </c>
      <c r="C2" s="323" t="s">
        <v>515</v>
      </c>
      <c r="D2" s="323" t="s">
        <v>515</v>
      </c>
      <c r="E2" s="323" t="s">
        <v>515</v>
      </c>
      <c r="F2" s="323" t="s">
        <v>515</v>
      </c>
      <c r="G2" s="323" t="s">
        <v>515</v>
      </c>
      <c r="H2" s="323" t="s">
        <v>515</v>
      </c>
      <c r="I2" s="323" t="s">
        <v>515</v>
      </c>
      <c r="J2" s="323" t="s">
        <v>515</v>
      </c>
      <c r="K2" s="323" t="s">
        <v>515</v>
      </c>
      <c r="M2" s="323" t="s">
        <v>525</v>
      </c>
      <c r="N2" s="323" t="s">
        <v>525</v>
      </c>
      <c r="O2" s="323" t="s">
        <v>525</v>
      </c>
      <c r="P2" s="323" t="s">
        <v>525</v>
      </c>
      <c r="Q2" s="323" t="s">
        <v>525</v>
      </c>
      <c r="R2" s="323" t="s">
        <v>525</v>
      </c>
      <c r="S2" s="323" t="s">
        <v>525</v>
      </c>
      <c r="T2" s="323" t="s">
        <v>525</v>
      </c>
      <c r="U2" s="323" t="s">
        <v>525</v>
      </c>
      <c r="W2" s="323" t="s">
        <v>528</v>
      </c>
      <c r="X2" s="323" t="s">
        <v>528</v>
      </c>
      <c r="Y2" s="323" t="s">
        <v>528</v>
      </c>
      <c r="Z2" s="323" t="s">
        <v>528</v>
      </c>
      <c r="AA2" s="323" t="s">
        <v>528</v>
      </c>
      <c r="AB2" s="323" t="s">
        <v>528</v>
      </c>
      <c r="AC2" s="323" t="s">
        <v>528</v>
      </c>
      <c r="AD2" s="323" t="s">
        <v>528</v>
      </c>
      <c r="AE2" s="323" t="s">
        <v>528</v>
      </c>
    </row>
    <row r="3" spans="1:31" ht="39.950000000000003" customHeight="1" x14ac:dyDescent="0.25">
      <c r="A3" s="323" t="s">
        <v>0</v>
      </c>
      <c r="B3" s="323" t="s">
        <v>1</v>
      </c>
      <c r="C3" s="246" t="s">
        <v>516</v>
      </c>
      <c r="D3" s="246" t="s">
        <v>517</v>
      </c>
      <c r="E3" s="246" t="s">
        <v>518</v>
      </c>
      <c r="F3" s="246" t="s">
        <v>519</v>
      </c>
      <c r="G3" s="246" t="s">
        <v>520</v>
      </c>
      <c r="H3" s="246" t="s">
        <v>521</v>
      </c>
      <c r="I3" s="246" t="s">
        <v>522</v>
      </c>
      <c r="J3" s="246" t="s">
        <v>523</v>
      </c>
      <c r="K3" s="246" t="s">
        <v>524</v>
      </c>
      <c r="M3" s="246" t="s">
        <v>516</v>
      </c>
      <c r="N3" s="246" t="s">
        <v>517</v>
      </c>
      <c r="O3" s="246" t="s">
        <v>518</v>
      </c>
      <c r="P3" s="246" t="s">
        <v>519</v>
      </c>
      <c r="Q3" s="246" t="s">
        <v>520</v>
      </c>
      <c r="R3" s="246" t="s">
        <v>521</v>
      </c>
      <c r="S3" s="246" t="s">
        <v>522</v>
      </c>
      <c r="T3" s="246" t="s">
        <v>523</v>
      </c>
      <c r="U3" s="246" t="s">
        <v>527</v>
      </c>
      <c r="W3" s="246" t="s">
        <v>516</v>
      </c>
      <c r="X3" s="246" t="s">
        <v>517</v>
      </c>
      <c r="Y3" s="246" t="s">
        <v>518</v>
      </c>
      <c r="Z3" s="246" t="s">
        <v>519</v>
      </c>
      <c r="AA3" s="246" t="s">
        <v>520</v>
      </c>
      <c r="AB3" s="246" t="s">
        <v>521</v>
      </c>
      <c r="AC3" s="246" t="s">
        <v>522</v>
      </c>
      <c r="AD3" s="246" t="s">
        <v>523</v>
      </c>
      <c r="AE3" s="246" t="s">
        <v>529</v>
      </c>
    </row>
    <row r="4" spans="1:31" x14ac:dyDescent="0.25">
      <c r="A4" s="4" t="s">
        <v>2</v>
      </c>
      <c r="B4" s="4" t="s">
        <v>3</v>
      </c>
      <c r="C4" s="5">
        <v>8.9066666666666663</v>
      </c>
      <c r="D4" s="5">
        <v>8.3624161073825505</v>
      </c>
      <c r="E4" s="5">
        <v>8</v>
      </c>
      <c r="F4" s="5">
        <v>8.64</v>
      </c>
      <c r="G4" s="5">
        <v>8.5066666666666659</v>
      </c>
      <c r="H4" s="5">
        <v>8.8029197080291972</v>
      </c>
      <c r="I4" s="5">
        <v>8.8266666666666662</v>
      </c>
      <c r="J4" s="5">
        <v>9.0399999999999991</v>
      </c>
      <c r="K4" s="5">
        <v>9.0666666666666664</v>
      </c>
      <c r="M4" s="6" t="s">
        <v>526</v>
      </c>
      <c r="N4" s="6" t="s">
        <v>526</v>
      </c>
      <c r="O4" s="6" t="s">
        <v>526</v>
      </c>
      <c r="P4" s="6" t="s">
        <v>526</v>
      </c>
      <c r="Q4" s="6" t="s">
        <v>526</v>
      </c>
      <c r="R4" s="6" t="s">
        <v>526</v>
      </c>
      <c r="S4" s="6" t="s">
        <v>526</v>
      </c>
      <c r="T4" s="6" t="s">
        <v>526</v>
      </c>
      <c r="U4" s="6" t="s">
        <v>526</v>
      </c>
      <c r="W4" s="5">
        <v>9.0444444444444443</v>
      </c>
      <c r="X4" s="5">
        <v>8.4</v>
      </c>
      <c r="Y4" s="5">
        <v>8.3720930232558146</v>
      </c>
      <c r="Z4" s="5">
        <v>8.2888888888888896</v>
      </c>
      <c r="AA4" s="5">
        <v>8.2888888888888896</v>
      </c>
      <c r="AB4" s="5">
        <v>8.0930232558139537</v>
      </c>
      <c r="AC4" s="5">
        <v>8.5111111111111111</v>
      </c>
      <c r="AD4" s="5">
        <v>8.7333333333333325</v>
      </c>
      <c r="AE4" s="5">
        <v>8.6888888888888882</v>
      </c>
    </row>
    <row r="5" spans="1:31" x14ac:dyDescent="0.25">
      <c r="A5" s="4" t="s">
        <v>4</v>
      </c>
      <c r="B5" s="4" t="s">
        <v>5</v>
      </c>
      <c r="C5" s="5">
        <v>2.2222222222222223</v>
      </c>
      <c r="D5" s="5">
        <v>2.8</v>
      </c>
      <c r="E5" s="5">
        <v>0</v>
      </c>
      <c r="F5" s="5">
        <v>5.2</v>
      </c>
      <c r="G5" s="5">
        <v>4.5599999999999996</v>
      </c>
      <c r="H5" s="5">
        <v>6.44</v>
      </c>
      <c r="I5" s="5">
        <v>5.64</v>
      </c>
      <c r="J5" s="5">
        <v>7.68</v>
      </c>
      <c r="K5" s="5">
        <v>6.2</v>
      </c>
      <c r="M5" s="6" t="s">
        <v>526</v>
      </c>
      <c r="N5" s="6" t="s">
        <v>526</v>
      </c>
      <c r="O5" s="6" t="s">
        <v>526</v>
      </c>
      <c r="P5" s="6" t="s">
        <v>526</v>
      </c>
      <c r="Q5" s="6" t="s">
        <v>526</v>
      </c>
      <c r="R5" s="6" t="s">
        <v>526</v>
      </c>
      <c r="S5" s="6" t="s">
        <v>526</v>
      </c>
      <c r="T5" s="6" t="s">
        <v>526</v>
      </c>
      <c r="U5" s="6" t="s">
        <v>526</v>
      </c>
      <c r="W5" s="6" t="s">
        <v>526</v>
      </c>
      <c r="X5" s="6" t="s">
        <v>526</v>
      </c>
      <c r="Y5" s="6" t="s">
        <v>526</v>
      </c>
      <c r="Z5" s="6" t="s">
        <v>526</v>
      </c>
      <c r="AA5" s="6" t="s">
        <v>526</v>
      </c>
      <c r="AB5" s="6" t="s">
        <v>526</v>
      </c>
      <c r="AC5" s="6" t="s">
        <v>526</v>
      </c>
      <c r="AD5" s="6" t="s">
        <v>526</v>
      </c>
      <c r="AE5" s="6" t="s">
        <v>526</v>
      </c>
    </row>
    <row r="6" spans="1:31" x14ac:dyDescent="0.25">
      <c r="A6" s="4" t="s">
        <v>6</v>
      </c>
      <c r="B6" s="4" t="s">
        <v>7</v>
      </c>
      <c r="C6" s="5">
        <v>9</v>
      </c>
      <c r="D6" s="5">
        <v>8.9375</v>
      </c>
      <c r="E6" s="5">
        <v>0</v>
      </c>
      <c r="F6" s="5">
        <v>8.375</v>
      </c>
      <c r="G6" s="5">
        <v>8.5625</v>
      </c>
      <c r="H6" s="5">
        <v>8</v>
      </c>
      <c r="I6" s="5">
        <v>8.5625</v>
      </c>
      <c r="J6" s="5">
        <v>9</v>
      </c>
      <c r="K6" s="5">
        <v>7.75</v>
      </c>
      <c r="M6" s="6" t="s">
        <v>526</v>
      </c>
      <c r="N6" s="6" t="s">
        <v>526</v>
      </c>
      <c r="O6" s="6" t="s">
        <v>526</v>
      </c>
      <c r="P6" s="6" t="s">
        <v>526</v>
      </c>
      <c r="Q6" s="6" t="s">
        <v>526</v>
      </c>
      <c r="R6" s="6" t="s">
        <v>526</v>
      </c>
      <c r="S6" s="6" t="s">
        <v>526</v>
      </c>
      <c r="T6" s="6" t="s">
        <v>526</v>
      </c>
      <c r="U6" s="6" t="s">
        <v>526</v>
      </c>
      <c r="W6" s="5">
        <v>8.3333333333333339</v>
      </c>
      <c r="X6" s="5">
        <v>7.4</v>
      </c>
      <c r="Y6" s="5">
        <v>4.5</v>
      </c>
      <c r="Z6" s="5">
        <v>7.6</v>
      </c>
      <c r="AA6" s="5">
        <v>8.1333333333333329</v>
      </c>
      <c r="AB6" s="5">
        <v>6.9655172413793105</v>
      </c>
      <c r="AC6" s="5">
        <v>8.3333333333333339</v>
      </c>
      <c r="AD6" s="5">
        <v>9.0714285714285712</v>
      </c>
      <c r="AE6" s="5">
        <v>8.2666666666666675</v>
      </c>
    </row>
    <row r="7" spans="1:31" x14ac:dyDescent="0.25">
      <c r="A7" s="4" t="s">
        <v>8</v>
      </c>
      <c r="B7" s="4" t="s">
        <v>9</v>
      </c>
      <c r="C7" s="5">
        <v>8.6</v>
      </c>
      <c r="D7" s="5">
        <v>8.1199999999999992</v>
      </c>
      <c r="E7" s="5">
        <v>7.78</v>
      </c>
      <c r="F7" s="5">
        <v>8.9600000000000009</v>
      </c>
      <c r="G7" s="5">
        <v>8.92</v>
      </c>
      <c r="H7" s="5">
        <v>8.68</v>
      </c>
      <c r="I7" s="5">
        <v>8.8800000000000008</v>
      </c>
      <c r="J7" s="5">
        <v>8.9600000000000009</v>
      </c>
      <c r="K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W7" s="5">
        <v>8.24</v>
      </c>
      <c r="X7" s="5">
        <v>7.46</v>
      </c>
      <c r="Y7" s="5">
        <v>7.28</v>
      </c>
      <c r="Z7" s="5">
        <v>8.6</v>
      </c>
      <c r="AA7" s="5">
        <v>8.6</v>
      </c>
      <c r="AB7" s="5">
        <v>8.56</v>
      </c>
      <c r="AC7" s="5">
        <v>8.64</v>
      </c>
      <c r="AD7" s="5">
        <v>8.7799999999999994</v>
      </c>
      <c r="AE7" s="5">
        <v>0</v>
      </c>
    </row>
    <row r="8" spans="1:31" x14ac:dyDescent="0.25">
      <c r="A8" s="4" t="s">
        <v>10</v>
      </c>
      <c r="B8" s="4" t="s">
        <v>11</v>
      </c>
      <c r="C8" s="5">
        <v>7.8666666666666663</v>
      </c>
      <c r="D8" s="5">
        <v>7.5</v>
      </c>
      <c r="E8" s="5">
        <v>6.9285714285714288</v>
      </c>
      <c r="F8" s="5">
        <v>9.0083333333333329</v>
      </c>
      <c r="G8" s="5">
        <v>8.8235294117647065</v>
      </c>
      <c r="H8" s="5">
        <v>8.0686695278969953</v>
      </c>
      <c r="I8" s="5">
        <v>8.6083333333333325</v>
      </c>
      <c r="J8" s="5">
        <v>8.9833333333333325</v>
      </c>
      <c r="K8" s="5">
        <v>8.4830508474576263</v>
      </c>
      <c r="M8" s="6" t="s">
        <v>526</v>
      </c>
      <c r="N8" s="6" t="s">
        <v>526</v>
      </c>
      <c r="O8" s="6" t="s">
        <v>526</v>
      </c>
      <c r="P8" s="6" t="s">
        <v>526</v>
      </c>
      <c r="Q8" s="6" t="s">
        <v>526</v>
      </c>
      <c r="R8" s="6" t="s">
        <v>526</v>
      </c>
      <c r="S8" s="6" t="s">
        <v>526</v>
      </c>
      <c r="T8" s="6" t="s">
        <v>526</v>
      </c>
      <c r="U8" s="6" t="s">
        <v>526</v>
      </c>
      <c r="W8" s="5">
        <v>7.6</v>
      </c>
      <c r="X8" s="5">
        <v>7.0666666666666664</v>
      </c>
      <c r="Y8" s="5">
        <v>7.4883720930232558</v>
      </c>
      <c r="Z8" s="5">
        <v>8.4</v>
      </c>
      <c r="AA8" s="5">
        <v>8.3111111111111118</v>
      </c>
      <c r="AB8" s="5">
        <v>8.3255813953488378</v>
      </c>
      <c r="AC8" s="5">
        <v>8.4888888888888889</v>
      </c>
      <c r="AD8" s="5">
        <v>9.3333333333333339</v>
      </c>
      <c r="AE8" s="5">
        <v>8.5777777777777775</v>
      </c>
    </row>
    <row r="9" spans="1:31" x14ac:dyDescent="0.25">
      <c r="A9" s="4" t="s">
        <v>12</v>
      </c>
      <c r="B9" s="4" t="s">
        <v>13</v>
      </c>
      <c r="C9" s="5">
        <v>6.2</v>
      </c>
      <c r="D9" s="5">
        <v>6.333333333333333</v>
      </c>
      <c r="E9" s="5">
        <v>0</v>
      </c>
      <c r="F9" s="5">
        <v>7.4666666666666668</v>
      </c>
      <c r="G9" s="5">
        <v>7.4</v>
      </c>
      <c r="H9" s="5">
        <v>7.8666666666666663</v>
      </c>
      <c r="I9" s="5">
        <v>7.8666666666666663</v>
      </c>
      <c r="J9" s="5">
        <v>8.4</v>
      </c>
      <c r="K9" s="5">
        <v>8.1333333333333329</v>
      </c>
      <c r="M9" s="6" t="s">
        <v>526</v>
      </c>
      <c r="N9" s="6" t="s">
        <v>526</v>
      </c>
      <c r="O9" s="6" t="s">
        <v>526</v>
      </c>
      <c r="P9" s="6" t="s">
        <v>526</v>
      </c>
      <c r="Q9" s="6" t="s">
        <v>526</v>
      </c>
      <c r="R9" s="6" t="s">
        <v>526</v>
      </c>
      <c r="S9" s="6" t="s">
        <v>526</v>
      </c>
      <c r="T9" s="6" t="s">
        <v>526</v>
      </c>
      <c r="U9" s="6" t="s">
        <v>526</v>
      </c>
      <c r="W9" s="6" t="s">
        <v>526</v>
      </c>
      <c r="X9" s="6" t="s">
        <v>526</v>
      </c>
      <c r="Y9" s="6" t="s">
        <v>526</v>
      </c>
      <c r="Z9" s="6" t="s">
        <v>526</v>
      </c>
      <c r="AA9" s="6" t="s">
        <v>526</v>
      </c>
      <c r="AB9" s="6" t="s">
        <v>526</v>
      </c>
      <c r="AC9" s="6" t="s">
        <v>526</v>
      </c>
      <c r="AD9" s="6" t="s">
        <v>526</v>
      </c>
      <c r="AE9" s="6" t="s">
        <v>526</v>
      </c>
    </row>
    <row r="10" spans="1:31" x14ac:dyDescent="0.25">
      <c r="A10" s="4" t="s">
        <v>14</v>
      </c>
      <c r="B10" s="4" t="s">
        <v>15</v>
      </c>
      <c r="C10" s="5">
        <v>8.8993288590604021</v>
      </c>
      <c r="D10" s="5">
        <v>8.6266666666666669</v>
      </c>
      <c r="E10" s="5">
        <v>8.7946127946127941</v>
      </c>
      <c r="F10" s="5">
        <v>8.76</v>
      </c>
      <c r="G10" s="5">
        <v>8.3424657534246567</v>
      </c>
      <c r="H10" s="5">
        <v>9.3133333333333326</v>
      </c>
      <c r="I10" s="5">
        <v>9.4333333333333336</v>
      </c>
      <c r="J10" s="5">
        <v>9.2240802675585289</v>
      </c>
      <c r="K10" s="5">
        <v>8.9797297297297298</v>
      </c>
      <c r="M10" s="6" t="s">
        <v>526</v>
      </c>
      <c r="N10" s="6" t="s">
        <v>526</v>
      </c>
      <c r="O10" s="6" t="s">
        <v>526</v>
      </c>
      <c r="P10" s="6" t="s">
        <v>526</v>
      </c>
      <c r="Q10" s="6" t="s">
        <v>526</v>
      </c>
      <c r="R10" s="6" t="s">
        <v>526</v>
      </c>
      <c r="S10" s="6" t="s">
        <v>526</v>
      </c>
      <c r="T10" s="6" t="s">
        <v>526</v>
      </c>
      <c r="U10" s="6" t="s">
        <v>526</v>
      </c>
      <c r="W10" s="5">
        <v>8.8993288590604021</v>
      </c>
      <c r="X10" s="5">
        <v>9</v>
      </c>
      <c r="Y10" s="5">
        <v>9.0399999999999991</v>
      </c>
      <c r="Z10" s="5">
        <v>9.0666666666666664</v>
      </c>
      <c r="AA10" s="5">
        <v>8.4189189189189193</v>
      </c>
      <c r="AB10" s="5">
        <v>9.34</v>
      </c>
      <c r="AC10" s="5">
        <v>9.3800000000000008</v>
      </c>
      <c r="AD10" s="5">
        <v>9.2799999999999994</v>
      </c>
      <c r="AE10" s="5">
        <v>9.2416107382550337</v>
      </c>
    </row>
    <row r="11" spans="1:31" x14ac:dyDescent="0.25">
      <c r="A11" s="4" t="s">
        <v>16</v>
      </c>
      <c r="B11" s="4" t="s">
        <v>17</v>
      </c>
      <c r="C11" s="5">
        <v>9.1531531531531538</v>
      </c>
      <c r="D11" s="5">
        <v>8.8648648648648649</v>
      </c>
      <c r="E11" s="5">
        <v>8.378378378378379</v>
      </c>
      <c r="F11" s="5">
        <v>9.1351351351351351</v>
      </c>
      <c r="G11" s="5">
        <v>9.045045045045045</v>
      </c>
      <c r="H11" s="5">
        <v>8.7927927927927936</v>
      </c>
      <c r="I11" s="5">
        <v>9.045045045045045</v>
      </c>
      <c r="J11" s="5">
        <v>9.1351351351351351</v>
      </c>
      <c r="K11" s="5">
        <v>9.2072072072072064</v>
      </c>
      <c r="M11" s="6" t="s">
        <v>526</v>
      </c>
      <c r="N11" s="6" t="s">
        <v>526</v>
      </c>
      <c r="O11" s="6" t="s">
        <v>526</v>
      </c>
      <c r="P11" s="6" t="s">
        <v>526</v>
      </c>
      <c r="Q11" s="6" t="s">
        <v>526</v>
      </c>
      <c r="R11" s="6" t="s">
        <v>526</v>
      </c>
      <c r="S11" s="6" t="s">
        <v>526</v>
      </c>
      <c r="T11" s="6" t="s">
        <v>526</v>
      </c>
      <c r="U11" s="6" t="s">
        <v>526</v>
      </c>
      <c r="W11" s="5">
        <v>8.7222222222222214</v>
      </c>
      <c r="X11" s="5">
        <v>8.4444444444444446</v>
      </c>
      <c r="Y11" s="5">
        <v>8.3333333333333339</v>
      </c>
      <c r="Z11" s="5">
        <v>9.4166666666666661</v>
      </c>
      <c r="AA11" s="5">
        <v>9.5</v>
      </c>
      <c r="AB11" s="5">
        <v>8.8611111111111107</v>
      </c>
      <c r="AC11" s="5">
        <v>9.1666666666666661</v>
      </c>
      <c r="AD11" s="5">
        <v>9.3333333333333339</v>
      </c>
      <c r="AE11" s="5">
        <v>9.7777777777777786</v>
      </c>
    </row>
    <row r="12" spans="1:31" x14ac:dyDescent="0.25">
      <c r="A12" s="4" t="s">
        <v>18</v>
      </c>
      <c r="B12" s="4" t="s">
        <v>19</v>
      </c>
      <c r="C12" s="5">
        <v>6.2602739726027394</v>
      </c>
      <c r="D12" s="5">
        <v>6.9150326797385624</v>
      </c>
      <c r="E12" s="5">
        <v>8</v>
      </c>
      <c r="F12" s="5">
        <v>7.8904109589041092</v>
      </c>
      <c r="G12" s="5">
        <v>7.8767123287671232</v>
      </c>
      <c r="H12" s="5">
        <v>7.140625</v>
      </c>
      <c r="I12" s="5">
        <v>8.1780821917808222</v>
      </c>
      <c r="J12" s="5">
        <v>7.7532467532467528</v>
      </c>
      <c r="K12" s="5">
        <v>8.0259740259740262</v>
      </c>
      <c r="M12" s="6" t="s">
        <v>526</v>
      </c>
      <c r="N12" s="6" t="s">
        <v>526</v>
      </c>
      <c r="O12" s="6" t="s">
        <v>526</v>
      </c>
      <c r="P12" s="6" t="s">
        <v>526</v>
      </c>
      <c r="Q12" s="6" t="s">
        <v>526</v>
      </c>
      <c r="R12" s="6" t="s">
        <v>526</v>
      </c>
      <c r="S12" s="6" t="s">
        <v>526</v>
      </c>
      <c r="T12" s="6" t="s">
        <v>526</v>
      </c>
      <c r="U12" s="6" t="s">
        <v>526</v>
      </c>
      <c r="W12" s="5">
        <v>6.8</v>
      </c>
      <c r="X12" s="5">
        <v>6.4</v>
      </c>
      <c r="Y12" s="5">
        <v>8.1999999999999993</v>
      </c>
      <c r="Z12" s="5">
        <v>9.1999999999999993</v>
      </c>
      <c r="AA12" s="5">
        <v>9</v>
      </c>
      <c r="AB12" s="5">
        <v>9.4</v>
      </c>
      <c r="AC12" s="5">
        <v>9.1999999999999993</v>
      </c>
      <c r="AD12" s="5">
        <v>9.6</v>
      </c>
      <c r="AE12" s="5">
        <v>9.8000000000000007</v>
      </c>
    </row>
    <row r="13" spans="1:31" x14ac:dyDescent="0.25">
      <c r="A13" s="4" t="s">
        <v>20</v>
      </c>
      <c r="B13" s="4" t="s">
        <v>21</v>
      </c>
      <c r="C13" s="5">
        <v>10</v>
      </c>
      <c r="D13" s="5">
        <v>10</v>
      </c>
      <c r="E13" s="5">
        <v>10</v>
      </c>
      <c r="F13" s="5">
        <v>10</v>
      </c>
      <c r="G13" s="5">
        <v>10</v>
      </c>
      <c r="H13" s="5">
        <v>10</v>
      </c>
      <c r="I13" s="5">
        <v>10</v>
      </c>
      <c r="J13" s="5">
        <v>10</v>
      </c>
      <c r="K13" s="5">
        <v>10</v>
      </c>
      <c r="M13" s="6" t="s">
        <v>526</v>
      </c>
      <c r="N13" s="6" t="s">
        <v>526</v>
      </c>
      <c r="O13" s="6" t="s">
        <v>526</v>
      </c>
      <c r="P13" s="6" t="s">
        <v>526</v>
      </c>
      <c r="Q13" s="6" t="s">
        <v>526</v>
      </c>
      <c r="R13" s="6" t="s">
        <v>526</v>
      </c>
      <c r="S13" s="6" t="s">
        <v>526</v>
      </c>
      <c r="T13" s="6" t="s">
        <v>526</v>
      </c>
      <c r="U13" s="6" t="s">
        <v>526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</row>
    <row r="14" spans="1:31" x14ac:dyDescent="0.25">
      <c r="A14" s="4" t="s">
        <v>22</v>
      </c>
      <c r="B14" s="4" t="s">
        <v>23</v>
      </c>
      <c r="C14" s="5">
        <v>8.14</v>
      </c>
      <c r="D14" s="5">
        <v>8.3000000000000007</v>
      </c>
      <c r="E14" s="5">
        <v>8.6</v>
      </c>
      <c r="F14" s="5">
        <v>8.02</v>
      </c>
      <c r="G14" s="5">
        <v>8.16</v>
      </c>
      <c r="H14" s="5">
        <v>8.8000000000000007</v>
      </c>
      <c r="I14" s="5">
        <v>9</v>
      </c>
      <c r="J14" s="5">
        <v>8.52</v>
      </c>
      <c r="K14" s="5">
        <v>9.34</v>
      </c>
      <c r="M14" s="6" t="s">
        <v>526</v>
      </c>
      <c r="N14" s="6" t="s">
        <v>526</v>
      </c>
      <c r="O14" s="6" t="s">
        <v>526</v>
      </c>
      <c r="P14" s="6" t="s">
        <v>526</v>
      </c>
      <c r="Q14" s="6" t="s">
        <v>526</v>
      </c>
      <c r="R14" s="6" t="s">
        <v>526</v>
      </c>
      <c r="S14" s="6" t="s">
        <v>526</v>
      </c>
      <c r="T14" s="6" t="s">
        <v>526</v>
      </c>
      <c r="U14" s="6" t="s">
        <v>526</v>
      </c>
      <c r="W14" s="5">
        <v>9.0222222222222221</v>
      </c>
      <c r="X14" s="5">
        <v>8.1999999999999993</v>
      </c>
      <c r="Y14" s="5">
        <v>8.1777777777777771</v>
      </c>
      <c r="Z14" s="5">
        <v>9.2444444444444436</v>
      </c>
      <c r="AA14" s="5">
        <v>8.7777777777777786</v>
      </c>
      <c r="AB14" s="5">
        <v>7.9333333333333336</v>
      </c>
      <c r="AC14" s="5">
        <v>8.9333333333333336</v>
      </c>
      <c r="AD14" s="5">
        <v>9.2666666666666675</v>
      </c>
      <c r="AE14" s="5">
        <v>9.2888888888888896</v>
      </c>
    </row>
    <row r="15" spans="1:31" x14ac:dyDescent="0.25">
      <c r="A15" s="4" t="s">
        <v>24</v>
      </c>
      <c r="B15" s="4" t="s">
        <v>25</v>
      </c>
      <c r="C15" s="5">
        <v>8.1999999999999993</v>
      </c>
      <c r="D15" s="5">
        <v>7.8</v>
      </c>
      <c r="E15" s="5">
        <v>7.6923076923076925</v>
      </c>
      <c r="F15" s="5">
        <v>8.8000000000000007</v>
      </c>
      <c r="G15" s="5">
        <v>8.5399999999999991</v>
      </c>
      <c r="H15" s="5">
        <v>8.6868686868686869</v>
      </c>
      <c r="I15" s="5">
        <v>8.56</v>
      </c>
      <c r="J15" s="5">
        <v>8.82</v>
      </c>
      <c r="K15" s="5">
        <v>8.42</v>
      </c>
      <c r="M15" s="6" t="s">
        <v>526</v>
      </c>
      <c r="N15" s="6" t="s">
        <v>526</v>
      </c>
      <c r="O15" s="6" t="s">
        <v>526</v>
      </c>
      <c r="P15" s="6" t="s">
        <v>526</v>
      </c>
      <c r="Q15" s="6" t="s">
        <v>526</v>
      </c>
      <c r="R15" s="6" t="s">
        <v>526</v>
      </c>
      <c r="S15" s="6" t="s">
        <v>526</v>
      </c>
      <c r="T15" s="6" t="s">
        <v>526</v>
      </c>
      <c r="U15" s="6" t="s">
        <v>526</v>
      </c>
      <c r="W15" s="5">
        <v>8.5333333333333332</v>
      </c>
      <c r="X15" s="5">
        <v>8.0444444444444443</v>
      </c>
      <c r="Y15" s="5">
        <v>8.0222222222222221</v>
      </c>
      <c r="Z15" s="5">
        <v>8.8222222222222229</v>
      </c>
      <c r="AA15" s="5">
        <v>8.5777777777777775</v>
      </c>
      <c r="AB15" s="5">
        <v>8.8000000000000007</v>
      </c>
      <c r="AC15" s="5">
        <v>8.9111111111111114</v>
      </c>
      <c r="AD15" s="5">
        <v>9.0444444444444443</v>
      </c>
      <c r="AE15" s="5">
        <v>8.8222222222222229</v>
      </c>
    </row>
    <row r="16" spans="1:31" x14ac:dyDescent="0.25">
      <c r="A16" s="4" t="s">
        <v>26</v>
      </c>
      <c r="B16" s="4" t="s">
        <v>27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M16" s="6" t="s">
        <v>526</v>
      </c>
      <c r="N16" s="6" t="s">
        <v>526</v>
      </c>
      <c r="O16" s="6" t="s">
        <v>526</v>
      </c>
      <c r="P16" s="6" t="s">
        <v>526</v>
      </c>
      <c r="Q16" s="6" t="s">
        <v>526</v>
      </c>
      <c r="R16" s="6" t="s">
        <v>526</v>
      </c>
      <c r="S16" s="6" t="s">
        <v>526</v>
      </c>
      <c r="T16" s="6" t="s">
        <v>526</v>
      </c>
      <c r="U16" s="6" t="s">
        <v>526</v>
      </c>
      <c r="W16" s="6" t="s">
        <v>526</v>
      </c>
      <c r="X16" s="6" t="s">
        <v>526</v>
      </c>
      <c r="Y16" s="6" t="s">
        <v>526</v>
      </c>
      <c r="Z16" s="6" t="s">
        <v>526</v>
      </c>
      <c r="AA16" s="6" t="s">
        <v>526</v>
      </c>
      <c r="AB16" s="6" t="s">
        <v>526</v>
      </c>
      <c r="AC16" s="6" t="s">
        <v>526</v>
      </c>
      <c r="AD16" s="6" t="s">
        <v>526</v>
      </c>
      <c r="AE16" s="6" t="s">
        <v>526</v>
      </c>
    </row>
    <row r="17" spans="1:31" x14ac:dyDescent="0.25">
      <c r="A17" s="4" t="s">
        <v>28</v>
      </c>
      <c r="B17" s="4" t="s">
        <v>29</v>
      </c>
      <c r="C17" s="5">
        <v>9.0399999999999991</v>
      </c>
      <c r="D17" s="5">
        <v>9.1733333333333338</v>
      </c>
      <c r="E17" s="5">
        <v>8.9733333333333327</v>
      </c>
      <c r="F17" s="5">
        <v>9.0533333333333328</v>
      </c>
      <c r="G17" s="5">
        <v>9.0266666666666673</v>
      </c>
      <c r="H17" s="5">
        <v>8.8133333333333326</v>
      </c>
      <c r="I17" s="5">
        <v>9.1066666666666674</v>
      </c>
      <c r="J17" s="5">
        <v>8.7733333333333334</v>
      </c>
      <c r="K17" s="5">
        <v>9.1066666666666674</v>
      </c>
      <c r="M17" s="6" t="s">
        <v>526</v>
      </c>
      <c r="N17" s="6" t="s">
        <v>526</v>
      </c>
      <c r="O17" s="6" t="s">
        <v>526</v>
      </c>
      <c r="P17" s="6" t="s">
        <v>526</v>
      </c>
      <c r="Q17" s="6" t="s">
        <v>526</v>
      </c>
      <c r="R17" s="6" t="s">
        <v>526</v>
      </c>
      <c r="S17" s="6" t="s">
        <v>526</v>
      </c>
      <c r="T17" s="6" t="s">
        <v>526</v>
      </c>
      <c r="U17" s="6" t="s">
        <v>526</v>
      </c>
      <c r="W17" s="5">
        <v>9.2666666666666675</v>
      </c>
      <c r="X17" s="5">
        <v>9.0666666666666664</v>
      </c>
      <c r="Y17" s="5">
        <v>9.0444444444444443</v>
      </c>
      <c r="Z17" s="5">
        <v>8.9555555555555557</v>
      </c>
      <c r="AA17" s="5">
        <v>9.0888888888888886</v>
      </c>
      <c r="AB17" s="5">
        <v>8.9333333333333336</v>
      </c>
      <c r="AC17" s="5">
        <v>8.9333333333333336</v>
      </c>
      <c r="AD17" s="5">
        <v>9.0444444444444443</v>
      </c>
      <c r="AE17" s="5">
        <v>9.0666666666666664</v>
      </c>
    </row>
    <row r="18" spans="1:31" x14ac:dyDescent="0.25">
      <c r="A18" s="4" t="s">
        <v>30</v>
      </c>
      <c r="B18" s="4" t="s">
        <v>31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M18" s="6" t="s">
        <v>526</v>
      </c>
      <c r="N18" s="6" t="s">
        <v>526</v>
      </c>
      <c r="O18" s="6" t="s">
        <v>526</v>
      </c>
      <c r="P18" s="6" t="s">
        <v>526</v>
      </c>
      <c r="Q18" s="6" t="s">
        <v>526</v>
      </c>
      <c r="R18" s="6" t="s">
        <v>526</v>
      </c>
      <c r="S18" s="6" t="s">
        <v>526</v>
      </c>
      <c r="T18" s="6" t="s">
        <v>526</v>
      </c>
      <c r="U18" s="6" t="s">
        <v>526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</row>
    <row r="19" spans="1:31" x14ac:dyDescent="0.25">
      <c r="A19" s="4" t="s">
        <v>32</v>
      </c>
      <c r="B19" s="4" t="s">
        <v>33</v>
      </c>
      <c r="C19" s="5">
        <v>8.7285382830626457</v>
      </c>
      <c r="D19" s="5">
        <v>8.5197215777262176</v>
      </c>
      <c r="E19" s="5">
        <v>8.4083526682134568</v>
      </c>
      <c r="F19" s="5">
        <v>9.1508120649651978</v>
      </c>
      <c r="G19" s="5">
        <v>8.6125290023201853</v>
      </c>
      <c r="H19" s="5">
        <v>8.445475638051045</v>
      </c>
      <c r="I19" s="5">
        <v>8.742459396751741</v>
      </c>
      <c r="J19" s="5">
        <v>8.9930394431554532</v>
      </c>
      <c r="K19" s="5">
        <v>9.0301624129930396</v>
      </c>
      <c r="M19" s="5">
        <v>8</v>
      </c>
      <c r="N19" s="5">
        <v>8</v>
      </c>
      <c r="O19" s="5">
        <v>7.6</v>
      </c>
      <c r="P19" s="5">
        <v>9.1999999999999993</v>
      </c>
      <c r="Q19" s="5">
        <v>8.8000000000000007</v>
      </c>
      <c r="R19" s="5">
        <v>9.1999999999999993</v>
      </c>
      <c r="S19" s="5">
        <v>7.6</v>
      </c>
      <c r="T19" s="5">
        <v>8.4</v>
      </c>
      <c r="U19" s="5">
        <v>8.8000000000000007</v>
      </c>
      <c r="W19" s="5">
        <v>9.2825396825396833</v>
      </c>
      <c r="X19" s="5">
        <v>9.1809523809523803</v>
      </c>
      <c r="Y19" s="5">
        <v>8.8507936507936513</v>
      </c>
      <c r="Z19" s="5">
        <v>9.2634920634920643</v>
      </c>
      <c r="AA19" s="5">
        <v>9.4222222222222225</v>
      </c>
      <c r="AB19" s="5">
        <v>9.276190476190477</v>
      </c>
      <c r="AC19" s="5">
        <v>9.3841269841269845</v>
      </c>
      <c r="AD19" s="5">
        <v>9.5174603174603174</v>
      </c>
      <c r="AE19" s="5">
        <v>9.4730158730158731</v>
      </c>
    </row>
    <row r="20" spans="1:31" x14ac:dyDescent="0.25">
      <c r="A20" s="4" t="s">
        <v>34</v>
      </c>
      <c r="B20" s="4" t="s">
        <v>35</v>
      </c>
      <c r="C20" s="5">
        <v>6.068965517241379</v>
      </c>
      <c r="D20" s="5">
        <v>6.2045454545454541</v>
      </c>
      <c r="E20" s="5">
        <v>6.4634146341463419</v>
      </c>
      <c r="F20" s="5">
        <v>7.5106382978723403</v>
      </c>
      <c r="G20" s="5">
        <v>7.698924731182796</v>
      </c>
      <c r="H20" s="5">
        <v>7.5531914893617023</v>
      </c>
      <c r="I20" s="5">
        <v>7.612903225806452</v>
      </c>
      <c r="J20" s="5">
        <v>8.1702127659574462</v>
      </c>
      <c r="K20" s="5">
        <v>7.612903225806452</v>
      </c>
      <c r="M20" s="6" t="s">
        <v>526</v>
      </c>
      <c r="N20" s="6" t="s">
        <v>526</v>
      </c>
      <c r="O20" s="6" t="s">
        <v>526</v>
      </c>
      <c r="P20" s="6" t="s">
        <v>526</v>
      </c>
      <c r="Q20" s="6" t="s">
        <v>526</v>
      </c>
      <c r="R20" s="6" t="s">
        <v>526</v>
      </c>
      <c r="S20" s="6" t="s">
        <v>526</v>
      </c>
      <c r="T20" s="6" t="s">
        <v>526</v>
      </c>
      <c r="U20" s="6" t="s">
        <v>526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</row>
    <row r="21" spans="1:31" x14ac:dyDescent="0.25">
      <c r="A21" s="4" t="s">
        <v>36</v>
      </c>
      <c r="B21" s="4" t="s">
        <v>37</v>
      </c>
      <c r="C21" s="5">
        <v>8.6390374331550799</v>
      </c>
      <c r="D21" s="5">
        <v>8.0960219478737994</v>
      </c>
      <c r="E21" s="5">
        <v>0</v>
      </c>
      <c r="F21" s="5">
        <v>8.4939919893190918</v>
      </c>
      <c r="G21" s="5">
        <v>8.4830393487109905</v>
      </c>
      <c r="H21" s="5">
        <v>8.1907514450867058</v>
      </c>
      <c r="I21" s="5">
        <v>8.2768817204301079</v>
      </c>
      <c r="J21" s="5">
        <v>8.432576769025367</v>
      </c>
      <c r="K21" s="5">
        <v>8.9853137516688921</v>
      </c>
      <c r="M21" s="6" t="s">
        <v>526</v>
      </c>
      <c r="N21" s="6" t="s">
        <v>526</v>
      </c>
      <c r="O21" s="6" t="s">
        <v>526</v>
      </c>
      <c r="P21" s="6" t="s">
        <v>526</v>
      </c>
      <c r="Q21" s="6" t="s">
        <v>526</v>
      </c>
      <c r="R21" s="6" t="s">
        <v>526</v>
      </c>
      <c r="S21" s="6" t="s">
        <v>526</v>
      </c>
      <c r="T21" s="6" t="s">
        <v>526</v>
      </c>
      <c r="U21" s="6" t="s">
        <v>526</v>
      </c>
      <c r="W21" s="5">
        <v>8.6996587030716732</v>
      </c>
      <c r="X21" s="5">
        <v>8.139931740614335</v>
      </c>
      <c r="Y21" s="5">
        <v>7.8529914529914526</v>
      </c>
      <c r="Z21" s="5">
        <v>8.5239726027397253</v>
      </c>
      <c r="AA21" s="5">
        <v>8.3379310344827591</v>
      </c>
      <c r="AB21" s="5">
        <v>7.7022767075306477</v>
      </c>
      <c r="AC21" s="5">
        <v>8.3863247863247867</v>
      </c>
      <c r="AD21" s="5">
        <v>8.6484641638225259</v>
      </c>
      <c r="AE21" s="5">
        <v>9.0955631399317411</v>
      </c>
    </row>
    <row r="22" spans="1:31" x14ac:dyDescent="0.25">
      <c r="A22" s="4" t="s">
        <v>38</v>
      </c>
      <c r="B22" s="4" t="s">
        <v>39</v>
      </c>
      <c r="C22" s="5">
        <v>8.4933333333333341</v>
      </c>
      <c r="D22" s="5">
        <v>7.7583892617449663</v>
      </c>
      <c r="E22" s="5">
        <v>8.0134228187919465</v>
      </c>
      <c r="F22" s="5">
        <v>8.6666666666666661</v>
      </c>
      <c r="G22" s="5">
        <v>8.7200000000000006</v>
      </c>
      <c r="H22" s="5">
        <v>8.5066666666666659</v>
      </c>
      <c r="I22" s="5">
        <v>8.706666666666667</v>
      </c>
      <c r="J22" s="5">
        <v>8.9733333333333327</v>
      </c>
      <c r="K22" s="5">
        <v>8.8053691275167782</v>
      </c>
      <c r="M22" s="6" t="s">
        <v>526</v>
      </c>
      <c r="N22" s="6" t="s">
        <v>526</v>
      </c>
      <c r="O22" s="6" t="s">
        <v>526</v>
      </c>
      <c r="P22" s="6" t="s">
        <v>526</v>
      </c>
      <c r="Q22" s="6" t="s">
        <v>526</v>
      </c>
      <c r="R22" s="6" t="s">
        <v>526</v>
      </c>
      <c r="S22" s="6" t="s">
        <v>526</v>
      </c>
      <c r="T22" s="6" t="s">
        <v>526</v>
      </c>
      <c r="U22" s="6" t="s">
        <v>526</v>
      </c>
      <c r="W22" s="5">
        <v>8.8888888888888893</v>
      </c>
      <c r="X22" s="5">
        <v>8.3111111111111118</v>
      </c>
      <c r="Y22" s="5">
        <v>8.4494382022471903</v>
      </c>
      <c r="Z22" s="5">
        <v>8.7111111111111104</v>
      </c>
      <c r="AA22" s="5">
        <v>8.4888888888888889</v>
      </c>
      <c r="AB22" s="5">
        <v>8.454545454545455</v>
      </c>
      <c r="AC22" s="5">
        <v>8.7777777777777786</v>
      </c>
      <c r="AD22" s="5">
        <v>9.0222222222222221</v>
      </c>
      <c r="AE22" s="5">
        <v>9.0666666666666664</v>
      </c>
    </row>
    <row r="23" spans="1:31" x14ac:dyDescent="0.25">
      <c r="A23" s="4" t="s">
        <v>40</v>
      </c>
      <c r="B23" s="4" t="s">
        <v>41</v>
      </c>
      <c r="C23" s="5">
        <v>7.7575757575757578</v>
      </c>
      <c r="D23" s="5">
        <v>7.6363636363636367</v>
      </c>
      <c r="E23" s="5">
        <v>6.7878787878787881</v>
      </c>
      <c r="F23" s="5">
        <v>7.4747474747474749</v>
      </c>
      <c r="G23" s="5">
        <v>7.4949494949494948</v>
      </c>
      <c r="H23" s="5">
        <v>7.3131313131313131</v>
      </c>
      <c r="I23" s="5">
        <v>7.2525252525252526</v>
      </c>
      <c r="J23" s="5">
        <v>6.9292929292929291</v>
      </c>
      <c r="K23" s="5">
        <v>8.1212121212121211</v>
      </c>
      <c r="M23" s="6" t="s">
        <v>526</v>
      </c>
      <c r="N23" s="6" t="s">
        <v>526</v>
      </c>
      <c r="O23" s="6" t="s">
        <v>526</v>
      </c>
      <c r="P23" s="6" t="s">
        <v>526</v>
      </c>
      <c r="Q23" s="6" t="s">
        <v>526</v>
      </c>
      <c r="R23" s="6" t="s">
        <v>526</v>
      </c>
      <c r="S23" s="6" t="s">
        <v>526</v>
      </c>
      <c r="T23" s="6" t="s">
        <v>526</v>
      </c>
      <c r="U23" s="6" t="s">
        <v>526</v>
      </c>
      <c r="W23" s="6" t="s">
        <v>526</v>
      </c>
      <c r="X23" s="6" t="s">
        <v>526</v>
      </c>
      <c r="Y23" s="6" t="s">
        <v>526</v>
      </c>
      <c r="Z23" s="6" t="s">
        <v>526</v>
      </c>
      <c r="AA23" s="6" t="s">
        <v>526</v>
      </c>
      <c r="AB23" s="6" t="s">
        <v>526</v>
      </c>
      <c r="AC23" s="6" t="s">
        <v>526</v>
      </c>
      <c r="AD23" s="6" t="s">
        <v>526</v>
      </c>
      <c r="AE23" s="6" t="s">
        <v>526</v>
      </c>
    </row>
    <row r="24" spans="1:31" x14ac:dyDescent="0.25">
      <c r="A24" s="4" t="s">
        <v>42</v>
      </c>
      <c r="B24" s="4" t="s">
        <v>43</v>
      </c>
      <c r="C24" s="5">
        <v>8.7466666666666661</v>
      </c>
      <c r="D24" s="5">
        <v>7.7260273972602738</v>
      </c>
      <c r="E24" s="5">
        <v>7.8285714285714283</v>
      </c>
      <c r="F24" s="5">
        <v>8.9189189189189193</v>
      </c>
      <c r="G24" s="5">
        <v>9.1199999999999992</v>
      </c>
      <c r="H24" s="5">
        <v>8.5633802816901401</v>
      </c>
      <c r="I24" s="5">
        <v>8.8533333333333335</v>
      </c>
      <c r="J24" s="5">
        <v>8.6666666666666661</v>
      </c>
      <c r="K24" s="5">
        <v>8.621621621621621</v>
      </c>
      <c r="M24" s="6" t="s">
        <v>526</v>
      </c>
      <c r="N24" s="6" t="s">
        <v>526</v>
      </c>
      <c r="O24" s="6" t="s">
        <v>526</v>
      </c>
      <c r="P24" s="6" t="s">
        <v>526</v>
      </c>
      <c r="Q24" s="6" t="s">
        <v>526</v>
      </c>
      <c r="R24" s="6" t="s">
        <v>526</v>
      </c>
      <c r="S24" s="6" t="s">
        <v>526</v>
      </c>
      <c r="T24" s="6" t="s">
        <v>526</v>
      </c>
      <c r="U24" s="6" t="s">
        <v>526</v>
      </c>
      <c r="W24" s="5">
        <v>8.9</v>
      </c>
      <c r="X24" s="5">
        <v>8.35</v>
      </c>
      <c r="Y24" s="5">
        <v>8.0512820512820511</v>
      </c>
      <c r="Z24" s="5">
        <v>8.4</v>
      </c>
      <c r="AA24" s="5">
        <v>8.75</v>
      </c>
      <c r="AB24" s="5">
        <v>8.6666666666666661</v>
      </c>
      <c r="AC24" s="5">
        <v>8.4499999999999993</v>
      </c>
      <c r="AD24" s="5">
        <v>8.85</v>
      </c>
      <c r="AE24" s="5">
        <v>8.9499999999999993</v>
      </c>
    </row>
    <row r="25" spans="1:31" x14ac:dyDescent="0.25">
      <c r="A25" s="4" t="s">
        <v>44</v>
      </c>
      <c r="B25" s="4" t="s">
        <v>45</v>
      </c>
      <c r="C25" s="5">
        <v>8.9600000000000009</v>
      </c>
      <c r="D25" s="5">
        <v>9.1199999999999992</v>
      </c>
      <c r="E25" s="5">
        <v>8.26</v>
      </c>
      <c r="F25" s="5">
        <v>8.7799999999999994</v>
      </c>
      <c r="G25" s="5">
        <v>9.06</v>
      </c>
      <c r="H25" s="5">
        <v>9.16</v>
      </c>
      <c r="I25" s="5">
        <v>8.6</v>
      </c>
      <c r="J25" s="5">
        <v>9.2200000000000006</v>
      </c>
      <c r="K25" s="5">
        <v>9.24</v>
      </c>
      <c r="M25" s="6" t="s">
        <v>526</v>
      </c>
      <c r="N25" s="6" t="s">
        <v>526</v>
      </c>
      <c r="O25" s="6" t="s">
        <v>526</v>
      </c>
      <c r="P25" s="6" t="s">
        <v>526</v>
      </c>
      <c r="Q25" s="6" t="s">
        <v>526</v>
      </c>
      <c r="R25" s="6" t="s">
        <v>526</v>
      </c>
      <c r="S25" s="6" t="s">
        <v>526</v>
      </c>
      <c r="T25" s="6" t="s">
        <v>526</v>
      </c>
      <c r="U25" s="6" t="s">
        <v>526</v>
      </c>
      <c r="W25" s="5">
        <v>9.36</v>
      </c>
      <c r="X25" s="5">
        <v>8.7200000000000006</v>
      </c>
      <c r="Y25" s="5">
        <v>8.48</v>
      </c>
      <c r="Z25" s="5">
        <v>9.0399999999999991</v>
      </c>
      <c r="AA25" s="5">
        <v>8.9333333333333336</v>
      </c>
      <c r="AB25" s="5">
        <v>8.9600000000000009</v>
      </c>
      <c r="AC25" s="5">
        <v>8.9600000000000009</v>
      </c>
      <c r="AD25" s="5">
        <v>9.3066666666666666</v>
      </c>
      <c r="AE25" s="5">
        <v>9.52</v>
      </c>
    </row>
    <row r="26" spans="1:31" x14ac:dyDescent="0.25">
      <c r="A26" s="4" t="s">
        <v>46</v>
      </c>
      <c r="B26" s="4" t="s">
        <v>47</v>
      </c>
      <c r="C26" s="5">
        <v>9.8000000000000007</v>
      </c>
      <c r="D26" s="5">
        <v>9</v>
      </c>
      <c r="E26" s="5">
        <v>4</v>
      </c>
      <c r="F26" s="5">
        <v>9.9</v>
      </c>
      <c r="G26" s="5">
        <v>9.6</v>
      </c>
      <c r="H26" s="5">
        <v>9.84</v>
      </c>
      <c r="I26" s="5">
        <v>9.82</v>
      </c>
      <c r="J26" s="5">
        <v>9.68</v>
      </c>
      <c r="K26" s="5">
        <v>9.84</v>
      </c>
      <c r="M26" s="6" t="s">
        <v>526</v>
      </c>
      <c r="N26" s="6" t="s">
        <v>526</v>
      </c>
      <c r="O26" s="6" t="s">
        <v>526</v>
      </c>
      <c r="P26" s="6" t="s">
        <v>526</v>
      </c>
      <c r="Q26" s="6" t="s">
        <v>526</v>
      </c>
      <c r="R26" s="6" t="s">
        <v>526</v>
      </c>
      <c r="S26" s="6" t="s">
        <v>526</v>
      </c>
      <c r="T26" s="6" t="s">
        <v>526</v>
      </c>
      <c r="U26" s="6" t="s">
        <v>526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</row>
    <row r="27" spans="1:31" x14ac:dyDescent="0.25">
      <c r="A27" s="4" t="s">
        <v>48</v>
      </c>
      <c r="B27" s="4" t="s">
        <v>49</v>
      </c>
      <c r="C27" s="5">
        <v>9.4499999999999993</v>
      </c>
      <c r="D27" s="5">
        <v>9.15</v>
      </c>
      <c r="E27" s="5">
        <v>8.4499999999999993</v>
      </c>
      <c r="F27" s="5">
        <v>8.4499999999999993</v>
      </c>
      <c r="G27" s="5">
        <v>8.6</v>
      </c>
      <c r="H27" s="5">
        <v>7.75</v>
      </c>
      <c r="I27" s="5">
        <v>8.4</v>
      </c>
      <c r="J27" s="5">
        <v>8.75</v>
      </c>
      <c r="K27" s="5">
        <v>8.6999999999999993</v>
      </c>
      <c r="M27" s="6" t="s">
        <v>526</v>
      </c>
      <c r="N27" s="6" t="s">
        <v>526</v>
      </c>
      <c r="O27" s="6" t="s">
        <v>526</v>
      </c>
      <c r="P27" s="6" t="s">
        <v>526</v>
      </c>
      <c r="Q27" s="6" t="s">
        <v>526</v>
      </c>
      <c r="R27" s="6" t="s">
        <v>526</v>
      </c>
      <c r="S27" s="6" t="s">
        <v>526</v>
      </c>
      <c r="T27" s="6" t="s">
        <v>526</v>
      </c>
      <c r="U27" s="6" t="s">
        <v>526</v>
      </c>
      <c r="W27" s="6" t="s">
        <v>526</v>
      </c>
      <c r="X27" s="6" t="s">
        <v>526</v>
      </c>
      <c r="Y27" s="6" t="s">
        <v>526</v>
      </c>
      <c r="Z27" s="6" t="s">
        <v>526</v>
      </c>
      <c r="AA27" s="6" t="s">
        <v>526</v>
      </c>
      <c r="AB27" s="6" t="s">
        <v>526</v>
      </c>
      <c r="AC27" s="6" t="s">
        <v>526</v>
      </c>
      <c r="AD27" s="6" t="s">
        <v>526</v>
      </c>
      <c r="AE27" s="6" t="s">
        <v>526</v>
      </c>
    </row>
    <row r="28" spans="1:31" x14ac:dyDescent="0.25">
      <c r="A28" s="4" t="s">
        <v>50</v>
      </c>
      <c r="B28" s="4" t="s">
        <v>51</v>
      </c>
      <c r="C28" s="5">
        <v>7.875</v>
      </c>
      <c r="D28" s="5">
        <v>7.76</v>
      </c>
      <c r="E28" s="5">
        <v>0</v>
      </c>
      <c r="F28" s="5">
        <v>8.44</v>
      </c>
      <c r="G28" s="5">
        <v>9.1999999999999993</v>
      </c>
      <c r="H28" s="5">
        <v>8.8000000000000007</v>
      </c>
      <c r="I28" s="5">
        <v>8.8800000000000008</v>
      </c>
      <c r="J28" s="5">
        <v>8.84</v>
      </c>
      <c r="K28" s="5">
        <v>8.8800000000000008</v>
      </c>
      <c r="M28" s="6" t="s">
        <v>526</v>
      </c>
      <c r="N28" s="6" t="s">
        <v>526</v>
      </c>
      <c r="O28" s="6" t="s">
        <v>526</v>
      </c>
      <c r="P28" s="6" t="s">
        <v>526</v>
      </c>
      <c r="Q28" s="6" t="s">
        <v>526</v>
      </c>
      <c r="R28" s="6" t="s">
        <v>526</v>
      </c>
      <c r="S28" s="6" t="s">
        <v>526</v>
      </c>
      <c r="T28" s="6" t="s">
        <v>526</v>
      </c>
      <c r="U28" s="6" t="s">
        <v>526</v>
      </c>
      <c r="W28" s="6" t="s">
        <v>526</v>
      </c>
      <c r="X28" s="6" t="s">
        <v>526</v>
      </c>
      <c r="Y28" s="6" t="s">
        <v>526</v>
      </c>
      <c r="Z28" s="6" t="s">
        <v>526</v>
      </c>
      <c r="AA28" s="6" t="s">
        <v>526</v>
      </c>
      <c r="AB28" s="6" t="s">
        <v>526</v>
      </c>
      <c r="AC28" s="6" t="s">
        <v>526</v>
      </c>
      <c r="AD28" s="6" t="s">
        <v>526</v>
      </c>
      <c r="AE28" s="6" t="s">
        <v>526</v>
      </c>
    </row>
    <row r="29" spans="1:31" x14ac:dyDescent="0.25">
      <c r="A29" s="4" t="s">
        <v>52</v>
      </c>
      <c r="B29" s="4" t="s">
        <v>53</v>
      </c>
      <c r="C29" s="5">
        <v>8.3333333333333339</v>
      </c>
      <c r="D29" s="5">
        <v>8.137931034482758</v>
      </c>
      <c r="E29" s="5">
        <v>7.1034482758620694</v>
      </c>
      <c r="F29" s="5">
        <v>8.2666666666666675</v>
      </c>
      <c r="G29" s="5">
        <v>8.5</v>
      </c>
      <c r="H29" s="5">
        <v>7.9333333333333336</v>
      </c>
      <c r="I29" s="5">
        <v>8.4333333333333336</v>
      </c>
      <c r="J29" s="5">
        <v>8.0666666666666664</v>
      </c>
      <c r="K29" s="5">
        <v>7.9</v>
      </c>
      <c r="M29" s="6" t="s">
        <v>526</v>
      </c>
      <c r="N29" s="6" t="s">
        <v>526</v>
      </c>
      <c r="O29" s="6" t="s">
        <v>526</v>
      </c>
      <c r="P29" s="6" t="s">
        <v>526</v>
      </c>
      <c r="Q29" s="6" t="s">
        <v>526</v>
      </c>
      <c r="R29" s="6" t="s">
        <v>526</v>
      </c>
      <c r="S29" s="6" t="s">
        <v>526</v>
      </c>
      <c r="T29" s="6" t="s">
        <v>526</v>
      </c>
      <c r="U29" s="6" t="s">
        <v>526</v>
      </c>
      <c r="W29" s="5">
        <v>9</v>
      </c>
      <c r="X29" s="5">
        <v>8.7666666666666675</v>
      </c>
      <c r="Y29" s="5">
        <v>8.5333333333333332</v>
      </c>
      <c r="Z29" s="5">
        <v>9</v>
      </c>
      <c r="AA29" s="5">
        <v>9.1</v>
      </c>
      <c r="AB29" s="5">
        <v>8.8333333333333339</v>
      </c>
      <c r="AC29" s="5">
        <v>8.9666666666666668</v>
      </c>
      <c r="AD29" s="5">
        <v>9.1333333333333329</v>
      </c>
      <c r="AE29" s="5">
        <v>8.9333333333333336</v>
      </c>
    </row>
    <row r="30" spans="1:31" x14ac:dyDescent="0.25">
      <c r="A30" s="4" t="s">
        <v>54</v>
      </c>
      <c r="B30" s="4" t="s">
        <v>55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M30" s="6" t="s">
        <v>526</v>
      </c>
      <c r="N30" s="6" t="s">
        <v>526</v>
      </c>
      <c r="O30" s="6" t="s">
        <v>526</v>
      </c>
      <c r="P30" s="6" t="s">
        <v>526</v>
      </c>
      <c r="Q30" s="6" t="s">
        <v>526</v>
      </c>
      <c r="R30" s="6" t="s">
        <v>526</v>
      </c>
      <c r="S30" s="6" t="s">
        <v>526</v>
      </c>
      <c r="T30" s="6" t="s">
        <v>526</v>
      </c>
      <c r="U30" s="6" t="s">
        <v>526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</row>
    <row r="31" spans="1:31" x14ac:dyDescent="0.25">
      <c r="A31" s="4" t="s">
        <v>56</v>
      </c>
      <c r="B31" s="4" t="s">
        <v>57</v>
      </c>
      <c r="C31" s="5">
        <v>8.6666666666666661</v>
      </c>
      <c r="D31" s="5">
        <v>9.3333333333333339</v>
      </c>
      <c r="E31" s="5">
        <v>9.6666666666666661</v>
      </c>
      <c r="F31" s="5">
        <v>9.5333333333333332</v>
      </c>
      <c r="G31" s="5">
        <v>9.4666666666666668</v>
      </c>
      <c r="H31" s="5">
        <v>9.4</v>
      </c>
      <c r="I31" s="5">
        <v>9.1333333333333329</v>
      </c>
      <c r="J31" s="5">
        <v>9.1333333333333329</v>
      </c>
      <c r="K31" s="5">
        <v>9.6</v>
      </c>
      <c r="M31" s="6" t="s">
        <v>526</v>
      </c>
      <c r="N31" s="6" t="s">
        <v>526</v>
      </c>
      <c r="O31" s="6" t="s">
        <v>526</v>
      </c>
      <c r="P31" s="6" t="s">
        <v>526</v>
      </c>
      <c r="Q31" s="6" t="s">
        <v>526</v>
      </c>
      <c r="R31" s="6" t="s">
        <v>526</v>
      </c>
      <c r="S31" s="6" t="s">
        <v>526</v>
      </c>
      <c r="T31" s="6" t="s">
        <v>526</v>
      </c>
      <c r="U31" s="6" t="s">
        <v>526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</row>
    <row r="32" spans="1:31" x14ac:dyDescent="0.25">
      <c r="A32" s="4" t="s">
        <v>58</v>
      </c>
      <c r="B32" s="4" t="s">
        <v>59</v>
      </c>
      <c r="C32" s="5">
        <v>8.7455012853470429</v>
      </c>
      <c r="D32" s="5">
        <v>7.859375</v>
      </c>
      <c r="E32" s="5">
        <v>8.5449871465295626</v>
      </c>
      <c r="F32" s="5">
        <v>8.992287917737789</v>
      </c>
      <c r="G32" s="5">
        <v>8.7584415584415591</v>
      </c>
      <c r="H32" s="5">
        <v>8.4155844155844157</v>
      </c>
      <c r="I32" s="5">
        <v>8.7866323907455008</v>
      </c>
      <c r="J32" s="5">
        <v>8.8423772609819125</v>
      </c>
      <c r="K32" s="5">
        <v>8.925449871465295</v>
      </c>
      <c r="M32" s="6" t="s">
        <v>526</v>
      </c>
      <c r="N32" s="6" t="s">
        <v>526</v>
      </c>
      <c r="O32" s="6" t="s">
        <v>526</v>
      </c>
      <c r="P32" s="6" t="s">
        <v>526</v>
      </c>
      <c r="Q32" s="6" t="s">
        <v>526</v>
      </c>
      <c r="R32" s="6" t="s">
        <v>526</v>
      </c>
      <c r="S32" s="6" t="s">
        <v>526</v>
      </c>
      <c r="T32" s="6" t="s">
        <v>526</v>
      </c>
      <c r="U32" s="6" t="s">
        <v>526</v>
      </c>
      <c r="W32" s="5">
        <v>8.3650793650793656</v>
      </c>
      <c r="X32" s="5">
        <v>8.087301587301587</v>
      </c>
      <c r="Y32" s="5">
        <v>8.3968253968253972</v>
      </c>
      <c r="Z32" s="5">
        <v>8.7698412698412707</v>
      </c>
      <c r="AA32" s="5">
        <v>8.6190476190476186</v>
      </c>
      <c r="AB32" s="5">
        <v>8.1349206349206344</v>
      </c>
      <c r="AC32" s="5">
        <v>8.6587301587301582</v>
      </c>
      <c r="AD32" s="5">
        <v>8.7469879518072293</v>
      </c>
      <c r="AE32" s="5">
        <v>8.8333333333333339</v>
      </c>
    </row>
    <row r="33" spans="1:31" x14ac:dyDescent="0.25">
      <c r="A33" s="4" t="s">
        <v>60</v>
      </c>
      <c r="B33" s="4" t="s">
        <v>61</v>
      </c>
      <c r="C33" s="5">
        <v>8.36</v>
      </c>
      <c r="D33" s="5">
        <v>7.88</v>
      </c>
      <c r="E33" s="5">
        <v>7.5102040816326534</v>
      </c>
      <c r="F33" s="5">
        <v>8.7755102040816322</v>
      </c>
      <c r="G33" s="5">
        <v>9.0204081632653068</v>
      </c>
      <c r="H33" s="5">
        <v>8.408163265306122</v>
      </c>
      <c r="I33" s="5">
        <v>8.7346938775510203</v>
      </c>
      <c r="J33" s="5">
        <v>8.4489795918367339</v>
      </c>
      <c r="K33" s="5">
        <v>8.75</v>
      </c>
      <c r="M33" s="6" t="s">
        <v>526</v>
      </c>
      <c r="N33" s="6" t="s">
        <v>526</v>
      </c>
      <c r="O33" s="6" t="s">
        <v>526</v>
      </c>
      <c r="P33" s="6" t="s">
        <v>526</v>
      </c>
      <c r="Q33" s="6" t="s">
        <v>526</v>
      </c>
      <c r="R33" s="6" t="s">
        <v>526</v>
      </c>
      <c r="S33" s="6" t="s">
        <v>526</v>
      </c>
      <c r="T33" s="6" t="s">
        <v>526</v>
      </c>
      <c r="U33" s="6" t="s">
        <v>526</v>
      </c>
      <c r="W33" s="6" t="s">
        <v>526</v>
      </c>
      <c r="X33" s="6" t="s">
        <v>526</v>
      </c>
      <c r="Y33" s="6" t="s">
        <v>526</v>
      </c>
      <c r="Z33" s="6" t="s">
        <v>526</v>
      </c>
      <c r="AA33" s="6" t="s">
        <v>526</v>
      </c>
      <c r="AB33" s="6" t="s">
        <v>526</v>
      </c>
      <c r="AC33" s="6" t="s">
        <v>526</v>
      </c>
      <c r="AD33" s="6" t="s">
        <v>526</v>
      </c>
      <c r="AE33" s="6" t="s">
        <v>526</v>
      </c>
    </row>
    <row r="34" spans="1:31" x14ac:dyDescent="0.25">
      <c r="A34" s="4" t="s">
        <v>62</v>
      </c>
      <c r="B34" s="4" t="s">
        <v>63</v>
      </c>
      <c r="C34" s="5">
        <v>9.3536121673003798</v>
      </c>
      <c r="D34" s="5">
        <v>8.5095057034220538</v>
      </c>
      <c r="E34" s="5">
        <v>8.9581749049429664</v>
      </c>
      <c r="F34" s="5">
        <v>8.0760456273764252</v>
      </c>
      <c r="G34" s="5">
        <v>8.4866920152091261</v>
      </c>
      <c r="H34" s="5">
        <v>8.8441064638783278</v>
      </c>
      <c r="I34" s="5">
        <v>9.1558935361216722</v>
      </c>
      <c r="J34" s="5">
        <v>9.2775665399239546</v>
      </c>
      <c r="K34" s="5">
        <v>9.2395437262357412</v>
      </c>
      <c r="M34" s="6" t="s">
        <v>526</v>
      </c>
      <c r="N34" s="6" t="s">
        <v>526</v>
      </c>
      <c r="O34" s="6" t="s">
        <v>526</v>
      </c>
      <c r="P34" s="6" t="s">
        <v>526</v>
      </c>
      <c r="Q34" s="6" t="s">
        <v>526</v>
      </c>
      <c r="R34" s="6" t="s">
        <v>526</v>
      </c>
      <c r="S34" s="6" t="s">
        <v>526</v>
      </c>
      <c r="T34" s="6" t="s">
        <v>526</v>
      </c>
      <c r="U34" s="6" t="s">
        <v>526</v>
      </c>
      <c r="W34" s="5">
        <v>8.24</v>
      </c>
      <c r="X34" s="5">
        <v>9.1999999999999993</v>
      </c>
      <c r="Y34" s="5">
        <v>9.5679999999999996</v>
      </c>
      <c r="Z34" s="5">
        <v>8.44</v>
      </c>
      <c r="AA34" s="5">
        <v>8.48</v>
      </c>
      <c r="AB34" s="5">
        <v>8.9920000000000009</v>
      </c>
      <c r="AC34" s="5">
        <v>8.8719999999999999</v>
      </c>
      <c r="AD34" s="5">
        <v>8.9600000000000009</v>
      </c>
      <c r="AE34" s="5">
        <v>9.1839999999999993</v>
      </c>
    </row>
    <row r="35" spans="1:31" x14ac:dyDescent="0.25">
      <c r="A35" s="4" t="s">
        <v>64</v>
      </c>
      <c r="B35" s="4" t="s">
        <v>65</v>
      </c>
      <c r="C35" s="5">
        <v>8.362068965517242</v>
      </c>
      <c r="D35" s="5">
        <v>7.6347826086956525</v>
      </c>
      <c r="E35" s="5">
        <v>7.8325123152709359</v>
      </c>
      <c r="F35" s="5">
        <v>8.8050847457627111</v>
      </c>
      <c r="G35" s="5">
        <v>8.7391304347826093</v>
      </c>
      <c r="H35" s="5">
        <v>8.4761904761904763</v>
      </c>
      <c r="I35" s="5">
        <v>8.6271186440677958</v>
      </c>
      <c r="J35" s="5">
        <v>8.8135593220338979</v>
      </c>
      <c r="K35" s="5">
        <v>9.1121076233183853</v>
      </c>
      <c r="M35" s="6" t="s">
        <v>526</v>
      </c>
      <c r="N35" s="6" t="s">
        <v>526</v>
      </c>
      <c r="O35" s="6" t="s">
        <v>526</v>
      </c>
      <c r="P35" s="6" t="s">
        <v>526</v>
      </c>
      <c r="Q35" s="6" t="s">
        <v>526</v>
      </c>
      <c r="R35" s="6" t="s">
        <v>526</v>
      </c>
      <c r="S35" s="6" t="s">
        <v>526</v>
      </c>
      <c r="T35" s="6" t="s">
        <v>526</v>
      </c>
      <c r="U35" s="6" t="s">
        <v>526</v>
      </c>
      <c r="W35" s="5">
        <v>8.8245614035087723</v>
      </c>
      <c r="X35" s="5">
        <v>8.1052631578947363</v>
      </c>
      <c r="Y35" s="5">
        <v>8</v>
      </c>
      <c r="Z35" s="5">
        <v>8.9734513274336276</v>
      </c>
      <c r="AA35" s="5">
        <v>8.8947368421052637</v>
      </c>
      <c r="AB35" s="5">
        <v>8.7543859649122808</v>
      </c>
      <c r="AC35" s="5">
        <v>8.8245614035087723</v>
      </c>
      <c r="AD35" s="5">
        <v>8.7543859649122808</v>
      </c>
      <c r="AE35" s="5">
        <v>9.1818181818181817</v>
      </c>
    </row>
    <row r="36" spans="1:31" x14ac:dyDescent="0.25">
      <c r="A36" s="4" t="s">
        <v>66</v>
      </c>
      <c r="B36" s="4" t="s">
        <v>67</v>
      </c>
      <c r="C36" s="5">
        <v>5.9333333333333336</v>
      </c>
      <c r="D36" s="5">
        <v>4</v>
      </c>
      <c r="E36" s="5">
        <v>5.6</v>
      </c>
      <c r="F36" s="5">
        <v>8.4</v>
      </c>
      <c r="G36" s="5">
        <v>7.52</v>
      </c>
      <c r="H36" s="5">
        <v>7.7333333333333334</v>
      </c>
      <c r="I36" s="5">
        <v>8.1999999999999993</v>
      </c>
      <c r="J36" s="5">
        <v>7.5333333333333332</v>
      </c>
      <c r="K36" s="5">
        <v>7.7333333333333334</v>
      </c>
      <c r="M36" s="6" t="s">
        <v>526</v>
      </c>
      <c r="N36" s="6" t="s">
        <v>526</v>
      </c>
      <c r="O36" s="6" t="s">
        <v>526</v>
      </c>
      <c r="P36" s="6" t="s">
        <v>526</v>
      </c>
      <c r="Q36" s="6" t="s">
        <v>526</v>
      </c>
      <c r="R36" s="6" t="s">
        <v>526</v>
      </c>
      <c r="S36" s="6" t="s">
        <v>526</v>
      </c>
      <c r="T36" s="6" t="s">
        <v>526</v>
      </c>
      <c r="U36" s="6" t="s">
        <v>526</v>
      </c>
      <c r="W36" s="6" t="s">
        <v>526</v>
      </c>
      <c r="X36" s="6" t="s">
        <v>526</v>
      </c>
      <c r="Y36" s="6" t="s">
        <v>526</v>
      </c>
      <c r="Z36" s="6" t="s">
        <v>526</v>
      </c>
      <c r="AA36" s="6" t="s">
        <v>526</v>
      </c>
      <c r="AB36" s="6" t="s">
        <v>526</v>
      </c>
      <c r="AC36" s="6" t="s">
        <v>526</v>
      </c>
      <c r="AD36" s="6" t="s">
        <v>526</v>
      </c>
      <c r="AE36" s="6" t="s">
        <v>526</v>
      </c>
    </row>
    <row r="37" spans="1:31" x14ac:dyDescent="0.25">
      <c r="A37" s="4" t="s">
        <v>68</v>
      </c>
      <c r="B37" s="4" t="s">
        <v>69</v>
      </c>
      <c r="C37" s="5">
        <v>9.0476190476190474</v>
      </c>
      <c r="D37" s="5">
        <v>7.7945205479452051</v>
      </c>
      <c r="E37" s="5">
        <v>7.88</v>
      </c>
      <c r="F37" s="5">
        <v>8.9523809523809526</v>
      </c>
      <c r="G37" s="5">
        <v>8.9251700680272101</v>
      </c>
      <c r="H37" s="5">
        <v>9.0748299319727899</v>
      </c>
      <c r="I37" s="5">
        <v>9.0748299319727899</v>
      </c>
      <c r="J37" s="5">
        <v>9.0410958904109595</v>
      </c>
      <c r="K37" s="5">
        <v>9.1972789115646254</v>
      </c>
      <c r="M37" s="6" t="s">
        <v>526</v>
      </c>
      <c r="N37" s="6" t="s">
        <v>526</v>
      </c>
      <c r="O37" s="6" t="s">
        <v>526</v>
      </c>
      <c r="P37" s="6" t="s">
        <v>526</v>
      </c>
      <c r="Q37" s="6" t="s">
        <v>526</v>
      </c>
      <c r="R37" s="6" t="s">
        <v>526</v>
      </c>
      <c r="S37" s="6" t="s">
        <v>526</v>
      </c>
      <c r="T37" s="6" t="s">
        <v>526</v>
      </c>
      <c r="U37" s="6" t="s">
        <v>526</v>
      </c>
      <c r="W37" s="5">
        <v>8.7636363636363637</v>
      </c>
      <c r="X37" s="5">
        <v>8</v>
      </c>
      <c r="Y37" s="5">
        <v>8.6938775510204085</v>
      </c>
      <c r="Z37" s="5">
        <v>8.9454545454545453</v>
      </c>
      <c r="AA37" s="5">
        <v>8.7636363636363637</v>
      </c>
      <c r="AB37" s="5">
        <v>9.0909090909090917</v>
      </c>
      <c r="AC37" s="5">
        <v>9.0181818181818176</v>
      </c>
      <c r="AD37" s="5">
        <v>9.418181818181818</v>
      </c>
      <c r="AE37" s="5">
        <v>9.0545454545454547</v>
      </c>
    </row>
    <row r="38" spans="1:31" x14ac:dyDescent="0.25">
      <c r="A38" s="4" t="s">
        <v>70</v>
      </c>
      <c r="B38" s="4" t="s">
        <v>71</v>
      </c>
      <c r="C38" s="5">
        <v>8.3699999999999992</v>
      </c>
      <c r="D38" s="5">
        <v>7.67</v>
      </c>
      <c r="E38" s="5">
        <v>8.1538461538461533</v>
      </c>
      <c r="F38" s="5">
        <v>8.8800000000000008</v>
      </c>
      <c r="G38" s="5">
        <v>9.06</v>
      </c>
      <c r="H38" s="5">
        <v>8.7939698492462313</v>
      </c>
      <c r="I38" s="5">
        <v>8.9</v>
      </c>
      <c r="J38" s="5">
        <v>9.0500000000000007</v>
      </c>
      <c r="K38" s="5">
        <v>8.9346733668341702</v>
      </c>
      <c r="M38" s="6" t="s">
        <v>526</v>
      </c>
      <c r="N38" s="6" t="s">
        <v>526</v>
      </c>
      <c r="O38" s="6" t="s">
        <v>526</v>
      </c>
      <c r="P38" s="6" t="s">
        <v>526</v>
      </c>
      <c r="Q38" s="6" t="s">
        <v>526</v>
      </c>
      <c r="R38" s="6" t="s">
        <v>526</v>
      </c>
      <c r="S38" s="6" t="s">
        <v>526</v>
      </c>
      <c r="T38" s="6" t="s">
        <v>526</v>
      </c>
      <c r="U38" s="6" t="s">
        <v>526</v>
      </c>
      <c r="W38" s="5">
        <v>7.9866666666666664</v>
      </c>
      <c r="X38" s="5">
        <v>7.5733333333333333</v>
      </c>
      <c r="Y38" s="5">
        <v>7.830985915492958</v>
      </c>
      <c r="Z38" s="5">
        <v>8.5733333333333341</v>
      </c>
      <c r="AA38" s="5">
        <v>8.6</v>
      </c>
      <c r="AB38" s="5">
        <v>8.3673469387755102</v>
      </c>
      <c r="AC38" s="5">
        <v>8.6266666666666669</v>
      </c>
      <c r="AD38" s="5">
        <v>8.8859060402684555</v>
      </c>
      <c r="AE38" s="5">
        <v>8.8666666666666671</v>
      </c>
    </row>
    <row r="39" spans="1:31" x14ac:dyDescent="0.25">
      <c r="A39" s="4" t="s">
        <v>72</v>
      </c>
      <c r="B39" s="4" t="s">
        <v>73</v>
      </c>
      <c r="C39" s="5">
        <v>8.9934640522875817</v>
      </c>
      <c r="D39" s="5">
        <v>8.2745098039215694</v>
      </c>
      <c r="E39" s="5">
        <v>8.640522875816993</v>
      </c>
      <c r="F39" s="5">
        <v>9.1372549019607838</v>
      </c>
      <c r="G39" s="5">
        <v>9.0849673202614376</v>
      </c>
      <c r="H39" s="5">
        <v>8.8627450980392162</v>
      </c>
      <c r="I39" s="5">
        <v>9.1111111111111107</v>
      </c>
      <c r="J39" s="5">
        <v>9.18954248366013</v>
      </c>
      <c r="K39" s="5">
        <v>9.1111111111111107</v>
      </c>
      <c r="M39" s="6" t="s">
        <v>526</v>
      </c>
      <c r="N39" s="6" t="s">
        <v>526</v>
      </c>
      <c r="O39" s="6" t="s">
        <v>526</v>
      </c>
      <c r="P39" s="6" t="s">
        <v>526</v>
      </c>
      <c r="Q39" s="6" t="s">
        <v>526</v>
      </c>
      <c r="R39" s="6" t="s">
        <v>526</v>
      </c>
      <c r="S39" s="6" t="s">
        <v>526</v>
      </c>
      <c r="T39" s="6" t="s">
        <v>526</v>
      </c>
      <c r="U39" s="6" t="s">
        <v>526</v>
      </c>
      <c r="W39" s="5">
        <v>8.9019607843137258</v>
      </c>
      <c r="X39" s="5">
        <v>8.1764705882352935</v>
      </c>
      <c r="Y39" s="5">
        <v>8.24</v>
      </c>
      <c r="Z39" s="5">
        <v>8.9215686274509807</v>
      </c>
      <c r="AA39" s="5">
        <v>8</v>
      </c>
      <c r="AB39" s="5">
        <v>8.8627450980392162</v>
      </c>
      <c r="AC39" s="5">
        <v>9.0588235294117645</v>
      </c>
      <c r="AD39" s="5">
        <v>9.2745098039215694</v>
      </c>
      <c r="AE39" s="5">
        <v>9.1960784313725483</v>
      </c>
    </row>
    <row r="40" spans="1:31" x14ac:dyDescent="0.25">
      <c r="A40" s="4" t="s">
        <v>74</v>
      </c>
      <c r="B40" s="4" t="s">
        <v>75</v>
      </c>
      <c r="C40" s="5">
        <v>8.6748466257668717</v>
      </c>
      <c r="D40" s="5">
        <v>7.705521472392638</v>
      </c>
      <c r="E40" s="5">
        <v>7.7260273972602738</v>
      </c>
      <c r="F40" s="5">
        <v>8.1472392638036801</v>
      </c>
      <c r="G40" s="5">
        <v>8.2453987730061353</v>
      </c>
      <c r="H40" s="5">
        <v>8.6380368098159508</v>
      </c>
      <c r="I40" s="5">
        <v>8.0582524271844669</v>
      </c>
      <c r="J40" s="5">
        <v>8.8711656441717786</v>
      </c>
      <c r="K40" s="5">
        <v>8.5276073619631898</v>
      </c>
      <c r="M40" s="6" t="s">
        <v>526</v>
      </c>
      <c r="N40" s="6" t="s">
        <v>526</v>
      </c>
      <c r="O40" s="6" t="s">
        <v>526</v>
      </c>
      <c r="P40" s="6" t="s">
        <v>526</v>
      </c>
      <c r="Q40" s="6" t="s">
        <v>526</v>
      </c>
      <c r="R40" s="6" t="s">
        <v>526</v>
      </c>
      <c r="S40" s="6" t="s">
        <v>526</v>
      </c>
      <c r="T40" s="6" t="s">
        <v>526</v>
      </c>
      <c r="U40" s="6" t="s">
        <v>526</v>
      </c>
      <c r="W40" s="5">
        <v>8.48</v>
      </c>
      <c r="X40" s="5">
        <v>7.64</v>
      </c>
      <c r="Y40" s="5">
        <v>7.8775510204081636</v>
      </c>
      <c r="Z40" s="5">
        <v>7.72</v>
      </c>
      <c r="AA40" s="5">
        <v>8.16</v>
      </c>
      <c r="AB40" s="5">
        <v>8.06</v>
      </c>
      <c r="AC40" s="5">
        <v>8.1162790697674421</v>
      </c>
      <c r="AD40" s="5">
        <v>8.68</v>
      </c>
      <c r="AE40" s="5">
        <v>8.5399999999999991</v>
      </c>
    </row>
    <row r="41" spans="1:31" x14ac:dyDescent="0.25">
      <c r="A41" s="4" t="s">
        <v>76</v>
      </c>
      <c r="B41" s="4" t="s">
        <v>77</v>
      </c>
      <c r="C41" s="5">
        <v>8.2444444444444436</v>
      </c>
      <c r="D41" s="5">
        <v>7.5333333333333332</v>
      </c>
      <c r="E41" s="5">
        <v>7.1944444444444446</v>
      </c>
      <c r="F41" s="5">
        <v>8.5333333333333332</v>
      </c>
      <c r="G41" s="5">
        <v>8.4666666666666668</v>
      </c>
      <c r="H41" s="5">
        <v>8.2921348314606735</v>
      </c>
      <c r="I41" s="5">
        <v>8.6222222222222218</v>
      </c>
      <c r="J41" s="5">
        <v>9.1590909090909083</v>
      </c>
      <c r="K41" s="5">
        <v>8.6888888888888882</v>
      </c>
      <c r="M41" s="6" t="s">
        <v>526</v>
      </c>
      <c r="N41" s="6" t="s">
        <v>526</v>
      </c>
      <c r="O41" s="6" t="s">
        <v>526</v>
      </c>
      <c r="P41" s="6" t="s">
        <v>526</v>
      </c>
      <c r="Q41" s="6" t="s">
        <v>526</v>
      </c>
      <c r="R41" s="6" t="s">
        <v>526</v>
      </c>
      <c r="S41" s="6" t="s">
        <v>526</v>
      </c>
      <c r="T41" s="6" t="s">
        <v>526</v>
      </c>
      <c r="U41" s="6" t="s">
        <v>526</v>
      </c>
      <c r="W41" s="5">
        <v>8.3333333333333339</v>
      </c>
      <c r="X41" s="5">
        <v>7.7111111111111112</v>
      </c>
      <c r="Y41" s="5">
        <v>6.7804878048780486</v>
      </c>
      <c r="Z41" s="5">
        <v>8.5842696629213489</v>
      </c>
      <c r="AA41" s="5">
        <v>8.5333333333333332</v>
      </c>
      <c r="AB41" s="5">
        <v>8.7415730337078656</v>
      </c>
      <c r="AC41" s="5">
        <v>8.6666666666666661</v>
      </c>
      <c r="AD41" s="5">
        <v>9.0444444444444443</v>
      </c>
      <c r="AE41" s="5">
        <v>9.0112359550561791</v>
      </c>
    </row>
    <row r="42" spans="1:31" x14ac:dyDescent="0.25">
      <c r="A42" s="4" t="s">
        <v>78</v>
      </c>
      <c r="B42" s="4" t="s">
        <v>79</v>
      </c>
      <c r="C42" s="5">
        <v>8.8076923076923084</v>
      </c>
      <c r="D42" s="5">
        <v>7.3745173745173744</v>
      </c>
      <c r="E42" s="5">
        <v>7.7424892703862662</v>
      </c>
      <c r="F42" s="5">
        <v>8.7846153846153854</v>
      </c>
      <c r="G42" s="5">
        <v>8.838461538461539</v>
      </c>
      <c r="H42" s="5">
        <v>8.707692307692307</v>
      </c>
      <c r="I42" s="5">
        <v>8.8230769230769237</v>
      </c>
      <c r="J42" s="5">
        <v>8.6999999999999993</v>
      </c>
      <c r="K42" s="5">
        <v>8.9615384615384617</v>
      </c>
      <c r="M42" s="6" t="s">
        <v>526</v>
      </c>
      <c r="N42" s="6" t="s">
        <v>526</v>
      </c>
      <c r="O42" s="6" t="s">
        <v>526</v>
      </c>
      <c r="P42" s="6" t="s">
        <v>526</v>
      </c>
      <c r="Q42" s="6" t="s">
        <v>526</v>
      </c>
      <c r="R42" s="6" t="s">
        <v>526</v>
      </c>
      <c r="S42" s="6" t="s">
        <v>526</v>
      </c>
      <c r="T42" s="6" t="s">
        <v>526</v>
      </c>
      <c r="U42" s="6" t="s">
        <v>526</v>
      </c>
      <c r="W42" s="5">
        <v>8.8374384236453203</v>
      </c>
      <c r="X42" s="5">
        <v>7.44</v>
      </c>
      <c r="Y42" s="5">
        <v>7.6511627906976747</v>
      </c>
      <c r="Z42" s="5">
        <v>8.6305418719211815</v>
      </c>
      <c r="AA42" s="5">
        <v>8.8358208955223887</v>
      </c>
      <c r="AB42" s="5">
        <v>8.1521739130434785</v>
      </c>
      <c r="AC42" s="5">
        <v>8.8275862068965516</v>
      </c>
      <c r="AD42" s="5">
        <v>8.6502463054187189</v>
      </c>
      <c r="AE42" s="5">
        <v>8.8316831683168324</v>
      </c>
    </row>
    <row r="43" spans="1:31" x14ac:dyDescent="0.25">
      <c r="A43" s="4" t="s">
        <v>80</v>
      </c>
      <c r="B43" s="4" t="s">
        <v>81</v>
      </c>
      <c r="C43" s="5">
        <v>8.1999999999999993</v>
      </c>
      <c r="D43" s="5">
        <v>8.1</v>
      </c>
      <c r="E43" s="5">
        <v>9.15</v>
      </c>
      <c r="F43" s="5">
        <v>9.0500000000000007</v>
      </c>
      <c r="G43" s="5">
        <v>9.1</v>
      </c>
      <c r="H43" s="5">
        <v>9.15</v>
      </c>
      <c r="I43" s="5">
        <v>9.9499999999999993</v>
      </c>
      <c r="J43" s="5">
        <v>9.0500000000000007</v>
      </c>
      <c r="K43" s="5">
        <v>9.35</v>
      </c>
      <c r="M43" s="6" t="s">
        <v>526</v>
      </c>
      <c r="N43" s="6" t="s">
        <v>526</v>
      </c>
      <c r="O43" s="6" t="s">
        <v>526</v>
      </c>
      <c r="P43" s="6" t="s">
        <v>526</v>
      </c>
      <c r="Q43" s="6" t="s">
        <v>526</v>
      </c>
      <c r="R43" s="6" t="s">
        <v>526</v>
      </c>
      <c r="S43" s="6" t="s">
        <v>526</v>
      </c>
      <c r="T43" s="6" t="s">
        <v>526</v>
      </c>
      <c r="U43" s="6" t="s">
        <v>526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</row>
    <row r="44" spans="1:31" x14ac:dyDescent="0.25">
      <c r="A44" s="4" t="s">
        <v>82</v>
      </c>
      <c r="B44" s="4" t="s">
        <v>83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M44" s="6" t="s">
        <v>526</v>
      </c>
      <c r="N44" s="6" t="s">
        <v>526</v>
      </c>
      <c r="O44" s="6" t="s">
        <v>526</v>
      </c>
      <c r="P44" s="6" t="s">
        <v>526</v>
      </c>
      <c r="Q44" s="6" t="s">
        <v>526</v>
      </c>
      <c r="R44" s="6" t="s">
        <v>526</v>
      </c>
      <c r="S44" s="6" t="s">
        <v>526</v>
      </c>
      <c r="T44" s="6" t="s">
        <v>526</v>
      </c>
      <c r="U44" s="6" t="s">
        <v>526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</row>
    <row r="45" spans="1:31" x14ac:dyDescent="0.25">
      <c r="A45" s="4" t="s">
        <v>84</v>
      </c>
      <c r="B45" s="4" t="s">
        <v>85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M45" s="6" t="s">
        <v>526</v>
      </c>
      <c r="N45" s="6" t="s">
        <v>526</v>
      </c>
      <c r="O45" s="6" t="s">
        <v>526</v>
      </c>
      <c r="P45" s="6" t="s">
        <v>526</v>
      </c>
      <c r="Q45" s="6" t="s">
        <v>526</v>
      </c>
      <c r="R45" s="6" t="s">
        <v>526</v>
      </c>
      <c r="S45" s="6" t="s">
        <v>526</v>
      </c>
      <c r="T45" s="6" t="s">
        <v>526</v>
      </c>
      <c r="U45" s="6" t="s">
        <v>526</v>
      </c>
      <c r="W45" s="6" t="s">
        <v>526</v>
      </c>
      <c r="X45" s="6" t="s">
        <v>526</v>
      </c>
      <c r="Y45" s="6" t="s">
        <v>526</v>
      </c>
      <c r="Z45" s="6" t="s">
        <v>526</v>
      </c>
      <c r="AA45" s="6" t="s">
        <v>526</v>
      </c>
      <c r="AB45" s="6" t="s">
        <v>526</v>
      </c>
      <c r="AC45" s="6" t="s">
        <v>526</v>
      </c>
      <c r="AD45" s="6" t="s">
        <v>526</v>
      </c>
      <c r="AE45" s="6" t="s">
        <v>526</v>
      </c>
    </row>
    <row r="46" spans="1:31" x14ac:dyDescent="0.25">
      <c r="A46" s="4" t="s">
        <v>86</v>
      </c>
      <c r="B46" s="4" t="s">
        <v>87</v>
      </c>
      <c r="C46" s="5">
        <v>8.7160037002775201</v>
      </c>
      <c r="D46" s="5">
        <v>8.0037105751391469</v>
      </c>
      <c r="E46" s="5">
        <v>8.1012658227848107</v>
      </c>
      <c r="F46" s="5">
        <v>8.5767097966728283</v>
      </c>
      <c r="G46" s="5">
        <v>8.6</v>
      </c>
      <c r="H46" s="5">
        <v>8.386064030131827</v>
      </c>
      <c r="I46" s="5">
        <v>8.6981481481481477</v>
      </c>
      <c r="J46" s="5">
        <v>8.7604070305272899</v>
      </c>
      <c r="K46" s="5">
        <v>8.6950092421441774</v>
      </c>
      <c r="M46" s="6" t="s">
        <v>526</v>
      </c>
      <c r="N46" s="6" t="s">
        <v>526</v>
      </c>
      <c r="O46" s="6" t="s">
        <v>526</v>
      </c>
      <c r="P46" s="6" t="s">
        <v>526</v>
      </c>
      <c r="Q46" s="6" t="s">
        <v>526</v>
      </c>
      <c r="R46" s="6" t="s">
        <v>526</v>
      </c>
      <c r="S46" s="6" t="s">
        <v>526</v>
      </c>
      <c r="T46" s="6" t="s">
        <v>526</v>
      </c>
      <c r="U46" s="6" t="s">
        <v>526</v>
      </c>
      <c r="W46" s="5">
        <v>8.8245192307692299</v>
      </c>
      <c r="X46" s="5">
        <v>8.295757575757575</v>
      </c>
      <c r="Y46" s="5">
        <v>8.620606060606061</v>
      </c>
      <c r="Z46" s="5">
        <v>8.6289156626506021</v>
      </c>
      <c r="AA46" s="5">
        <v>8.6634499396863696</v>
      </c>
      <c r="AB46" s="5">
        <v>8.4827586206896548</v>
      </c>
      <c r="AC46" s="5">
        <v>8.6344993968636921</v>
      </c>
      <c r="AD46" s="5">
        <v>8.7787182587666255</v>
      </c>
      <c r="AE46" s="5">
        <v>8.9453219927095997</v>
      </c>
    </row>
    <row r="47" spans="1:31" x14ac:dyDescent="0.25">
      <c r="A47" s="4" t="s">
        <v>88</v>
      </c>
      <c r="B47" s="4" t="s">
        <v>89</v>
      </c>
      <c r="C47" s="5">
        <v>8.2481203007518804</v>
      </c>
      <c r="D47" s="5">
        <v>9.3308270676691727</v>
      </c>
      <c r="E47" s="5">
        <v>8.5488721804511272</v>
      </c>
      <c r="F47" s="5">
        <v>9.503759398496241</v>
      </c>
      <c r="G47" s="5">
        <v>9.3533834586466167</v>
      </c>
      <c r="H47" s="5">
        <v>8.1729323308270683</v>
      </c>
      <c r="I47" s="5">
        <v>8.5939849624060152</v>
      </c>
      <c r="J47" s="5">
        <v>9.7293233082706774</v>
      </c>
      <c r="K47" s="5">
        <v>9.7593984962406015</v>
      </c>
      <c r="M47" s="6" t="s">
        <v>526</v>
      </c>
      <c r="N47" s="6" t="s">
        <v>526</v>
      </c>
      <c r="O47" s="6" t="s">
        <v>526</v>
      </c>
      <c r="P47" s="6" t="s">
        <v>526</v>
      </c>
      <c r="Q47" s="6" t="s">
        <v>526</v>
      </c>
      <c r="R47" s="6" t="s">
        <v>526</v>
      </c>
      <c r="S47" s="6" t="s">
        <v>526</v>
      </c>
      <c r="T47" s="6" t="s">
        <v>526</v>
      </c>
      <c r="U47" s="6" t="s">
        <v>526</v>
      </c>
      <c r="W47" s="5">
        <v>9.5</v>
      </c>
      <c r="X47" s="5">
        <v>9</v>
      </c>
      <c r="Y47" s="5">
        <v>8.75</v>
      </c>
      <c r="Z47" s="5">
        <v>7.75</v>
      </c>
      <c r="AA47" s="5">
        <v>10</v>
      </c>
      <c r="AB47" s="5">
        <v>9.5</v>
      </c>
      <c r="AC47" s="5">
        <v>7.75</v>
      </c>
      <c r="AD47" s="5">
        <v>8.75</v>
      </c>
      <c r="AE47" s="5">
        <v>8.75</v>
      </c>
    </row>
    <row r="48" spans="1:31" x14ac:dyDescent="0.25">
      <c r="A48" s="4" t="s">
        <v>90</v>
      </c>
      <c r="B48" s="4" t="s">
        <v>91</v>
      </c>
      <c r="C48" s="5">
        <v>8.8194444444444446</v>
      </c>
      <c r="D48" s="5">
        <v>8.0139372822299659</v>
      </c>
      <c r="E48" s="5">
        <v>8.1858736059479558</v>
      </c>
      <c r="F48" s="5">
        <v>8.726643598615917</v>
      </c>
      <c r="G48" s="5">
        <v>8.6759581881533094</v>
      </c>
      <c r="H48" s="5">
        <v>8.7735191637630656</v>
      </c>
      <c r="I48" s="5">
        <v>8.7820069204152258</v>
      </c>
      <c r="J48" s="5">
        <v>8.8571428571428577</v>
      </c>
      <c r="K48" s="5">
        <v>8.7543252595155714</v>
      </c>
      <c r="M48" s="6" t="s">
        <v>526</v>
      </c>
      <c r="N48" s="6" t="s">
        <v>526</v>
      </c>
      <c r="O48" s="6" t="s">
        <v>526</v>
      </c>
      <c r="P48" s="6" t="s">
        <v>526</v>
      </c>
      <c r="Q48" s="6" t="s">
        <v>526</v>
      </c>
      <c r="R48" s="6" t="s">
        <v>526</v>
      </c>
      <c r="S48" s="6" t="s">
        <v>526</v>
      </c>
      <c r="T48" s="6" t="s">
        <v>526</v>
      </c>
      <c r="U48" s="6" t="s">
        <v>526</v>
      </c>
      <c r="W48" s="5">
        <v>8.27536231884058</v>
      </c>
      <c r="X48" s="5">
        <v>7.0588235294117645</v>
      </c>
      <c r="Y48" s="5">
        <v>7.2558139534883717</v>
      </c>
      <c r="Z48" s="5">
        <v>8.2898550724637676</v>
      </c>
      <c r="AA48" s="5">
        <v>8.1925925925925931</v>
      </c>
      <c r="AB48" s="5">
        <v>8.2370370370370374</v>
      </c>
      <c r="AC48" s="5">
        <v>8.27536231884058</v>
      </c>
      <c r="AD48" s="5">
        <v>9.0289855072463769</v>
      </c>
      <c r="AE48" s="5">
        <v>8.3623188405797109</v>
      </c>
    </row>
    <row r="49" spans="1:31" x14ac:dyDescent="0.25">
      <c r="A49" s="4" t="s">
        <v>92</v>
      </c>
      <c r="B49" s="4" t="s">
        <v>93</v>
      </c>
      <c r="C49" s="5">
        <v>9.8133333333333326</v>
      </c>
      <c r="D49" s="5">
        <v>9.92</v>
      </c>
      <c r="E49" s="5">
        <v>0</v>
      </c>
      <c r="F49" s="5">
        <v>9.8933333333333326</v>
      </c>
      <c r="G49" s="5">
        <v>9.8933333333333326</v>
      </c>
      <c r="H49" s="5">
        <v>9.8133333333333326</v>
      </c>
      <c r="I49" s="5">
        <v>9.9733333333333327</v>
      </c>
      <c r="J49" s="5">
        <v>10</v>
      </c>
      <c r="K49" s="5">
        <v>10</v>
      </c>
      <c r="M49" s="6" t="s">
        <v>526</v>
      </c>
      <c r="N49" s="6" t="s">
        <v>526</v>
      </c>
      <c r="O49" s="6" t="s">
        <v>526</v>
      </c>
      <c r="P49" s="6" t="s">
        <v>526</v>
      </c>
      <c r="Q49" s="6" t="s">
        <v>526</v>
      </c>
      <c r="R49" s="6" t="s">
        <v>526</v>
      </c>
      <c r="S49" s="6" t="s">
        <v>526</v>
      </c>
      <c r="T49" s="6" t="s">
        <v>526</v>
      </c>
      <c r="U49" s="6" t="s">
        <v>526</v>
      </c>
      <c r="W49" s="5">
        <v>10</v>
      </c>
      <c r="X49" s="5">
        <v>9.8133333333333326</v>
      </c>
      <c r="Y49" s="5">
        <v>0</v>
      </c>
      <c r="Z49" s="5">
        <v>9.9466666666666672</v>
      </c>
      <c r="AA49" s="5">
        <v>10</v>
      </c>
      <c r="AB49" s="5">
        <v>9.9733333333333327</v>
      </c>
      <c r="AC49" s="5">
        <v>10</v>
      </c>
      <c r="AD49" s="5">
        <v>10</v>
      </c>
      <c r="AE49" s="5">
        <v>10</v>
      </c>
    </row>
    <row r="50" spans="1:31" x14ac:dyDescent="0.25">
      <c r="A50" s="4" t="s">
        <v>94</v>
      </c>
      <c r="B50" s="4" t="s">
        <v>95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M50" s="6" t="s">
        <v>526</v>
      </c>
      <c r="N50" s="6" t="s">
        <v>526</v>
      </c>
      <c r="O50" s="6" t="s">
        <v>526</v>
      </c>
      <c r="P50" s="6" t="s">
        <v>526</v>
      </c>
      <c r="Q50" s="6" t="s">
        <v>526</v>
      </c>
      <c r="R50" s="6" t="s">
        <v>526</v>
      </c>
      <c r="S50" s="6" t="s">
        <v>526</v>
      </c>
      <c r="T50" s="6" t="s">
        <v>526</v>
      </c>
      <c r="U50" s="6" t="s">
        <v>526</v>
      </c>
      <c r="W50" s="6" t="s">
        <v>526</v>
      </c>
      <c r="X50" s="6" t="s">
        <v>526</v>
      </c>
      <c r="Y50" s="6" t="s">
        <v>526</v>
      </c>
      <c r="Z50" s="6" t="s">
        <v>526</v>
      </c>
      <c r="AA50" s="6" t="s">
        <v>526</v>
      </c>
      <c r="AB50" s="6" t="s">
        <v>526</v>
      </c>
      <c r="AC50" s="6" t="s">
        <v>526</v>
      </c>
      <c r="AD50" s="6" t="s">
        <v>526</v>
      </c>
      <c r="AE50" s="6" t="s">
        <v>526</v>
      </c>
    </row>
    <row r="51" spans="1:31" x14ac:dyDescent="0.25">
      <c r="A51" s="4" t="s">
        <v>96</v>
      </c>
      <c r="B51" s="4" t="s">
        <v>97</v>
      </c>
      <c r="C51" s="5">
        <v>8.5733333333333341</v>
      </c>
      <c r="D51" s="5">
        <v>8.4933333333333341</v>
      </c>
      <c r="E51" s="5">
        <v>8.413333333333334</v>
      </c>
      <c r="F51" s="5">
        <v>8.44</v>
      </c>
      <c r="G51" s="5">
        <v>8.7866666666666671</v>
      </c>
      <c r="H51" s="5">
        <v>9.0933333333333337</v>
      </c>
      <c r="I51" s="5">
        <v>9.08</v>
      </c>
      <c r="J51" s="5">
        <v>9.0933333333333337</v>
      </c>
      <c r="K51" s="5">
        <v>8.8666666666666671</v>
      </c>
      <c r="M51" s="6" t="s">
        <v>526</v>
      </c>
      <c r="N51" s="6" t="s">
        <v>526</v>
      </c>
      <c r="O51" s="6" t="s">
        <v>526</v>
      </c>
      <c r="P51" s="6" t="s">
        <v>526</v>
      </c>
      <c r="Q51" s="6" t="s">
        <v>526</v>
      </c>
      <c r="R51" s="6" t="s">
        <v>526</v>
      </c>
      <c r="S51" s="6" t="s">
        <v>526</v>
      </c>
      <c r="T51" s="6" t="s">
        <v>526</v>
      </c>
      <c r="U51" s="6" t="s">
        <v>526</v>
      </c>
      <c r="W51" s="5">
        <v>8.7333333333333325</v>
      </c>
      <c r="X51" s="5">
        <v>8.76</v>
      </c>
      <c r="Y51" s="5">
        <v>8.6933333333333334</v>
      </c>
      <c r="Z51" s="5">
        <v>8.7333333333333325</v>
      </c>
      <c r="AA51" s="5">
        <v>8.7466666666666661</v>
      </c>
      <c r="AB51" s="5">
        <v>8.7733333333333334</v>
      </c>
      <c r="AC51" s="5">
        <v>8.9333333333333336</v>
      </c>
      <c r="AD51" s="5">
        <v>8.9866666666666664</v>
      </c>
      <c r="AE51" s="5">
        <v>8.9733333333333327</v>
      </c>
    </row>
    <row r="52" spans="1:31" x14ac:dyDescent="0.25">
      <c r="A52" s="4" t="s">
        <v>98</v>
      </c>
      <c r="B52" s="4" t="s">
        <v>99</v>
      </c>
      <c r="C52" s="5">
        <v>9.413333333333334</v>
      </c>
      <c r="D52" s="5">
        <v>9.0666666666666664</v>
      </c>
      <c r="E52" s="5">
        <v>8.6</v>
      </c>
      <c r="F52" s="5">
        <v>9.3866666666666667</v>
      </c>
      <c r="G52" s="5">
        <v>9.36</v>
      </c>
      <c r="H52" s="5">
        <v>9.4533333333333331</v>
      </c>
      <c r="I52" s="5">
        <v>9.4933333333333341</v>
      </c>
      <c r="J52" s="5">
        <v>9.2799999999999994</v>
      </c>
      <c r="K52" s="5">
        <v>9.4933333333333341</v>
      </c>
      <c r="M52" s="6" t="s">
        <v>526</v>
      </c>
      <c r="N52" s="6" t="s">
        <v>526</v>
      </c>
      <c r="O52" s="6" t="s">
        <v>526</v>
      </c>
      <c r="P52" s="6" t="s">
        <v>526</v>
      </c>
      <c r="Q52" s="6" t="s">
        <v>526</v>
      </c>
      <c r="R52" s="6" t="s">
        <v>526</v>
      </c>
      <c r="S52" s="6" t="s">
        <v>526</v>
      </c>
      <c r="T52" s="6" t="s">
        <v>526</v>
      </c>
      <c r="U52" s="6" t="s">
        <v>526</v>
      </c>
      <c r="W52" s="5">
        <v>9.34</v>
      </c>
      <c r="X52" s="5">
        <v>8.7200000000000006</v>
      </c>
      <c r="Y52" s="5">
        <v>8.24</v>
      </c>
      <c r="Z52" s="5">
        <v>8.9</v>
      </c>
      <c r="AA52" s="5">
        <v>8.8000000000000007</v>
      </c>
      <c r="AB52" s="5">
        <v>8.92</v>
      </c>
      <c r="AC52" s="5">
        <v>9.0399999999999991</v>
      </c>
      <c r="AD52" s="5">
        <v>9.26</v>
      </c>
      <c r="AE52" s="5">
        <v>9.1</v>
      </c>
    </row>
    <row r="53" spans="1:31" x14ac:dyDescent="0.25">
      <c r="A53" s="4" t="s">
        <v>100</v>
      </c>
      <c r="B53" s="4" t="s">
        <v>101</v>
      </c>
      <c r="C53" s="5">
        <v>8.1999999999999993</v>
      </c>
      <c r="D53" s="5">
        <v>7.56</v>
      </c>
      <c r="E53" s="5">
        <v>4.666666666666667</v>
      </c>
      <c r="F53" s="5">
        <v>8.1999999999999993</v>
      </c>
      <c r="G53" s="5">
        <v>8.44</v>
      </c>
      <c r="H53" s="5">
        <v>8.76</v>
      </c>
      <c r="I53" s="5">
        <v>8.76</v>
      </c>
      <c r="J53" s="5">
        <v>8.8800000000000008</v>
      </c>
      <c r="K53" s="5">
        <v>8.8000000000000007</v>
      </c>
      <c r="M53" s="6" t="s">
        <v>526</v>
      </c>
      <c r="N53" s="6" t="s">
        <v>526</v>
      </c>
      <c r="O53" s="6" t="s">
        <v>526</v>
      </c>
      <c r="P53" s="6" t="s">
        <v>526</v>
      </c>
      <c r="Q53" s="6" t="s">
        <v>526</v>
      </c>
      <c r="R53" s="6" t="s">
        <v>526</v>
      </c>
      <c r="S53" s="6" t="s">
        <v>526</v>
      </c>
      <c r="T53" s="6" t="s">
        <v>526</v>
      </c>
      <c r="U53" s="6" t="s">
        <v>526</v>
      </c>
      <c r="W53" s="6" t="s">
        <v>526</v>
      </c>
      <c r="X53" s="6" t="s">
        <v>526</v>
      </c>
      <c r="Y53" s="6" t="s">
        <v>526</v>
      </c>
      <c r="Z53" s="6" t="s">
        <v>526</v>
      </c>
      <c r="AA53" s="6" t="s">
        <v>526</v>
      </c>
      <c r="AB53" s="6" t="s">
        <v>526</v>
      </c>
      <c r="AC53" s="6" t="s">
        <v>526</v>
      </c>
      <c r="AD53" s="6" t="s">
        <v>526</v>
      </c>
      <c r="AE53" s="6" t="s">
        <v>526</v>
      </c>
    </row>
    <row r="54" spans="1:31" x14ac:dyDescent="0.25">
      <c r="A54" s="4" t="s">
        <v>102</v>
      </c>
      <c r="B54" s="4" t="s">
        <v>103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M54" s="6" t="s">
        <v>526</v>
      </c>
      <c r="N54" s="6" t="s">
        <v>526</v>
      </c>
      <c r="O54" s="6" t="s">
        <v>526</v>
      </c>
      <c r="P54" s="6" t="s">
        <v>526</v>
      </c>
      <c r="Q54" s="6" t="s">
        <v>526</v>
      </c>
      <c r="R54" s="6" t="s">
        <v>526</v>
      </c>
      <c r="S54" s="6" t="s">
        <v>526</v>
      </c>
      <c r="T54" s="6" t="s">
        <v>526</v>
      </c>
      <c r="U54" s="6" t="s">
        <v>526</v>
      </c>
      <c r="W54" s="6" t="s">
        <v>526</v>
      </c>
      <c r="X54" s="6" t="s">
        <v>526</v>
      </c>
      <c r="Y54" s="6" t="s">
        <v>526</v>
      </c>
      <c r="Z54" s="6" t="s">
        <v>526</v>
      </c>
      <c r="AA54" s="6" t="s">
        <v>526</v>
      </c>
      <c r="AB54" s="6" t="s">
        <v>526</v>
      </c>
      <c r="AC54" s="6" t="s">
        <v>526</v>
      </c>
      <c r="AD54" s="6" t="s">
        <v>526</v>
      </c>
      <c r="AE54" s="6" t="s">
        <v>526</v>
      </c>
    </row>
    <row r="55" spans="1:31" x14ac:dyDescent="0.25">
      <c r="A55" s="4" t="s">
        <v>104</v>
      </c>
      <c r="B55" s="4" t="s">
        <v>105</v>
      </c>
      <c r="C55" s="5">
        <v>8.0679245283018872</v>
      </c>
      <c r="D55" s="5">
        <v>8.1119402985074629</v>
      </c>
      <c r="E55" s="5">
        <v>7.2359550561797752</v>
      </c>
      <c r="F55" s="5">
        <v>8.1212121212121211</v>
      </c>
      <c r="G55" s="5">
        <v>7.9775280898876408</v>
      </c>
      <c r="H55" s="5">
        <v>8.0447761194029859</v>
      </c>
      <c r="I55" s="5">
        <v>8.3283582089552244</v>
      </c>
      <c r="J55" s="5">
        <v>8.3094339622641513</v>
      </c>
      <c r="K55" s="5">
        <v>8.4684014869888475</v>
      </c>
      <c r="M55" s="6" t="s">
        <v>526</v>
      </c>
      <c r="N55" s="6" t="s">
        <v>526</v>
      </c>
      <c r="O55" s="6" t="s">
        <v>526</v>
      </c>
      <c r="P55" s="6" t="s">
        <v>526</v>
      </c>
      <c r="Q55" s="6" t="s">
        <v>526</v>
      </c>
      <c r="R55" s="6" t="s">
        <v>526</v>
      </c>
      <c r="S55" s="6" t="s">
        <v>526</v>
      </c>
      <c r="T55" s="6" t="s">
        <v>526</v>
      </c>
      <c r="U55" s="6" t="s">
        <v>526</v>
      </c>
      <c r="W55" s="5">
        <v>8.709090909090909</v>
      </c>
      <c r="X55" s="5">
        <v>8.6071428571428577</v>
      </c>
      <c r="Y55" s="5">
        <v>8.4285714285714288</v>
      </c>
      <c r="Z55" s="5">
        <v>8.7079646017699108</v>
      </c>
      <c r="AA55" s="5">
        <v>8.7610619469026556</v>
      </c>
      <c r="AB55" s="5">
        <v>8.6725663716814161</v>
      </c>
      <c r="AC55" s="5">
        <v>8.6491228070175445</v>
      </c>
      <c r="AD55" s="5">
        <v>8.8495575221238933</v>
      </c>
      <c r="AE55" s="5">
        <v>8.8596491228070171</v>
      </c>
    </row>
    <row r="56" spans="1:31" x14ac:dyDescent="0.25">
      <c r="A56" s="4" t="s">
        <v>106</v>
      </c>
      <c r="B56" s="4" t="s">
        <v>107</v>
      </c>
      <c r="C56" s="5">
        <v>8.922126081582201</v>
      </c>
      <c r="D56" s="5">
        <v>8.4870210135970332</v>
      </c>
      <c r="E56" s="5">
        <v>8.140914709517924</v>
      </c>
      <c r="F56" s="5">
        <v>8.9839307787391842</v>
      </c>
      <c r="G56" s="5">
        <v>8.9122373300370832</v>
      </c>
      <c r="H56" s="5">
        <v>9.0976514215080346</v>
      </c>
      <c r="I56" s="5">
        <v>9.1248454882571082</v>
      </c>
      <c r="J56" s="5">
        <v>9.0383189122373295</v>
      </c>
      <c r="K56" s="5">
        <v>9.139678615574784</v>
      </c>
      <c r="M56" s="6" t="s">
        <v>526</v>
      </c>
      <c r="N56" s="6" t="s">
        <v>526</v>
      </c>
      <c r="O56" s="6" t="s">
        <v>526</v>
      </c>
      <c r="P56" s="6" t="s">
        <v>526</v>
      </c>
      <c r="Q56" s="6" t="s">
        <v>526</v>
      </c>
      <c r="R56" s="6" t="s">
        <v>526</v>
      </c>
      <c r="S56" s="6" t="s">
        <v>526</v>
      </c>
      <c r="T56" s="6" t="s">
        <v>526</v>
      </c>
      <c r="U56" s="6" t="s">
        <v>526</v>
      </c>
      <c r="W56" s="5">
        <v>8.8954635108481259</v>
      </c>
      <c r="X56" s="5">
        <v>8.3984220907297829</v>
      </c>
      <c r="Y56" s="5">
        <v>8.0907297830374745</v>
      </c>
      <c r="Z56" s="5">
        <v>8.5996055226824453</v>
      </c>
      <c r="AA56" s="5">
        <v>8.5285996055226825</v>
      </c>
      <c r="AB56" s="5">
        <v>8.8481262327416168</v>
      </c>
      <c r="AC56" s="5">
        <v>8.8481262327416168</v>
      </c>
      <c r="AD56" s="5">
        <v>8.8678500986193303</v>
      </c>
      <c r="AE56" s="5">
        <v>8.9191321499013814</v>
      </c>
    </row>
    <row r="57" spans="1:31" x14ac:dyDescent="0.25">
      <c r="A57" s="4" t="s">
        <v>108</v>
      </c>
      <c r="B57" s="4" t="s">
        <v>109</v>
      </c>
      <c r="C57" s="5">
        <v>7.8475336322869955</v>
      </c>
      <c r="D57" s="5">
        <v>7.1121076233183853</v>
      </c>
      <c r="E57" s="5">
        <v>7.9069767441860463</v>
      </c>
      <c r="F57" s="5">
        <v>8.3423423423423415</v>
      </c>
      <c r="G57" s="5">
        <v>8.423423423423424</v>
      </c>
      <c r="H57" s="5">
        <v>7.9907834101382491</v>
      </c>
      <c r="I57" s="5">
        <v>8.1129943502824862</v>
      </c>
      <c r="J57" s="5">
        <v>8.7149321266968318</v>
      </c>
      <c r="K57" s="5">
        <v>8.5381165919282509</v>
      </c>
      <c r="M57" s="6" t="s">
        <v>526</v>
      </c>
      <c r="N57" s="6" t="s">
        <v>526</v>
      </c>
      <c r="O57" s="6" t="s">
        <v>526</v>
      </c>
      <c r="P57" s="6" t="s">
        <v>526</v>
      </c>
      <c r="Q57" s="6" t="s">
        <v>526</v>
      </c>
      <c r="R57" s="6" t="s">
        <v>526</v>
      </c>
      <c r="S57" s="6" t="s">
        <v>526</v>
      </c>
      <c r="T57" s="6" t="s">
        <v>526</v>
      </c>
      <c r="U57" s="6" t="s">
        <v>526</v>
      </c>
      <c r="W57" s="5">
        <v>8.3333333333333339</v>
      </c>
      <c r="X57" s="5">
        <v>7.1764705882352944</v>
      </c>
      <c r="Y57" s="5">
        <v>8.2680412371134029</v>
      </c>
      <c r="Z57" s="5">
        <v>8.5490196078431371</v>
      </c>
      <c r="AA57" s="5">
        <v>8.6666666666666661</v>
      </c>
      <c r="AB57" s="5">
        <v>8.4791666666666661</v>
      </c>
      <c r="AC57" s="5">
        <v>8.6750000000000007</v>
      </c>
      <c r="AD57" s="5">
        <v>8.7843137254901968</v>
      </c>
      <c r="AE57" s="5">
        <v>8.8118811881188126</v>
      </c>
    </row>
    <row r="58" spans="1:31" x14ac:dyDescent="0.25">
      <c r="A58" s="4" t="s">
        <v>110</v>
      </c>
      <c r="B58" s="4" t="s">
        <v>111</v>
      </c>
      <c r="C58" s="5">
        <v>9.0133333333333336</v>
      </c>
      <c r="D58" s="5">
        <v>8.4266666666666659</v>
      </c>
      <c r="E58" s="5">
        <v>8.4857142857142858</v>
      </c>
      <c r="F58" s="5">
        <v>9.1999999999999993</v>
      </c>
      <c r="G58" s="5">
        <v>8.8000000000000007</v>
      </c>
      <c r="H58" s="5">
        <v>9.1081081081081088</v>
      </c>
      <c r="I58" s="5">
        <v>9.2702702702702702</v>
      </c>
      <c r="J58" s="5">
        <v>9.44</v>
      </c>
      <c r="K58" s="5">
        <v>9.1999999999999993</v>
      </c>
      <c r="M58" s="6" t="s">
        <v>526</v>
      </c>
      <c r="N58" s="6" t="s">
        <v>526</v>
      </c>
      <c r="O58" s="6" t="s">
        <v>526</v>
      </c>
      <c r="P58" s="6" t="s">
        <v>526</v>
      </c>
      <c r="Q58" s="6" t="s">
        <v>526</v>
      </c>
      <c r="R58" s="6" t="s">
        <v>526</v>
      </c>
      <c r="S58" s="6" t="s">
        <v>526</v>
      </c>
      <c r="T58" s="6" t="s">
        <v>526</v>
      </c>
      <c r="U58" s="6" t="s">
        <v>526</v>
      </c>
      <c r="W58" s="5">
        <v>8.9666666666666668</v>
      </c>
      <c r="X58" s="5">
        <v>8.1333333333333329</v>
      </c>
      <c r="Y58" s="5">
        <v>7.8305084745762707</v>
      </c>
      <c r="Z58" s="5">
        <v>8.8000000000000007</v>
      </c>
      <c r="AA58" s="5">
        <v>8.9</v>
      </c>
      <c r="AB58" s="5">
        <v>9</v>
      </c>
      <c r="AC58" s="5">
        <v>9.0333333333333332</v>
      </c>
      <c r="AD58" s="5">
        <v>9.3000000000000007</v>
      </c>
      <c r="AE58" s="5">
        <v>8.8333333333333339</v>
      </c>
    </row>
    <row r="59" spans="1:31" x14ac:dyDescent="0.25">
      <c r="A59" s="4" t="s">
        <v>112</v>
      </c>
      <c r="B59" s="4" t="s">
        <v>113</v>
      </c>
      <c r="C59" s="5">
        <v>8.7555555555555564</v>
      </c>
      <c r="D59" s="5">
        <v>7.822222222222222</v>
      </c>
      <c r="E59" s="5">
        <v>8.2222222222222214</v>
      </c>
      <c r="F59" s="5">
        <v>8.8222222222222229</v>
      </c>
      <c r="G59" s="5">
        <v>8.6888888888888882</v>
      </c>
      <c r="H59" s="5">
        <v>8.6888888888888882</v>
      </c>
      <c r="I59" s="5">
        <v>8.7555555555555564</v>
      </c>
      <c r="J59" s="5">
        <v>8.795454545454545</v>
      </c>
      <c r="K59" s="5">
        <v>8.8666666666666671</v>
      </c>
      <c r="M59" s="6" t="s">
        <v>526</v>
      </c>
      <c r="N59" s="6" t="s">
        <v>526</v>
      </c>
      <c r="O59" s="6" t="s">
        <v>526</v>
      </c>
      <c r="P59" s="6" t="s">
        <v>526</v>
      </c>
      <c r="Q59" s="6" t="s">
        <v>526</v>
      </c>
      <c r="R59" s="6" t="s">
        <v>526</v>
      </c>
      <c r="S59" s="6" t="s">
        <v>526</v>
      </c>
      <c r="T59" s="6" t="s">
        <v>526</v>
      </c>
      <c r="U59" s="6" t="s">
        <v>526</v>
      </c>
      <c r="W59" s="5">
        <v>8.8266666666666662</v>
      </c>
      <c r="X59" s="5">
        <v>7.28</v>
      </c>
      <c r="Y59" s="5">
        <v>8.1917808219178081</v>
      </c>
      <c r="Z59" s="5">
        <v>8.56</v>
      </c>
      <c r="AA59" s="5">
        <v>8.4533333333333331</v>
      </c>
      <c r="AB59" s="5">
        <v>8.7200000000000006</v>
      </c>
      <c r="AC59" s="5">
        <v>8.64</v>
      </c>
      <c r="AD59" s="5">
        <v>9.1733333333333338</v>
      </c>
      <c r="AE59" s="5">
        <v>8.5405405405405403</v>
      </c>
    </row>
    <row r="60" spans="1:31" x14ac:dyDescent="0.25">
      <c r="A60" s="4" t="s">
        <v>114</v>
      </c>
      <c r="B60" s="4" t="s">
        <v>115</v>
      </c>
      <c r="C60" s="5">
        <v>8.4444444444444446</v>
      </c>
      <c r="D60" s="5">
        <v>7.666666666666667</v>
      </c>
      <c r="E60" s="5">
        <v>8.2888888888888896</v>
      </c>
      <c r="F60" s="5">
        <v>8.6222222222222218</v>
      </c>
      <c r="G60" s="5">
        <v>8.8666666666666671</v>
      </c>
      <c r="H60" s="5">
        <v>8.5111111111111111</v>
      </c>
      <c r="I60" s="5">
        <v>8.844444444444445</v>
      </c>
      <c r="J60" s="5">
        <v>8.7333333333333325</v>
      </c>
      <c r="K60" s="5">
        <v>8.5777777777777775</v>
      </c>
      <c r="M60" s="6" t="s">
        <v>526</v>
      </c>
      <c r="N60" s="6" t="s">
        <v>526</v>
      </c>
      <c r="O60" s="6" t="s">
        <v>526</v>
      </c>
      <c r="P60" s="6" t="s">
        <v>526</v>
      </c>
      <c r="Q60" s="6" t="s">
        <v>526</v>
      </c>
      <c r="R60" s="6" t="s">
        <v>526</v>
      </c>
      <c r="S60" s="6" t="s">
        <v>526</v>
      </c>
      <c r="T60" s="6" t="s">
        <v>526</v>
      </c>
      <c r="U60" s="6" t="s">
        <v>526</v>
      </c>
      <c r="W60" s="5">
        <v>8.2666666666666675</v>
      </c>
      <c r="X60" s="5">
        <v>8.1891891891891895</v>
      </c>
      <c r="Y60" s="5">
        <v>8.2702702702702702</v>
      </c>
      <c r="Z60" s="5">
        <v>8.4533333333333331</v>
      </c>
      <c r="AA60" s="5">
        <v>8.4266666666666659</v>
      </c>
      <c r="AB60" s="5">
        <v>8.4444444444444446</v>
      </c>
      <c r="AC60" s="5">
        <v>8.8266666666666662</v>
      </c>
      <c r="AD60" s="5">
        <v>8.7466666666666661</v>
      </c>
      <c r="AE60" s="5">
        <v>8.8000000000000007</v>
      </c>
    </row>
    <row r="61" spans="1:31" x14ac:dyDescent="0.25">
      <c r="A61" s="4" t="s">
        <v>116</v>
      </c>
      <c r="B61" s="4" t="s">
        <v>117</v>
      </c>
      <c r="C61" s="5">
        <v>8.3940298507462678</v>
      </c>
      <c r="D61" s="5">
        <v>7.682634730538922</v>
      </c>
      <c r="E61" s="5">
        <v>7.9806451612903224</v>
      </c>
      <c r="F61" s="5">
        <v>8.7343283582089555</v>
      </c>
      <c r="G61" s="5">
        <v>8.8477611940298502</v>
      </c>
      <c r="H61" s="5">
        <v>8.4255319148936163</v>
      </c>
      <c r="I61" s="5">
        <v>8.7044776119402982</v>
      </c>
      <c r="J61" s="5">
        <v>8.7807807807807805</v>
      </c>
      <c r="K61" s="5">
        <v>8.8895522388059707</v>
      </c>
      <c r="M61" s="6" t="s">
        <v>526</v>
      </c>
      <c r="N61" s="6" t="s">
        <v>526</v>
      </c>
      <c r="O61" s="6" t="s">
        <v>526</v>
      </c>
      <c r="P61" s="6" t="s">
        <v>526</v>
      </c>
      <c r="Q61" s="6" t="s">
        <v>526</v>
      </c>
      <c r="R61" s="6" t="s">
        <v>526</v>
      </c>
      <c r="S61" s="6" t="s">
        <v>526</v>
      </c>
      <c r="T61" s="6" t="s">
        <v>526</v>
      </c>
      <c r="U61" s="6" t="s">
        <v>526</v>
      </c>
      <c r="W61" s="5">
        <v>8.3515625</v>
      </c>
      <c r="X61" s="5">
        <v>7.5843137254901958</v>
      </c>
      <c r="Y61" s="5">
        <v>7.9090909090909092</v>
      </c>
      <c r="Z61" s="5">
        <v>8.5647058823529409</v>
      </c>
      <c r="AA61" s="5">
        <v>8.6039215686274506</v>
      </c>
      <c r="AB61" s="5">
        <v>8.0404858299595148</v>
      </c>
      <c r="AC61" s="5">
        <v>8.6171875</v>
      </c>
      <c r="AD61" s="5">
        <v>8.765625</v>
      </c>
      <c r="AE61" s="5">
        <v>8.5511811023622055</v>
      </c>
    </row>
    <row r="62" spans="1:31" x14ac:dyDescent="0.25">
      <c r="A62" s="4" t="s">
        <v>118</v>
      </c>
      <c r="B62" s="4" t="s">
        <v>119</v>
      </c>
      <c r="C62" s="5">
        <v>8.58</v>
      </c>
      <c r="D62" s="5">
        <v>7.88</v>
      </c>
      <c r="E62" s="5">
        <v>7.84</v>
      </c>
      <c r="F62" s="5">
        <v>8.94</v>
      </c>
      <c r="G62" s="5">
        <v>8.8800000000000008</v>
      </c>
      <c r="H62" s="5">
        <v>8.5399999999999991</v>
      </c>
      <c r="I62" s="5">
        <v>8.82</v>
      </c>
      <c r="J62" s="5">
        <v>8.98</v>
      </c>
      <c r="K62" s="5">
        <v>8.86</v>
      </c>
      <c r="M62" s="6" t="s">
        <v>526</v>
      </c>
      <c r="N62" s="6" t="s">
        <v>526</v>
      </c>
      <c r="O62" s="6" t="s">
        <v>526</v>
      </c>
      <c r="P62" s="6" t="s">
        <v>526</v>
      </c>
      <c r="Q62" s="6" t="s">
        <v>526</v>
      </c>
      <c r="R62" s="6" t="s">
        <v>526</v>
      </c>
      <c r="S62" s="6" t="s">
        <v>526</v>
      </c>
      <c r="T62" s="6" t="s">
        <v>526</v>
      </c>
      <c r="U62" s="6" t="s">
        <v>526</v>
      </c>
      <c r="W62" s="5">
        <v>8.7111111111111104</v>
      </c>
      <c r="X62" s="5">
        <v>7.6888888888888891</v>
      </c>
      <c r="Y62" s="5">
        <v>8.0465116279069768</v>
      </c>
      <c r="Z62" s="5">
        <v>8.8666666666666671</v>
      </c>
      <c r="AA62" s="5">
        <v>8.6888888888888882</v>
      </c>
      <c r="AB62" s="5">
        <v>8.5617977528089888</v>
      </c>
      <c r="AC62" s="5">
        <v>8.9555555555555557</v>
      </c>
      <c r="AD62" s="5">
        <v>9.1777777777777771</v>
      </c>
      <c r="AE62" s="5">
        <v>8.9662921348314608</v>
      </c>
    </row>
    <row r="63" spans="1:31" x14ac:dyDescent="0.25">
      <c r="A63" s="4" t="s">
        <v>120</v>
      </c>
      <c r="B63" s="4" t="s">
        <v>121</v>
      </c>
      <c r="C63" s="5">
        <v>8.56</v>
      </c>
      <c r="D63" s="5">
        <v>8.2133333333333329</v>
      </c>
      <c r="E63" s="5">
        <v>8.24</v>
      </c>
      <c r="F63" s="5">
        <v>8.24</v>
      </c>
      <c r="G63" s="5">
        <v>8.7200000000000006</v>
      </c>
      <c r="H63" s="5">
        <v>8.1866666666666674</v>
      </c>
      <c r="I63" s="5">
        <v>8.3733333333333331</v>
      </c>
      <c r="J63" s="5">
        <v>9.0133333333333336</v>
      </c>
      <c r="K63" s="5">
        <v>8.7733333333333334</v>
      </c>
      <c r="M63" s="6" t="s">
        <v>526</v>
      </c>
      <c r="N63" s="6" t="s">
        <v>526</v>
      </c>
      <c r="O63" s="6" t="s">
        <v>526</v>
      </c>
      <c r="P63" s="6" t="s">
        <v>526</v>
      </c>
      <c r="Q63" s="6" t="s">
        <v>526</v>
      </c>
      <c r="R63" s="6" t="s">
        <v>526</v>
      </c>
      <c r="S63" s="6" t="s">
        <v>526</v>
      </c>
      <c r="T63" s="6" t="s">
        <v>526</v>
      </c>
      <c r="U63" s="6" t="s">
        <v>526</v>
      </c>
      <c r="W63" s="5">
        <v>8.8000000000000007</v>
      </c>
      <c r="X63" s="5">
        <v>8.4571428571428573</v>
      </c>
      <c r="Y63" s="5">
        <v>8.5142857142857142</v>
      </c>
      <c r="Z63" s="5">
        <v>8.3428571428571434</v>
      </c>
      <c r="AA63" s="5">
        <v>8.0571428571428569</v>
      </c>
      <c r="AB63" s="5">
        <v>7.6</v>
      </c>
      <c r="AC63" s="5">
        <v>8.6857142857142851</v>
      </c>
      <c r="AD63" s="5">
        <v>9.0857142857142854</v>
      </c>
      <c r="AE63" s="5">
        <v>8.4571428571428573</v>
      </c>
    </row>
    <row r="64" spans="1:31" x14ac:dyDescent="0.25">
      <c r="A64" s="4" t="s">
        <v>122</v>
      </c>
      <c r="B64" s="4" t="s">
        <v>123</v>
      </c>
      <c r="C64" s="5">
        <v>8.8852459016393439</v>
      </c>
      <c r="D64" s="5">
        <v>8.1904761904761898</v>
      </c>
      <c r="E64" s="5">
        <v>8.204545454545455</v>
      </c>
      <c r="F64" s="5">
        <v>8.7967479674796749</v>
      </c>
      <c r="G64" s="5">
        <v>8.6890756302521002</v>
      </c>
      <c r="H64" s="5">
        <v>8.7540983606557372</v>
      </c>
      <c r="I64" s="5">
        <v>8.8292682926829276</v>
      </c>
      <c r="J64" s="5">
        <v>9.0243902439024382</v>
      </c>
      <c r="K64" s="5">
        <v>9.0569105691056908</v>
      </c>
      <c r="M64" s="6" t="s">
        <v>526</v>
      </c>
      <c r="N64" s="6" t="s">
        <v>526</v>
      </c>
      <c r="O64" s="6" t="s">
        <v>526</v>
      </c>
      <c r="P64" s="6" t="s">
        <v>526</v>
      </c>
      <c r="Q64" s="6" t="s">
        <v>526</v>
      </c>
      <c r="R64" s="6" t="s">
        <v>526</v>
      </c>
      <c r="S64" s="6" t="s">
        <v>526</v>
      </c>
      <c r="T64" s="6" t="s">
        <v>526</v>
      </c>
      <c r="U64" s="6" t="s">
        <v>526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</row>
    <row r="65" spans="1:31" x14ac:dyDescent="0.25">
      <c r="A65" s="4" t="s">
        <v>124</v>
      </c>
      <c r="B65" s="4" t="s">
        <v>125</v>
      </c>
      <c r="C65" s="5">
        <v>7.0526315789473681</v>
      </c>
      <c r="D65" s="5">
        <v>6.2368421052631575</v>
      </c>
      <c r="E65" s="5">
        <v>6.2702702702702702</v>
      </c>
      <c r="F65" s="5">
        <v>7.1842105263157894</v>
      </c>
      <c r="G65" s="5">
        <v>6.4473684210526319</v>
      </c>
      <c r="H65" s="5">
        <v>6.8378378378378377</v>
      </c>
      <c r="I65" s="5">
        <v>7.0263157894736841</v>
      </c>
      <c r="J65" s="5">
        <v>7.2894736842105265</v>
      </c>
      <c r="K65" s="5">
        <v>7.3684210526315788</v>
      </c>
      <c r="M65" s="6" t="s">
        <v>526</v>
      </c>
      <c r="N65" s="6" t="s">
        <v>526</v>
      </c>
      <c r="O65" s="6" t="s">
        <v>526</v>
      </c>
      <c r="P65" s="6" t="s">
        <v>526</v>
      </c>
      <c r="Q65" s="6" t="s">
        <v>526</v>
      </c>
      <c r="R65" s="6" t="s">
        <v>526</v>
      </c>
      <c r="S65" s="6" t="s">
        <v>526</v>
      </c>
      <c r="T65" s="6" t="s">
        <v>526</v>
      </c>
      <c r="U65" s="6" t="s">
        <v>526</v>
      </c>
      <c r="W65" s="5">
        <v>7.870967741935484</v>
      </c>
      <c r="X65" s="5">
        <v>8</v>
      </c>
      <c r="Y65" s="5">
        <v>7.741935483870968</v>
      </c>
      <c r="Z65" s="5">
        <v>7.612903225806452</v>
      </c>
      <c r="AA65" s="5">
        <v>8.2666666666666675</v>
      </c>
      <c r="AB65" s="5">
        <v>7.290322580645161</v>
      </c>
      <c r="AC65" s="5">
        <v>7.935483870967742</v>
      </c>
      <c r="AD65" s="5">
        <v>8.064516129032258</v>
      </c>
      <c r="AE65" s="5">
        <v>7.612903225806452</v>
      </c>
    </row>
    <row r="66" spans="1:31" x14ac:dyDescent="0.25">
      <c r="A66" s="4" t="s">
        <v>126</v>
      </c>
      <c r="B66" s="4" t="s">
        <v>127</v>
      </c>
      <c r="C66" s="5">
        <v>9.3577981651376145</v>
      </c>
      <c r="D66" s="5">
        <v>8.7706422018348622</v>
      </c>
      <c r="E66" s="5">
        <v>8.8256880733944953</v>
      </c>
      <c r="F66" s="5">
        <v>9.1192660550458715</v>
      </c>
      <c r="G66" s="5">
        <v>9.2110091743119273</v>
      </c>
      <c r="H66" s="5">
        <v>9.1559633027522942</v>
      </c>
      <c r="I66" s="5">
        <v>9.2660550458715605</v>
      </c>
      <c r="J66" s="5">
        <v>9.0458715596330279</v>
      </c>
      <c r="K66" s="5">
        <v>8.7889908256880727</v>
      </c>
      <c r="M66" s="6" t="s">
        <v>526</v>
      </c>
      <c r="N66" s="6" t="s">
        <v>526</v>
      </c>
      <c r="O66" s="6" t="s">
        <v>526</v>
      </c>
      <c r="P66" s="6" t="s">
        <v>526</v>
      </c>
      <c r="Q66" s="6" t="s">
        <v>526</v>
      </c>
      <c r="R66" s="6" t="s">
        <v>526</v>
      </c>
      <c r="S66" s="6" t="s">
        <v>526</v>
      </c>
      <c r="T66" s="6" t="s">
        <v>526</v>
      </c>
      <c r="U66" s="6" t="s">
        <v>526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</row>
    <row r="67" spans="1:31" x14ac:dyDescent="0.25">
      <c r="A67" s="4" t="s">
        <v>128</v>
      </c>
      <c r="B67" s="4" t="s">
        <v>129</v>
      </c>
      <c r="C67" s="5">
        <v>9.1186440677966107</v>
      </c>
      <c r="D67" s="5">
        <v>8.6949152542372889</v>
      </c>
      <c r="E67" s="5">
        <v>8.5423728813559325</v>
      </c>
      <c r="F67" s="5">
        <v>9.2372881355932197</v>
      </c>
      <c r="G67" s="5">
        <v>9.0677966101694913</v>
      </c>
      <c r="H67" s="5">
        <v>8.1355932203389827</v>
      </c>
      <c r="I67" s="5">
        <v>8.9491525423728806</v>
      </c>
      <c r="J67" s="5">
        <v>9.203389830508474</v>
      </c>
      <c r="K67" s="5">
        <v>9.0338983050847457</v>
      </c>
      <c r="M67" s="6" t="s">
        <v>526</v>
      </c>
      <c r="N67" s="6" t="s">
        <v>526</v>
      </c>
      <c r="O67" s="6" t="s">
        <v>526</v>
      </c>
      <c r="P67" s="6" t="s">
        <v>526</v>
      </c>
      <c r="Q67" s="6" t="s">
        <v>526</v>
      </c>
      <c r="R67" s="6" t="s">
        <v>526</v>
      </c>
      <c r="S67" s="6" t="s">
        <v>526</v>
      </c>
      <c r="T67" s="6" t="s">
        <v>526</v>
      </c>
      <c r="U67" s="6" t="s">
        <v>526</v>
      </c>
      <c r="W67" s="5">
        <v>8.9473684210526319</v>
      </c>
      <c r="X67" s="5">
        <v>9.3157894736842106</v>
      </c>
      <c r="Y67" s="5">
        <v>9.0175438596491233</v>
      </c>
      <c r="Z67" s="5">
        <v>8.9824561403508767</v>
      </c>
      <c r="AA67" s="5">
        <v>9.3859649122807021</v>
      </c>
      <c r="AB67" s="5">
        <v>9.6491228070175445</v>
      </c>
      <c r="AC67" s="5">
        <v>9.3333333333333339</v>
      </c>
      <c r="AD67" s="5">
        <v>9.473684210526315</v>
      </c>
      <c r="AE67" s="5">
        <v>0</v>
      </c>
    </row>
    <row r="68" spans="1:31" x14ac:dyDescent="0.25">
      <c r="A68" s="4" t="s">
        <v>130</v>
      </c>
      <c r="B68" s="4" t="s">
        <v>131</v>
      </c>
      <c r="C68" s="5">
        <v>8.2799999999999994</v>
      </c>
      <c r="D68" s="5">
        <v>7.6479999999999997</v>
      </c>
      <c r="E68" s="5">
        <v>8.0701754385964914</v>
      </c>
      <c r="F68" s="5">
        <v>8.4559999999999995</v>
      </c>
      <c r="G68" s="5">
        <v>8.3439999999999994</v>
      </c>
      <c r="H68" s="5">
        <v>8.4899598393574305</v>
      </c>
      <c r="I68" s="5">
        <v>8.6959999999999997</v>
      </c>
      <c r="J68" s="5">
        <v>8.8800000000000008</v>
      </c>
      <c r="K68" s="5">
        <v>8.6746987951807224</v>
      </c>
      <c r="M68" s="6" t="s">
        <v>526</v>
      </c>
      <c r="N68" s="6" t="s">
        <v>526</v>
      </c>
      <c r="O68" s="6" t="s">
        <v>526</v>
      </c>
      <c r="P68" s="6" t="s">
        <v>526</v>
      </c>
      <c r="Q68" s="6" t="s">
        <v>526</v>
      </c>
      <c r="R68" s="6" t="s">
        <v>526</v>
      </c>
      <c r="S68" s="6" t="s">
        <v>526</v>
      </c>
      <c r="T68" s="6" t="s">
        <v>526</v>
      </c>
      <c r="U68" s="6" t="s">
        <v>526</v>
      </c>
      <c r="W68" s="5">
        <v>8.293333333333333</v>
      </c>
      <c r="X68" s="5">
        <v>7.275167785234899</v>
      </c>
      <c r="Y68" s="5">
        <v>8.3863636363636367</v>
      </c>
      <c r="Z68" s="5">
        <v>8.0533333333333328</v>
      </c>
      <c r="AA68" s="5">
        <v>8.1199999999999992</v>
      </c>
      <c r="AB68" s="5">
        <v>8.3129251700680271</v>
      </c>
      <c r="AC68" s="5">
        <v>8.4266666666666659</v>
      </c>
      <c r="AD68" s="5">
        <v>8.8533333333333335</v>
      </c>
      <c r="AE68" s="5">
        <v>8.3243243243243246</v>
      </c>
    </row>
    <row r="69" spans="1:31" x14ac:dyDescent="0.25">
      <c r="A69" s="4" t="s">
        <v>132</v>
      </c>
      <c r="B69" s="4" t="s">
        <v>133</v>
      </c>
      <c r="C69" s="5">
        <v>7.85</v>
      </c>
      <c r="D69" s="5">
        <v>6.8717948717948714</v>
      </c>
      <c r="E69" s="5">
        <v>7.243243243243243</v>
      </c>
      <c r="F69" s="5">
        <v>7.45</v>
      </c>
      <c r="G69" s="5">
        <v>7.7435897435897436</v>
      </c>
      <c r="H69" s="5">
        <v>8.2564102564102573</v>
      </c>
      <c r="I69" s="5">
        <v>7.9</v>
      </c>
      <c r="J69" s="5">
        <v>8.0500000000000007</v>
      </c>
      <c r="K69" s="5">
        <v>7.8</v>
      </c>
      <c r="M69" s="6" t="s">
        <v>526</v>
      </c>
      <c r="N69" s="6" t="s">
        <v>526</v>
      </c>
      <c r="O69" s="6" t="s">
        <v>526</v>
      </c>
      <c r="P69" s="6" t="s">
        <v>526</v>
      </c>
      <c r="Q69" s="6" t="s">
        <v>526</v>
      </c>
      <c r="R69" s="6" t="s">
        <v>526</v>
      </c>
      <c r="S69" s="6" t="s">
        <v>526</v>
      </c>
      <c r="T69" s="6" t="s">
        <v>526</v>
      </c>
      <c r="U69" s="6" t="s">
        <v>526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</row>
    <row r="70" spans="1:31" x14ac:dyDescent="0.25">
      <c r="A70" s="4" t="s">
        <v>134</v>
      </c>
      <c r="B70" s="4" t="s">
        <v>135</v>
      </c>
      <c r="C70" s="5">
        <v>8.1414141414141419</v>
      </c>
      <c r="D70" s="5">
        <v>7.6281407035175883</v>
      </c>
      <c r="E70" s="5">
        <v>7.9572192513368982</v>
      </c>
      <c r="F70" s="5">
        <v>8.42</v>
      </c>
      <c r="G70" s="5">
        <v>8.43</v>
      </c>
      <c r="H70" s="5">
        <v>8.3959390862944154</v>
      </c>
      <c r="I70" s="5">
        <v>8.2448979591836729</v>
      </c>
      <c r="J70" s="5">
        <v>8.7200000000000006</v>
      </c>
      <c r="K70" s="5">
        <v>8.43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W70" s="5">
        <v>8.1879194630872476</v>
      </c>
      <c r="X70" s="5">
        <v>7.8</v>
      </c>
      <c r="Y70" s="5">
        <v>8</v>
      </c>
      <c r="Z70" s="5">
        <v>8.3066666666666666</v>
      </c>
      <c r="AA70" s="5">
        <v>8.4594594594594597</v>
      </c>
      <c r="AB70" s="5">
        <v>8.2027027027027035</v>
      </c>
      <c r="AC70" s="5">
        <v>8.0134228187919465</v>
      </c>
      <c r="AD70" s="5">
        <v>8.378378378378379</v>
      </c>
      <c r="AE70" s="5">
        <v>8.3733333333333331</v>
      </c>
    </row>
    <row r="71" spans="1:31" x14ac:dyDescent="0.25">
      <c r="A71" s="4" t="s">
        <v>136</v>
      </c>
      <c r="B71" s="4" t="s">
        <v>137</v>
      </c>
      <c r="C71" s="5">
        <v>0</v>
      </c>
      <c r="D71" s="5">
        <v>0</v>
      </c>
      <c r="E71" s="5">
        <v>0</v>
      </c>
      <c r="F71" s="5">
        <v>7.822222222222222</v>
      </c>
      <c r="G71" s="5">
        <v>8.7555555555555564</v>
      </c>
      <c r="H71" s="5">
        <v>7.7333333333333334</v>
      </c>
      <c r="I71" s="5">
        <v>8.7555555555555564</v>
      </c>
      <c r="J71" s="5">
        <v>8.3555555555555561</v>
      </c>
      <c r="K71" s="5">
        <v>9.0666666666666664</v>
      </c>
      <c r="M71" s="6" t="s">
        <v>526</v>
      </c>
      <c r="N71" s="6" t="s">
        <v>526</v>
      </c>
      <c r="O71" s="6" t="s">
        <v>526</v>
      </c>
      <c r="P71" s="6" t="s">
        <v>526</v>
      </c>
      <c r="Q71" s="6" t="s">
        <v>526</v>
      </c>
      <c r="R71" s="6" t="s">
        <v>526</v>
      </c>
      <c r="S71" s="6" t="s">
        <v>526</v>
      </c>
      <c r="T71" s="6" t="s">
        <v>526</v>
      </c>
      <c r="U71" s="6" t="s">
        <v>526</v>
      </c>
      <c r="W71" s="6" t="s">
        <v>526</v>
      </c>
      <c r="X71" s="6" t="s">
        <v>526</v>
      </c>
      <c r="Y71" s="6" t="s">
        <v>526</v>
      </c>
      <c r="Z71" s="6" t="s">
        <v>526</v>
      </c>
      <c r="AA71" s="6" t="s">
        <v>526</v>
      </c>
      <c r="AB71" s="6" t="s">
        <v>526</v>
      </c>
      <c r="AC71" s="6" t="s">
        <v>526</v>
      </c>
      <c r="AD71" s="6" t="s">
        <v>526</v>
      </c>
      <c r="AE71" s="6" t="s">
        <v>526</v>
      </c>
    </row>
    <row r="72" spans="1:31" x14ac:dyDescent="0.25">
      <c r="A72" s="4" t="s">
        <v>138</v>
      </c>
      <c r="B72" s="4" t="s">
        <v>139</v>
      </c>
      <c r="C72" s="5">
        <v>9.2810126582278478</v>
      </c>
      <c r="D72" s="5">
        <v>8.7189873417721522</v>
      </c>
      <c r="E72" s="5">
        <v>8.6177215189873415</v>
      </c>
      <c r="F72" s="5">
        <v>8.5772151898734172</v>
      </c>
      <c r="G72" s="5">
        <v>9.037974683544304</v>
      </c>
      <c r="H72" s="5">
        <v>8.9164556962025312</v>
      </c>
      <c r="I72" s="5">
        <v>8.6531645569620252</v>
      </c>
      <c r="J72" s="5">
        <v>8.962025316455696</v>
      </c>
      <c r="K72" s="5">
        <v>9.0632911392405067</v>
      </c>
      <c r="M72" s="6" t="s">
        <v>526</v>
      </c>
      <c r="N72" s="6" t="s">
        <v>526</v>
      </c>
      <c r="O72" s="6" t="s">
        <v>526</v>
      </c>
      <c r="P72" s="6" t="s">
        <v>526</v>
      </c>
      <c r="Q72" s="6" t="s">
        <v>526</v>
      </c>
      <c r="R72" s="6" t="s">
        <v>526</v>
      </c>
      <c r="S72" s="6" t="s">
        <v>526</v>
      </c>
      <c r="T72" s="6" t="s">
        <v>526</v>
      </c>
      <c r="U72" s="6" t="s">
        <v>526</v>
      </c>
      <c r="W72" s="5">
        <v>9.1999999999999993</v>
      </c>
      <c r="X72" s="5">
        <v>9.4956521739130437</v>
      </c>
      <c r="Y72" s="5">
        <v>8.7739130434782613</v>
      </c>
      <c r="Z72" s="5">
        <v>9.1565217391304348</v>
      </c>
      <c r="AA72" s="5">
        <v>9.4</v>
      </c>
      <c r="AB72" s="5">
        <v>8.965217391304348</v>
      </c>
      <c r="AC72" s="5">
        <v>9.1739130434782616</v>
      </c>
      <c r="AD72" s="5">
        <v>9.3478260869565215</v>
      </c>
      <c r="AE72" s="5">
        <v>9.1739130434782616</v>
      </c>
    </row>
    <row r="73" spans="1:31" x14ac:dyDescent="0.25">
      <c r="A73" s="4" t="s">
        <v>140</v>
      </c>
      <c r="B73" s="4" t="s">
        <v>141</v>
      </c>
      <c r="C73" s="5">
        <v>9.1199999999999992</v>
      </c>
      <c r="D73" s="5">
        <v>8.92</v>
      </c>
      <c r="E73" s="5">
        <v>8.32</v>
      </c>
      <c r="F73" s="5">
        <v>8.7200000000000006</v>
      </c>
      <c r="G73" s="5">
        <v>8.7200000000000006</v>
      </c>
      <c r="H73" s="5">
        <v>9</v>
      </c>
      <c r="I73" s="5">
        <v>9.16</v>
      </c>
      <c r="J73" s="5">
        <v>8.7200000000000006</v>
      </c>
      <c r="K73" s="5">
        <v>9.1999999999999993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W73" s="6" t="s">
        <v>526</v>
      </c>
      <c r="X73" s="6" t="s">
        <v>526</v>
      </c>
      <c r="Y73" s="6" t="s">
        <v>526</v>
      </c>
      <c r="Z73" s="6" t="s">
        <v>526</v>
      </c>
      <c r="AA73" s="6" t="s">
        <v>526</v>
      </c>
      <c r="AB73" s="6" t="s">
        <v>526</v>
      </c>
      <c r="AC73" s="6" t="s">
        <v>526</v>
      </c>
      <c r="AD73" s="6" t="s">
        <v>526</v>
      </c>
      <c r="AE73" s="6" t="s">
        <v>526</v>
      </c>
    </row>
    <row r="74" spans="1:31" x14ac:dyDescent="0.25">
      <c r="A74" s="4" t="s">
        <v>142</v>
      </c>
      <c r="B74" s="4" t="s">
        <v>143</v>
      </c>
      <c r="C74" s="5">
        <v>8.1777777777777771</v>
      </c>
      <c r="D74" s="5">
        <v>7.1333333333333337</v>
      </c>
      <c r="E74" s="5">
        <v>7.7584905660377359</v>
      </c>
      <c r="F74" s="5">
        <v>8.1851851851851851</v>
      </c>
      <c r="G74" s="5">
        <v>8.3111111111111118</v>
      </c>
      <c r="H74" s="5">
        <v>8.0518518518518523</v>
      </c>
      <c r="I74" s="5">
        <v>8.4222222222222225</v>
      </c>
      <c r="J74" s="5">
        <v>8.7111111111111104</v>
      </c>
      <c r="K74" s="5">
        <v>8.5427509293680295</v>
      </c>
      <c r="M74" s="6" t="s">
        <v>526</v>
      </c>
      <c r="N74" s="6" t="s">
        <v>526</v>
      </c>
      <c r="O74" s="6" t="s">
        <v>526</v>
      </c>
      <c r="P74" s="6" t="s">
        <v>526</v>
      </c>
      <c r="Q74" s="6" t="s">
        <v>526</v>
      </c>
      <c r="R74" s="6" t="s">
        <v>526</v>
      </c>
      <c r="S74" s="6" t="s">
        <v>526</v>
      </c>
      <c r="T74" s="6" t="s">
        <v>526</v>
      </c>
      <c r="U74" s="6" t="s">
        <v>526</v>
      </c>
      <c r="W74" s="5">
        <v>8.4406779661016955</v>
      </c>
      <c r="X74" s="5">
        <v>7.7966101694915251</v>
      </c>
      <c r="Y74" s="5">
        <v>7.9830508474576272</v>
      </c>
      <c r="Z74" s="5">
        <v>8.203389830508474</v>
      </c>
      <c r="AA74" s="5">
        <v>8.0338983050847457</v>
      </c>
      <c r="AB74" s="5">
        <v>8.2434782608695656</v>
      </c>
      <c r="AC74" s="5">
        <v>8.2711864406779654</v>
      </c>
      <c r="AD74" s="5">
        <v>8.5932203389830502</v>
      </c>
      <c r="AE74" s="5">
        <v>8.6949152542372889</v>
      </c>
    </row>
    <row r="75" spans="1:31" x14ac:dyDescent="0.25">
      <c r="A75" s="4" t="s">
        <v>144</v>
      </c>
      <c r="B75" s="4" t="s">
        <v>145</v>
      </c>
      <c r="C75" s="5">
        <v>8.4533333333333331</v>
      </c>
      <c r="D75" s="5">
        <v>7.92</v>
      </c>
      <c r="E75" s="5">
        <v>8.1066666666666674</v>
      </c>
      <c r="F75" s="5">
        <v>8.7200000000000006</v>
      </c>
      <c r="G75" s="5">
        <v>8.4</v>
      </c>
      <c r="H75" s="5">
        <v>8.1369863013698627</v>
      </c>
      <c r="I75" s="5">
        <v>8.5066666666666659</v>
      </c>
      <c r="J75" s="5">
        <v>8.48</v>
      </c>
      <c r="K75" s="5">
        <v>8.48</v>
      </c>
      <c r="M75" s="5">
        <v>8.4</v>
      </c>
      <c r="N75" s="5">
        <v>8.6</v>
      </c>
      <c r="O75" s="5">
        <v>7.7931034482758621</v>
      </c>
      <c r="P75" s="5">
        <v>8.5333333333333332</v>
      </c>
      <c r="Q75" s="5">
        <v>8.1333333333333329</v>
      </c>
      <c r="R75" s="5">
        <v>8</v>
      </c>
      <c r="S75" s="5">
        <v>8.6</v>
      </c>
      <c r="T75" s="5">
        <v>8.4</v>
      </c>
      <c r="U75" s="5">
        <v>8.068965517241379</v>
      </c>
      <c r="W75" s="6" t="s">
        <v>526</v>
      </c>
      <c r="X75" s="6" t="s">
        <v>526</v>
      </c>
      <c r="Y75" s="6" t="s">
        <v>526</v>
      </c>
      <c r="Z75" s="6" t="s">
        <v>526</v>
      </c>
      <c r="AA75" s="6" t="s">
        <v>526</v>
      </c>
      <c r="AB75" s="6" t="s">
        <v>526</v>
      </c>
      <c r="AC75" s="6" t="s">
        <v>526</v>
      </c>
      <c r="AD75" s="6" t="s">
        <v>526</v>
      </c>
      <c r="AE75" s="6" t="s">
        <v>526</v>
      </c>
    </row>
    <row r="76" spans="1:31" x14ac:dyDescent="0.25">
      <c r="A76" s="4" t="s">
        <v>146</v>
      </c>
      <c r="B76" s="4" t="s">
        <v>147</v>
      </c>
      <c r="C76" s="5">
        <v>9.8800000000000008</v>
      </c>
      <c r="D76" s="5">
        <v>9.8800000000000008</v>
      </c>
      <c r="E76" s="5">
        <v>9.8800000000000008</v>
      </c>
      <c r="F76" s="5">
        <v>9.8800000000000008</v>
      </c>
      <c r="G76" s="5">
        <v>9.8800000000000008</v>
      </c>
      <c r="H76" s="5">
        <v>9.8800000000000008</v>
      </c>
      <c r="I76" s="5">
        <v>9.8800000000000008</v>
      </c>
      <c r="J76" s="5">
        <v>9.8800000000000008</v>
      </c>
      <c r="K76" s="5">
        <v>9.84</v>
      </c>
      <c r="M76" s="6" t="s">
        <v>526</v>
      </c>
      <c r="N76" s="6" t="s">
        <v>526</v>
      </c>
      <c r="O76" s="6" t="s">
        <v>526</v>
      </c>
      <c r="P76" s="6" t="s">
        <v>526</v>
      </c>
      <c r="Q76" s="6" t="s">
        <v>526</v>
      </c>
      <c r="R76" s="6" t="s">
        <v>526</v>
      </c>
      <c r="S76" s="6" t="s">
        <v>526</v>
      </c>
      <c r="T76" s="6" t="s">
        <v>526</v>
      </c>
      <c r="U76" s="6" t="s">
        <v>526</v>
      </c>
      <c r="W76" s="5">
        <v>9.75</v>
      </c>
      <c r="X76" s="5">
        <v>9.75</v>
      </c>
      <c r="Y76" s="5">
        <v>9.75</v>
      </c>
      <c r="Z76" s="5">
        <v>9.75</v>
      </c>
      <c r="AA76" s="5">
        <v>9.75</v>
      </c>
      <c r="AB76" s="5">
        <v>9.75</v>
      </c>
      <c r="AC76" s="5">
        <v>9.75</v>
      </c>
      <c r="AD76" s="5">
        <v>9.75</v>
      </c>
      <c r="AE76" s="5">
        <v>9.75</v>
      </c>
    </row>
    <row r="77" spans="1:31" x14ac:dyDescent="0.25">
      <c r="A77" s="4" t="s">
        <v>148</v>
      </c>
      <c r="B77" s="4" t="s">
        <v>149</v>
      </c>
      <c r="C77" s="5">
        <v>9.3181818181818183</v>
      </c>
      <c r="D77" s="5">
        <v>8.8205128205128212</v>
      </c>
      <c r="E77" s="5">
        <v>7.2173913043478262</v>
      </c>
      <c r="F77" s="5">
        <v>7.6818181818181817</v>
      </c>
      <c r="G77" s="5">
        <v>7.7619047619047619</v>
      </c>
      <c r="H77" s="5">
        <v>8.0909090909090917</v>
      </c>
      <c r="I77" s="5">
        <v>8.1818181818181817</v>
      </c>
      <c r="J77" s="5">
        <v>8.1818181818181817</v>
      </c>
      <c r="K77" s="5">
        <v>8.1428571428571423</v>
      </c>
      <c r="M77" s="6" t="s">
        <v>526</v>
      </c>
      <c r="N77" s="6" t="s">
        <v>526</v>
      </c>
      <c r="O77" s="6" t="s">
        <v>526</v>
      </c>
      <c r="P77" s="6" t="s">
        <v>526</v>
      </c>
      <c r="Q77" s="6" t="s">
        <v>526</v>
      </c>
      <c r="R77" s="6" t="s">
        <v>526</v>
      </c>
      <c r="S77" s="6" t="s">
        <v>526</v>
      </c>
      <c r="T77" s="6" t="s">
        <v>526</v>
      </c>
      <c r="U77" s="6" t="s">
        <v>526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</row>
    <row r="78" spans="1:31" x14ac:dyDescent="0.25">
      <c r="A78" s="4" t="s">
        <v>150</v>
      </c>
      <c r="B78" s="4" t="s">
        <v>151</v>
      </c>
      <c r="C78" s="5">
        <v>7.5733333333333333</v>
      </c>
      <c r="D78" s="5">
        <v>5.5466666666666669</v>
      </c>
      <c r="E78" s="5">
        <v>7.84</v>
      </c>
      <c r="F78" s="5">
        <v>8.6666666666666661</v>
      </c>
      <c r="G78" s="5">
        <v>7.8933333333333335</v>
      </c>
      <c r="H78" s="5">
        <v>8.7733333333333334</v>
      </c>
      <c r="I78" s="5">
        <v>8.7466666666666661</v>
      </c>
      <c r="J78" s="5">
        <v>9.0933333333333337</v>
      </c>
      <c r="K78" s="5">
        <v>8.8266666666666662</v>
      </c>
      <c r="M78" s="6" t="s">
        <v>526</v>
      </c>
      <c r="N78" s="6" t="s">
        <v>526</v>
      </c>
      <c r="O78" s="6" t="s">
        <v>526</v>
      </c>
      <c r="P78" s="6" t="s">
        <v>526</v>
      </c>
      <c r="Q78" s="6" t="s">
        <v>526</v>
      </c>
      <c r="R78" s="6" t="s">
        <v>526</v>
      </c>
      <c r="S78" s="6" t="s">
        <v>526</v>
      </c>
      <c r="T78" s="6" t="s">
        <v>526</v>
      </c>
      <c r="U78" s="6" t="s">
        <v>526</v>
      </c>
      <c r="W78" s="5">
        <v>7.96</v>
      </c>
      <c r="X78" s="5">
        <v>6.04</v>
      </c>
      <c r="Y78" s="5">
        <v>8.0399999999999991</v>
      </c>
      <c r="Z78" s="5">
        <v>8.08</v>
      </c>
      <c r="AA78" s="5">
        <v>8.08</v>
      </c>
      <c r="AB78" s="5">
        <v>8.0399999999999991</v>
      </c>
      <c r="AC78" s="5">
        <v>7.8</v>
      </c>
      <c r="AD78" s="5">
        <v>8.44</v>
      </c>
      <c r="AE78" s="5">
        <v>8.4</v>
      </c>
    </row>
    <row r="79" spans="1:31" x14ac:dyDescent="0.25">
      <c r="A79" s="4" t="s">
        <v>152</v>
      </c>
      <c r="B79" s="4" t="s">
        <v>153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M79" s="6" t="s">
        <v>526</v>
      </c>
      <c r="N79" s="6" t="s">
        <v>526</v>
      </c>
      <c r="O79" s="6" t="s">
        <v>526</v>
      </c>
      <c r="P79" s="6" t="s">
        <v>526</v>
      </c>
      <c r="Q79" s="6" t="s">
        <v>526</v>
      </c>
      <c r="R79" s="6" t="s">
        <v>526</v>
      </c>
      <c r="S79" s="6" t="s">
        <v>526</v>
      </c>
      <c r="T79" s="6" t="s">
        <v>526</v>
      </c>
      <c r="U79" s="6" t="s">
        <v>526</v>
      </c>
      <c r="W79" s="6" t="s">
        <v>526</v>
      </c>
      <c r="X79" s="6" t="s">
        <v>526</v>
      </c>
      <c r="Y79" s="6" t="s">
        <v>526</v>
      </c>
      <c r="Z79" s="6" t="s">
        <v>526</v>
      </c>
      <c r="AA79" s="6" t="s">
        <v>526</v>
      </c>
      <c r="AB79" s="6" t="s">
        <v>526</v>
      </c>
      <c r="AC79" s="6" t="s">
        <v>526</v>
      </c>
      <c r="AD79" s="6" t="s">
        <v>526</v>
      </c>
      <c r="AE79" s="6" t="s">
        <v>526</v>
      </c>
    </row>
    <row r="80" spans="1:31" x14ac:dyDescent="0.25">
      <c r="A80" s="4" t="s">
        <v>154</v>
      </c>
      <c r="B80" s="4" t="s">
        <v>155</v>
      </c>
      <c r="C80" s="5">
        <v>9.2439418416801296</v>
      </c>
      <c r="D80" s="5">
        <v>8.5266558966074317</v>
      </c>
      <c r="E80" s="5">
        <v>8.6037037037037045</v>
      </c>
      <c r="F80" s="5">
        <v>8.6343042071197402</v>
      </c>
      <c r="G80" s="5">
        <v>8.739903069466882</v>
      </c>
      <c r="H80" s="5">
        <v>8.7216828478964405</v>
      </c>
      <c r="I80" s="5">
        <v>8.6385737439222048</v>
      </c>
      <c r="J80" s="5">
        <v>8.820678513731826</v>
      </c>
      <c r="K80" s="5">
        <v>8.71869918699187</v>
      </c>
      <c r="M80" s="6" t="s">
        <v>526</v>
      </c>
      <c r="N80" s="6" t="s">
        <v>526</v>
      </c>
      <c r="O80" s="6" t="s">
        <v>526</v>
      </c>
      <c r="P80" s="6" t="s">
        <v>526</v>
      </c>
      <c r="Q80" s="6" t="s">
        <v>526</v>
      </c>
      <c r="R80" s="6" t="s">
        <v>526</v>
      </c>
      <c r="S80" s="6" t="s">
        <v>526</v>
      </c>
      <c r="T80" s="6" t="s">
        <v>526</v>
      </c>
      <c r="U80" s="6" t="s">
        <v>526</v>
      </c>
      <c r="W80" s="5">
        <v>9.1016042780748663</v>
      </c>
      <c r="X80" s="5">
        <v>8.6631016042780757</v>
      </c>
      <c r="Y80" s="5">
        <v>8.5469168900804284</v>
      </c>
      <c r="Z80" s="5">
        <v>8.379679144385026</v>
      </c>
      <c r="AA80" s="5">
        <v>8.5591397849462361</v>
      </c>
      <c r="AB80" s="5">
        <v>8.3155080213903751</v>
      </c>
      <c r="AC80" s="5">
        <v>8.7165775401069521</v>
      </c>
      <c r="AD80" s="5">
        <v>8.8877005347593592</v>
      </c>
      <c r="AE80" s="5">
        <v>8.6324324324324326</v>
      </c>
    </row>
    <row r="81" spans="1:31" x14ac:dyDescent="0.25">
      <c r="A81" s="4" t="s">
        <v>156</v>
      </c>
      <c r="B81" s="4" t="s">
        <v>157</v>
      </c>
      <c r="C81" s="5">
        <v>8.6999999999999993</v>
      </c>
      <c r="D81" s="5">
        <v>8.42</v>
      </c>
      <c r="E81" s="5">
        <v>8.3469387755102034</v>
      </c>
      <c r="F81" s="5">
        <v>8.92</v>
      </c>
      <c r="G81" s="5">
        <v>8.86</v>
      </c>
      <c r="H81" s="5">
        <v>8.6199999999999992</v>
      </c>
      <c r="I81" s="5">
        <v>8.92</v>
      </c>
      <c r="J81" s="5">
        <v>8.66</v>
      </c>
      <c r="K81" s="5">
        <v>9</v>
      </c>
      <c r="M81" s="6" t="s">
        <v>526</v>
      </c>
      <c r="N81" s="6" t="s">
        <v>526</v>
      </c>
      <c r="O81" s="6" t="s">
        <v>526</v>
      </c>
      <c r="P81" s="6" t="s">
        <v>526</v>
      </c>
      <c r="Q81" s="6" t="s">
        <v>526</v>
      </c>
      <c r="R81" s="6" t="s">
        <v>526</v>
      </c>
      <c r="S81" s="6" t="s">
        <v>526</v>
      </c>
      <c r="T81" s="6" t="s">
        <v>526</v>
      </c>
      <c r="U81" s="6" t="s">
        <v>526</v>
      </c>
      <c r="W81" s="5">
        <v>8.7333333333333325</v>
      </c>
      <c r="X81" s="5">
        <v>8.2666666666666675</v>
      </c>
      <c r="Y81" s="5">
        <v>7.6896551724137927</v>
      </c>
      <c r="Z81" s="5">
        <v>8.8000000000000007</v>
      </c>
      <c r="AA81" s="5">
        <v>8.9666666666666668</v>
      </c>
      <c r="AB81" s="5">
        <v>8.5423728813559325</v>
      </c>
      <c r="AC81" s="5">
        <v>8.9666666666666668</v>
      </c>
      <c r="AD81" s="5">
        <v>8.5666666666666664</v>
      </c>
      <c r="AE81" s="5">
        <v>9.0666666666666664</v>
      </c>
    </row>
    <row r="82" spans="1:31" x14ac:dyDescent="0.25">
      <c r="A82" s="4" t="s">
        <v>158</v>
      </c>
      <c r="B82" s="4" t="s">
        <v>159</v>
      </c>
      <c r="C82" s="5">
        <v>8.0399999999999991</v>
      </c>
      <c r="D82" s="5">
        <v>6.8571428571428568</v>
      </c>
      <c r="E82" s="5">
        <v>6.666666666666667</v>
      </c>
      <c r="F82" s="5">
        <v>8.2857142857142865</v>
      </c>
      <c r="G82" s="5">
        <v>8.408163265306122</v>
      </c>
      <c r="H82" s="5">
        <v>7.875</v>
      </c>
      <c r="I82" s="5">
        <v>8.2857142857142865</v>
      </c>
      <c r="J82" s="5">
        <v>8.204081632653061</v>
      </c>
      <c r="K82" s="5">
        <v>8.3265306122448983</v>
      </c>
      <c r="M82" s="6" t="s">
        <v>526</v>
      </c>
      <c r="N82" s="6" t="s">
        <v>526</v>
      </c>
      <c r="O82" s="6" t="s">
        <v>526</v>
      </c>
      <c r="P82" s="6" t="s">
        <v>526</v>
      </c>
      <c r="Q82" s="6" t="s">
        <v>526</v>
      </c>
      <c r="R82" s="6" t="s">
        <v>526</v>
      </c>
      <c r="S82" s="6" t="s">
        <v>526</v>
      </c>
      <c r="T82" s="6" t="s">
        <v>526</v>
      </c>
      <c r="U82" s="6" t="s">
        <v>526</v>
      </c>
      <c r="W82" s="5">
        <v>8.2799999999999994</v>
      </c>
      <c r="X82" s="5">
        <v>7.0612244897959187</v>
      </c>
      <c r="Y82" s="5">
        <v>7.2888888888888888</v>
      </c>
      <c r="Z82" s="5">
        <v>9.2799999999999994</v>
      </c>
      <c r="AA82" s="5">
        <v>9.0399999999999991</v>
      </c>
      <c r="AB82" s="5">
        <v>8.24</v>
      </c>
      <c r="AC82" s="5">
        <v>8.68</v>
      </c>
      <c r="AD82" s="5">
        <v>9.1199999999999992</v>
      </c>
      <c r="AE82" s="5">
        <v>9.0399999999999991</v>
      </c>
    </row>
    <row r="83" spans="1:31" x14ac:dyDescent="0.25">
      <c r="A83" s="4" t="s">
        <v>160</v>
      </c>
      <c r="B83" s="4" t="s">
        <v>161</v>
      </c>
      <c r="C83" s="5">
        <v>7.9402985074626864</v>
      </c>
      <c r="D83" s="5">
        <v>7.9402985074626864</v>
      </c>
      <c r="E83" s="5">
        <v>8</v>
      </c>
      <c r="F83" s="5">
        <v>8.2089552238805972</v>
      </c>
      <c r="G83" s="5">
        <v>8.3939393939393945</v>
      </c>
      <c r="H83" s="5">
        <v>8.5820895522388057</v>
      </c>
      <c r="I83" s="5">
        <v>8.343283582089553</v>
      </c>
      <c r="J83" s="5">
        <v>8.7910447761194028</v>
      </c>
      <c r="K83" s="5">
        <v>8.4477611940298516</v>
      </c>
      <c r="M83" s="6" t="s">
        <v>526</v>
      </c>
      <c r="N83" s="6" t="s">
        <v>526</v>
      </c>
      <c r="O83" s="6" t="s">
        <v>526</v>
      </c>
      <c r="P83" s="6" t="s">
        <v>526</v>
      </c>
      <c r="Q83" s="6" t="s">
        <v>526</v>
      </c>
      <c r="R83" s="6" t="s">
        <v>526</v>
      </c>
      <c r="S83" s="6" t="s">
        <v>526</v>
      </c>
      <c r="T83" s="6" t="s">
        <v>526</v>
      </c>
      <c r="U83" s="6" t="s">
        <v>526</v>
      </c>
      <c r="W83" s="5">
        <v>7.9722222222222223</v>
      </c>
      <c r="X83" s="5">
        <v>8</v>
      </c>
      <c r="Y83" s="5">
        <v>8.5142857142857142</v>
      </c>
      <c r="Z83" s="5">
        <v>7.8055555555555554</v>
      </c>
      <c r="AA83" s="5">
        <v>8.28169014084507</v>
      </c>
      <c r="AB83" s="5">
        <v>8.6388888888888893</v>
      </c>
      <c r="AC83" s="5">
        <v>8.1666666666666661</v>
      </c>
      <c r="AD83" s="5">
        <v>9.1388888888888893</v>
      </c>
      <c r="AE83" s="5">
        <v>8.1666666666666661</v>
      </c>
    </row>
    <row r="84" spans="1:31" x14ac:dyDescent="0.25">
      <c r="A84" s="4" t="s">
        <v>162</v>
      </c>
      <c r="B84" s="4" t="s">
        <v>163</v>
      </c>
      <c r="C84" s="5">
        <v>8.4444444444444446</v>
      </c>
      <c r="D84" s="5">
        <v>7.9004524886877832</v>
      </c>
      <c r="E84" s="5">
        <v>8.0361990950226243</v>
      </c>
      <c r="F84" s="5">
        <v>8.7258064516129039</v>
      </c>
      <c r="G84" s="5">
        <v>8.6413502109704634</v>
      </c>
      <c r="H84" s="5">
        <v>8.535564853556485</v>
      </c>
      <c r="I84" s="5">
        <v>8.6532258064516121</v>
      </c>
      <c r="J84" s="5">
        <v>8.9554655870445341</v>
      </c>
      <c r="K84" s="5">
        <v>8.75</v>
      </c>
      <c r="M84" s="6" t="s">
        <v>526</v>
      </c>
      <c r="N84" s="6" t="s">
        <v>526</v>
      </c>
      <c r="O84" s="6" t="s">
        <v>526</v>
      </c>
      <c r="P84" s="6" t="s">
        <v>526</v>
      </c>
      <c r="Q84" s="6" t="s">
        <v>526</v>
      </c>
      <c r="R84" s="6" t="s">
        <v>526</v>
      </c>
      <c r="S84" s="6" t="s">
        <v>526</v>
      </c>
      <c r="T84" s="6" t="s">
        <v>526</v>
      </c>
      <c r="U84" s="6" t="s">
        <v>526</v>
      </c>
      <c r="W84" s="5">
        <v>8.5641025641025639</v>
      </c>
      <c r="X84" s="5">
        <v>8.0258064516129028</v>
      </c>
      <c r="Y84" s="5">
        <v>7.9020979020979025</v>
      </c>
      <c r="Z84" s="5">
        <v>8.8461538461538467</v>
      </c>
      <c r="AA84" s="5">
        <v>8.7692307692307701</v>
      </c>
      <c r="AB84" s="5">
        <v>8.6193548387096772</v>
      </c>
      <c r="AC84" s="5">
        <v>8.7435897435897427</v>
      </c>
      <c r="AD84" s="5">
        <v>9.0641025641025639</v>
      </c>
      <c r="AE84" s="5">
        <v>9.1410256410256405</v>
      </c>
    </row>
    <row r="85" spans="1:31" x14ac:dyDescent="0.25">
      <c r="A85" s="4" t="s">
        <v>164</v>
      </c>
      <c r="B85" s="4" t="s">
        <v>165</v>
      </c>
      <c r="C85" s="5">
        <v>8.411428571428571</v>
      </c>
      <c r="D85" s="5">
        <v>9.0057142857142853</v>
      </c>
      <c r="E85" s="5">
        <v>8.6971428571428575</v>
      </c>
      <c r="F85" s="5">
        <v>8.6857142857142851</v>
      </c>
      <c r="G85" s="5">
        <v>8.9028571428571421</v>
      </c>
      <c r="H85" s="5">
        <v>8.7085714285714282</v>
      </c>
      <c r="I85" s="5">
        <v>9.0628571428571423</v>
      </c>
      <c r="J85" s="5">
        <v>9.0057142857142853</v>
      </c>
      <c r="K85" s="5">
        <v>8.9485714285714284</v>
      </c>
      <c r="M85" s="5">
        <v>9.5333333333333332</v>
      </c>
      <c r="N85" s="5">
        <v>9.1333333333333329</v>
      </c>
      <c r="O85" s="5">
        <v>8.1999999999999993</v>
      </c>
      <c r="P85" s="5">
        <v>9.1333333333333329</v>
      </c>
      <c r="Q85" s="5">
        <v>8.0666666666666664</v>
      </c>
      <c r="R85" s="5">
        <v>8.6666666666666661</v>
      </c>
      <c r="S85" s="5">
        <v>8.5333333333333332</v>
      </c>
      <c r="T85" s="5">
        <v>8.6666666666666661</v>
      </c>
      <c r="U85" s="5">
        <v>8.7333333333333325</v>
      </c>
      <c r="W85" s="5">
        <v>9.384615384615385</v>
      </c>
      <c r="X85" s="5">
        <v>9.1489361702127656</v>
      </c>
      <c r="Y85" s="5">
        <v>8.8800000000000008</v>
      </c>
      <c r="Z85" s="5">
        <v>8.9638554216867465</v>
      </c>
      <c r="AA85" s="5">
        <v>9.5744680851063837</v>
      </c>
      <c r="AB85" s="5">
        <v>9.6603773584905657</v>
      </c>
      <c r="AC85" s="5">
        <v>10</v>
      </c>
      <c r="AD85" s="5">
        <v>9.6226415094339615</v>
      </c>
      <c r="AE85" s="5">
        <v>9.7358490566037741</v>
      </c>
    </row>
    <row r="86" spans="1:31" x14ac:dyDescent="0.25">
      <c r="A86" s="4" t="s">
        <v>166</v>
      </c>
      <c r="B86" s="4" t="s">
        <v>167</v>
      </c>
      <c r="C86" s="5">
        <v>7.645161290322581</v>
      </c>
      <c r="D86" s="5">
        <v>6.2711864406779663</v>
      </c>
      <c r="E86" s="5">
        <v>7.2203389830508478</v>
      </c>
      <c r="F86" s="5">
        <v>8.870967741935484</v>
      </c>
      <c r="G86" s="5">
        <v>8.193548387096774</v>
      </c>
      <c r="H86" s="5">
        <v>8.129032258064516</v>
      </c>
      <c r="I86" s="5">
        <v>8.32258064516129</v>
      </c>
      <c r="J86" s="5">
        <v>8.2903225806451619</v>
      </c>
      <c r="K86" s="5">
        <v>8.612903225806452</v>
      </c>
      <c r="M86" s="6" t="s">
        <v>526</v>
      </c>
      <c r="N86" s="6" t="s">
        <v>526</v>
      </c>
      <c r="O86" s="6" t="s">
        <v>526</v>
      </c>
      <c r="P86" s="6" t="s">
        <v>526</v>
      </c>
      <c r="Q86" s="6" t="s">
        <v>526</v>
      </c>
      <c r="R86" s="6" t="s">
        <v>526</v>
      </c>
      <c r="S86" s="6" t="s">
        <v>526</v>
      </c>
      <c r="T86" s="6" t="s">
        <v>526</v>
      </c>
      <c r="U86" s="6" t="s">
        <v>526</v>
      </c>
      <c r="W86" s="6" t="s">
        <v>526</v>
      </c>
      <c r="X86" s="6" t="s">
        <v>526</v>
      </c>
      <c r="Y86" s="6" t="s">
        <v>526</v>
      </c>
      <c r="Z86" s="6" t="s">
        <v>526</v>
      </c>
      <c r="AA86" s="6" t="s">
        <v>526</v>
      </c>
      <c r="AB86" s="6" t="s">
        <v>526</v>
      </c>
      <c r="AC86" s="6" t="s">
        <v>526</v>
      </c>
      <c r="AD86" s="6" t="s">
        <v>526</v>
      </c>
      <c r="AE86" s="6" t="s">
        <v>526</v>
      </c>
    </row>
    <row r="87" spans="1:31" x14ac:dyDescent="0.25">
      <c r="A87" s="4" t="s">
        <v>168</v>
      </c>
      <c r="B87" s="4" t="s">
        <v>169</v>
      </c>
      <c r="C87" s="5">
        <v>8.8216560509554132</v>
      </c>
      <c r="D87" s="5">
        <v>8.7961783439490446</v>
      </c>
      <c r="E87" s="5">
        <v>8.4203821656050959</v>
      </c>
      <c r="F87" s="5">
        <v>7.7770700636942678</v>
      </c>
      <c r="G87" s="5">
        <v>9.2101910828025471</v>
      </c>
      <c r="H87" s="5">
        <v>8.9171974522292992</v>
      </c>
      <c r="I87" s="5">
        <v>8.5732484076433124</v>
      </c>
      <c r="J87" s="5">
        <v>8.8089171974522298</v>
      </c>
      <c r="K87" s="5">
        <v>9.2929936305732479</v>
      </c>
      <c r="M87" s="6" t="s">
        <v>526</v>
      </c>
      <c r="N87" s="6" t="s">
        <v>526</v>
      </c>
      <c r="O87" s="6" t="s">
        <v>526</v>
      </c>
      <c r="P87" s="6" t="s">
        <v>526</v>
      </c>
      <c r="Q87" s="6" t="s">
        <v>526</v>
      </c>
      <c r="R87" s="6" t="s">
        <v>526</v>
      </c>
      <c r="S87" s="6" t="s">
        <v>526</v>
      </c>
      <c r="T87" s="6" t="s">
        <v>526</v>
      </c>
      <c r="U87" s="6" t="s">
        <v>526</v>
      </c>
      <c r="W87" s="5">
        <v>8.5187500000000007</v>
      </c>
      <c r="X87" s="5">
        <v>7.9625000000000004</v>
      </c>
      <c r="Y87" s="5">
        <v>8.2624999999999993</v>
      </c>
      <c r="Z87" s="5">
        <v>8.5625</v>
      </c>
      <c r="AA87" s="5">
        <v>8.116504854368932</v>
      </c>
      <c r="AB87" s="5">
        <v>8.5374999999999996</v>
      </c>
      <c r="AC87" s="5">
        <v>8.5078369905956119</v>
      </c>
      <c r="AD87" s="5">
        <v>8.4562500000000007</v>
      </c>
      <c r="AE87" s="5">
        <v>9.0687499999999996</v>
      </c>
    </row>
    <row r="88" spans="1:31" x14ac:dyDescent="0.25">
      <c r="A88" s="4" t="s">
        <v>170</v>
      </c>
      <c r="B88" s="4" t="s">
        <v>171</v>
      </c>
      <c r="C88" s="5">
        <v>6.6896551724137927</v>
      </c>
      <c r="D88" s="5">
        <v>5.2</v>
      </c>
      <c r="E88" s="5">
        <v>6.24</v>
      </c>
      <c r="F88" s="5">
        <v>7.5</v>
      </c>
      <c r="G88" s="5">
        <v>6.8695652173913047</v>
      </c>
      <c r="H88" s="5">
        <v>8.2758620689655178</v>
      </c>
      <c r="I88" s="5">
        <v>7.5172413793103452</v>
      </c>
      <c r="J88" s="5">
        <v>8.4827586206896548</v>
      </c>
      <c r="K88" s="5">
        <v>7.7241379310344831</v>
      </c>
      <c r="M88" s="6" t="s">
        <v>526</v>
      </c>
      <c r="N88" s="6" t="s">
        <v>526</v>
      </c>
      <c r="O88" s="6" t="s">
        <v>526</v>
      </c>
      <c r="P88" s="6" t="s">
        <v>526</v>
      </c>
      <c r="Q88" s="6" t="s">
        <v>526</v>
      </c>
      <c r="R88" s="6" t="s">
        <v>526</v>
      </c>
      <c r="S88" s="6" t="s">
        <v>526</v>
      </c>
      <c r="T88" s="6" t="s">
        <v>526</v>
      </c>
      <c r="U88" s="6" t="s">
        <v>526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</row>
    <row r="89" spans="1:31" x14ac:dyDescent="0.25">
      <c r="A89" s="4" t="s">
        <v>172</v>
      </c>
      <c r="B89" s="4" t="s">
        <v>173</v>
      </c>
      <c r="C89" s="5">
        <v>8.8000000000000007</v>
      </c>
      <c r="D89" s="5">
        <v>7.9878787878787882</v>
      </c>
      <c r="E89" s="5">
        <v>8.4242424242424239</v>
      </c>
      <c r="F89" s="5">
        <v>8.6909090909090914</v>
      </c>
      <c r="G89" s="5">
        <v>8.6666666666666661</v>
      </c>
      <c r="H89" s="5">
        <v>8.4969696969696962</v>
      </c>
      <c r="I89" s="5">
        <v>8.872727272727273</v>
      </c>
      <c r="J89" s="5">
        <v>8.9818181818181824</v>
      </c>
      <c r="K89" s="5">
        <v>8.9575757575757571</v>
      </c>
      <c r="M89" s="5">
        <v>9.25</v>
      </c>
      <c r="N89" s="5">
        <v>8.5</v>
      </c>
      <c r="O89" s="5">
        <v>7.5</v>
      </c>
      <c r="P89" s="5">
        <v>8.75</v>
      </c>
      <c r="Q89" s="5">
        <v>9</v>
      </c>
      <c r="R89" s="5">
        <v>6.666666666666667</v>
      </c>
      <c r="S89" s="5">
        <v>8.25</v>
      </c>
      <c r="T89" s="5">
        <v>9.25</v>
      </c>
      <c r="U89" s="5">
        <v>8.75</v>
      </c>
      <c r="W89" s="5">
        <v>8.6792452830188687</v>
      </c>
      <c r="X89" s="5">
        <v>8.0377358490566042</v>
      </c>
      <c r="Y89" s="5">
        <v>8.415094339622641</v>
      </c>
      <c r="Z89" s="5">
        <v>9.2452830188679247</v>
      </c>
      <c r="AA89" s="5">
        <v>9.2075471698113205</v>
      </c>
      <c r="AB89" s="5">
        <v>8.8301886792452837</v>
      </c>
      <c r="AC89" s="5">
        <v>9.1698113207547163</v>
      </c>
      <c r="AD89" s="5">
        <v>9.3584905660377355</v>
      </c>
      <c r="AE89" s="5">
        <v>9.3584905660377355</v>
      </c>
    </row>
    <row r="90" spans="1:31" x14ac:dyDescent="0.25">
      <c r="A90" s="4" t="s">
        <v>174</v>
      </c>
      <c r="B90" s="4" t="s">
        <v>175</v>
      </c>
      <c r="C90" s="5">
        <v>8.8266666666666662</v>
      </c>
      <c r="D90" s="5">
        <v>8.586666666666666</v>
      </c>
      <c r="E90" s="5">
        <v>8.24</v>
      </c>
      <c r="F90" s="5">
        <v>9.1466666666666665</v>
      </c>
      <c r="G90" s="5">
        <v>8.7733333333333334</v>
      </c>
      <c r="H90" s="5">
        <v>8.9600000000000009</v>
      </c>
      <c r="I90" s="5">
        <v>9.0133333333333336</v>
      </c>
      <c r="J90" s="5">
        <v>8.8800000000000008</v>
      </c>
      <c r="K90" s="5">
        <v>8.8800000000000008</v>
      </c>
      <c r="M90" s="6" t="s">
        <v>526</v>
      </c>
      <c r="N90" s="6" t="s">
        <v>526</v>
      </c>
      <c r="O90" s="6" t="s">
        <v>526</v>
      </c>
      <c r="P90" s="6" t="s">
        <v>526</v>
      </c>
      <c r="Q90" s="6" t="s">
        <v>526</v>
      </c>
      <c r="R90" s="6" t="s">
        <v>526</v>
      </c>
      <c r="S90" s="6" t="s">
        <v>526</v>
      </c>
      <c r="T90" s="6" t="s">
        <v>526</v>
      </c>
      <c r="U90" s="6" t="s">
        <v>526</v>
      </c>
      <c r="W90" s="5">
        <v>8.84</v>
      </c>
      <c r="X90" s="5">
        <v>8.1199999999999992</v>
      </c>
      <c r="Y90" s="5">
        <v>7.4042553191489358</v>
      </c>
      <c r="Z90" s="5">
        <v>8.8571428571428577</v>
      </c>
      <c r="AA90" s="5">
        <v>8.7200000000000006</v>
      </c>
      <c r="AB90" s="5">
        <v>8.52</v>
      </c>
      <c r="AC90" s="5">
        <v>8.64</v>
      </c>
      <c r="AD90" s="5">
        <v>8.9600000000000009</v>
      </c>
      <c r="AE90" s="5">
        <v>8.92</v>
      </c>
    </row>
    <row r="91" spans="1:31" x14ac:dyDescent="0.25">
      <c r="A91" s="4" t="s">
        <v>176</v>
      </c>
      <c r="B91" s="4" t="s">
        <v>177</v>
      </c>
      <c r="C91" s="5">
        <v>8.5714285714285712</v>
      </c>
      <c r="D91" s="5">
        <v>7.2615384615384615</v>
      </c>
      <c r="E91" s="5">
        <v>6.741935483870968</v>
      </c>
      <c r="F91" s="5">
        <v>7.9142857142857146</v>
      </c>
      <c r="G91" s="5">
        <v>8.0606060606060606</v>
      </c>
      <c r="H91" s="5">
        <v>8.4637681159420293</v>
      </c>
      <c r="I91" s="5">
        <v>8.3428571428571434</v>
      </c>
      <c r="J91" s="5">
        <v>8.1999999999999993</v>
      </c>
      <c r="K91" s="5">
        <v>8.3714285714285719</v>
      </c>
      <c r="M91" s="6" t="s">
        <v>526</v>
      </c>
      <c r="N91" s="6" t="s">
        <v>526</v>
      </c>
      <c r="O91" s="6" t="s">
        <v>526</v>
      </c>
      <c r="P91" s="6" t="s">
        <v>526</v>
      </c>
      <c r="Q91" s="6" t="s">
        <v>526</v>
      </c>
      <c r="R91" s="6" t="s">
        <v>526</v>
      </c>
      <c r="S91" s="6" t="s">
        <v>526</v>
      </c>
      <c r="T91" s="6" t="s">
        <v>526</v>
      </c>
      <c r="U91" s="6" t="s">
        <v>526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</row>
    <row r="92" spans="1:31" x14ac:dyDescent="0.25">
      <c r="A92" s="4" t="s">
        <v>178</v>
      </c>
      <c r="B92" s="4" t="s">
        <v>179</v>
      </c>
      <c r="C92" s="5">
        <v>7.2444444444444445</v>
      </c>
      <c r="D92" s="5">
        <v>7.0222222222222221</v>
      </c>
      <c r="E92" s="5">
        <v>6.2298850574712645</v>
      </c>
      <c r="F92" s="5">
        <v>8.0888888888888886</v>
      </c>
      <c r="G92" s="5">
        <v>7.9333333333333336</v>
      </c>
      <c r="H92" s="5">
        <v>7.177777777777778</v>
      </c>
      <c r="I92" s="5">
        <v>7.7555555555555555</v>
      </c>
      <c r="J92" s="5">
        <v>7.8888888888888893</v>
      </c>
      <c r="K92" s="5">
        <v>7.6888888888888891</v>
      </c>
      <c r="M92" s="6" t="s">
        <v>526</v>
      </c>
      <c r="N92" s="6" t="s">
        <v>526</v>
      </c>
      <c r="O92" s="6" t="s">
        <v>526</v>
      </c>
      <c r="P92" s="6" t="s">
        <v>526</v>
      </c>
      <c r="Q92" s="6" t="s">
        <v>526</v>
      </c>
      <c r="R92" s="6" t="s">
        <v>526</v>
      </c>
      <c r="S92" s="6" t="s">
        <v>526</v>
      </c>
      <c r="T92" s="6" t="s">
        <v>526</v>
      </c>
      <c r="U92" s="6" t="s">
        <v>526</v>
      </c>
      <c r="W92" s="5">
        <v>9.2266666666666666</v>
      </c>
      <c r="X92" s="5">
        <v>8.64</v>
      </c>
      <c r="Y92" s="5">
        <v>8.169014084507042</v>
      </c>
      <c r="Z92" s="5">
        <v>8.8266666666666662</v>
      </c>
      <c r="AA92" s="5">
        <v>9.0933333333333337</v>
      </c>
      <c r="AB92" s="5">
        <v>8.4</v>
      </c>
      <c r="AC92" s="5">
        <v>8.8533333333333335</v>
      </c>
      <c r="AD92" s="5">
        <v>8.8800000000000008</v>
      </c>
      <c r="AE92" s="5">
        <v>9.1466666666666665</v>
      </c>
    </row>
    <row r="93" spans="1:31" x14ac:dyDescent="0.25">
      <c r="A93" s="4" t="s">
        <v>180</v>
      </c>
      <c r="B93" s="4" t="s">
        <v>181</v>
      </c>
      <c r="C93" s="5">
        <v>8.5555555555555554</v>
      </c>
      <c r="D93" s="5">
        <v>7.595505617977528</v>
      </c>
      <c r="E93" s="5">
        <v>8.6</v>
      </c>
      <c r="F93" s="5">
        <v>8.2666666666666675</v>
      </c>
      <c r="G93" s="5">
        <v>8.3333333333333339</v>
      </c>
      <c r="H93" s="5">
        <v>8.0666666666666664</v>
      </c>
      <c r="I93" s="5">
        <v>8.4666666666666668</v>
      </c>
      <c r="J93" s="5">
        <v>8.7777777777777786</v>
      </c>
      <c r="K93" s="5">
        <v>8.3777777777777782</v>
      </c>
      <c r="M93" s="6" t="s">
        <v>526</v>
      </c>
      <c r="N93" s="6" t="s">
        <v>526</v>
      </c>
      <c r="O93" s="6" t="s">
        <v>526</v>
      </c>
      <c r="P93" s="6" t="s">
        <v>526</v>
      </c>
      <c r="Q93" s="6" t="s">
        <v>526</v>
      </c>
      <c r="R93" s="6" t="s">
        <v>526</v>
      </c>
      <c r="S93" s="6" t="s">
        <v>526</v>
      </c>
      <c r="T93" s="6" t="s">
        <v>526</v>
      </c>
      <c r="U93" s="6" t="s">
        <v>526</v>
      </c>
      <c r="W93" s="5">
        <v>8.2666666666666675</v>
      </c>
      <c r="X93" s="5">
        <v>7.4864864864864868</v>
      </c>
      <c r="Y93" s="5">
        <v>8.1866666666666674</v>
      </c>
      <c r="Z93" s="5">
        <v>8.293333333333333</v>
      </c>
      <c r="AA93" s="5">
        <v>8.24</v>
      </c>
      <c r="AB93" s="5">
        <v>8.4</v>
      </c>
      <c r="AC93" s="5">
        <v>8.3466666666666658</v>
      </c>
      <c r="AD93" s="5">
        <v>8.5405405405405403</v>
      </c>
      <c r="AE93" s="5">
        <v>7.8133333333333335</v>
      </c>
    </row>
    <row r="94" spans="1:31" x14ac:dyDescent="0.25">
      <c r="A94" s="4" t="s">
        <v>182</v>
      </c>
      <c r="B94" s="4" t="s">
        <v>183</v>
      </c>
      <c r="C94" s="5">
        <v>9.0802139037433154</v>
      </c>
      <c r="D94" s="5">
        <v>8.4010695187165769</v>
      </c>
      <c r="E94" s="5">
        <v>8.5449591280653951</v>
      </c>
      <c r="F94" s="5">
        <v>8.9946524064171118</v>
      </c>
      <c r="G94" s="5">
        <v>8.9893048128342254</v>
      </c>
      <c r="H94" s="5">
        <v>8.8877005347593592</v>
      </c>
      <c r="I94" s="5">
        <v>9.0879999999999992</v>
      </c>
      <c r="J94" s="5">
        <v>9.0831099195710454</v>
      </c>
      <c r="K94" s="5">
        <v>9.0695187165775408</v>
      </c>
      <c r="M94" s="6" t="s">
        <v>526</v>
      </c>
      <c r="N94" s="6" t="s">
        <v>526</v>
      </c>
      <c r="O94" s="6" t="s">
        <v>526</v>
      </c>
      <c r="P94" s="6" t="s">
        <v>526</v>
      </c>
      <c r="Q94" s="6" t="s">
        <v>526</v>
      </c>
      <c r="R94" s="6" t="s">
        <v>526</v>
      </c>
      <c r="S94" s="6" t="s">
        <v>526</v>
      </c>
      <c r="T94" s="6" t="s">
        <v>526</v>
      </c>
      <c r="U94" s="6" t="s">
        <v>526</v>
      </c>
      <c r="W94" s="5">
        <v>8.8530465949820787</v>
      </c>
      <c r="X94" s="5">
        <v>8.1792114695340494</v>
      </c>
      <c r="Y94" s="5">
        <v>8.4436363636363634</v>
      </c>
      <c r="Z94" s="5">
        <v>8.8458781362007173</v>
      </c>
      <c r="AA94" s="5">
        <v>8.6738351254480293</v>
      </c>
      <c r="AB94" s="5">
        <v>8.8623188405797109</v>
      </c>
      <c r="AC94" s="5">
        <v>8.9605734767025087</v>
      </c>
      <c r="AD94" s="5">
        <v>9.0896057347670247</v>
      </c>
      <c r="AE94" s="5">
        <v>9.1039426523297493</v>
      </c>
    </row>
    <row r="95" spans="1:31" x14ac:dyDescent="0.25">
      <c r="A95" s="4" t="s">
        <v>184</v>
      </c>
      <c r="B95" s="4" t="s">
        <v>185</v>
      </c>
      <c r="C95" s="5">
        <v>7.9777777777777779</v>
      </c>
      <c r="D95" s="5">
        <v>6.7333333333333334</v>
      </c>
      <c r="E95" s="5">
        <v>7.9777777777777779</v>
      </c>
      <c r="F95" s="5">
        <v>8.7111111111111104</v>
      </c>
      <c r="G95" s="5">
        <v>8.6888888888888882</v>
      </c>
      <c r="H95" s="5">
        <v>8.4444444444444446</v>
      </c>
      <c r="I95" s="5">
        <v>8.2666666666666675</v>
      </c>
      <c r="J95" s="5">
        <v>8.2222222222222214</v>
      </c>
      <c r="K95" s="5">
        <v>8.3333333333333339</v>
      </c>
      <c r="M95" s="6" t="s">
        <v>526</v>
      </c>
      <c r="N95" s="6" t="s">
        <v>526</v>
      </c>
      <c r="O95" s="6" t="s">
        <v>526</v>
      </c>
      <c r="P95" s="6" t="s">
        <v>526</v>
      </c>
      <c r="Q95" s="6" t="s">
        <v>526</v>
      </c>
      <c r="R95" s="6" t="s">
        <v>526</v>
      </c>
      <c r="S95" s="6" t="s">
        <v>526</v>
      </c>
      <c r="T95" s="6" t="s">
        <v>526</v>
      </c>
      <c r="U95" s="6" t="s">
        <v>526</v>
      </c>
      <c r="W95" s="5">
        <v>8.3666666666666671</v>
      </c>
      <c r="X95" s="5">
        <v>7.2</v>
      </c>
      <c r="Y95" s="5">
        <v>8.6666666666666661</v>
      </c>
      <c r="Z95" s="5">
        <v>8.9666666666666668</v>
      </c>
      <c r="AA95" s="5">
        <v>8.7666666666666675</v>
      </c>
      <c r="AB95" s="5">
        <v>8.9</v>
      </c>
      <c r="AC95" s="5">
        <v>9.1</v>
      </c>
      <c r="AD95" s="5">
        <v>9.1333333333333329</v>
      </c>
      <c r="AE95" s="5">
        <v>9.1</v>
      </c>
    </row>
    <row r="96" spans="1:31" x14ac:dyDescent="0.25">
      <c r="A96" s="4" t="s">
        <v>186</v>
      </c>
      <c r="B96" s="4" t="s">
        <v>187</v>
      </c>
      <c r="C96" s="5">
        <v>9.0666666666666664</v>
      </c>
      <c r="D96" s="5">
        <v>8.3333333333333339</v>
      </c>
      <c r="E96" s="5">
        <v>7.7142857142857144</v>
      </c>
      <c r="F96" s="5">
        <v>8.3448275862068968</v>
      </c>
      <c r="G96" s="5">
        <v>8.4666666666666668</v>
      </c>
      <c r="H96" s="5">
        <v>8.8666666666666671</v>
      </c>
      <c r="I96" s="5">
        <v>8.5517241379310338</v>
      </c>
      <c r="J96" s="5">
        <v>8.5333333333333332</v>
      </c>
      <c r="K96" s="5">
        <v>8.8000000000000007</v>
      </c>
      <c r="M96" s="6" t="s">
        <v>526</v>
      </c>
      <c r="N96" s="6" t="s">
        <v>526</v>
      </c>
      <c r="O96" s="6" t="s">
        <v>526</v>
      </c>
      <c r="P96" s="6" t="s">
        <v>526</v>
      </c>
      <c r="Q96" s="6" t="s">
        <v>526</v>
      </c>
      <c r="R96" s="6" t="s">
        <v>526</v>
      </c>
      <c r="S96" s="6" t="s">
        <v>526</v>
      </c>
      <c r="T96" s="6" t="s">
        <v>526</v>
      </c>
      <c r="U96" s="6" t="s">
        <v>526</v>
      </c>
      <c r="W96" s="5">
        <v>9.3333333333333339</v>
      </c>
      <c r="X96" s="5">
        <v>8.4827586206896548</v>
      </c>
      <c r="Y96" s="5">
        <v>8.1999999999999993</v>
      </c>
      <c r="Z96" s="5">
        <v>8.7333333333333325</v>
      </c>
      <c r="AA96" s="5">
        <v>8.6896551724137936</v>
      </c>
      <c r="AB96" s="5">
        <v>8.9655172413793096</v>
      </c>
      <c r="AC96" s="5">
        <v>8.9333333333333336</v>
      </c>
      <c r="AD96" s="5">
        <v>8.8000000000000007</v>
      </c>
      <c r="AE96" s="5">
        <v>9.1034482758620694</v>
      </c>
    </row>
    <row r="97" spans="1:31" x14ac:dyDescent="0.25">
      <c r="A97" s="4" t="s">
        <v>188</v>
      </c>
      <c r="B97" s="4" t="s">
        <v>189</v>
      </c>
      <c r="C97" s="5">
        <v>8.1908957415565347</v>
      </c>
      <c r="D97" s="5">
        <v>7.5718475073313787</v>
      </c>
      <c r="E97" s="5">
        <v>7.3093093093093096</v>
      </c>
      <c r="F97" s="5">
        <v>8.4574780058651022</v>
      </c>
      <c r="G97" s="5">
        <v>8.5278592375366564</v>
      </c>
      <c r="H97" s="5">
        <v>8.3113069016152714</v>
      </c>
      <c r="I97" s="5">
        <v>8.3113069016152714</v>
      </c>
      <c r="J97" s="5">
        <v>8.7117647058823522</v>
      </c>
      <c r="K97" s="5">
        <v>8.6891495601173023</v>
      </c>
      <c r="M97" s="6" t="s">
        <v>526</v>
      </c>
      <c r="N97" s="6" t="s">
        <v>526</v>
      </c>
      <c r="O97" s="6" t="s">
        <v>526</v>
      </c>
      <c r="P97" s="6" t="s">
        <v>526</v>
      </c>
      <c r="Q97" s="6" t="s">
        <v>526</v>
      </c>
      <c r="R97" s="6" t="s">
        <v>526</v>
      </c>
      <c r="S97" s="6" t="s">
        <v>526</v>
      </c>
      <c r="T97" s="6" t="s">
        <v>526</v>
      </c>
      <c r="U97" s="6" t="s">
        <v>526</v>
      </c>
      <c r="W97" s="5">
        <v>7.8187134502923978</v>
      </c>
      <c r="X97" s="5">
        <v>7.1386430678466075</v>
      </c>
      <c r="Y97" s="5">
        <v>7.6114649681528661</v>
      </c>
      <c r="Z97" s="5">
        <v>8.3695014662756595</v>
      </c>
      <c r="AA97" s="5">
        <v>8.4327485380116958</v>
      </c>
      <c r="AB97" s="5">
        <v>8.3235294117647065</v>
      </c>
      <c r="AC97" s="5">
        <v>8.0062893081761004</v>
      </c>
      <c r="AD97" s="5">
        <v>8.6526946107784433</v>
      </c>
      <c r="AE97" s="5">
        <v>8.9</v>
      </c>
    </row>
    <row r="98" spans="1:31" x14ac:dyDescent="0.25">
      <c r="A98" s="4" t="s">
        <v>190</v>
      </c>
      <c r="B98" s="4" t="s">
        <v>191</v>
      </c>
      <c r="C98" s="5">
        <v>8.4338235294117645</v>
      </c>
      <c r="D98" s="5">
        <v>7.5588235294117645</v>
      </c>
      <c r="E98" s="5">
        <v>8.007633587786259</v>
      </c>
      <c r="F98" s="5">
        <v>8.2140221402214024</v>
      </c>
      <c r="G98" s="5">
        <v>8.1838235294117645</v>
      </c>
      <c r="H98" s="5">
        <v>6.6838235294117645</v>
      </c>
      <c r="I98" s="5">
        <v>7.992647058823529</v>
      </c>
      <c r="J98" s="5">
        <v>8.4237918215613377</v>
      </c>
      <c r="K98" s="5">
        <v>8.5955882352941178</v>
      </c>
      <c r="M98" s="5">
        <v>7.0909090909090908</v>
      </c>
      <c r="N98" s="5">
        <v>7.1818181818181817</v>
      </c>
      <c r="O98" s="5">
        <v>7.4545454545454541</v>
      </c>
      <c r="P98" s="5">
        <v>7.3636363636363633</v>
      </c>
      <c r="Q98" s="5">
        <v>7.4545454545454541</v>
      </c>
      <c r="R98" s="5">
        <v>7.4545454545454541</v>
      </c>
      <c r="S98" s="5">
        <v>7.4545454545454541</v>
      </c>
      <c r="T98" s="5">
        <v>7.4545454545454541</v>
      </c>
      <c r="U98" s="5">
        <v>7.4545454545454541</v>
      </c>
      <c r="W98" s="5">
        <v>8.2752293577981657</v>
      </c>
      <c r="X98" s="5">
        <v>7.3394495412844041</v>
      </c>
      <c r="Y98" s="5">
        <v>7.7981651376146788</v>
      </c>
      <c r="Z98" s="5">
        <v>8.2568807339449535</v>
      </c>
      <c r="AA98" s="5">
        <v>8.137614678899082</v>
      </c>
      <c r="AB98" s="5">
        <v>8.6055045871559628</v>
      </c>
      <c r="AC98" s="5">
        <v>7.761467889908257</v>
      </c>
      <c r="AD98" s="5">
        <v>8.6513761467889907</v>
      </c>
      <c r="AE98" s="5">
        <v>8.1926605504587151</v>
      </c>
    </row>
    <row r="99" spans="1:31" x14ac:dyDescent="0.25">
      <c r="A99" s="4" t="s">
        <v>192</v>
      </c>
      <c r="B99" s="4" t="s">
        <v>193</v>
      </c>
      <c r="C99" s="5">
        <v>7.798657718120805</v>
      </c>
      <c r="D99" s="5">
        <v>7.1409395973154366</v>
      </c>
      <c r="E99" s="5">
        <v>7.4880546075085324</v>
      </c>
      <c r="F99" s="5">
        <v>8.4161073825503347</v>
      </c>
      <c r="G99" s="5">
        <v>8.3422818791946316</v>
      </c>
      <c r="H99" s="5">
        <v>8.2925170068027203</v>
      </c>
      <c r="I99" s="5">
        <v>8.3691275167785228</v>
      </c>
      <c r="J99" s="5">
        <v>8.5838926174496653</v>
      </c>
      <c r="K99" s="5">
        <v>8.5656565656565657</v>
      </c>
      <c r="M99" s="6" t="s">
        <v>526</v>
      </c>
      <c r="N99" s="6" t="s">
        <v>526</v>
      </c>
      <c r="O99" s="6" t="s">
        <v>526</v>
      </c>
      <c r="P99" s="6" t="s">
        <v>526</v>
      </c>
      <c r="Q99" s="6" t="s">
        <v>526</v>
      </c>
      <c r="R99" s="6" t="s">
        <v>526</v>
      </c>
      <c r="S99" s="6" t="s">
        <v>526</v>
      </c>
      <c r="T99" s="6" t="s">
        <v>526</v>
      </c>
      <c r="U99" s="6" t="s">
        <v>526</v>
      </c>
      <c r="W99" s="5">
        <v>7.4971428571428573</v>
      </c>
      <c r="X99" s="5">
        <v>6.8914285714285715</v>
      </c>
      <c r="Y99" s="5">
        <v>6.9761904761904763</v>
      </c>
      <c r="Z99" s="5">
        <v>7.9657142857142853</v>
      </c>
      <c r="AA99" s="5">
        <v>8.0457142857142863</v>
      </c>
      <c r="AB99" s="5">
        <v>7.9085714285714284</v>
      </c>
      <c r="AC99" s="5">
        <v>8.0457142857142863</v>
      </c>
      <c r="AD99" s="5">
        <v>8.5714285714285712</v>
      </c>
      <c r="AE99" s="5">
        <v>8.0685714285714294</v>
      </c>
    </row>
    <row r="100" spans="1:31" x14ac:dyDescent="0.25">
      <c r="A100" s="4" t="s">
        <v>194</v>
      </c>
      <c r="B100" s="4" t="s">
        <v>195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M100" s="6" t="s">
        <v>526</v>
      </c>
      <c r="N100" s="6" t="s">
        <v>526</v>
      </c>
      <c r="O100" s="6" t="s">
        <v>526</v>
      </c>
      <c r="P100" s="6" t="s">
        <v>526</v>
      </c>
      <c r="Q100" s="6" t="s">
        <v>526</v>
      </c>
      <c r="R100" s="6" t="s">
        <v>526</v>
      </c>
      <c r="S100" s="6" t="s">
        <v>526</v>
      </c>
      <c r="T100" s="6" t="s">
        <v>526</v>
      </c>
      <c r="U100" s="6" t="s">
        <v>526</v>
      </c>
      <c r="W100" s="6" t="s">
        <v>526</v>
      </c>
      <c r="X100" s="6" t="s">
        <v>526</v>
      </c>
      <c r="Y100" s="6" t="s">
        <v>526</v>
      </c>
      <c r="Z100" s="6" t="s">
        <v>526</v>
      </c>
      <c r="AA100" s="6" t="s">
        <v>526</v>
      </c>
      <c r="AB100" s="6" t="s">
        <v>526</v>
      </c>
      <c r="AC100" s="6" t="s">
        <v>526</v>
      </c>
      <c r="AD100" s="6" t="s">
        <v>526</v>
      </c>
      <c r="AE100" s="6" t="s">
        <v>526</v>
      </c>
    </row>
    <row r="101" spans="1:31" x14ac:dyDescent="0.25">
      <c r="A101" s="4" t="s">
        <v>196</v>
      </c>
      <c r="B101" s="4" t="s">
        <v>197</v>
      </c>
      <c r="C101" s="5">
        <v>8.5344129554655872</v>
      </c>
      <c r="D101" s="5">
        <v>8.1767068273092374</v>
      </c>
      <c r="E101" s="5">
        <v>7.2236286919831221</v>
      </c>
      <c r="F101" s="5">
        <v>8.5440000000000005</v>
      </c>
      <c r="G101" s="5">
        <v>8.4176706827309236</v>
      </c>
      <c r="H101" s="5">
        <v>9.0079999999999991</v>
      </c>
      <c r="I101" s="5">
        <v>8.5440000000000005</v>
      </c>
      <c r="J101" s="5">
        <v>8.968</v>
      </c>
      <c r="K101" s="5">
        <v>8.1191489361702125</v>
      </c>
      <c r="M101" s="6" t="s">
        <v>526</v>
      </c>
      <c r="N101" s="6" t="s">
        <v>526</v>
      </c>
      <c r="O101" s="6" t="s">
        <v>526</v>
      </c>
      <c r="P101" s="6" t="s">
        <v>526</v>
      </c>
      <c r="Q101" s="6" t="s">
        <v>526</v>
      </c>
      <c r="R101" s="6" t="s">
        <v>526</v>
      </c>
      <c r="S101" s="6" t="s">
        <v>526</v>
      </c>
      <c r="T101" s="6" t="s">
        <v>526</v>
      </c>
      <c r="U101" s="6" t="s">
        <v>526</v>
      </c>
      <c r="W101" s="5">
        <v>8.44</v>
      </c>
      <c r="X101" s="5">
        <v>8.2200000000000006</v>
      </c>
      <c r="Y101" s="5">
        <v>7.583333333333333</v>
      </c>
      <c r="Z101" s="5">
        <v>8.68</v>
      </c>
      <c r="AA101" s="5">
        <v>8.74</v>
      </c>
      <c r="AB101" s="5">
        <v>8.8000000000000007</v>
      </c>
      <c r="AC101" s="5">
        <v>8.84</v>
      </c>
      <c r="AD101" s="5">
        <v>9.1199999999999992</v>
      </c>
      <c r="AE101" s="5">
        <v>8.14</v>
      </c>
    </row>
    <row r="102" spans="1:31" x14ac:dyDescent="0.25">
      <c r="A102" s="4" t="s">
        <v>198</v>
      </c>
      <c r="B102" s="4" t="s">
        <v>199</v>
      </c>
      <c r="C102" s="5">
        <v>8.516556291390728</v>
      </c>
      <c r="D102" s="5">
        <v>8.2737306843267113</v>
      </c>
      <c r="E102" s="5">
        <v>7.8502202643171808</v>
      </c>
      <c r="F102" s="5">
        <v>8.3503325942350326</v>
      </c>
      <c r="G102" s="5">
        <v>8.5342163355408385</v>
      </c>
      <c r="H102" s="5">
        <v>8.4389140271493215</v>
      </c>
      <c r="I102" s="5">
        <v>8.5342163355408385</v>
      </c>
      <c r="J102" s="5">
        <v>8.6962305986696222</v>
      </c>
      <c r="K102" s="5">
        <v>8.5088495575221241</v>
      </c>
      <c r="M102" s="6" t="s">
        <v>526</v>
      </c>
      <c r="N102" s="6" t="s">
        <v>526</v>
      </c>
      <c r="O102" s="6" t="s">
        <v>526</v>
      </c>
      <c r="P102" s="6" t="s">
        <v>526</v>
      </c>
      <c r="Q102" s="6" t="s">
        <v>526</v>
      </c>
      <c r="R102" s="6" t="s">
        <v>526</v>
      </c>
      <c r="S102" s="6" t="s">
        <v>526</v>
      </c>
      <c r="T102" s="6" t="s">
        <v>526</v>
      </c>
      <c r="U102" s="6" t="s">
        <v>526</v>
      </c>
      <c r="W102" s="5">
        <v>8.266094420600858</v>
      </c>
      <c r="X102" s="5">
        <v>7.9307359307359304</v>
      </c>
      <c r="Y102" s="5">
        <v>8.174672489082969</v>
      </c>
      <c r="Z102" s="5">
        <v>8.2413793103448274</v>
      </c>
      <c r="AA102" s="5">
        <v>8.32618025751073</v>
      </c>
      <c r="AB102" s="5">
        <v>8.304347826086957</v>
      </c>
      <c r="AC102" s="5">
        <v>8.3519313304721035</v>
      </c>
      <c r="AD102" s="5">
        <v>8.7296137339055786</v>
      </c>
      <c r="AE102" s="5">
        <v>8.5701754385964914</v>
      </c>
    </row>
    <row r="103" spans="1:31" x14ac:dyDescent="0.25">
      <c r="A103" s="4" t="s">
        <v>200</v>
      </c>
      <c r="B103" s="4" t="s">
        <v>201</v>
      </c>
      <c r="C103" s="5">
        <v>9.4507042253521121</v>
      </c>
      <c r="D103" s="5">
        <v>8.7625899280575545</v>
      </c>
      <c r="E103" s="5">
        <v>8.6762589928057547</v>
      </c>
      <c r="F103" s="5">
        <v>9.2535211267605639</v>
      </c>
      <c r="G103" s="5">
        <v>9.3380281690140841</v>
      </c>
      <c r="H103" s="5">
        <v>9.0921985815602842</v>
      </c>
      <c r="I103" s="5">
        <v>9.3098591549295779</v>
      </c>
      <c r="J103" s="5">
        <v>9.0422535211267601</v>
      </c>
      <c r="K103" s="5">
        <v>9.4857142857142858</v>
      </c>
      <c r="M103" s="6" t="s">
        <v>526</v>
      </c>
      <c r="N103" s="6" t="s">
        <v>526</v>
      </c>
      <c r="O103" s="6" t="s">
        <v>526</v>
      </c>
      <c r="P103" s="6" t="s">
        <v>526</v>
      </c>
      <c r="Q103" s="6" t="s">
        <v>526</v>
      </c>
      <c r="R103" s="6" t="s">
        <v>526</v>
      </c>
      <c r="S103" s="6" t="s">
        <v>526</v>
      </c>
      <c r="T103" s="6" t="s">
        <v>526</v>
      </c>
      <c r="U103" s="6" t="s">
        <v>526</v>
      </c>
      <c r="W103" s="5">
        <v>9.3608247422680417</v>
      </c>
      <c r="X103" s="5">
        <v>8.8453608247422686</v>
      </c>
      <c r="Y103" s="5">
        <v>8.536082474226804</v>
      </c>
      <c r="Z103" s="5">
        <v>9.1546391752577314</v>
      </c>
      <c r="AA103" s="5">
        <v>9.2371134020618548</v>
      </c>
      <c r="AB103" s="5">
        <v>9.1340206185567006</v>
      </c>
      <c r="AC103" s="5">
        <v>9.0927835051546388</v>
      </c>
      <c r="AD103" s="5">
        <v>9.1134020618556697</v>
      </c>
      <c r="AE103" s="5">
        <v>9.216494845360824</v>
      </c>
    </row>
    <row r="104" spans="1:31" x14ac:dyDescent="0.25">
      <c r="A104" s="4" t="s">
        <v>202</v>
      </c>
      <c r="B104" s="4" t="s">
        <v>203</v>
      </c>
      <c r="C104" s="5">
        <v>8.4503311258278142</v>
      </c>
      <c r="D104" s="5">
        <v>7.5629139072847682</v>
      </c>
      <c r="E104" s="5">
        <v>8.7152317880794694</v>
      </c>
      <c r="F104" s="5">
        <v>8.7152317880794694</v>
      </c>
      <c r="G104" s="5">
        <v>8.8079470198675498</v>
      </c>
      <c r="H104" s="5">
        <v>8.4900662251655632</v>
      </c>
      <c r="I104" s="5">
        <v>8.7549668874172184</v>
      </c>
      <c r="J104" s="5">
        <v>8.9403973509933774</v>
      </c>
      <c r="K104" s="5">
        <v>8.6887417218543046</v>
      </c>
      <c r="M104" s="6" t="s">
        <v>526</v>
      </c>
      <c r="N104" s="6" t="s">
        <v>526</v>
      </c>
      <c r="O104" s="6" t="s">
        <v>526</v>
      </c>
      <c r="P104" s="6" t="s">
        <v>526</v>
      </c>
      <c r="Q104" s="6" t="s">
        <v>526</v>
      </c>
      <c r="R104" s="6" t="s">
        <v>526</v>
      </c>
      <c r="S104" s="6" t="s">
        <v>526</v>
      </c>
      <c r="T104" s="6" t="s">
        <v>526</v>
      </c>
      <c r="U104" s="6" t="s">
        <v>526</v>
      </c>
      <c r="W104" s="5">
        <v>8.701986754966887</v>
      </c>
      <c r="X104" s="5">
        <v>7.4172185430463573</v>
      </c>
      <c r="Y104" s="5">
        <v>8.6357615894039732</v>
      </c>
      <c r="Z104" s="5">
        <v>8.4900662251655632</v>
      </c>
      <c r="AA104" s="5">
        <v>8.410596026490067</v>
      </c>
      <c r="AB104" s="5">
        <v>8.0132450331125824</v>
      </c>
      <c r="AC104" s="5">
        <v>8.7152317880794694</v>
      </c>
      <c r="AD104" s="5">
        <v>8.8079470198675498</v>
      </c>
      <c r="AE104" s="5">
        <v>8.8609271523178812</v>
      </c>
    </row>
    <row r="105" spans="1:31" x14ac:dyDescent="0.25">
      <c r="A105" s="4" t="s">
        <v>204</v>
      </c>
      <c r="B105" s="4" t="s">
        <v>205</v>
      </c>
      <c r="C105" s="5">
        <v>8.1333333333333329</v>
      </c>
      <c r="D105" s="5">
        <v>7.7866666666666671</v>
      </c>
      <c r="E105" s="5">
        <v>8.1333333333333329</v>
      </c>
      <c r="F105" s="5">
        <v>8.1066666666666674</v>
      </c>
      <c r="G105" s="5">
        <v>8.08</v>
      </c>
      <c r="H105" s="5">
        <v>8.2666666666666675</v>
      </c>
      <c r="I105" s="5">
        <v>8.293333333333333</v>
      </c>
      <c r="J105" s="5">
        <v>8.293333333333333</v>
      </c>
      <c r="K105" s="5">
        <v>8.0533333333333328</v>
      </c>
      <c r="M105" s="6" t="s">
        <v>526</v>
      </c>
      <c r="N105" s="6" t="s">
        <v>526</v>
      </c>
      <c r="O105" s="6" t="s">
        <v>526</v>
      </c>
      <c r="P105" s="6" t="s">
        <v>526</v>
      </c>
      <c r="Q105" s="6" t="s">
        <v>526</v>
      </c>
      <c r="R105" s="6" t="s">
        <v>526</v>
      </c>
      <c r="S105" s="6" t="s">
        <v>526</v>
      </c>
      <c r="T105" s="6" t="s">
        <v>526</v>
      </c>
      <c r="U105" s="6" t="s">
        <v>526</v>
      </c>
      <c r="W105" s="5">
        <v>7.92</v>
      </c>
      <c r="X105" s="5">
        <v>8.293333333333333</v>
      </c>
      <c r="Y105" s="5">
        <v>8</v>
      </c>
      <c r="Z105" s="5">
        <v>8.4</v>
      </c>
      <c r="AA105" s="5">
        <v>8.2727272727272734</v>
      </c>
      <c r="AB105" s="5">
        <v>8.0266666666666673</v>
      </c>
      <c r="AC105" s="5">
        <v>8</v>
      </c>
      <c r="AD105" s="5">
        <v>8.1333333333333329</v>
      </c>
      <c r="AE105" s="5">
        <v>8.1666666666666661</v>
      </c>
    </row>
    <row r="106" spans="1:31" x14ac:dyDescent="0.25">
      <c r="A106" s="4" t="s">
        <v>206</v>
      </c>
      <c r="B106" s="4" t="s">
        <v>207</v>
      </c>
      <c r="C106" s="5">
        <v>8.32</v>
      </c>
      <c r="D106" s="5">
        <v>8.24</v>
      </c>
      <c r="E106" s="5">
        <v>8.1199999999999992</v>
      </c>
      <c r="F106" s="5">
        <v>8.84</v>
      </c>
      <c r="G106" s="5">
        <v>8.64</v>
      </c>
      <c r="H106" s="5">
        <v>8.24</v>
      </c>
      <c r="I106" s="5">
        <v>8.52</v>
      </c>
      <c r="J106" s="5">
        <v>8.9600000000000009</v>
      </c>
      <c r="K106" s="5">
        <v>8.44</v>
      </c>
      <c r="M106" s="6" t="s">
        <v>526</v>
      </c>
      <c r="N106" s="6" t="s">
        <v>526</v>
      </c>
      <c r="O106" s="6" t="s">
        <v>526</v>
      </c>
      <c r="P106" s="6" t="s">
        <v>526</v>
      </c>
      <c r="Q106" s="6" t="s">
        <v>526</v>
      </c>
      <c r="R106" s="6" t="s">
        <v>526</v>
      </c>
      <c r="S106" s="6" t="s">
        <v>526</v>
      </c>
      <c r="T106" s="6" t="s">
        <v>526</v>
      </c>
      <c r="U106" s="6" t="s">
        <v>526</v>
      </c>
      <c r="W106" s="5">
        <v>9.36</v>
      </c>
      <c r="X106" s="5">
        <v>8.8800000000000008</v>
      </c>
      <c r="Y106" s="5">
        <v>8.52</v>
      </c>
      <c r="Z106" s="5">
        <v>8.9600000000000009</v>
      </c>
      <c r="AA106" s="5">
        <v>8.68</v>
      </c>
      <c r="AB106" s="5">
        <v>9.1199999999999992</v>
      </c>
      <c r="AC106" s="5">
        <v>9.36</v>
      </c>
      <c r="AD106" s="5">
        <v>9.4</v>
      </c>
      <c r="AE106" s="5">
        <v>9.52</v>
      </c>
    </row>
    <row r="107" spans="1:31" x14ac:dyDescent="0.25">
      <c r="A107" s="4" t="s">
        <v>208</v>
      </c>
      <c r="B107" s="4" t="s">
        <v>209</v>
      </c>
      <c r="C107" s="5">
        <v>8.1617250673854453</v>
      </c>
      <c r="D107" s="5">
        <v>8.1292059219380892</v>
      </c>
      <c r="E107" s="5">
        <v>7.4505494505494507</v>
      </c>
      <c r="F107" s="5">
        <v>8.3543624161073833</v>
      </c>
      <c r="G107" s="5">
        <v>8.339165545087484</v>
      </c>
      <c r="H107" s="5">
        <v>8.0491132332878585</v>
      </c>
      <c r="I107" s="5">
        <v>8.1965006729475096</v>
      </c>
      <c r="J107" s="5">
        <v>8.2192151556156965</v>
      </c>
      <c r="K107" s="5">
        <v>8.3068640646029603</v>
      </c>
      <c r="M107" s="6" t="s">
        <v>526</v>
      </c>
      <c r="N107" s="6" t="s">
        <v>526</v>
      </c>
      <c r="O107" s="6" t="s">
        <v>526</v>
      </c>
      <c r="P107" s="6" t="s">
        <v>526</v>
      </c>
      <c r="Q107" s="6" t="s">
        <v>526</v>
      </c>
      <c r="R107" s="6" t="s">
        <v>526</v>
      </c>
      <c r="S107" s="6" t="s">
        <v>526</v>
      </c>
      <c r="T107" s="6" t="s">
        <v>526</v>
      </c>
      <c r="U107" s="6" t="s">
        <v>526</v>
      </c>
      <c r="W107" s="5">
        <v>8.1333333333333329</v>
      </c>
      <c r="X107" s="5">
        <v>7.9923076923076923</v>
      </c>
      <c r="Y107" s="5">
        <v>7.4302554027504915</v>
      </c>
      <c r="Z107" s="5">
        <v>8.2514285714285709</v>
      </c>
      <c r="AA107" s="5">
        <v>8.1946564885496187</v>
      </c>
      <c r="AB107" s="5">
        <v>8.0076775431861797</v>
      </c>
      <c r="AC107" s="5">
        <v>8.2133333333333329</v>
      </c>
      <c r="AD107" s="5">
        <v>8.3032629558541267</v>
      </c>
      <c r="AE107" s="5">
        <v>8.2857142857142865</v>
      </c>
    </row>
    <row r="108" spans="1:31" x14ac:dyDescent="0.25">
      <c r="A108" s="4" t="s">
        <v>210</v>
      </c>
      <c r="B108" s="4" t="s">
        <v>211</v>
      </c>
      <c r="C108" s="5">
        <v>8.1647058823529406</v>
      </c>
      <c r="D108" s="5">
        <v>7.618823529411765</v>
      </c>
      <c r="E108" s="5">
        <v>7.8378378378378377</v>
      </c>
      <c r="F108" s="5">
        <v>8.3952941176470581</v>
      </c>
      <c r="G108" s="5">
        <v>8.3764705882352946</v>
      </c>
      <c r="H108" s="5">
        <v>8.3145539906103281</v>
      </c>
      <c r="I108" s="5">
        <v>8.48</v>
      </c>
      <c r="J108" s="5">
        <v>8.8085106382978715</v>
      </c>
      <c r="K108" s="5">
        <v>8.421836228287841</v>
      </c>
      <c r="M108" s="5">
        <v>8.6086956521739122</v>
      </c>
      <c r="N108" s="5">
        <v>8.0869565217391308</v>
      </c>
      <c r="O108" s="5">
        <v>8</v>
      </c>
      <c r="P108" s="5">
        <v>8.5217391304347831</v>
      </c>
      <c r="Q108" s="5">
        <v>8.3478260869565215</v>
      </c>
      <c r="R108" s="5">
        <v>8</v>
      </c>
      <c r="S108" s="5">
        <v>8.2608695652173907</v>
      </c>
      <c r="T108" s="5">
        <v>8.2608695652173907</v>
      </c>
      <c r="U108" s="5">
        <v>8.5217391304347831</v>
      </c>
      <c r="W108" s="5">
        <v>8.4412607449856729</v>
      </c>
      <c r="X108" s="5">
        <v>7.8452722063037248</v>
      </c>
      <c r="Y108" s="5">
        <v>7.7064846416382249</v>
      </c>
      <c r="Z108" s="5">
        <v>8.0687679083094554</v>
      </c>
      <c r="AA108" s="5">
        <v>8.1913043478260867</v>
      </c>
      <c r="AB108" s="5">
        <v>8.4527220630372497</v>
      </c>
      <c r="AC108" s="5">
        <v>8.355300859598854</v>
      </c>
      <c r="AD108" s="5">
        <v>8.7564469914040117</v>
      </c>
      <c r="AE108" s="5">
        <v>8.5902578796561606</v>
      </c>
    </row>
    <row r="109" spans="1:31" x14ac:dyDescent="0.25">
      <c r="A109" s="4" t="s">
        <v>212</v>
      </c>
      <c r="B109" s="4" t="s">
        <v>213</v>
      </c>
      <c r="C109" s="5">
        <v>8.1066666666666674</v>
      </c>
      <c r="D109" s="5">
        <v>7.44</v>
      </c>
      <c r="E109" s="5">
        <v>7.44</v>
      </c>
      <c r="F109" s="5">
        <v>7.253333333333333</v>
      </c>
      <c r="G109" s="5">
        <v>7.28</v>
      </c>
      <c r="H109" s="5">
        <v>7.5733333333333333</v>
      </c>
      <c r="I109" s="5">
        <v>7.6</v>
      </c>
      <c r="J109" s="5">
        <v>7.4666666666666668</v>
      </c>
      <c r="K109" s="5">
        <v>8.0533333333333328</v>
      </c>
      <c r="M109" s="6" t="s">
        <v>526</v>
      </c>
      <c r="N109" s="6" t="s">
        <v>526</v>
      </c>
      <c r="O109" s="6" t="s">
        <v>526</v>
      </c>
      <c r="P109" s="6" t="s">
        <v>526</v>
      </c>
      <c r="Q109" s="6" t="s">
        <v>526</v>
      </c>
      <c r="R109" s="6" t="s">
        <v>526</v>
      </c>
      <c r="S109" s="6" t="s">
        <v>526</v>
      </c>
      <c r="T109" s="6" t="s">
        <v>526</v>
      </c>
      <c r="U109" s="6" t="s">
        <v>526</v>
      </c>
      <c r="W109" s="5">
        <v>7.9666666666666668</v>
      </c>
      <c r="X109" s="5">
        <v>7.333333333333333</v>
      </c>
      <c r="Y109" s="5">
        <v>8.1999999999999993</v>
      </c>
      <c r="Z109" s="5">
        <v>8.0333333333333332</v>
      </c>
      <c r="AA109" s="5">
        <v>7.8</v>
      </c>
      <c r="AB109" s="5">
        <v>8.1333333333333329</v>
      </c>
      <c r="AC109" s="5">
        <v>8.8000000000000007</v>
      </c>
      <c r="AD109" s="5">
        <v>8.1666666666666661</v>
      </c>
      <c r="AE109" s="5">
        <v>8.3666666666666671</v>
      </c>
    </row>
    <row r="110" spans="1:31" x14ac:dyDescent="0.25">
      <c r="A110" s="4" t="s">
        <v>214</v>
      </c>
      <c r="B110" s="4" t="s">
        <v>215</v>
      </c>
      <c r="C110" s="5">
        <v>8.9333333333333336</v>
      </c>
      <c r="D110" s="5">
        <v>8.5733333333333341</v>
      </c>
      <c r="E110" s="5">
        <v>8.5066666666666659</v>
      </c>
      <c r="F110" s="5">
        <v>8.9600000000000009</v>
      </c>
      <c r="G110" s="5">
        <v>8.8800000000000008</v>
      </c>
      <c r="H110" s="5">
        <v>8.7346938775510203</v>
      </c>
      <c r="I110" s="5">
        <v>8.9333333333333336</v>
      </c>
      <c r="J110" s="5">
        <v>9.0675675675675684</v>
      </c>
      <c r="K110" s="5">
        <v>8.9066666666666663</v>
      </c>
      <c r="M110" s="6" t="s">
        <v>526</v>
      </c>
      <c r="N110" s="6" t="s">
        <v>526</v>
      </c>
      <c r="O110" s="6" t="s">
        <v>526</v>
      </c>
      <c r="P110" s="6" t="s">
        <v>526</v>
      </c>
      <c r="Q110" s="6" t="s">
        <v>526</v>
      </c>
      <c r="R110" s="6" t="s">
        <v>526</v>
      </c>
      <c r="S110" s="6" t="s">
        <v>526</v>
      </c>
      <c r="T110" s="6" t="s">
        <v>526</v>
      </c>
      <c r="U110" s="6" t="s">
        <v>526</v>
      </c>
      <c r="W110" s="5">
        <v>8.3111111111111118</v>
      </c>
      <c r="X110" s="5">
        <v>8.0444444444444443</v>
      </c>
      <c r="Y110" s="5">
        <v>7.6629213483146064</v>
      </c>
      <c r="Z110" s="5">
        <v>8.6</v>
      </c>
      <c r="AA110" s="5">
        <v>8.4</v>
      </c>
      <c r="AB110" s="5">
        <v>8.0888888888888886</v>
      </c>
      <c r="AC110" s="5">
        <v>8.4888888888888889</v>
      </c>
      <c r="AD110" s="5">
        <v>8.8000000000000007</v>
      </c>
      <c r="AE110" s="5">
        <v>8.5555555555555554</v>
      </c>
    </row>
    <row r="111" spans="1:31" x14ac:dyDescent="0.25">
      <c r="A111" s="4" t="s">
        <v>216</v>
      </c>
      <c r="B111" s="4" t="s">
        <v>217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M111" s="6" t="s">
        <v>526</v>
      </c>
      <c r="N111" s="6" t="s">
        <v>526</v>
      </c>
      <c r="O111" s="6" t="s">
        <v>526</v>
      </c>
      <c r="P111" s="6" t="s">
        <v>526</v>
      </c>
      <c r="Q111" s="6" t="s">
        <v>526</v>
      </c>
      <c r="R111" s="6" t="s">
        <v>526</v>
      </c>
      <c r="S111" s="6" t="s">
        <v>526</v>
      </c>
      <c r="T111" s="6" t="s">
        <v>526</v>
      </c>
      <c r="U111" s="6" t="s">
        <v>526</v>
      </c>
      <c r="W111" s="6" t="s">
        <v>526</v>
      </c>
      <c r="X111" s="6" t="s">
        <v>526</v>
      </c>
      <c r="Y111" s="6" t="s">
        <v>526</v>
      </c>
      <c r="Z111" s="6" t="s">
        <v>526</v>
      </c>
      <c r="AA111" s="6" t="s">
        <v>526</v>
      </c>
      <c r="AB111" s="6" t="s">
        <v>526</v>
      </c>
      <c r="AC111" s="6" t="s">
        <v>526</v>
      </c>
      <c r="AD111" s="6" t="s">
        <v>526</v>
      </c>
      <c r="AE111" s="6" t="s">
        <v>526</v>
      </c>
    </row>
    <row r="112" spans="1:31" x14ac:dyDescent="0.25">
      <c r="A112" s="4" t="s">
        <v>218</v>
      </c>
      <c r="B112" s="4" t="s">
        <v>219</v>
      </c>
      <c r="C112" s="5">
        <v>8.1</v>
      </c>
      <c r="D112" s="5">
        <v>7.7288135593220337</v>
      </c>
      <c r="E112" s="5">
        <v>7.4237288135593218</v>
      </c>
      <c r="F112" s="5">
        <v>8.6333333333333329</v>
      </c>
      <c r="G112" s="5">
        <v>8.5333333333333332</v>
      </c>
      <c r="H112" s="5">
        <v>8.5333333333333332</v>
      </c>
      <c r="I112" s="5">
        <v>8.7666666666666675</v>
      </c>
      <c r="J112" s="5">
        <v>8.6666666666666661</v>
      </c>
      <c r="K112" s="5">
        <v>8.4333333333333336</v>
      </c>
      <c r="M112" s="6" t="s">
        <v>526</v>
      </c>
      <c r="N112" s="6" t="s">
        <v>526</v>
      </c>
      <c r="O112" s="6" t="s">
        <v>526</v>
      </c>
      <c r="P112" s="6" t="s">
        <v>526</v>
      </c>
      <c r="Q112" s="6" t="s">
        <v>526</v>
      </c>
      <c r="R112" s="6" t="s">
        <v>526</v>
      </c>
      <c r="S112" s="6" t="s">
        <v>526</v>
      </c>
      <c r="T112" s="6" t="s">
        <v>526</v>
      </c>
      <c r="U112" s="6" t="s">
        <v>526</v>
      </c>
      <c r="W112" s="5">
        <v>7.7058823529411766</v>
      </c>
      <c r="X112" s="5">
        <v>7.117647058823529</v>
      </c>
      <c r="Y112" s="5">
        <v>7.333333333333333</v>
      </c>
      <c r="Z112" s="5">
        <v>8.117647058823529</v>
      </c>
      <c r="AA112" s="5">
        <v>8.1470588235294112</v>
      </c>
      <c r="AB112" s="5">
        <v>8.2686567164179099</v>
      </c>
      <c r="AC112" s="5">
        <v>8.2941176470588243</v>
      </c>
      <c r="AD112" s="5">
        <v>8.5294117647058822</v>
      </c>
      <c r="AE112" s="5">
        <v>8.3235294117647065</v>
      </c>
    </row>
    <row r="113" spans="1:31" x14ac:dyDescent="0.25">
      <c r="A113" s="4" t="s">
        <v>220</v>
      </c>
      <c r="B113" s="4" t="s">
        <v>221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M113" s="6" t="s">
        <v>526</v>
      </c>
      <c r="N113" s="6" t="s">
        <v>526</v>
      </c>
      <c r="O113" s="6" t="s">
        <v>526</v>
      </c>
      <c r="P113" s="6" t="s">
        <v>526</v>
      </c>
      <c r="Q113" s="6" t="s">
        <v>526</v>
      </c>
      <c r="R113" s="6" t="s">
        <v>526</v>
      </c>
      <c r="S113" s="6" t="s">
        <v>526</v>
      </c>
      <c r="T113" s="6" t="s">
        <v>526</v>
      </c>
      <c r="U113" s="6" t="s">
        <v>526</v>
      </c>
      <c r="W113" s="6" t="s">
        <v>526</v>
      </c>
      <c r="X113" s="6" t="s">
        <v>526</v>
      </c>
      <c r="Y113" s="6" t="s">
        <v>526</v>
      </c>
      <c r="Z113" s="6" t="s">
        <v>526</v>
      </c>
      <c r="AA113" s="6" t="s">
        <v>526</v>
      </c>
      <c r="AB113" s="6" t="s">
        <v>526</v>
      </c>
      <c r="AC113" s="6" t="s">
        <v>526</v>
      </c>
      <c r="AD113" s="6" t="s">
        <v>526</v>
      </c>
      <c r="AE113" s="6" t="s">
        <v>526</v>
      </c>
    </row>
    <row r="114" spans="1:31" x14ac:dyDescent="0.25">
      <c r="B114" s="1" t="s">
        <v>222</v>
      </c>
      <c r="C114" s="126">
        <f>AVERAGEIF(C4:C113,"&gt;0")</f>
        <v>8.4011467830960846</v>
      </c>
      <c r="D114" s="126">
        <f t="shared" ref="D114:M114" si="0">AVERAGEIF(D4:D113,"&gt;0")</f>
        <v>7.9049642570999303</v>
      </c>
      <c r="E114" s="126">
        <f t="shared" si="0"/>
        <v>7.9093499132563281</v>
      </c>
      <c r="F114" s="126">
        <f t="shared" si="0"/>
        <v>8.558975974095663</v>
      </c>
      <c r="G114" s="126">
        <f t="shared" si="0"/>
        <v>8.5545055061039434</v>
      </c>
      <c r="H114" s="126">
        <f t="shared" si="0"/>
        <v>8.4815166236978268</v>
      </c>
      <c r="I114" s="126">
        <f t="shared" si="0"/>
        <v>8.633087316163131</v>
      </c>
      <c r="J114" s="126">
        <f t="shared" si="0"/>
        <v>8.7531126081502766</v>
      </c>
      <c r="K114" s="126">
        <f t="shared" si="0"/>
        <v>8.7157805231866714</v>
      </c>
      <c r="M114" s="126">
        <f t="shared" si="0"/>
        <v>8.4804896794027229</v>
      </c>
      <c r="N114" s="126">
        <f t="shared" ref="N114" si="1">AVERAGEIF(N4:N113,"&gt;0")</f>
        <v>8.2503513394817745</v>
      </c>
      <c r="O114" s="126">
        <f t="shared" ref="O114" si="2">AVERAGEIF(O4:O113,"&gt;0")</f>
        <v>7.7579414838035525</v>
      </c>
      <c r="P114" s="126">
        <f t="shared" ref="P114" si="3">AVERAGEIF(P4:P113,"&gt;0")</f>
        <v>8.5836736934563032</v>
      </c>
      <c r="Q114" s="126">
        <f t="shared" ref="Q114" si="4">AVERAGEIF(Q4:Q113,"&gt;0")</f>
        <v>8.3003952569169961</v>
      </c>
      <c r="R114" s="126">
        <f t="shared" ref="R114" si="5">AVERAGEIF(R4:R113,"&gt;0")</f>
        <v>7.9979797979797977</v>
      </c>
      <c r="S114" s="126">
        <f t="shared" ref="S114" si="6">AVERAGEIF(S4:S113,"&gt;0")</f>
        <v>8.1164580588493624</v>
      </c>
      <c r="T114" s="126">
        <f t="shared" ref="T114" si="7">AVERAGEIF(T4:T113,"&gt;0")</f>
        <v>8.4053469477382521</v>
      </c>
      <c r="U114" s="126">
        <f t="shared" ref="U114:W114" si="8">AVERAGEIF(U4:U113,"&gt;0")</f>
        <v>8.3880972392591584</v>
      </c>
      <c r="W114" s="126">
        <f t="shared" si="8"/>
        <v>8.6161560086130713</v>
      </c>
      <c r="X114" s="126">
        <f t="shared" ref="X114" si="9">AVERAGEIF(X4:X113,"&gt;0")</f>
        <v>8.0800526819261176</v>
      </c>
      <c r="Y114" s="126">
        <f t="shared" ref="Y114" si="10">AVERAGEIF(Y4:Y113,"&gt;0")</f>
        <v>8.1234088766813564</v>
      </c>
      <c r="Z114" s="126">
        <f t="shared" ref="Z114" si="11">AVERAGEIF(Z4:Z113,"&gt;0")</f>
        <v>8.6305931754888228</v>
      </c>
      <c r="AA114" s="126">
        <f t="shared" ref="AA114" si="12">AVERAGEIF(AA4:AA113,"&gt;0")</f>
        <v>8.6488826209949288</v>
      </c>
      <c r="AB114" s="126">
        <f t="shared" ref="AB114" si="13">AVERAGEIF(AB4:AB113,"&gt;0")</f>
        <v>8.5735128471712692</v>
      </c>
      <c r="AC114" s="126">
        <f t="shared" ref="AC114" si="14">AVERAGEIF(AC4:AC113,"&gt;0")</f>
        <v>8.7167130485695683</v>
      </c>
      <c r="AD114" s="126">
        <f t="shared" ref="AD114" si="15">AVERAGEIF(AD4:AD113,"&gt;0")</f>
        <v>8.9498653246602302</v>
      </c>
      <c r="AE114" s="126">
        <f t="shared" ref="AE114" si="16">AVERAGEIF(AE4:AE113,"&gt;0")</f>
        <v>8.8597628033377696</v>
      </c>
    </row>
  </sheetData>
  <mergeCells count="5">
    <mergeCell ref="A2:A3"/>
    <mergeCell ref="B2:B3"/>
    <mergeCell ref="C2:K2"/>
    <mergeCell ref="M2:U2"/>
    <mergeCell ref="W2:AE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115"/>
  <sheetViews>
    <sheetView workbookViewId="0">
      <selection activeCell="F4" sqref="F4"/>
    </sheetView>
  </sheetViews>
  <sheetFormatPr baseColWidth="10" defaultColWidth="9" defaultRowHeight="15" x14ac:dyDescent="0.25"/>
  <cols>
    <col min="2" max="2" width="68.42578125" customWidth="1"/>
    <col min="3" max="21" width="16.5703125" customWidth="1"/>
  </cols>
  <sheetData>
    <row r="2" spans="1:20" ht="30" customHeight="1" x14ac:dyDescent="0.25">
      <c r="A2" s="323" t="s">
        <v>0</v>
      </c>
      <c r="B2" s="323" t="s">
        <v>1</v>
      </c>
      <c r="C2" s="323" t="s">
        <v>530</v>
      </c>
      <c r="D2" s="323" t="s">
        <v>530</v>
      </c>
      <c r="E2" s="323" t="s">
        <v>530</v>
      </c>
      <c r="F2" s="323"/>
      <c r="G2" s="323" t="s">
        <v>530</v>
      </c>
      <c r="H2" s="323" t="s">
        <v>535</v>
      </c>
      <c r="I2" s="323" t="s">
        <v>535</v>
      </c>
      <c r="J2" s="323" t="s">
        <v>535</v>
      </c>
      <c r="K2" s="323"/>
      <c r="L2" s="323" t="s">
        <v>535</v>
      </c>
      <c r="M2" s="323" t="s">
        <v>536</v>
      </c>
      <c r="N2" s="323" t="s">
        <v>536</v>
      </c>
      <c r="O2" s="323" t="s">
        <v>536</v>
      </c>
      <c r="P2" s="323" t="s">
        <v>536</v>
      </c>
      <c r="Q2" s="323" t="s">
        <v>541</v>
      </c>
      <c r="R2" s="323" t="s">
        <v>541</v>
      </c>
      <c r="S2" s="323" t="s">
        <v>541</v>
      </c>
      <c r="T2" s="323" t="s">
        <v>541</v>
      </c>
    </row>
    <row r="3" spans="1:20" ht="39.950000000000003" customHeight="1" x14ac:dyDescent="0.25">
      <c r="A3" s="323" t="s">
        <v>0</v>
      </c>
      <c r="B3" s="323" t="s">
        <v>1</v>
      </c>
      <c r="C3" s="2" t="s">
        <v>531</v>
      </c>
      <c r="D3" s="2" t="s">
        <v>532</v>
      </c>
      <c r="E3" s="2" t="s">
        <v>533</v>
      </c>
      <c r="F3" s="247" t="s">
        <v>222</v>
      </c>
      <c r="G3" s="2" t="s">
        <v>534</v>
      </c>
      <c r="H3" s="2" t="s">
        <v>531</v>
      </c>
      <c r="I3" s="2" t="s">
        <v>532</v>
      </c>
      <c r="J3" s="2" t="s">
        <v>533</v>
      </c>
      <c r="K3" s="247" t="s">
        <v>222</v>
      </c>
      <c r="L3" s="2" t="s">
        <v>534</v>
      </c>
      <c r="M3" s="2" t="s">
        <v>537</v>
      </c>
      <c r="N3" s="2" t="s">
        <v>538</v>
      </c>
      <c r="O3" s="2" t="s">
        <v>539</v>
      </c>
      <c r="P3" s="2" t="s">
        <v>540</v>
      </c>
      <c r="Q3" s="2" t="s">
        <v>531</v>
      </c>
      <c r="R3" s="2" t="s">
        <v>532</v>
      </c>
      <c r="S3" s="2" t="s">
        <v>533</v>
      </c>
      <c r="T3" s="2" t="s">
        <v>534</v>
      </c>
    </row>
    <row r="4" spans="1:20" x14ac:dyDescent="0.25">
      <c r="A4" s="4" t="s">
        <v>2</v>
      </c>
      <c r="B4" s="4" t="s">
        <v>3</v>
      </c>
      <c r="C4" s="3">
        <v>0</v>
      </c>
      <c r="D4" s="3">
        <v>0</v>
      </c>
      <c r="E4" s="3">
        <v>0</v>
      </c>
      <c r="F4" s="74">
        <f>SUM(C4:E4)</f>
        <v>0</v>
      </c>
      <c r="G4" s="3">
        <v>650</v>
      </c>
      <c r="H4" s="3">
        <v>0</v>
      </c>
      <c r="I4" s="3">
        <v>0</v>
      </c>
      <c r="J4" s="3">
        <v>0</v>
      </c>
      <c r="K4" s="74">
        <f>SUM(H4:J4)</f>
        <v>0</v>
      </c>
      <c r="L4" s="3">
        <v>0</v>
      </c>
      <c r="M4" s="3">
        <v>0</v>
      </c>
      <c r="N4" s="3">
        <v>0</v>
      </c>
      <c r="O4" s="3">
        <v>0</v>
      </c>
      <c r="P4" s="3">
        <v>359</v>
      </c>
      <c r="Q4" s="3">
        <v>0</v>
      </c>
      <c r="R4" s="3">
        <v>0</v>
      </c>
      <c r="S4" s="3">
        <v>0</v>
      </c>
      <c r="T4" s="3">
        <v>0</v>
      </c>
    </row>
    <row r="5" spans="1:20" x14ac:dyDescent="0.25">
      <c r="A5" s="4" t="s">
        <v>4</v>
      </c>
      <c r="B5" s="4" t="s">
        <v>5</v>
      </c>
      <c r="C5" s="3">
        <v>0</v>
      </c>
      <c r="D5" s="3">
        <v>0</v>
      </c>
      <c r="E5" s="3">
        <v>0</v>
      </c>
      <c r="F5" s="74">
        <f t="shared" ref="F5:F68" si="0">SUM(C5:E5)</f>
        <v>0</v>
      </c>
      <c r="G5" s="3">
        <v>120</v>
      </c>
      <c r="H5" s="3">
        <v>0</v>
      </c>
      <c r="I5" s="3">
        <v>0</v>
      </c>
      <c r="J5" s="3">
        <v>0</v>
      </c>
      <c r="K5" s="74">
        <f t="shared" ref="K5:K68" si="1">SUM(H5:J5)</f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</row>
    <row r="6" spans="1:20" x14ac:dyDescent="0.25">
      <c r="A6" s="4" t="s">
        <v>6</v>
      </c>
      <c r="B6" s="4" t="s">
        <v>7</v>
      </c>
      <c r="C6" s="3">
        <v>0</v>
      </c>
      <c r="D6" s="3">
        <v>0</v>
      </c>
      <c r="E6" s="3">
        <v>0</v>
      </c>
      <c r="F6" s="74">
        <f t="shared" si="0"/>
        <v>0</v>
      </c>
      <c r="G6" s="3">
        <v>58</v>
      </c>
      <c r="H6" s="3">
        <v>0</v>
      </c>
      <c r="I6" s="3">
        <v>0</v>
      </c>
      <c r="J6" s="3">
        <v>0</v>
      </c>
      <c r="K6" s="74">
        <f t="shared" si="1"/>
        <v>0</v>
      </c>
      <c r="L6" s="3">
        <v>0</v>
      </c>
      <c r="M6" s="3">
        <v>0</v>
      </c>
      <c r="N6" s="3">
        <v>0</v>
      </c>
      <c r="O6" s="3">
        <v>0</v>
      </c>
      <c r="P6" s="3">
        <v>62</v>
      </c>
      <c r="Q6" s="3">
        <v>0</v>
      </c>
      <c r="R6" s="3">
        <v>0</v>
      </c>
      <c r="S6" s="3">
        <v>0</v>
      </c>
      <c r="T6" s="3">
        <v>0</v>
      </c>
    </row>
    <row r="7" spans="1:20" x14ac:dyDescent="0.25">
      <c r="A7" s="4" t="s">
        <v>8</v>
      </c>
      <c r="B7" s="4" t="s">
        <v>9</v>
      </c>
      <c r="C7" s="3">
        <v>0</v>
      </c>
      <c r="D7" s="3">
        <v>0</v>
      </c>
      <c r="E7" s="3">
        <v>0</v>
      </c>
      <c r="F7" s="74">
        <f t="shared" si="0"/>
        <v>0</v>
      </c>
      <c r="G7" s="3">
        <v>493</v>
      </c>
      <c r="H7" s="3">
        <v>0</v>
      </c>
      <c r="I7" s="3">
        <v>0</v>
      </c>
      <c r="J7" s="3">
        <v>0</v>
      </c>
      <c r="K7" s="74">
        <f t="shared" si="1"/>
        <v>0</v>
      </c>
      <c r="L7" s="3">
        <v>4</v>
      </c>
      <c r="M7" s="3">
        <v>0</v>
      </c>
      <c r="N7" s="3">
        <v>0</v>
      </c>
      <c r="O7" s="3">
        <v>0</v>
      </c>
      <c r="P7" s="3">
        <v>403</v>
      </c>
      <c r="Q7" s="3">
        <v>0</v>
      </c>
      <c r="R7" s="3">
        <v>0</v>
      </c>
      <c r="S7" s="3">
        <v>0</v>
      </c>
      <c r="T7" s="3">
        <v>0</v>
      </c>
    </row>
    <row r="8" spans="1:20" x14ac:dyDescent="0.25">
      <c r="A8" s="4" t="s">
        <v>10</v>
      </c>
      <c r="B8" s="4" t="s">
        <v>11</v>
      </c>
      <c r="C8" s="3">
        <v>0</v>
      </c>
      <c r="D8" s="3">
        <v>0</v>
      </c>
      <c r="E8" s="3">
        <v>0</v>
      </c>
      <c r="F8" s="74">
        <f t="shared" si="0"/>
        <v>0</v>
      </c>
      <c r="G8" s="3">
        <v>521</v>
      </c>
      <c r="H8" s="3">
        <v>0</v>
      </c>
      <c r="I8" s="3">
        <v>0</v>
      </c>
      <c r="J8" s="3">
        <v>0</v>
      </c>
      <c r="K8" s="74">
        <f t="shared" si="1"/>
        <v>0</v>
      </c>
      <c r="L8" s="3">
        <v>0</v>
      </c>
      <c r="M8" s="3">
        <v>0</v>
      </c>
      <c r="N8" s="3">
        <v>0</v>
      </c>
      <c r="O8" s="3">
        <v>0</v>
      </c>
      <c r="P8" s="3">
        <v>350</v>
      </c>
      <c r="Q8" s="3">
        <v>0</v>
      </c>
      <c r="R8" s="3">
        <v>0</v>
      </c>
      <c r="S8" s="3">
        <v>0</v>
      </c>
      <c r="T8" s="3">
        <v>0</v>
      </c>
    </row>
    <row r="9" spans="1:20" x14ac:dyDescent="0.25">
      <c r="A9" s="4" t="s">
        <v>12</v>
      </c>
      <c r="B9" s="4" t="s">
        <v>13</v>
      </c>
      <c r="C9" s="3">
        <v>0</v>
      </c>
      <c r="D9" s="3">
        <v>0</v>
      </c>
      <c r="E9" s="3">
        <v>0</v>
      </c>
      <c r="F9" s="74">
        <f t="shared" si="0"/>
        <v>0</v>
      </c>
      <c r="G9" s="3">
        <v>58</v>
      </c>
      <c r="H9" s="3">
        <v>0</v>
      </c>
      <c r="I9" s="3">
        <v>0</v>
      </c>
      <c r="J9" s="3">
        <v>0</v>
      </c>
      <c r="K9" s="74">
        <f t="shared" si="1"/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</row>
    <row r="10" spans="1:20" x14ac:dyDescent="0.25">
      <c r="A10" s="4" t="s">
        <v>14</v>
      </c>
      <c r="B10" s="4" t="s">
        <v>15</v>
      </c>
      <c r="C10" s="3">
        <v>0</v>
      </c>
      <c r="D10" s="3">
        <v>0</v>
      </c>
      <c r="E10" s="3">
        <v>0</v>
      </c>
      <c r="F10" s="74">
        <f t="shared" si="0"/>
        <v>0</v>
      </c>
      <c r="G10" s="3">
        <v>393</v>
      </c>
      <c r="H10" s="3">
        <v>0</v>
      </c>
      <c r="I10" s="3">
        <v>0</v>
      </c>
      <c r="J10" s="3">
        <v>0</v>
      </c>
      <c r="K10" s="74">
        <f t="shared" si="1"/>
        <v>0</v>
      </c>
      <c r="L10" s="3">
        <v>0</v>
      </c>
      <c r="M10" s="3">
        <v>0</v>
      </c>
      <c r="N10" s="3">
        <v>0</v>
      </c>
      <c r="O10" s="3">
        <v>0</v>
      </c>
      <c r="P10" s="3">
        <v>291</v>
      </c>
      <c r="Q10" s="3">
        <v>0</v>
      </c>
      <c r="R10" s="3">
        <v>0</v>
      </c>
      <c r="S10" s="3">
        <v>0</v>
      </c>
      <c r="T10" s="3">
        <v>0</v>
      </c>
    </row>
    <row r="11" spans="1:20" x14ac:dyDescent="0.25">
      <c r="A11" s="4" t="s">
        <v>16</v>
      </c>
      <c r="B11" s="4" t="s">
        <v>17</v>
      </c>
      <c r="C11" s="3">
        <v>0</v>
      </c>
      <c r="D11" s="3">
        <v>0</v>
      </c>
      <c r="E11" s="3">
        <v>0</v>
      </c>
      <c r="F11" s="74">
        <f t="shared" si="0"/>
        <v>0</v>
      </c>
      <c r="G11" s="3">
        <v>114</v>
      </c>
      <c r="H11" s="3">
        <v>0</v>
      </c>
      <c r="I11" s="3">
        <v>0</v>
      </c>
      <c r="J11" s="3">
        <v>0</v>
      </c>
      <c r="K11" s="74">
        <f t="shared" si="1"/>
        <v>0</v>
      </c>
      <c r="L11" s="3">
        <v>0</v>
      </c>
      <c r="M11" s="3">
        <v>0</v>
      </c>
      <c r="N11" s="3">
        <v>0</v>
      </c>
      <c r="O11" s="3">
        <v>0</v>
      </c>
      <c r="P11" s="3">
        <v>71</v>
      </c>
      <c r="Q11" s="3">
        <v>0</v>
      </c>
      <c r="R11" s="3">
        <v>0</v>
      </c>
      <c r="S11" s="3">
        <v>0</v>
      </c>
      <c r="T11" s="3">
        <v>0</v>
      </c>
    </row>
    <row r="12" spans="1:20" x14ac:dyDescent="0.25">
      <c r="A12" s="4" t="s">
        <v>18</v>
      </c>
      <c r="B12" s="4" t="s">
        <v>19</v>
      </c>
      <c r="C12" s="3">
        <v>0</v>
      </c>
      <c r="D12" s="3">
        <v>0</v>
      </c>
      <c r="E12" s="3">
        <v>0</v>
      </c>
      <c r="F12" s="74">
        <f t="shared" si="0"/>
        <v>0</v>
      </c>
      <c r="G12" s="3">
        <v>52</v>
      </c>
      <c r="H12" s="3">
        <v>0</v>
      </c>
      <c r="I12" s="3">
        <v>0</v>
      </c>
      <c r="J12" s="3">
        <v>0</v>
      </c>
      <c r="K12" s="74">
        <f t="shared" si="1"/>
        <v>0</v>
      </c>
      <c r="L12" s="3">
        <v>0</v>
      </c>
      <c r="M12" s="3">
        <v>0</v>
      </c>
      <c r="N12" s="3">
        <v>0</v>
      </c>
      <c r="O12" s="3">
        <v>0</v>
      </c>
      <c r="P12" s="3">
        <v>7</v>
      </c>
      <c r="Q12" s="3">
        <v>0</v>
      </c>
      <c r="R12" s="3">
        <v>0</v>
      </c>
      <c r="S12" s="3">
        <v>0</v>
      </c>
      <c r="T12" s="3">
        <v>0</v>
      </c>
    </row>
    <row r="13" spans="1:20" x14ac:dyDescent="0.25">
      <c r="A13" s="4" t="s">
        <v>20</v>
      </c>
      <c r="B13" s="4" t="s">
        <v>21</v>
      </c>
      <c r="C13" s="3">
        <v>0</v>
      </c>
      <c r="D13" s="3">
        <v>0</v>
      </c>
      <c r="E13" s="3">
        <v>0</v>
      </c>
      <c r="F13" s="74">
        <f t="shared" si="0"/>
        <v>0</v>
      </c>
      <c r="G13" s="3">
        <v>106</v>
      </c>
      <c r="H13" s="3">
        <v>0</v>
      </c>
      <c r="I13" s="3">
        <v>0</v>
      </c>
      <c r="J13" s="3">
        <v>0</v>
      </c>
      <c r="K13" s="74">
        <f t="shared" si="1"/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</row>
    <row r="14" spans="1:20" x14ac:dyDescent="0.25">
      <c r="A14" s="4" t="s">
        <v>22</v>
      </c>
      <c r="B14" s="4" t="s">
        <v>23</v>
      </c>
      <c r="C14" s="3">
        <v>0</v>
      </c>
      <c r="D14" s="3">
        <v>0</v>
      </c>
      <c r="E14" s="3">
        <v>0</v>
      </c>
      <c r="F14" s="74">
        <f t="shared" si="0"/>
        <v>0</v>
      </c>
      <c r="G14" s="3">
        <v>415</v>
      </c>
      <c r="H14" s="3">
        <v>0</v>
      </c>
      <c r="I14" s="3">
        <v>0</v>
      </c>
      <c r="J14" s="3">
        <v>0</v>
      </c>
      <c r="K14" s="74">
        <f t="shared" si="1"/>
        <v>0</v>
      </c>
      <c r="L14" s="3">
        <v>0</v>
      </c>
      <c r="M14" s="3">
        <v>0</v>
      </c>
      <c r="N14" s="3">
        <v>0</v>
      </c>
      <c r="O14" s="3">
        <v>0</v>
      </c>
      <c r="P14" s="3">
        <v>339</v>
      </c>
      <c r="Q14" s="3">
        <v>0</v>
      </c>
      <c r="R14" s="3">
        <v>0</v>
      </c>
      <c r="S14" s="3">
        <v>0</v>
      </c>
      <c r="T14" s="3">
        <v>0</v>
      </c>
    </row>
    <row r="15" spans="1:20" x14ac:dyDescent="0.25">
      <c r="A15" s="4" t="s">
        <v>24</v>
      </c>
      <c r="B15" s="4" t="s">
        <v>25</v>
      </c>
      <c r="C15" s="3">
        <v>0</v>
      </c>
      <c r="D15" s="3">
        <v>0</v>
      </c>
      <c r="E15" s="3">
        <v>0</v>
      </c>
      <c r="F15" s="74">
        <f t="shared" si="0"/>
        <v>0</v>
      </c>
      <c r="G15" s="3">
        <v>433</v>
      </c>
      <c r="H15" s="3">
        <v>0</v>
      </c>
      <c r="I15" s="3">
        <v>0</v>
      </c>
      <c r="J15" s="3">
        <v>0</v>
      </c>
      <c r="K15" s="74">
        <f t="shared" si="1"/>
        <v>0</v>
      </c>
      <c r="L15" s="3">
        <v>0</v>
      </c>
      <c r="M15" s="3">
        <v>0</v>
      </c>
      <c r="N15" s="3">
        <v>0</v>
      </c>
      <c r="O15" s="3">
        <v>0</v>
      </c>
      <c r="P15" s="3">
        <v>357</v>
      </c>
      <c r="Q15" s="3">
        <v>0</v>
      </c>
      <c r="R15" s="3">
        <v>0</v>
      </c>
      <c r="S15" s="3">
        <v>0</v>
      </c>
      <c r="T15" s="3">
        <v>0</v>
      </c>
    </row>
    <row r="16" spans="1:20" x14ac:dyDescent="0.25">
      <c r="A16" s="4" t="s">
        <v>26</v>
      </c>
      <c r="B16" s="4" t="s">
        <v>27</v>
      </c>
      <c r="C16" s="3">
        <v>0</v>
      </c>
      <c r="D16" s="3">
        <v>0</v>
      </c>
      <c r="E16" s="3">
        <v>0</v>
      </c>
      <c r="F16" s="74">
        <f t="shared" si="0"/>
        <v>0</v>
      </c>
      <c r="G16" s="3">
        <v>0</v>
      </c>
      <c r="H16" s="3">
        <v>0</v>
      </c>
      <c r="I16" s="3">
        <v>0</v>
      </c>
      <c r="J16" s="3">
        <v>0</v>
      </c>
      <c r="K16" s="74">
        <f t="shared" si="1"/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</row>
    <row r="17" spans="1:20" x14ac:dyDescent="0.25">
      <c r="A17" s="4" t="s">
        <v>28</v>
      </c>
      <c r="B17" s="4" t="s">
        <v>29</v>
      </c>
      <c r="C17" s="3">
        <v>274</v>
      </c>
      <c r="D17" s="3">
        <v>176</v>
      </c>
      <c r="E17" s="3">
        <v>40</v>
      </c>
      <c r="F17" s="74">
        <f t="shared" si="0"/>
        <v>490</v>
      </c>
      <c r="G17" s="3">
        <v>612</v>
      </c>
      <c r="H17" s="3">
        <v>0</v>
      </c>
      <c r="I17" s="3">
        <v>0</v>
      </c>
      <c r="J17" s="3">
        <v>0</v>
      </c>
      <c r="K17" s="74">
        <f t="shared" si="1"/>
        <v>0</v>
      </c>
      <c r="L17" s="3">
        <v>0</v>
      </c>
      <c r="M17" s="3">
        <v>0</v>
      </c>
      <c r="N17" s="3">
        <v>0</v>
      </c>
      <c r="O17" s="3">
        <v>0</v>
      </c>
      <c r="P17" s="3">
        <v>366</v>
      </c>
      <c r="Q17" s="3">
        <v>0</v>
      </c>
      <c r="R17" s="3">
        <v>0</v>
      </c>
      <c r="S17" s="3">
        <v>0</v>
      </c>
      <c r="T17" s="3">
        <v>0</v>
      </c>
    </row>
    <row r="18" spans="1:20" x14ac:dyDescent="0.25">
      <c r="A18" s="4" t="s">
        <v>30</v>
      </c>
      <c r="B18" s="4" t="s">
        <v>31</v>
      </c>
      <c r="C18" s="3">
        <v>0</v>
      </c>
      <c r="D18" s="3">
        <v>0</v>
      </c>
      <c r="E18" s="3">
        <v>0</v>
      </c>
      <c r="F18" s="74">
        <f t="shared" si="0"/>
        <v>0</v>
      </c>
      <c r="G18" s="3">
        <v>136</v>
      </c>
      <c r="H18" s="3">
        <v>0</v>
      </c>
      <c r="I18" s="3">
        <v>0</v>
      </c>
      <c r="J18" s="3">
        <v>0</v>
      </c>
      <c r="K18" s="74">
        <f t="shared" si="1"/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</row>
    <row r="19" spans="1:20" x14ac:dyDescent="0.25">
      <c r="A19" s="4" t="s">
        <v>32</v>
      </c>
      <c r="B19" s="4" t="s">
        <v>33</v>
      </c>
      <c r="C19" s="3">
        <v>0</v>
      </c>
      <c r="D19" s="3">
        <v>0</v>
      </c>
      <c r="E19" s="3">
        <v>0</v>
      </c>
      <c r="F19" s="74">
        <f t="shared" si="0"/>
        <v>0</v>
      </c>
      <c r="G19" s="3">
        <v>505</v>
      </c>
      <c r="H19" s="3">
        <v>0</v>
      </c>
      <c r="I19" s="3">
        <v>0</v>
      </c>
      <c r="J19" s="3">
        <v>0</v>
      </c>
      <c r="K19" s="74">
        <f t="shared" si="1"/>
        <v>0</v>
      </c>
      <c r="L19" s="3">
        <v>5</v>
      </c>
      <c r="M19" s="3">
        <v>0</v>
      </c>
      <c r="N19" s="3">
        <v>0</v>
      </c>
      <c r="O19" s="3">
        <v>0</v>
      </c>
      <c r="P19" s="3">
        <v>315</v>
      </c>
      <c r="Q19" s="3">
        <v>0</v>
      </c>
      <c r="R19" s="3">
        <v>0</v>
      </c>
      <c r="S19" s="3">
        <v>0</v>
      </c>
      <c r="T19" s="3">
        <v>0</v>
      </c>
    </row>
    <row r="20" spans="1:20" x14ac:dyDescent="0.25">
      <c r="A20" s="4" t="s">
        <v>34</v>
      </c>
      <c r="B20" s="4" t="s">
        <v>35</v>
      </c>
      <c r="C20" s="3">
        <v>0</v>
      </c>
      <c r="D20" s="3">
        <v>0</v>
      </c>
      <c r="E20" s="3">
        <v>0</v>
      </c>
      <c r="F20" s="74">
        <f t="shared" si="0"/>
        <v>0</v>
      </c>
      <c r="G20" s="3">
        <v>102</v>
      </c>
      <c r="H20" s="3">
        <v>0</v>
      </c>
      <c r="I20" s="3">
        <v>0</v>
      </c>
      <c r="J20" s="3">
        <v>0</v>
      </c>
      <c r="K20" s="74">
        <f t="shared" si="1"/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</row>
    <row r="21" spans="1:20" x14ac:dyDescent="0.25">
      <c r="A21" s="4" t="s">
        <v>36</v>
      </c>
      <c r="B21" s="4" t="s">
        <v>37</v>
      </c>
      <c r="C21" s="3">
        <v>0</v>
      </c>
      <c r="D21" s="3">
        <v>0</v>
      </c>
      <c r="E21" s="3">
        <v>0</v>
      </c>
      <c r="F21" s="74">
        <f t="shared" si="0"/>
        <v>0</v>
      </c>
      <c r="G21" s="3">
        <v>709</v>
      </c>
      <c r="H21" s="3">
        <v>0</v>
      </c>
      <c r="I21" s="3">
        <v>0</v>
      </c>
      <c r="J21" s="3">
        <v>0</v>
      </c>
      <c r="K21" s="74">
        <f t="shared" si="1"/>
        <v>0</v>
      </c>
      <c r="L21" s="3">
        <v>0</v>
      </c>
      <c r="M21" s="3">
        <v>0</v>
      </c>
      <c r="N21" s="3">
        <v>0</v>
      </c>
      <c r="O21" s="3">
        <v>0</v>
      </c>
      <c r="P21" s="3">
        <v>540</v>
      </c>
      <c r="Q21" s="3">
        <v>0</v>
      </c>
      <c r="R21" s="3">
        <v>0</v>
      </c>
      <c r="S21" s="3">
        <v>0</v>
      </c>
      <c r="T21" s="3">
        <v>0</v>
      </c>
    </row>
    <row r="22" spans="1:20" x14ac:dyDescent="0.25">
      <c r="A22" s="4" t="s">
        <v>38</v>
      </c>
      <c r="B22" s="4" t="s">
        <v>39</v>
      </c>
      <c r="C22" s="3">
        <v>0</v>
      </c>
      <c r="D22" s="3">
        <v>0</v>
      </c>
      <c r="E22" s="3">
        <v>0</v>
      </c>
      <c r="F22" s="74">
        <f t="shared" si="0"/>
        <v>0</v>
      </c>
      <c r="G22" s="3">
        <v>709</v>
      </c>
      <c r="H22" s="3">
        <v>0</v>
      </c>
      <c r="I22" s="3">
        <v>0</v>
      </c>
      <c r="J22" s="3">
        <v>0</v>
      </c>
      <c r="K22" s="74">
        <f t="shared" si="1"/>
        <v>0</v>
      </c>
      <c r="L22" s="3">
        <v>0</v>
      </c>
      <c r="M22" s="3">
        <v>0</v>
      </c>
      <c r="N22" s="3">
        <v>0</v>
      </c>
      <c r="O22" s="3">
        <v>0</v>
      </c>
      <c r="P22" s="3">
        <v>316</v>
      </c>
      <c r="Q22" s="3">
        <v>0</v>
      </c>
      <c r="R22" s="3">
        <v>0</v>
      </c>
      <c r="S22" s="3">
        <v>0</v>
      </c>
      <c r="T22" s="3">
        <v>0</v>
      </c>
    </row>
    <row r="23" spans="1:20" x14ac:dyDescent="0.25">
      <c r="A23" s="4" t="s">
        <v>40</v>
      </c>
      <c r="B23" s="4" t="s">
        <v>41</v>
      </c>
      <c r="C23" s="3">
        <v>0</v>
      </c>
      <c r="D23" s="3">
        <v>0</v>
      </c>
      <c r="E23" s="3">
        <v>0</v>
      </c>
      <c r="F23" s="74">
        <f t="shared" si="0"/>
        <v>0</v>
      </c>
      <c r="G23" s="3">
        <v>177</v>
      </c>
      <c r="H23" s="3">
        <v>0</v>
      </c>
      <c r="I23" s="3">
        <v>0</v>
      </c>
      <c r="J23" s="3">
        <v>0</v>
      </c>
      <c r="K23" s="74">
        <f t="shared" si="1"/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</row>
    <row r="24" spans="1:20" x14ac:dyDescent="0.25">
      <c r="A24" s="4" t="s">
        <v>42</v>
      </c>
      <c r="B24" s="4" t="s">
        <v>43</v>
      </c>
      <c r="C24" s="3">
        <v>0</v>
      </c>
      <c r="D24" s="3">
        <v>0</v>
      </c>
      <c r="E24" s="3">
        <v>0</v>
      </c>
      <c r="F24" s="74">
        <f t="shared" si="0"/>
        <v>0</v>
      </c>
      <c r="G24" s="3">
        <v>253</v>
      </c>
      <c r="H24" s="3">
        <v>0</v>
      </c>
      <c r="I24" s="3">
        <v>0</v>
      </c>
      <c r="J24" s="3">
        <v>0</v>
      </c>
      <c r="K24" s="74">
        <f t="shared" si="1"/>
        <v>0</v>
      </c>
      <c r="L24" s="3">
        <v>0</v>
      </c>
      <c r="M24" s="3">
        <v>0</v>
      </c>
      <c r="N24" s="3">
        <v>0</v>
      </c>
      <c r="O24" s="3">
        <v>0</v>
      </c>
      <c r="P24" s="3">
        <v>136</v>
      </c>
      <c r="Q24" s="3">
        <v>0</v>
      </c>
      <c r="R24" s="3">
        <v>0</v>
      </c>
      <c r="S24" s="3">
        <v>0</v>
      </c>
      <c r="T24" s="3">
        <v>0</v>
      </c>
    </row>
    <row r="25" spans="1:20" x14ac:dyDescent="0.25">
      <c r="A25" s="4" t="s">
        <v>44</v>
      </c>
      <c r="B25" s="4" t="s">
        <v>45</v>
      </c>
      <c r="C25" s="3">
        <v>0</v>
      </c>
      <c r="D25" s="3">
        <v>0</v>
      </c>
      <c r="E25" s="3">
        <v>0</v>
      </c>
      <c r="F25" s="74">
        <f t="shared" si="0"/>
        <v>0</v>
      </c>
      <c r="G25" s="3">
        <v>483</v>
      </c>
      <c r="H25" s="3">
        <v>0</v>
      </c>
      <c r="I25" s="3">
        <v>0</v>
      </c>
      <c r="J25" s="3">
        <v>0</v>
      </c>
      <c r="K25" s="74">
        <f t="shared" si="1"/>
        <v>0</v>
      </c>
      <c r="L25" s="3">
        <v>0</v>
      </c>
      <c r="M25" s="3">
        <v>0</v>
      </c>
      <c r="N25" s="3">
        <v>0</v>
      </c>
      <c r="O25" s="3">
        <v>0</v>
      </c>
      <c r="P25" s="3">
        <v>259</v>
      </c>
      <c r="Q25" s="3">
        <v>0</v>
      </c>
      <c r="R25" s="3">
        <v>0</v>
      </c>
      <c r="S25" s="3">
        <v>0</v>
      </c>
      <c r="T25" s="3">
        <v>0</v>
      </c>
    </row>
    <row r="26" spans="1:20" x14ac:dyDescent="0.25">
      <c r="A26" s="4" t="s">
        <v>46</v>
      </c>
      <c r="B26" s="4" t="s">
        <v>47</v>
      </c>
      <c r="C26" s="3">
        <v>0</v>
      </c>
      <c r="D26" s="3">
        <v>0</v>
      </c>
      <c r="E26" s="3">
        <v>0</v>
      </c>
      <c r="F26" s="74">
        <f t="shared" si="0"/>
        <v>0</v>
      </c>
      <c r="G26" s="3">
        <v>74</v>
      </c>
      <c r="H26" s="3">
        <v>0</v>
      </c>
      <c r="I26" s="3">
        <v>0</v>
      </c>
      <c r="J26" s="3">
        <v>0</v>
      </c>
      <c r="K26" s="74">
        <f t="shared" si="1"/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</row>
    <row r="27" spans="1:20" x14ac:dyDescent="0.25">
      <c r="A27" s="4" t="s">
        <v>48</v>
      </c>
      <c r="B27" s="4" t="s">
        <v>49</v>
      </c>
      <c r="C27" s="3">
        <v>0</v>
      </c>
      <c r="D27" s="3">
        <v>0</v>
      </c>
      <c r="E27" s="3">
        <v>0</v>
      </c>
      <c r="F27" s="74">
        <f t="shared" si="0"/>
        <v>0</v>
      </c>
      <c r="G27" s="3">
        <v>90</v>
      </c>
      <c r="H27" s="3">
        <v>0</v>
      </c>
      <c r="I27" s="3">
        <v>0</v>
      </c>
      <c r="J27" s="3">
        <v>0</v>
      </c>
      <c r="K27" s="74">
        <f t="shared" si="1"/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</row>
    <row r="28" spans="1:20" x14ac:dyDescent="0.25">
      <c r="A28" s="4" t="s">
        <v>50</v>
      </c>
      <c r="B28" s="4" t="s">
        <v>51</v>
      </c>
      <c r="C28" s="3">
        <v>0</v>
      </c>
      <c r="D28" s="3">
        <v>0</v>
      </c>
      <c r="E28" s="3">
        <v>0</v>
      </c>
      <c r="F28" s="74">
        <f t="shared" si="0"/>
        <v>0</v>
      </c>
      <c r="G28" s="3">
        <v>133</v>
      </c>
      <c r="H28" s="3">
        <v>0</v>
      </c>
      <c r="I28" s="3">
        <v>0</v>
      </c>
      <c r="J28" s="3">
        <v>0</v>
      </c>
      <c r="K28" s="74">
        <f t="shared" si="1"/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</row>
    <row r="29" spans="1:20" x14ac:dyDescent="0.25">
      <c r="A29" s="4" t="s">
        <v>52</v>
      </c>
      <c r="B29" s="4" t="s">
        <v>53</v>
      </c>
      <c r="C29" s="3">
        <v>0</v>
      </c>
      <c r="D29" s="3">
        <v>0</v>
      </c>
      <c r="E29" s="3">
        <v>0</v>
      </c>
      <c r="F29" s="74">
        <f t="shared" si="0"/>
        <v>0</v>
      </c>
      <c r="G29" s="3">
        <v>198</v>
      </c>
      <c r="H29" s="3">
        <v>0</v>
      </c>
      <c r="I29" s="3">
        <v>0</v>
      </c>
      <c r="J29" s="3">
        <v>0</v>
      </c>
      <c r="K29" s="74">
        <f t="shared" si="1"/>
        <v>0</v>
      </c>
      <c r="L29" s="3">
        <v>0</v>
      </c>
      <c r="M29" s="3">
        <v>0</v>
      </c>
      <c r="N29" s="3">
        <v>0</v>
      </c>
      <c r="O29" s="3">
        <v>0</v>
      </c>
      <c r="P29" s="3">
        <v>153</v>
      </c>
      <c r="Q29" s="3">
        <v>0</v>
      </c>
      <c r="R29" s="3">
        <v>0</v>
      </c>
      <c r="S29" s="3">
        <v>0</v>
      </c>
      <c r="T29" s="3">
        <v>0</v>
      </c>
    </row>
    <row r="30" spans="1:20" x14ac:dyDescent="0.25">
      <c r="A30" s="4" t="s">
        <v>54</v>
      </c>
      <c r="B30" s="4" t="s">
        <v>55</v>
      </c>
      <c r="C30" s="3">
        <v>0</v>
      </c>
      <c r="D30" s="3">
        <v>0</v>
      </c>
      <c r="E30" s="3">
        <v>0</v>
      </c>
      <c r="F30" s="74">
        <f t="shared" si="0"/>
        <v>0</v>
      </c>
      <c r="G30" s="3">
        <v>132</v>
      </c>
      <c r="H30" s="3">
        <v>0</v>
      </c>
      <c r="I30" s="3">
        <v>0</v>
      </c>
      <c r="J30" s="3">
        <v>0</v>
      </c>
      <c r="K30" s="74">
        <f t="shared" si="1"/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</row>
    <row r="31" spans="1:20" x14ac:dyDescent="0.25">
      <c r="A31" s="4" t="s">
        <v>56</v>
      </c>
      <c r="B31" s="4" t="s">
        <v>57</v>
      </c>
      <c r="C31" s="3">
        <v>0</v>
      </c>
      <c r="D31" s="3">
        <v>0</v>
      </c>
      <c r="E31" s="3">
        <v>0</v>
      </c>
      <c r="F31" s="74">
        <f t="shared" si="0"/>
        <v>0</v>
      </c>
      <c r="G31" s="3">
        <v>70</v>
      </c>
      <c r="H31" s="3">
        <v>0</v>
      </c>
      <c r="I31" s="3">
        <v>0</v>
      </c>
      <c r="J31" s="3">
        <v>0</v>
      </c>
      <c r="K31" s="74">
        <f t="shared" si="1"/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</row>
    <row r="32" spans="1:20" x14ac:dyDescent="0.25">
      <c r="A32" s="4" t="s">
        <v>58</v>
      </c>
      <c r="B32" s="4" t="s">
        <v>59</v>
      </c>
      <c r="C32" s="3">
        <v>0</v>
      </c>
      <c r="D32" s="3">
        <v>0</v>
      </c>
      <c r="E32" s="3">
        <v>0</v>
      </c>
      <c r="F32" s="74">
        <f t="shared" si="0"/>
        <v>0</v>
      </c>
      <c r="G32" s="3">
        <v>395</v>
      </c>
      <c r="H32" s="3">
        <v>0</v>
      </c>
      <c r="I32" s="3">
        <v>0</v>
      </c>
      <c r="J32" s="3">
        <v>0</v>
      </c>
      <c r="K32" s="74">
        <f t="shared" si="1"/>
        <v>0</v>
      </c>
      <c r="L32" s="3">
        <v>0</v>
      </c>
      <c r="M32" s="3">
        <v>0</v>
      </c>
      <c r="N32" s="3">
        <v>0</v>
      </c>
      <c r="O32" s="3">
        <v>0</v>
      </c>
      <c r="P32" s="3">
        <v>250</v>
      </c>
      <c r="Q32" s="3">
        <v>0</v>
      </c>
      <c r="R32" s="3">
        <v>0</v>
      </c>
      <c r="S32" s="3">
        <v>0</v>
      </c>
      <c r="T32" s="3">
        <v>0</v>
      </c>
    </row>
    <row r="33" spans="1:20" x14ac:dyDescent="0.25">
      <c r="A33" s="4" t="s">
        <v>60</v>
      </c>
      <c r="B33" s="4" t="s">
        <v>61</v>
      </c>
      <c r="C33" s="3">
        <v>0</v>
      </c>
      <c r="D33" s="3">
        <v>0</v>
      </c>
      <c r="E33" s="3">
        <v>0</v>
      </c>
      <c r="F33" s="74">
        <f t="shared" si="0"/>
        <v>0</v>
      </c>
      <c r="G33" s="3">
        <v>133</v>
      </c>
      <c r="H33" s="3">
        <v>0</v>
      </c>
      <c r="I33" s="3">
        <v>0</v>
      </c>
      <c r="J33" s="3">
        <v>0</v>
      </c>
      <c r="K33" s="74">
        <f t="shared" si="1"/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</row>
    <row r="34" spans="1:20" x14ac:dyDescent="0.25">
      <c r="A34" s="4" t="s">
        <v>62</v>
      </c>
      <c r="B34" s="4" t="s">
        <v>63</v>
      </c>
      <c r="C34" s="3">
        <v>0</v>
      </c>
      <c r="D34" s="3">
        <v>0</v>
      </c>
      <c r="E34" s="3">
        <v>0</v>
      </c>
      <c r="F34" s="74">
        <f t="shared" si="0"/>
        <v>0</v>
      </c>
      <c r="G34" s="3">
        <v>1241</v>
      </c>
      <c r="H34" s="3">
        <v>0</v>
      </c>
      <c r="I34" s="3">
        <v>0</v>
      </c>
      <c r="J34" s="3">
        <v>0</v>
      </c>
      <c r="K34" s="74">
        <f t="shared" si="1"/>
        <v>0</v>
      </c>
      <c r="L34" s="3">
        <v>0</v>
      </c>
      <c r="M34" s="3">
        <v>0</v>
      </c>
      <c r="N34" s="3">
        <v>0</v>
      </c>
      <c r="O34" s="3">
        <v>0</v>
      </c>
      <c r="P34" s="3">
        <v>1034</v>
      </c>
      <c r="Q34" s="3">
        <v>0</v>
      </c>
      <c r="R34" s="3">
        <v>0</v>
      </c>
      <c r="S34" s="3">
        <v>0</v>
      </c>
      <c r="T34" s="3">
        <v>0</v>
      </c>
    </row>
    <row r="35" spans="1:20" x14ac:dyDescent="0.25">
      <c r="A35" s="4" t="s">
        <v>64</v>
      </c>
      <c r="B35" s="4" t="s">
        <v>65</v>
      </c>
      <c r="C35" s="3">
        <v>0</v>
      </c>
      <c r="D35" s="3">
        <v>0</v>
      </c>
      <c r="E35" s="3">
        <v>0</v>
      </c>
      <c r="F35" s="74">
        <f t="shared" si="0"/>
        <v>0</v>
      </c>
      <c r="G35" s="3">
        <v>263</v>
      </c>
      <c r="H35" s="3">
        <v>0</v>
      </c>
      <c r="I35" s="3">
        <v>0</v>
      </c>
      <c r="J35" s="3">
        <v>0</v>
      </c>
      <c r="K35" s="74">
        <f t="shared" si="1"/>
        <v>0</v>
      </c>
      <c r="L35" s="3">
        <v>0</v>
      </c>
      <c r="M35" s="3">
        <v>0</v>
      </c>
      <c r="N35" s="3">
        <v>0</v>
      </c>
      <c r="O35" s="3">
        <v>0</v>
      </c>
      <c r="P35" s="3">
        <v>131</v>
      </c>
      <c r="Q35" s="3">
        <v>0</v>
      </c>
      <c r="R35" s="3">
        <v>0</v>
      </c>
      <c r="S35" s="3">
        <v>0</v>
      </c>
      <c r="T35" s="3">
        <v>0</v>
      </c>
    </row>
    <row r="36" spans="1:20" x14ac:dyDescent="0.25">
      <c r="A36" s="4" t="s">
        <v>66</v>
      </c>
      <c r="B36" s="4" t="s">
        <v>67</v>
      </c>
      <c r="C36" s="3">
        <v>0</v>
      </c>
      <c r="D36" s="3">
        <v>0</v>
      </c>
      <c r="E36" s="3">
        <v>0</v>
      </c>
      <c r="F36" s="74">
        <f t="shared" si="0"/>
        <v>0</v>
      </c>
      <c r="G36" s="3">
        <v>42</v>
      </c>
      <c r="H36" s="3">
        <v>0</v>
      </c>
      <c r="I36" s="3">
        <v>0</v>
      </c>
      <c r="J36" s="3">
        <v>0</v>
      </c>
      <c r="K36" s="74">
        <f t="shared" si="1"/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</row>
    <row r="37" spans="1:20" x14ac:dyDescent="0.25">
      <c r="A37" s="4" t="s">
        <v>68</v>
      </c>
      <c r="B37" s="4" t="s">
        <v>69</v>
      </c>
      <c r="C37" s="3">
        <v>0</v>
      </c>
      <c r="D37" s="3">
        <v>0</v>
      </c>
      <c r="E37" s="3">
        <v>0</v>
      </c>
      <c r="F37" s="74">
        <f t="shared" si="0"/>
        <v>0</v>
      </c>
      <c r="G37" s="3">
        <v>204</v>
      </c>
      <c r="H37" s="3">
        <v>0</v>
      </c>
      <c r="I37" s="3">
        <v>0</v>
      </c>
      <c r="J37" s="3">
        <v>0</v>
      </c>
      <c r="K37" s="74">
        <f t="shared" si="1"/>
        <v>0</v>
      </c>
      <c r="L37" s="3">
        <v>0</v>
      </c>
      <c r="M37" s="3">
        <v>0</v>
      </c>
      <c r="N37" s="3">
        <v>0</v>
      </c>
      <c r="O37" s="3">
        <v>0</v>
      </c>
      <c r="P37" s="3">
        <v>55</v>
      </c>
      <c r="Q37" s="3">
        <v>0</v>
      </c>
      <c r="R37" s="3">
        <v>0</v>
      </c>
      <c r="S37" s="3">
        <v>0</v>
      </c>
      <c r="T37" s="3">
        <v>0</v>
      </c>
    </row>
    <row r="38" spans="1:20" x14ac:dyDescent="0.25">
      <c r="A38" s="4" t="s">
        <v>70</v>
      </c>
      <c r="B38" s="4" t="s">
        <v>71</v>
      </c>
      <c r="C38" s="3">
        <v>0</v>
      </c>
      <c r="D38" s="3">
        <v>0</v>
      </c>
      <c r="E38" s="3">
        <v>0</v>
      </c>
      <c r="F38" s="74">
        <f t="shared" si="0"/>
        <v>0</v>
      </c>
      <c r="G38" s="3">
        <v>806</v>
      </c>
      <c r="H38" s="3">
        <v>0</v>
      </c>
      <c r="I38" s="3">
        <v>0</v>
      </c>
      <c r="J38" s="3">
        <v>0</v>
      </c>
      <c r="K38" s="74">
        <f t="shared" si="1"/>
        <v>0</v>
      </c>
      <c r="L38" s="3">
        <v>0</v>
      </c>
      <c r="M38" s="3">
        <v>0</v>
      </c>
      <c r="N38" s="3">
        <v>0</v>
      </c>
      <c r="O38" s="3">
        <v>0</v>
      </c>
      <c r="P38" s="3">
        <v>526</v>
      </c>
      <c r="Q38" s="3">
        <v>0</v>
      </c>
      <c r="R38" s="3">
        <v>0</v>
      </c>
      <c r="S38" s="3">
        <v>0</v>
      </c>
      <c r="T38" s="3">
        <v>0</v>
      </c>
    </row>
    <row r="39" spans="1:20" x14ac:dyDescent="0.25">
      <c r="A39" s="4" t="s">
        <v>72</v>
      </c>
      <c r="B39" s="4" t="s">
        <v>73</v>
      </c>
      <c r="C39" s="3">
        <v>0</v>
      </c>
      <c r="D39" s="3">
        <v>0</v>
      </c>
      <c r="E39" s="3">
        <v>0</v>
      </c>
      <c r="F39" s="74">
        <f t="shared" si="0"/>
        <v>0</v>
      </c>
      <c r="G39" s="3">
        <v>578</v>
      </c>
      <c r="H39" s="3">
        <v>0</v>
      </c>
      <c r="I39" s="3">
        <v>0</v>
      </c>
      <c r="J39" s="3">
        <v>0</v>
      </c>
      <c r="K39" s="74">
        <f t="shared" si="1"/>
        <v>0</v>
      </c>
      <c r="L39" s="3">
        <v>0</v>
      </c>
      <c r="M39" s="3">
        <v>0</v>
      </c>
      <c r="N39" s="3">
        <v>0</v>
      </c>
      <c r="O39" s="3">
        <v>0</v>
      </c>
      <c r="P39" s="3">
        <v>408</v>
      </c>
      <c r="Q39" s="3">
        <v>0</v>
      </c>
      <c r="R39" s="3">
        <v>0</v>
      </c>
      <c r="S39" s="3">
        <v>0</v>
      </c>
      <c r="T39" s="3">
        <v>0</v>
      </c>
    </row>
    <row r="40" spans="1:20" x14ac:dyDescent="0.25">
      <c r="A40" s="4" t="s">
        <v>74</v>
      </c>
      <c r="B40" s="4" t="s">
        <v>75</v>
      </c>
      <c r="C40" s="3">
        <v>0</v>
      </c>
      <c r="D40" s="3">
        <v>0</v>
      </c>
      <c r="E40" s="3">
        <v>0</v>
      </c>
      <c r="F40" s="74">
        <f t="shared" si="0"/>
        <v>0</v>
      </c>
      <c r="G40" s="3">
        <v>536</v>
      </c>
      <c r="H40" s="3">
        <v>0</v>
      </c>
      <c r="I40" s="3">
        <v>0</v>
      </c>
      <c r="J40" s="3">
        <v>0</v>
      </c>
      <c r="K40" s="74">
        <f t="shared" si="1"/>
        <v>0</v>
      </c>
      <c r="L40" s="3">
        <v>0</v>
      </c>
      <c r="M40" s="3">
        <v>0</v>
      </c>
      <c r="N40" s="3">
        <v>0</v>
      </c>
      <c r="O40" s="3">
        <v>0</v>
      </c>
      <c r="P40" s="3">
        <v>425</v>
      </c>
      <c r="Q40" s="3">
        <v>0</v>
      </c>
      <c r="R40" s="3">
        <v>0</v>
      </c>
      <c r="S40" s="3">
        <v>0</v>
      </c>
      <c r="T40" s="3">
        <v>0</v>
      </c>
    </row>
    <row r="41" spans="1:20" x14ac:dyDescent="0.25">
      <c r="A41" s="4" t="s">
        <v>76</v>
      </c>
      <c r="B41" s="4" t="s">
        <v>77</v>
      </c>
      <c r="C41" s="3">
        <v>0</v>
      </c>
      <c r="D41" s="3">
        <v>0</v>
      </c>
      <c r="E41" s="3">
        <v>0</v>
      </c>
      <c r="F41" s="74">
        <f t="shared" si="0"/>
        <v>0</v>
      </c>
      <c r="G41" s="3">
        <v>293</v>
      </c>
      <c r="H41" s="3">
        <v>0</v>
      </c>
      <c r="I41" s="3">
        <v>0</v>
      </c>
      <c r="J41" s="3">
        <v>0</v>
      </c>
      <c r="K41" s="74">
        <f t="shared" si="1"/>
        <v>0</v>
      </c>
      <c r="L41" s="3">
        <v>0</v>
      </c>
      <c r="M41" s="3">
        <v>0</v>
      </c>
      <c r="N41" s="3">
        <v>0</v>
      </c>
      <c r="O41" s="3">
        <v>0</v>
      </c>
      <c r="P41" s="3">
        <v>224</v>
      </c>
      <c r="Q41" s="3">
        <v>0</v>
      </c>
      <c r="R41" s="3">
        <v>0</v>
      </c>
      <c r="S41" s="3">
        <v>0</v>
      </c>
      <c r="T41" s="3">
        <v>0</v>
      </c>
    </row>
    <row r="42" spans="1:20" x14ac:dyDescent="0.25">
      <c r="A42" s="4" t="s">
        <v>78</v>
      </c>
      <c r="B42" s="4" t="s">
        <v>79</v>
      </c>
      <c r="C42" s="3">
        <v>0</v>
      </c>
      <c r="D42" s="3">
        <v>0</v>
      </c>
      <c r="E42" s="3">
        <v>0</v>
      </c>
      <c r="F42" s="74">
        <f t="shared" si="0"/>
        <v>0</v>
      </c>
      <c r="G42" s="3">
        <v>268</v>
      </c>
      <c r="H42" s="3">
        <v>0</v>
      </c>
      <c r="I42" s="3">
        <v>0</v>
      </c>
      <c r="J42" s="3">
        <v>0</v>
      </c>
      <c r="K42" s="74">
        <f t="shared" si="1"/>
        <v>0</v>
      </c>
      <c r="L42" s="3">
        <v>0</v>
      </c>
      <c r="M42" s="3">
        <v>0</v>
      </c>
      <c r="N42" s="3">
        <v>0</v>
      </c>
      <c r="O42" s="3">
        <v>0</v>
      </c>
      <c r="P42" s="3">
        <v>206</v>
      </c>
      <c r="Q42" s="3">
        <v>0</v>
      </c>
      <c r="R42" s="3">
        <v>0</v>
      </c>
      <c r="S42" s="3">
        <v>0</v>
      </c>
      <c r="T42" s="3">
        <v>0</v>
      </c>
    </row>
    <row r="43" spans="1:20" x14ac:dyDescent="0.25">
      <c r="A43" s="4" t="s">
        <v>80</v>
      </c>
      <c r="B43" s="4" t="s">
        <v>81</v>
      </c>
      <c r="C43" s="3">
        <v>0</v>
      </c>
      <c r="D43" s="3">
        <v>0</v>
      </c>
      <c r="E43" s="3">
        <v>0</v>
      </c>
      <c r="F43" s="74">
        <f t="shared" si="0"/>
        <v>0</v>
      </c>
      <c r="G43" s="3">
        <v>90</v>
      </c>
      <c r="H43" s="3">
        <v>0</v>
      </c>
      <c r="I43" s="3">
        <v>0</v>
      </c>
      <c r="J43" s="3">
        <v>0</v>
      </c>
      <c r="K43" s="74">
        <f t="shared" si="1"/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</row>
    <row r="44" spans="1:20" x14ac:dyDescent="0.25">
      <c r="A44" s="4" t="s">
        <v>82</v>
      </c>
      <c r="B44" s="4" t="s">
        <v>83</v>
      </c>
      <c r="C44" s="3">
        <v>0</v>
      </c>
      <c r="D44" s="3">
        <v>0</v>
      </c>
      <c r="E44" s="3">
        <v>0</v>
      </c>
      <c r="F44" s="74">
        <f t="shared" si="0"/>
        <v>0</v>
      </c>
      <c r="G44" s="3">
        <v>0</v>
      </c>
      <c r="H44" s="3">
        <v>0</v>
      </c>
      <c r="I44" s="3">
        <v>0</v>
      </c>
      <c r="J44" s="3">
        <v>0</v>
      </c>
      <c r="K44" s="74">
        <f t="shared" si="1"/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</row>
    <row r="45" spans="1:20" x14ac:dyDescent="0.25">
      <c r="A45" s="4" t="s">
        <v>84</v>
      </c>
      <c r="B45" s="4" t="s">
        <v>85</v>
      </c>
      <c r="C45" s="3">
        <v>0</v>
      </c>
      <c r="D45" s="3">
        <v>0</v>
      </c>
      <c r="E45" s="3">
        <v>0</v>
      </c>
      <c r="F45" s="74">
        <f t="shared" si="0"/>
        <v>0</v>
      </c>
      <c r="G45" s="3">
        <v>0</v>
      </c>
      <c r="H45" s="3">
        <v>0</v>
      </c>
      <c r="I45" s="3">
        <v>0</v>
      </c>
      <c r="J45" s="3">
        <v>0</v>
      </c>
      <c r="K45" s="74">
        <f t="shared" si="1"/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</row>
    <row r="46" spans="1:20" x14ac:dyDescent="0.25">
      <c r="A46" s="4" t="s">
        <v>86</v>
      </c>
      <c r="B46" s="4" t="s">
        <v>87</v>
      </c>
      <c r="C46" s="3">
        <v>0</v>
      </c>
      <c r="D46" s="3">
        <v>0</v>
      </c>
      <c r="E46" s="3">
        <v>0</v>
      </c>
      <c r="F46" s="74">
        <f t="shared" si="0"/>
        <v>0</v>
      </c>
      <c r="G46" s="3">
        <v>1362</v>
      </c>
      <c r="H46" s="3">
        <v>0</v>
      </c>
      <c r="I46" s="3">
        <v>0</v>
      </c>
      <c r="J46" s="3">
        <v>0</v>
      </c>
      <c r="K46" s="74">
        <f t="shared" si="1"/>
        <v>0</v>
      </c>
      <c r="L46" s="3">
        <v>0</v>
      </c>
      <c r="M46" s="3">
        <v>0</v>
      </c>
      <c r="N46" s="3">
        <v>0</v>
      </c>
      <c r="O46" s="3">
        <v>0</v>
      </c>
      <c r="P46" s="3">
        <v>855</v>
      </c>
      <c r="Q46" s="3">
        <v>0</v>
      </c>
      <c r="R46" s="3">
        <v>0</v>
      </c>
      <c r="S46" s="3">
        <v>0</v>
      </c>
      <c r="T46" s="3">
        <v>0</v>
      </c>
    </row>
    <row r="47" spans="1:20" x14ac:dyDescent="0.25">
      <c r="A47" s="4" t="s">
        <v>88</v>
      </c>
      <c r="B47" s="4" t="s">
        <v>89</v>
      </c>
      <c r="C47" s="3">
        <v>0</v>
      </c>
      <c r="D47" s="3">
        <v>0</v>
      </c>
      <c r="E47" s="3">
        <v>0</v>
      </c>
      <c r="F47" s="74">
        <f t="shared" si="0"/>
        <v>0</v>
      </c>
      <c r="G47" s="3">
        <v>272</v>
      </c>
      <c r="H47" s="3">
        <v>0</v>
      </c>
      <c r="I47" s="3">
        <v>0</v>
      </c>
      <c r="J47" s="3">
        <v>0</v>
      </c>
      <c r="K47" s="74">
        <f t="shared" si="1"/>
        <v>0</v>
      </c>
      <c r="L47" s="3">
        <v>0</v>
      </c>
      <c r="M47" s="3">
        <v>0</v>
      </c>
      <c r="N47" s="3">
        <v>0</v>
      </c>
      <c r="O47" s="3">
        <v>0</v>
      </c>
      <c r="P47" s="3">
        <v>75</v>
      </c>
      <c r="Q47" s="3">
        <v>0</v>
      </c>
      <c r="R47" s="3">
        <v>0</v>
      </c>
      <c r="S47" s="3">
        <v>0</v>
      </c>
      <c r="T47" s="3">
        <v>0</v>
      </c>
    </row>
    <row r="48" spans="1:20" x14ac:dyDescent="0.25">
      <c r="A48" s="4" t="s">
        <v>90</v>
      </c>
      <c r="B48" s="4" t="s">
        <v>91</v>
      </c>
      <c r="C48" s="3">
        <v>0</v>
      </c>
      <c r="D48" s="3">
        <v>0</v>
      </c>
      <c r="E48" s="3">
        <v>0</v>
      </c>
      <c r="F48" s="74">
        <f t="shared" si="0"/>
        <v>0</v>
      </c>
      <c r="G48" s="3">
        <v>266</v>
      </c>
      <c r="H48" s="3">
        <v>0</v>
      </c>
      <c r="I48" s="3">
        <v>0</v>
      </c>
      <c r="J48" s="3">
        <v>0</v>
      </c>
      <c r="K48" s="74">
        <f t="shared" si="1"/>
        <v>0</v>
      </c>
      <c r="L48" s="3">
        <v>0</v>
      </c>
      <c r="M48" s="3">
        <v>0</v>
      </c>
      <c r="N48" s="3">
        <v>0</v>
      </c>
      <c r="O48" s="3">
        <v>0</v>
      </c>
      <c r="P48" s="3">
        <v>169</v>
      </c>
      <c r="Q48" s="3">
        <v>0</v>
      </c>
      <c r="R48" s="3">
        <v>0</v>
      </c>
      <c r="S48" s="3">
        <v>0</v>
      </c>
      <c r="T48" s="3">
        <v>0</v>
      </c>
    </row>
    <row r="49" spans="1:20" x14ac:dyDescent="0.25">
      <c r="A49" s="4" t="s">
        <v>92</v>
      </c>
      <c r="B49" s="4" t="s">
        <v>93</v>
      </c>
      <c r="C49" s="3">
        <v>0</v>
      </c>
      <c r="D49" s="3">
        <v>0</v>
      </c>
      <c r="E49" s="3">
        <v>0</v>
      </c>
      <c r="F49" s="74">
        <f t="shared" si="0"/>
        <v>0</v>
      </c>
      <c r="G49" s="3">
        <v>56</v>
      </c>
      <c r="H49" s="3">
        <v>0</v>
      </c>
      <c r="I49" s="3">
        <v>0</v>
      </c>
      <c r="J49" s="3">
        <v>0</v>
      </c>
      <c r="K49" s="74">
        <f t="shared" si="1"/>
        <v>0</v>
      </c>
      <c r="L49" s="3">
        <v>0</v>
      </c>
      <c r="M49" s="3">
        <v>0</v>
      </c>
      <c r="N49" s="3">
        <v>0</v>
      </c>
      <c r="O49" s="3">
        <v>0</v>
      </c>
      <c r="P49" s="3">
        <v>53</v>
      </c>
      <c r="Q49" s="3">
        <v>0</v>
      </c>
      <c r="R49" s="3">
        <v>0</v>
      </c>
      <c r="S49" s="3">
        <v>0</v>
      </c>
      <c r="T49" s="3">
        <v>0</v>
      </c>
    </row>
    <row r="50" spans="1:20" x14ac:dyDescent="0.25">
      <c r="A50" s="4" t="s">
        <v>94</v>
      </c>
      <c r="B50" s="4" t="s">
        <v>95</v>
      </c>
      <c r="C50" s="3">
        <v>0</v>
      </c>
      <c r="D50" s="3">
        <v>0</v>
      </c>
      <c r="E50" s="3">
        <v>0</v>
      </c>
      <c r="F50" s="74">
        <f t="shared" si="0"/>
        <v>0</v>
      </c>
      <c r="G50" s="3">
        <v>0</v>
      </c>
      <c r="H50" s="3">
        <v>0</v>
      </c>
      <c r="I50" s="3">
        <v>0</v>
      </c>
      <c r="J50" s="3">
        <v>0</v>
      </c>
      <c r="K50" s="74">
        <f t="shared" si="1"/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</row>
    <row r="51" spans="1:20" x14ac:dyDescent="0.25">
      <c r="A51" s="4" t="s">
        <v>96</v>
      </c>
      <c r="B51" s="4" t="s">
        <v>97</v>
      </c>
      <c r="C51" s="3">
        <v>0</v>
      </c>
      <c r="D51" s="3">
        <v>0</v>
      </c>
      <c r="E51" s="3">
        <v>0</v>
      </c>
      <c r="F51" s="74">
        <f t="shared" si="0"/>
        <v>0</v>
      </c>
      <c r="G51" s="3">
        <v>388</v>
      </c>
      <c r="H51" s="3">
        <v>0</v>
      </c>
      <c r="I51" s="3">
        <v>0</v>
      </c>
      <c r="J51" s="3">
        <v>0</v>
      </c>
      <c r="K51" s="74">
        <f t="shared" si="1"/>
        <v>0</v>
      </c>
      <c r="L51" s="3">
        <v>0</v>
      </c>
      <c r="M51" s="3">
        <v>0</v>
      </c>
      <c r="N51" s="3">
        <v>0</v>
      </c>
      <c r="O51" s="3">
        <v>0</v>
      </c>
      <c r="P51" s="3">
        <v>202</v>
      </c>
      <c r="Q51" s="3">
        <v>0</v>
      </c>
      <c r="R51" s="3">
        <v>0</v>
      </c>
      <c r="S51" s="3">
        <v>0</v>
      </c>
      <c r="T51" s="3">
        <v>0</v>
      </c>
    </row>
    <row r="52" spans="1:20" x14ac:dyDescent="0.25">
      <c r="A52" s="4" t="s">
        <v>98</v>
      </c>
      <c r="B52" s="4" t="s">
        <v>99</v>
      </c>
      <c r="C52" s="3">
        <v>0</v>
      </c>
      <c r="D52" s="3">
        <v>0</v>
      </c>
      <c r="E52" s="3">
        <v>0</v>
      </c>
      <c r="F52" s="74">
        <f t="shared" si="0"/>
        <v>0</v>
      </c>
      <c r="G52" s="3">
        <v>604</v>
      </c>
      <c r="H52" s="3">
        <v>0</v>
      </c>
      <c r="I52" s="3">
        <v>0</v>
      </c>
      <c r="J52" s="3">
        <v>0</v>
      </c>
      <c r="K52" s="74">
        <f t="shared" si="1"/>
        <v>0</v>
      </c>
      <c r="L52" s="3">
        <v>0</v>
      </c>
      <c r="M52" s="3">
        <v>0</v>
      </c>
      <c r="N52" s="3">
        <v>0</v>
      </c>
      <c r="O52" s="3">
        <v>0</v>
      </c>
      <c r="P52" s="3">
        <v>487</v>
      </c>
      <c r="Q52" s="3">
        <v>0</v>
      </c>
      <c r="R52" s="3">
        <v>0</v>
      </c>
      <c r="S52" s="3">
        <v>0</v>
      </c>
      <c r="T52" s="3">
        <v>0</v>
      </c>
    </row>
    <row r="53" spans="1:20" x14ac:dyDescent="0.25">
      <c r="A53" s="4" t="s">
        <v>100</v>
      </c>
      <c r="B53" s="4" t="s">
        <v>101</v>
      </c>
      <c r="C53" s="3">
        <v>0</v>
      </c>
      <c r="D53" s="3">
        <v>0</v>
      </c>
      <c r="E53" s="3">
        <v>0</v>
      </c>
      <c r="F53" s="74">
        <f t="shared" si="0"/>
        <v>0</v>
      </c>
      <c r="G53" s="3">
        <v>27</v>
      </c>
      <c r="H53" s="3">
        <v>0</v>
      </c>
      <c r="I53" s="3">
        <v>0</v>
      </c>
      <c r="J53" s="3">
        <v>0</v>
      </c>
      <c r="K53" s="74">
        <f t="shared" si="1"/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</row>
    <row r="54" spans="1:20" x14ac:dyDescent="0.25">
      <c r="A54" s="4" t="s">
        <v>102</v>
      </c>
      <c r="B54" s="4" t="s">
        <v>103</v>
      </c>
      <c r="C54" s="3">
        <v>0</v>
      </c>
      <c r="D54" s="3">
        <v>0</v>
      </c>
      <c r="E54" s="3">
        <v>0</v>
      </c>
      <c r="F54" s="74">
        <f t="shared" si="0"/>
        <v>0</v>
      </c>
      <c r="G54" s="3">
        <v>0</v>
      </c>
      <c r="H54" s="3">
        <v>0</v>
      </c>
      <c r="I54" s="3">
        <v>0</v>
      </c>
      <c r="J54" s="3">
        <v>0</v>
      </c>
      <c r="K54" s="74">
        <f t="shared" si="1"/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</row>
    <row r="55" spans="1:20" x14ac:dyDescent="0.25">
      <c r="A55" s="4" t="s">
        <v>104</v>
      </c>
      <c r="B55" s="4" t="s">
        <v>105</v>
      </c>
      <c r="C55" s="3">
        <v>0</v>
      </c>
      <c r="D55" s="3">
        <v>0</v>
      </c>
      <c r="E55" s="3">
        <v>0</v>
      </c>
      <c r="F55" s="74">
        <f t="shared" si="0"/>
        <v>0</v>
      </c>
      <c r="G55" s="3">
        <v>507</v>
      </c>
      <c r="H55" s="3">
        <v>0</v>
      </c>
      <c r="I55" s="3">
        <v>0</v>
      </c>
      <c r="J55" s="3">
        <v>0</v>
      </c>
      <c r="K55" s="74">
        <f t="shared" si="1"/>
        <v>0</v>
      </c>
      <c r="L55" s="3">
        <v>0</v>
      </c>
      <c r="M55" s="3">
        <v>0</v>
      </c>
      <c r="N55" s="3">
        <v>0</v>
      </c>
      <c r="O55" s="3">
        <v>0</v>
      </c>
      <c r="P55" s="3">
        <v>302</v>
      </c>
      <c r="Q55" s="3">
        <v>0</v>
      </c>
      <c r="R55" s="3">
        <v>0</v>
      </c>
      <c r="S55" s="3">
        <v>0</v>
      </c>
      <c r="T55" s="3">
        <v>0</v>
      </c>
    </row>
    <row r="56" spans="1:20" x14ac:dyDescent="0.25">
      <c r="A56" s="4" t="s">
        <v>106</v>
      </c>
      <c r="B56" s="4" t="s">
        <v>107</v>
      </c>
      <c r="C56" s="3">
        <v>0</v>
      </c>
      <c r="D56" s="3">
        <v>0</v>
      </c>
      <c r="E56" s="3">
        <v>0</v>
      </c>
      <c r="F56" s="74">
        <f t="shared" si="0"/>
        <v>0</v>
      </c>
      <c r="G56" s="3">
        <v>861</v>
      </c>
      <c r="H56" s="3">
        <v>0</v>
      </c>
      <c r="I56" s="3">
        <v>0</v>
      </c>
      <c r="J56" s="3">
        <v>0</v>
      </c>
      <c r="K56" s="74">
        <f t="shared" si="1"/>
        <v>0</v>
      </c>
      <c r="L56" s="3">
        <v>0</v>
      </c>
      <c r="M56" s="3">
        <v>0</v>
      </c>
      <c r="N56" s="3">
        <v>0</v>
      </c>
      <c r="O56" s="3">
        <v>0</v>
      </c>
      <c r="P56" s="3">
        <v>620</v>
      </c>
      <c r="Q56" s="3">
        <v>0</v>
      </c>
      <c r="R56" s="3">
        <v>0</v>
      </c>
      <c r="S56" s="3">
        <v>0</v>
      </c>
      <c r="T56" s="3">
        <v>0</v>
      </c>
    </row>
    <row r="57" spans="1:20" x14ac:dyDescent="0.25">
      <c r="A57" s="4" t="s">
        <v>108</v>
      </c>
      <c r="B57" s="4" t="s">
        <v>109</v>
      </c>
      <c r="C57" s="3">
        <v>0</v>
      </c>
      <c r="D57" s="3">
        <v>0</v>
      </c>
      <c r="E57" s="3">
        <v>0</v>
      </c>
      <c r="F57" s="74">
        <f t="shared" si="0"/>
        <v>0</v>
      </c>
      <c r="G57" s="3">
        <v>451</v>
      </c>
      <c r="H57" s="3">
        <v>0</v>
      </c>
      <c r="I57" s="3">
        <v>0</v>
      </c>
      <c r="J57" s="3">
        <v>0</v>
      </c>
      <c r="K57" s="74">
        <f t="shared" si="1"/>
        <v>0</v>
      </c>
      <c r="L57" s="3">
        <v>0</v>
      </c>
      <c r="M57" s="3">
        <v>0</v>
      </c>
      <c r="N57" s="3">
        <v>0</v>
      </c>
      <c r="O57" s="3">
        <v>0</v>
      </c>
      <c r="P57" s="3">
        <v>128</v>
      </c>
      <c r="Q57" s="3">
        <v>0</v>
      </c>
      <c r="R57" s="3">
        <v>0</v>
      </c>
      <c r="S57" s="3">
        <v>0</v>
      </c>
      <c r="T57" s="3">
        <v>0</v>
      </c>
    </row>
    <row r="58" spans="1:20" x14ac:dyDescent="0.25">
      <c r="A58" s="4" t="s">
        <v>110</v>
      </c>
      <c r="B58" s="4" t="s">
        <v>111</v>
      </c>
      <c r="C58" s="3">
        <v>0</v>
      </c>
      <c r="D58" s="3">
        <v>0</v>
      </c>
      <c r="E58" s="3">
        <v>0</v>
      </c>
      <c r="F58" s="74">
        <f t="shared" si="0"/>
        <v>0</v>
      </c>
      <c r="G58" s="3">
        <v>214</v>
      </c>
      <c r="H58" s="3">
        <v>0</v>
      </c>
      <c r="I58" s="3">
        <v>0</v>
      </c>
      <c r="J58" s="3">
        <v>0</v>
      </c>
      <c r="K58" s="74">
        <f t="shared" si="1"/>
        <v>0</v>
      </c>
      <c r="L58" s="3">
        <v>0</v>
      </c>
      <c r="M58" s="3">
        <v>0</v>
      </c>
      <c r="N58" s="3">
        <v>0</v>
      </c>
      <c r="O58" s="3">
        <v>0</v>
      </c>
      <c r="P58" s="3">
        <v>197</v>
      </c>
      <c r="Q58" s="3">
        <v>0</v>
      </c>
      <c r="R58" s="3">
        <v>0</v>
      </c>
      <c r="S58" s="3">
        <v>0</v>
      </c>
      <c r="T58" s="3">
        <v>0</v>
      </c>
    </row>
    <row r="59" spans="1:20" x14ac:dyDescent="0.25">
      <c r="A59" s="4" t="s">
        <v>112</v>
      </c>
      <c r="B59" s="4" t="s">
        <v>113</v>
      </c>
      <c r="C59" s="3">
        <v>0</v>
      </c>
      <c r="D59" s="3">
        <v>0</v>
      </c>
      <c r="E59" s="3">
        <v>0</v>
      </c>
      <c r="F59" s="74">
        <f t="shared" si="0"/>
        <v>0</v>
      </c>
      <c r="G59" s="3">
        <v>377</v>
      </c>
      <c r="H59" s="3">
        <v>0</v>
      </c>
      <c r="I59" s="3">
        <v>0</v>
      </c>
      <c r="J59" s="3">
        <v>0</v>
      </c>
      <c r="K59" s="74">
        <f t="shared" si="1"/>
        <v>0</v>
      </c>
      <c r="L59" s="3">
        <v>0</v>
      </c>
      <c r="M59" s="3">
        <v>0</v>
      </c>
      <c r="N59" s="3">
        <v>0</v>
      </c>
      <c r="O59" s="3">
        <v>0</v>
      </c>
      <c r="P59" s="3">
        <v>227</v>
      </c>
      <c r="Q59" s="3">
        <v>0</v>
      </c>
      <c r="R59" s="3">
        <v>0</v>
      </c>
      <c r="S59" s="3">
        <v>0</v>
      </c>
      <c r="T59" s="3">
        <v>0</v>
      </c>
    </row>
    <row r="60" spans="1:20" x14ac:dyDescent="0.25">
      <c r="A60" s="4" t="s">
        <v>114</v>
      </c>
      <c r="B60" s="4" t="s">
        <v>115</v>
      </c>
      <c r="C60" s="3">
        <v>0</v>
      </c>
      <c r="D60" s="3">
        <v>0</v>
      </c>
      <c r="E60" s="3">
        <v>0</v>
      </c>
      <c r="F60" s="74">
        <f t="shared" si="0"/>
        <v>0</v>
      </c>
      <c r="G60" s="3">
        <v>311</v>
      </c>
      <c r="H60" s="3">
        <v>0</v>
      </c>
      <c r="I60" s="3">
        <v>0</v>
      </c>
      <c r="J60" s="3">
        <v>0</v>
      </c>
      <c r="K60" s="74">
        <f t="shared" si="1"/>
        <v>0</v>
      </c>
      <c r="L60" s="3">
        <v>0</v>
      </c>
      <c r="M60" s="3">
        <v>0</v>
      </c>
      <c r="N60" s="3">
        <v>0</v>
      </c>
      <c r="O60" s="3">
        <v>0</v>
      </c>
      <c r="P60" s="3">
        <v>230</v>
      </c>
      <c r="Q60" s="3">
        <v>0</v>
      </c>
      <c r="R60" s="3">
        <v>0</v>
      </c>
      <c r="S60" s="3">
        <v>0</v>
      </c>
      <c r="T60" s="3">
        <v>0</v>
      </c>
    </row>
    <row r="61" spans="1:20" x14ac:dyDescent="0.25">
      <c r="A61" s="4" t="s">
        <v>116</v>
      </c>
      <c r="B61" s="4" t="s">
        <v>117</v>
      </c>
      <c r="C61" s="3">
        <v>0</v>
      </c>
      <c r="D61" s="3">
        <v>0</v>
      </c>
      <c r="E61" s="3">
        <v>0</v>
      </c>
      <c r="F61" s="74">
        <f t="shared" si="0"/>
        <v>0</v>
      </c>
      <c r="G61" s="3">
        <v>582</v>
      </c>
      <c r="H61" s="3">
        <v>0</v>
      </c>
      <c r="I61" s="3">
        <v>0</v>
      </c>
      <c r="J61" s="3">
        <v>0</v>
      </c>
      <c r="K61" s="74">
        <f t="shared" si="1"/>
        <v>0</v>
      </c>
      <c r="L61" s="3">
        <v>0</v>
      </c>
      <c r="M61" s="3">
        <v>0</v>
      </c>
      <c r="N61" s="3">
        <v>0</v>
      </c>
      <c r="O61" s="3">
        <v>0</v>
      </c>
      <c r="P61" s="3">
        <v>396</v>
      </c>
      <c r="Q61" s="3">
        <v>0</v>
      </c>
      <c r="R61" s="3">
        <v>0</v>
      </c>
      <c r="S61" s="3">
        <v>0</v>
      </c>
      <c r="T61" s="3">
        <v>0</v>
      </c>
    </row>
    <row r="62" spans="1:20" x14ac:dyDescent="0.25">
      <c r="A62" s="4" t="s">
        <v>118</v>
      </c>
      <c r="B62" s="4" t="s">
        <v>119</v>
      </c>
      <c r="C62" s="3">
        <v>0</v>
      </c>
      <c r="D62" s="3">
        <v>0</v>
      </c>
      <c r="E62" s="3">
        <v>0</v>
      </c>
      <c r="F62" s="74">
        <f t="shared" si="0"/>
        <v>0</v>
      </c>
      <c r="G62" s="3">
        <v>436</v>
      </c>
      <c r="H62" s="3">
        <v>0</v>
      </c>
      <c r="I62" s="3">
        <v>0</v>
      </c>
      <c r="J62" s="3">
        <v>0</v>
      </c>
      <c r="K62" s="74">
        <f t="shared" si="1"/>
        <v>0</v>
      </c>
      <c r="L62" s="3">
        <v>0</v>
      </c>
      <c r="M62" s="3">
        <v>0</v>
      </c>
      <c r="N62" s="3">
        <v>0</v>
      </c>
      <c r="O62" s="3">
        <v>0</v>
      </c>
      <c r="P62" s="3">
        <v>374</v>
      </c>
      <c r="Q62" s="3">
        <v>0</v>
      </c>
      <c r="R62" s="3">
        <v>0</v>
      </c>
      <c r="S62" s="3">
        <v>0</v>
      </c>
      <c r="T62" s="3">
        <v>0</v>
      </c>
    </row>
    <row r="63" spans="1:20" x14ac:dyDescent="0.25">
      <c r="A63" s="4" t="s">
        <v>120</v>
      </c>
      <c r="B63" s="4" t="s">
        <v>121</v>
      </c>
      <c r="C63" s="3">
        <v>0</v>
      </c>
      <c r="D63" s="3">
        <v>0</v>
      </c>
      <c r="E63" s="3">
        <v>0</v>
      </c>
      <c r="F63" s="74">
        <f t="shared" si="0"/>
        <v>0</v>
      </c>
      <c r="G63" s="3">
        <v>74</v>
      </c>
      <c r="H63" s="3">
        <v>0</v>
      </c>
      <c r="I63" s="3">
        <v>0</v>
      </c>
      <c r="J63" s="3">
        <v>0</v>
      </c>
      <c r="K63" s="74">
        <f t="shared" si="1"/>
        <v>0</v>
      </c>
      <c r="L63" s="3">
        <v>0</v>
      </c>
      <c r="M63" s="3">
        <v>0</v>
      </c>
      <c r="N63" s="3">
        <v>0</v>
      </c>
      <c r="O63" s="3">
        <v>0</v>
      </c>
      <c r="P63" s="3">
        <v>37</v>
      </c>
      <c r="Q63" s="3">
        <v>0</v>
      </c>
      <c r="R63" s="3">
        <v>0</v>
      </c>
      <c r="S63" s="3">
        <v>0</v>
      </c>
      <c r="T63" s="3">
        <v>0</v>
      </c>
    </row>
    <row r="64" spans="1:20" x14ac:dyDescent="0.25">
      <c r="A64" s="4" t="s">
        <v>122</v>
      </c>
      <c r="B64" s="4" t="s">
        <v>123</v>
      </c>
      <c r="C64" s="3">
        <v>0</v>
      </c>
      <c r="D64" s="3">
        <v>0</v>
      </c>
      <c r="E64" s="3">
        <v>0</v>
      </c>
      <c r="F64" s="74">
        <f t="shared" si="0"/>
        <v>0</v>
      </c>
      <c r="G64" s="3">
        <v>123</v>
      </c>
      <c r="H64" s="3">
        <v>0</v>
      </c>
      <c r="I64" s="3">
        <v>0</v>
      </c>
      <c r="J64" s="3">
        <v>0</v>
      </c>
      <c r="K64" s="74">
        <f t="shared" si="1"/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</row>
    <row r="65" spans="1:20" x14ac:dyDescent="0.25">
      <c r="A65" s="4" t="s">
        <v>124</v>
      </c>
      <c r="B65" s="4" t="s">
        <v>125</v>
      </c>
      <c r="C65" s="3">
        <v>0</v>
      </c>
      <c r="D65" s="3">
        <v>0</v>
      </c>
      <c r="E65" s="3">
        <v>0</v>
      </c>
      <c r="F65" s="74">
        <f t="shared" si="0"/>
        <v>0</v>
      </c>
      <c r="G65" s="3">
        <v>196</v>
      </c>
      <c r="H65" s="3">
        <v>0</v>
      </c>
      <c r="I65" s="3">
        <v>0</v>
      </c>
      <c r="J65" s="3">
        <v>0</v>
      </c>
      <c r="K65" s="74">
        <f t="shared" si="1"/>
        <v>0</v>
      </c>
      <c r="L65" s="3">
        <v>0</v>
      </c>
      <c r="M65" s="3">
        <v>0</v>
      </c>
      <c r="N65" s="3">
        <v>0</v>
      </c>
      <c r="O65" s="3">
        <v>0</v>
      </c>
      <c r="P65" s="3">
        <v>53</v>
      </c>
      <c r="Q65" s="3">
        <v>0</v>
      </c>
      <c r="R65" s="3">
        <v>0</v>
      </c>
      <c r="S65" s="3">
        <v>0</v>
      </c>
      <c r="T65" s="3">
        <v>0</v>
      </c>
    </row>
    <row r="66" spans="1:20" x14ac:dyDescent="0.25">
      <c r="A66" s="4" t="s">
        <v>126</v>
      </c>
      <c r="B66" s="4" t="s">
        <v>127</v>
      </c>
      <c r="C66" s="3">
        <v>0</v>
      </c>
      <c r="D66" s="3">
        <v>0</v>
      </c>
      <c r="E66" s="3">
        <v>0</v>
      </c>
      <c r="F66" s="74">
        <f t="shared" si="0"/>
        <v>0</v>
      </c>
      <c r="G66" s="3">
        <v>109</v>
      </c>
      <c r="H66" s="3">
        <v>0</v>
      </c>
      <c r="I66" s="3">
        <v>0</v>
      </c>
      <c r="J66" s="3">
        <v>0</v>
      </c>
      <c r="K66" s="74">
        <f t="shared" si="1"/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</row>
    <row r="67" spans="1:20" x14ac:dyDescent="0.25">
      <c r="A67" s="4" t="s">
        <v>128</v>
      </c>
      <c r="B67" s="4" t="s">
        <v>129</v>
      </c>
      <c r="C67" s="3">
        <v>0</v>
      </c>
      <c r="D67" s="3">
        <v>0</v>
      </c>
      <c r="E67" s="3">
        <v>0</v>
      </c>
      <c r="F67" s="74">
        <f t="shared" si="0"/>
        <v>0</v>
      </c>
      <c r="G67" s="3">
        <v>118</v>
      </c>
      <c r="H67" s="3">
        <v>0</v>
      </c>
      <c r="I67" s="3">
        <v>0</v>
      </c>
      <c r="J67" s="3">
        <v>0</v>
      </c>
      <c r="K67" s="74">
        <f t="shared" si="1"/>
        <v>0</v>
      </c>
      <c r="L67" s="3">
        <v>0</v>
      </c>
      <c r="M67" s="3">
        <v>0</v>
      </c>
      <c r="N67" s="3">
        <v>0</v>
      </c>
      <c r="O67" s="3">
        <v>0</v>
      </c>
      <c r="P67" s="3">
        <v>113</v>
      </c>
      <c r="Q67" s="3">
        <v>0</v>
      </c>
      <c r="R67" s="3">
        <v>0</v>
      </c>
      <c r="S67" s="3">
        <v>0</v>
      </c>
      <c r="T67" s="3">
        <v>0</v>
      </c>
    </row>
    <row r="68" spans="1:20" x14ac:dyDescent="0.25">
      <c r="A68" s="4" t="s">
        <v>130</v>
      </c>
      <c r="B68" s="4" t="s">
        <v>131</v>
      </c>
      <c r="C68" s="3">
        <v>0</v>
      </c>
      <c r="D68" s="3">
        <v>0</v>
      </c>
      <c r="E68" s="3">
        <v>0</v>
      </c>
      <c r="F68" s="74">
        <f t="shared" si="0"/>
        <v>0</v>
      </c>
      <c r="G68" s="3">
        <v>1261</v>
      </c>
      <c r="H68" s="3">
        <v>0</v>
      </c>
      <c r="I68" s="3">
        <v>0</v>
      </c>
      <c r="J68" s="3">
        <v>0</v>
      </c>
      <c r="K68" s="74">
        <f t="shared" si="1"/>
        <v>0</v>
      </c>
      <c r="L68" s="3">
        <v>0</v>
      </c>
      <c r="M68" s="3">
        <v>0</v>
      </c>
      <c r="N68" s="3">
        <v>0</v>
      </c>
      <c r="O68" s="3">
        <v>0</v>
      </c>
      <c r="P68" s="3">
        <v>670</v>
      </c>
      <c r="Q68" s="3">
        <v>0</v>
      </c>
      <c r="R68" s="3">
        <v>0</v>
      </c>
      <c r="S68" s="3">
        <v>0</v>
      </c>
      <c r="T68" s="3">
        <v>0</v>
      </c>
    </row>
    <row r="69" spans="1:20" x14ac:dyDescent="0.25">
      <c r="A69" s="4" t="s">
        <v>132</v>
      </c>
      <c r="B69" s="4" t="s">
        <v>133</v>
      </c>
      <c r="C69" s="3">
        <v>0</v>
      </c>
      <c r="D69" s="3">
        <v>0</v>
      </c>
      <c r="E69" s="3">
        <v>0</v>
      </c>
      <c r="F69" s="74">
        <f t="shared" ref="F69:F114" si="2">SUM(C69:E69)</f>
        <v>0</v>
      </c>
      <c r="G69" s="3">
        <v>87</v>
      </c>
      <c r="H69" s="3">
        <v>0</v>
      </c>
      <c r="I69" s="3">
        <v>0</v>
      </c>
      <c r="J69" s="3">
        <v>0</v>
      </c>
      <c r="K69" s="74">
        <f t="shared" ref="K69:K114" si="3">SUM(H69:J69)</f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</row>
    <row r="70" spans="1:20" x14ac:dyDescent="0.25">
      <c r="A70" s="4" t="s">
        <v>134</v>
      </c>
      <c r="B70" s="4" t="s">
        <v>135</v>
      </c>
      <c r="C70" s="3">
        <v>0</v>
      </c>
      <c r="D70" s="3">
        <v>0</v>
      </c>
      <c r="E70" s="3">
        <v>0</v>
      </c>
      <c r="F70" s="74">
        <f t="shared" si="2"/>
        <v>0</v>
      </c>
      <c r="G70" s="3">
        <v>844</v>
      </c>
      <c r="H70" s="3">
        <v>0</v>
      </c>
      <c r="I70" s="3">
        <v>0</v>
      </c>
      <c r="J70" s="3">
        <v>0</v>
      </c>
      <c r="K70" s="74">
        <f t="shared" si="3"/>
        <v>0</v>
      </c>
      <c r="L70" s="3">
        <v>0</v>
      </c>
      <c r="M70" s="3">
        <v>0</v>
      </c>
      <c r="N70" s="3">
        <v>0</v>
      </c>
      <c r="O70" s="3">
        <v>0</v>
      </c>
      <c r="P70" s="3">
        <v>494</v>
      </c>
      <c r="Q70" s="3">
        <v>0</v>
      </c>
      <c r="R70" s="3">
        <v>0</v>
      </c>
      <c r="S70" s="3">
        <v>0</v>
      </c>
      <c r="T70" s="3">
        <v>0</v>
      </c>
    </row>
    <row r="71" spans="1:20" x14ac:dyDescent="0.25">
      <c r="A71" s="4" t="s">
        <v>136</v>
      </c>
      <c r="B71" s="4" t="s">
        <v>137</v>
      </c>
      <c r="C71" s="3">
        <v>0</v>
      </c>
      <c r="D71" s="3">
        <v>0</v>
      </c>
      <c r="E71" s="3">
        <v>0</v>
      </c>
      <c r="F71" s="74">
        <f t="shared" si="2"/>
        <v>0</v>
      </c>
      <c r="G71" s="3">
        <v>58</v>
      </c>
      <c r="H71" s="3">
        <v>0</v>
      </c>
      <c r="I71" s="3">
        <v>0</v>
      </c>
      <c r="J71" s="3">
        <v>0</v>
      </c>
      <c r="K71" s="74">
        <f t="shared" si="3"/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</row>
    <row r="72" spans="1:20" x14ac:dyDescent="0.25">
      <c r="A72" s="4" t="s">
        <v>138</v>
      </c>
      <c r="B72" s="4" t="s">
        <v>139</v>
      </c>
      <c r="C72" s="3">
        <v>0</v>
      </c>
      <c r="D72" s="3">
        <v>0</v>
      </c>
      <c r="E72" s="3">
        <v>0</v>
      </c>
      <c r="F72" s="74">
        <f t="shared" si="2"/>
        <v>0</v>
      </c>
      <c r="G72" s="3">
        <v>410</v>
      </c>
      <c r="H72" s="3">
        <v>0</v>
      </c>
      <c r="I72" s="3">
        <v>0</v>
      </c>
      <c r="J72" s="3">
        <v>0</v>
      </c>
      <c r="K72" s="74">
        <f t="shared" si="3"/>
        <v>0</v>
      </c>
      <c r="L72" s="3">
        <v>0</v>
      </c>
      <c r="M72" s="3">
        <v>0</v>
      </c>
      <c r="N72" s="3">
        <v>0</v>
      </c>
      <c r="O72" s="3">
        <v>0</v>
      </c>
      <c r="P72" s="3">
        <v>292</v>
      </c>
      <c r="Q72" s="3">
        <v>0</v>
      </c>
      <c r="R72" s="3">
        <v>0</v>
      </c>
      <c r="S72" s="3">
        <v>0</v>
      </c>
      <c r="T72" s="3">
        <v>0</v>
      </c>
    </row>
    <row r="73" spans="1:20" x14ac:dyDescent="0.25">
      <c r="A73" s="4" t="s">
        <v>140</v>
      </c>
      <c r="B73" s="4" t="s">
        <v>141</v>
      </c>
      <c r="C73" s="3">
        <v>0</v>
      </c>
      <c r="D73" s="3">
        <v>0</v>
      </c>
      <c r="E73" s="3">
        <v>0</v>
      </c>
      <c r="F73" s="74">
        <f t="shared" si="2"/>
        <v>0</v>
      </c>
      <c r="G73" s="3">
        <v>127</v>
      </c>
      <c r="H73" s="3">
        <v>0</v>
      </c>
      <c r="I73" s="3">
        <v>0</v>
      </c>
      <c r="J73" s="3">
        <v>0</v>
      </c>
      <c r="K73" s="74">
        <f t="shared" si="3"/>
        <v>0</v>
      </c>
      <c r="L73" s="3">
        <v>47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</row>
    <row r="74" spans="1:20" x14ac:dyDescent="0.25">
      <c r="A74" s="4" t="s">
        <v>142</v>
      </c>
      <c r="B74" s="4" t="s">
        <v>143</v>
      </c>
      <c r="C74" s="3">
        <v>0</v>
      </c>
      <c r="D74" s="3">
        <v>0</v>
      </c>
      <c r="E74" s="3">
        <v>0</v>
      </c>
      <c r="F74" s="74">
        <f t="shared" si="2"/>
        <v>0</v>
      </c>
      <c r="G74" s="3">
        <v>273</v>
      </c>
      <c r="H74" s="3">
        <v>0</v>
      </c>
      <c r="I74" s="3">
        <v>0</v>
      </c>
      <c r="J74" s="3">
        <v>0</v>
      </c>
      <c r="K74" s="74">
        <f t="shared" si="3"/>
        <v>0</v>
      </c>
      <c r="L74" s="3">
        <v>0</v>
      </c>
      <c r="M74" s="3">
        <v>0</v>
      </c>
      <c r="N74" s="3">
        <v>0</v>
      </c>
      <c r="O74" s="3">
        <v>0</v>
      </c>
      <c r="P74" s="3">
        <v>145</v>
      </c>
      <c r="Q74" s="3">
        <v>0</v>
      </c>
      <c r="R74" s="3">
        <v>0</v>
      </c>
      <c r="S74" s="3">
        <v>0</v>
      </c>
      <c r="T74" s="3">
        <v>0</v>
      </c>
    </row>
    <row r="75" spans="1:20" x14ac:dyDescent="0.25">
      <c r="A75" s="4" t="s">
        <v>144</v>
      </c>
      <c r="B75" s="4" t="s">
        <v>145</v>
      </c>
      <c r="C75" s="3">
        <v>0</v>
      </c>
      <c r="D75" s="3">
        <v>0</v>
      </c>
      <c r="E75" s="3">
        <v>0</v>
      </c>
      <c r="F75" s="74">
        <f t="shared" si="2"/>
        <v>0</v>
      </c>
      <c r="G75" s="3">
        <v>225</v>
      </c>
      <c r="H75" s="3">
        <v>0</v>
      </c>
      <c r="I75" s="3">
        <v>0</v>
      </c>
      <c r="J75" s="3">
        <v>0</v>
      </c>
      <c r="K75" s="74">
        <f t="shared" si="3"/>
        <v>0</v>
      </c>
      <c r="L75" s="3">
        <v>43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</row>
    <row r="76" spans="1:20" x14ac:dyDescent="0.25">
      <c r="A76" s="4" t="s">
        <v>146</v>
      </c>
      <c r="B76" s="4" t="s">
        <v>147</v>
      </c>
      <c r="C76" s="3">
        <v>0</v>
      </c>
      <c r="D76" s="3">
        <v>0</v>
      </c>
      <c r="E76" s="3">
        <v>0</v>
      </c>
      <c r="F76" s="74">
        <f t="shared" si="2"/>
        <v>0</v>
      </c>
      <c r="G76" s="3">
        <v>140</v>
      </c>
      <c r="H76" s="3">
        <v>0</v>
      </c>
      <c r="I76" s="3">
        <v>0</v>
      </c>
      <c r="J76" s="3">
        <v>0</v>
      </c>
      <c r="K76" s="74">
        <f t="shared" si="3"/>
        <v>0</v>
      </c>
      <c r="L76" s="3">
        <v>0</v>
      </c>
      <c r="M76" s="3">
        <v>0</v>
      </c>
      <c r="N76" s="3">
        <v>0</v>
      </c>
      <c r="O76" s="3">
        <v>0</v>
      </c>
      <c r="P76" s="3">
        <v>82</v>
      </c>
      <c r="Q76" s="3">
        <v>0</v>
      </c>
      <c r="R76" s="3">
        <v>0</v>
      </c>
      <c r="S76" s="3">
        <v>0</v>
      </c>
      <c r="T76" s="3">
        <v>0</v>
      </c>
    </row>
    <row r="77" spans="1:20" x14ac:dyDescent="0.25">
      <c r="A77" s="4" t="s">
        <v>148</v>
      </c>
      <c r="B77" s="4" t="s">
        <v>149</v>
      </c>
      <c r="C77" s="3">
        <v>0</v>
      </c>
      <c r="D77" s="3">
        <v>0</v>
      </c>
      <c r="E77" s="3">
        <v>0</v>
      </c>
      <c r="F77" s="74">
        <f t="shared" si="2"/>
        <v>0</v>
      </c>
      <c r="G77" s="3">
        <v>67</v>
      </c>
      <c r="H77" s="3">
        <v>0</v>
      </c>
      <c r="I77" s="3">
        <v>0</v>
      </c>
      <c r="J77" s="3">
        <v>0</v>
      </c>
      <c r="K77" s="74">
        <f t="shared" si="3"/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</row>
    <row r="78" spans="1:20" x14ac:dyDescent="0.25">
      <c r="A78" s="4" t="s">
        <v>150</v>
      </c>
      <c r="B78" s="4" t="s">
        <v>151</v>
      </c>
      <c r="C78" s="3">
        <v>0</v>
      </c>
      <c r="D78" s="3">
        <v>0</v>
      </c>
      <c r="E78" s="3">
        <v>0</v>
      </c>
      <c r="F78" s="74">
        <f t="shared" si="2"/>
        <v>0</v>
      </c>
      <c r="G78" s="3">
        <v>273</v>
      </c>
      <c r="H78" s="3">
        <v>0</v>
      </c>
      <c r="I78" s="3">
        <v>0</v>
      </c>
      <c r="J78" s="3">
        <v>0</v>
      </c>
      <c r="K78" s="74">
        <f t="shared" si="3"/>
        <v>0</v>
      </c>
      <c r="L78" s="3">
        <v>0</v>
      </c>
      <c r="M78" s="3">
        <v>0</v>
      </c>
      <c r="N78" s="3">
        <v>0</v>
      </c>
      <c r="O78" s="3">
        <v>0</v>
      </c>
      <c r="P78" s="3">
        <v>116</v>
      </c>
      <c r="Q78" s="3">
        <v>0</v>
      </c>
      <c r="R78" s="3">
        <v>0</v>
      </c>
      <c r="S78" s="3">
        <v>0</v>
      </c>
      <c r="T78" s="3">
        <v>0</v>
      </c>
    </row>
    <row r="79" spans="1:20" x14ac:dyDescent="0.25">
      <c r="A79" s="4" t="s">
        <v>152</v>
      </c>
      <c r="B79" s="4" t="s">
        <v>153</v>
      </c>
      <c r="C79" s="3">
        <v>0</v>
      </c>
      <c r="D79" s="3">
        <v>0</v>
      </c>
      <c r="E79" s="3">
        <v>0</v>
      </c>
      <c r="F79" s="74">
        <f t="shared" si="2"/>
        <v>0</v>
      </c>
      <c r="G79" s="3">
        <v>0</v>
      </c>
      <c r="H79" s="3">
        <v>0</v>
      </c>
      <c r="I79" s="3">
        <v>0</v>
      </c>
      <c r="J79" s="3">
        <v>0</v>
      </c>
      <c r="K79" s="74">
        <f t="shared" si="3"/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</row>
    <row r="80" spans="1:20" x14ac:dyDescent="0.25">
      <c r="A80" s="4" t="s">
        <v>154</v>
      </c>
      <c r="B80" s="4" t="s">
        <v>155</v>
      </c>
      <c r="C80" s="3">
        <v>0</v>
      </c>
      <c r="D80" s="3">
        <v>0</v>
      </c>
      <c r="E80" s="3">
        <v>0</v>
      </c>
      <c r="F80" s="74">
        <f t="shared" si="2"/>
        <v>0</v>
      </c>
      <c r="G80" s="3">
        <v>625</v>
      </c>
      <c r="H80" s="3">
        <v>0</v>
      </c>
      <c r="I80" s="3">
        <v>0</v>
      </c>
      <c r="J80" s="3">
        <v>0</v>
      </c>
      <c r="K80" s="74">
        <f t="shared" si="3"/>
        <v>0</v>
      </c>
      <c r="L80" s="3">
        <v>0</v>
      </c>
      <c r="M80" s="3">
        <v>0</v>
      </c>
      <c r="N80" s="3">
        <v>0</v>
      </c>
      <c r="O80" s="3">
        <v>0</v>
      </c>
      <c r="P80" s="3">
        <v>394</v>
      </c>
      <c r="Q80" s="3">
        <v>0</v>
      </c>
      <c r="R80" s="3">
        <v>0</v>
      </c>
      <c r="S80" s="3">
        <v>0</v>
      </c>
      <c r="T80" s="3">
        <v>0</v>
      </c>
    </row>
    <row r="81" spans="1:20" x14ac:dyDescent="0.25">
      <c r="A81" s="4" t="s">
        <v>156</v>
      </c>
      <c r="B81" s="4" t="s">
        <v>157</v>
      </c>
      <c r="C81" s="3">
        <v>0</v>
      </c>
      <c r="D81" s="3">
        <v>0</v>
      </c>
      <c r="E81" s="3">
        <v>0</v>
      </c>
      <c r="F81" s="74">
        <f t="shared" si="2"/>
        <v>0</v>
      </c>
      <c r="G81" s="3">
        <v>331</v>
      </c>
      <c r="H81" s="3">
        <v>0</v>
      </c>
      <c r="I81" s="3">
        <v>0</v>
      </c>
      <c r="J81" s="3">
        <v>0</v>
      </c>
      <c r="K81" s="74">
        <f t="shared" si="3"/>
        <v>0</v>
      </c>
      <c r="L81" s="3">
        <v>0</v>
      </c>
      <c r="M81" s="3">
        <v>0</v>
      </c>
      <c r="N81" s="3">
        <v>0</v>
      </c>
      <c r="O81" s="3">
        <v>0</v>
      </c>
      <c r="P81" s="3">
        <v>130</v>
      </c>
      <c r="Q81" s="3">
        <v>0</v>
      </c>
      <c r="R81" s="3">
        <v>0</v>
      </c>
      <c r="S81" s="3">
        <v>0</v>
      </c>
      <c r="T81" s="3">
        <v>0</v>
      </c>
    </row>
    <row r="82" spans="1:20" x14ac:dyDescent="0.25">
      <c r="A82" s="4" t="s">
        <v>158</v>
      </c>
      <c r="B82" s="4" t="s">
        <v>159</v>
      </c>
      <c r="C82" s="3">
        <v>0</v>
      </c>
      <c r="D82" s="3">
        <v>0</v>
      </c>
      <c r="E82" s="3">
        <v>0</v>
      </c>
      <c r="F82" s="74">
        <f t="shared" si="2"/>
        <v>0</v>
      </c>
      <c r="G82" s="3">
        <v>125</v>
      </c>
      <c r="H82" s="3">
        <v>0</v>
      </c>
      <c r="I82" s="3">
        <v>0</v>
      </c>
      <c r="J82" s="3">
        <v>0</v>
      </c>
      <c r="K82" s="74">
        <f t="shared" si="3"/>
        <v>0</v>
      </c>
      <c r="L82" s="3">
        <v>0</v>
      </c>
      <c r="M82" s="3">
        <v>0</v>
      </c>
      <c r="N82" s="3">
        <v>0</v>
      </c>
      <c r="O82" s="3">
        <v>0</v>
      </c>
      <c r="P82" s="3">
        <v>45</v>
      </c>
      <c r="Q82" s="3">
        <v>0</v>
      </c>
      <c r="R82" s="3">
        <v>0</v>
      </c>
      <c r="S82" s="3">
        <v>0</v>
      </c>
      <c r="T82" s="3">
        <v>0</v>
      </c>
    </row>
    <row r="83" spans="1:20" x14ac:dyDescent="0.25">
      <c r="A83" s="4" t="s">
        <v>160</v>
      </c>
      <c r="B83" s="4" t="s">
        <v>161</v>
      </c>
      <c r="C83" s="3">
        <v>0</v>
      </c>
      <c r="D83" s="3">
        <v>0</v>
      </c>
      <c r="E83" s="3">
        <v>0</v>
      </c>
      <c r="F83" s="74">
        <f t="shared" si="2"/>
        <v>0</v>
      </c>
      <c r="G83" s="3">
        <v>164</v>
      </c>
      <c r="H83" s="3">
        <v>0</v>
      </c>
      <c r="I83" s="3">
        <v>0</v>
      </c>
      <c r="J83" s="3">
        <v>0</v>
      </c>
      <c r="K83" s="74">
        <f t="shared" si="3"/>
        <v>0</v>
      </c>
      <c r="L83" s="3">
        <v>0</v>
      </c>
      <c r="M83" s="3">
        <v>0</v>
      </c>
      <c r="N83" s="3">
        <v>0</v>
      </c>
      <c r="O83" s="3">
        <v>0</v>
      </c>
      <c r="P83" s="3">
        <v>104</v>
      </c>
      <c r="Q83" s="3">
        <v>0</v>
      </c>
      <c r="R83" s="3">
        <v>0</v>
      </c>
      <c r="S83" s="3">
        <v>0</v>
      </c>
      <c r="T83" s="3">
        <v>0</v>
      </c>
    </row>
    <row r="84" spans="1:20" x14ac:dyDescent="0.25">
      <c r="A84" s="4" t="s">
        <v>162</v>
      </c>
      <c r="B84" s="4" t="s">
        <v>163</v>
      </c>
      <c r="C84" s="3">
        <v>0</v>
      </c>
      <c r="D84" s="3">
        <v>0</v>
      </c>
      <c r="E84" s="3">
        <v>0</v>
      </c>
      <c r="F84" s="74">
        <f t="shared" si="2"/>
        <v>0</v>
      </c>
      <c r="G84" s="3">
        <v>354</v>
      </c>
      <c r="H84" s="3">
        <v>0</v>
      </c>
      <c r="I84" s="3">
        <v>0</v>
      </c>
      <c r="J84" s="3">
        <v>0</v>
      </c>
      <c r="K84" s="74">
        <f t="shared" si="3"/>
        <v>0</v>
      </c>
      <c r="L84" s="3">
        <v>0</v>
      </c>
      <c r="M84" s="3">
        <v>0</v>
      </c>
      <c r="N84" s="3">
        <v>0</v>
      </c>
      <c r="O84" s="3">
        <v>0</v>
      </c>
      <c r="P84" s="3">
        <v>189</v>
      </c>
      <c r="Q84" s="3">
        <v>0</v>
      </c>
      <c r="R84" s="3">
        <v>0</v>
      </c>
      <c r="S84" s="3">
        <v>0</v>
      </c>
      <c r="T84" s="3">
        <v>0</v>
      </c>
    </row>
    <row r="85" spans="1:20" x14ac:dyDescent="0.25">
      <c r="A85" s="4" t="s">
        <v>164</v>
      </c>
      <c r="B85" s="4" t="s">
        <v>165</v>
      </c>
      <c r="C85" s="3">
        <v>0</v>
      </c>
      <c r="D85" s="3">
        <v>0</v>
      </c>
      <c r="E85" s="3">
        <v>0</v>
      </c>
      <c r="F85" s="74">
        <f t="shared" si="2"/>
        <v>0</v>
      </c>
      <c r="G85" s="3">
        <v>569</v>
      </c>
      <c r="H85" s="3">
        <v>0</v>
      </c>
      <c r="I85" s="3">
        <v>0</v>
      </c>
      <c r="J85" s="3">
        <v>0</v>
      </c>
      <c r="K85" s="74">
        <f t="shared" si="3"/>
        <v>0</v>
      </c>
      <c r="L85" s="3">
        <v>60</v>
      </c>
      <c r="M85" s="3">
        <v>0</v>
      </c>
      <c r="N85" s="3">
        <v>0</v>
      </c>
      <c r="O85" s="3">
        <v>0</v>
      </c>
      <c r="P85" s="3">
        <v>443</v>
      </c>
      <c r="Q85" s="3">
        <v>0</v>
      </c>
      <c r="R85" s="3">
        <v>0</v>
      </c>
      <c r="S85" s="3">
        <v>0</v>
      </c>
      <c r="T85" s="3">
        <v>0</v>
      </c>
    </row>
    <row r="86" spans="1:20" x14ac:dyDescent="0.25">
      <c r="A86" s="4" t="s">
        <v>166</v>
      </c>
      <c r="B86" s="4" t="s">
        <v>167</v>
      </c>
      <c r="C86" s="3">
        <v>0</v>
      </c>
      <c r="D86" s="3">
        <v>0</v>
      </c>
      <c r="E86" s="3">
        <v>0</v>
      </c>
      <c r="F86" s="74">
        <f t="shared" si="2"/>
        <v>0</v>
      </c>
      <c r="G86" s="3">
        <v>74</v>
      </c>
      <c r="H86" s="3">
        <v>0</v>
      </c>
      <c r="I86" s="3">
        <v>0</v>
      </c>
      <c r="J86" s="3">
        <v>0</v>
      </c>
      <c r="K86" s="74">
        <f t="shared" si="3"/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</row>
    <row r="87" spans="1:20" x14ac:dyDescent="0.25">
      <c r="A87" s="4" t="s">
        <v>168</v>
      </c>
      <c r="B87" s="4" t="s">
        <v>169</v>
      </c>
      <c r="C87" s="3">
        <v>0</v>
      </c>
      <c r="D87" s="3">
        <v>0</v>
      </c>
      <c r="E87" s="3">
        <v>0</v>
      </c>
      <c r="F87" s="74">
        <f t="shared" si="2"/>
        <v>0</v>
      </c>
      <c r="G87" s="3">
        <v>314</v>
      </c>
      <c r="H87" s="3">
        <v>0</v>
      </c>
      <c r="I87" s="3">
        <v>0</v>
      </c>
      <c r="J87" s="3">
        <v>0</v>
      </c>
      <c r="K87" s="74">
        <f t="shared" si="3"/>
        <v>0</v>
      </c>
      <c r="L87" s="3">
        <v>0</v>
      </c>
      <c r="M87" s="3">
        <v>0</v>
      </c>
      <c r="N87" s="3">
        <v>0</v>
      </c>
      <c r="O87" s="3">
        <v>0</v>
      </c>
      <c r="P87" s="3">
        <v>320</v>
      </c>
      <c r="Q87" s="3">
        <v>0</v>
      </c>
      <c r="R87" s="3">
        <v>0</v>
      </c>
      <c r="S87" s="3">
        <v>0</v>
      </c>
      <c r="T87" s="3">
        <v>0</v>
      </c>
    </row>
    <row r="88" spans="1:20" x14ac:dyDescent="0.25">
      <c r="A88" s="4" t="s">
        <v>170</v>
      </c>
      <c r="B88" s="4" t="s">
        <v>171</v>
      </c>
      <c r="C88" s="3">
        <v>0</v>
      </c>
      <c r="D88" s="3">
        <v>0</v>
      </c>
      <c r="E88" s="3">
        <v>0</v>
      </c>
      <c r="F88" s="74">
        <f t="shared" si="2"/>
        <v>0</v>
      </c>
      <c r="G88" s="3">
        <v>29</v>
      </c>
      <c r="H88" s="3">
        <v>0</v>
      </c>
      <c r="I88" s="3">
        <v>0</v>
      </c>
      <c r="J88" s="3">
        <v>0</v>
      </c>
      <c r="K88" s="74">
        <f t="shared" si="3"/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</row>
    <row r="89" spans="1:20" x14ac:dyDescent="0.25">
      <c r="A89" s="4" t="s">
        <v>172</v>
      </c>
      <c r="B89" s="4" t="s">
        <v>173</v>
      </c>
      <c r="C89" s="3">
        <v>0</v>
      </c>
      <c r="D89" s="3">
        <v>0</v>
      </c>
      <c r="E89" s="3">
        <v>0</v>
      </c>
      <c r="F89" s="74">
        <f t="shared" si="2"/>
        <v>0</v>
      </c>
      <c r="G89" s="3">
        <v>290</v>
      </c>
      <c r="H89" s="3">
        <v>0</v>
      </c>
      <c r="I89" s="3">
        <v>0</v>
      </c>
      <c r="J89" s="3">
        <v>0</v>
      </c>
      <c r="K89" s="74">
        <f t="shared" si="3"/>
        <v>0</v>
      </c>
      <c r="L89" s="3">
        <v>8</v>
      </c>
      <c r="M89" s="3">
        <v>0</v>
      </c>
      <c r="N89" s="3">
        <v>0</v>
      </c>
      <c r="O89" s="3">
        <v>0</v>
      </c>
      <c r="P89" s="3">
        <v>99</v>
      </c>
      <c r="Q89" s="3">
        <v>0</v>
      </c>
      <c r="R89" s="3">
        <v>0</v>
      </c>
      <c r="S89" s="3">
        <v>0</v>
      </c>
      <c r="T89" s="3">
        <v>0</v>
      </c>
    </row>
    <row r="90" spans="1:20" x14ac:dyDescent="0.25">
      <c r="A90" s="4" t="s">
        <v>174</v>
      </c>
      <c r="B90" s="4" t="s">
        <v>175</v>
      </c>
      <c r="C90" s="3">
        <v>0</v>
      </c>
      <c r="D90" s="3">
        <v>0</v>
      </c>
      <c r="E90" s="3">
        <v>0</v>
      </c>
      <c r="F90" s="74">
        <f t="shared" si="2"/>
        <v>0</v>
      </c>
      <c r="G90" s="3">
        <v>215</v>
      </c>
      <c r="H90" s="3">
        <v>0</v>
      </c>
      <c r="I90" s="3">
        <v>0</v>
      </c>
      <c r="J90" s="3">
        <v>0</v>
      </c>
      <c r="K90" s="74">
        <f t="shared" si="3"/>
        <v>0</v>
      </c>
      <c r="L90" s="3">
        <v>0</v>
      </c>
      <c r="M90" s="3">
        <v>0</v>
      </c>
      <c r="N90" s="3">
        <v>0</v>
      </c>
      <c r="O90" s="3">
        <v>0</v>
      </c>
      <c r="P90" s="3">
        <v>138</v>
      </c>
      <c r="Q90" s="3">
        <v>0</v>
      </c>
      <c r="R90" s="3">
        <v>0</v>
      </c>
      <c r="S90" s="3">
        <v>0</v>
      </c>
      <c r="T90" s="3">
        <v>0</v>
      </c>
    </row>
    <row r="91" spans="1:20" x14ac:dyDescent="0.25">
      <c r="A91" s="4" t="s">
        <v>176</v>
      </c>
      <c r="B91" s="4" t="s">
        <v>177</v>
      </c>
      <c r="C91" s="3">
        <v>0</v>
      </c>
      <c r="D91" s="3">
        <v>0</v>
      </c>
      <c r="E91" s="3">
        <v>0</v>
      </c>
      <c r="F91" s="74">
        <f t="shared" si="2"/>
        <v>0</v>
      </c>
      <c r="G91" s="3">
        <v>94</v>
      </c>
      <c r="H91" s="3">
        <v>0</v>
      </c>
      <c r="I91" s="3">
        <v>0</v>
      </c>
      <c r="J91" s="3">
        <v>0</v>
      </c>
      <c r="K91" s="74">
        <f t="shared" si="3"/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</row>
    <row r="92" spans="1:20" x14ac:dyDescent="0.25">
      <c r="A92" s="4" t="s">
        <v>178</v>
      </c>
      <c r="B92" s="4" t="s">
        <v>179</v>
      </c>
      <c r="C92" s="3">
        <v>0</v>
      </c>
      <c r="D92" s="3">
        <v>0</v>
      </c>
      <c r="E92" s="3">
        <v>0</v>
      </c>
      <c r="F92" s="74">
        <f t="shared" si="2"/>
        <v>0</v>
      </c>
      <c r="G92" s="3">
        <v>369</v>
      </c>
      <c r="H92" s="3">
        <v>0</v>
      </c>
      <c r="I92" s="3">
        <v>0</v>
      </c>
      <c r="J92" s="3">
        <v>0</v>
      </c>
      <c r="K92" s="74">
        <f t="shared" si="3"/>
        <v>0</v>
      </c>
      <c r="L92" s="3">
        <v>0</v>
      </c>
      <c r="M92" s="3">
        <v>0</v>
      </c>
      <c r="N92" s="3">
        <v>0</v>
      </c>
      <c r="O92" s="3">
        <v>0</v>
      </c>
      <c r="P92" s="3">
        <v>278</v>
      </c>
      <c r="Q92" s="3">
        <v>0</v>
      </c>
      <c r="R92" s="3">
        <v>0</v>
      </c>
      <c r="S92" s="3">
        <v>0</v>
      </c>
      <c r="T92" s="3">
        <v>0</v>
      </c>
    </row>
    <row r="93" spans="1:20" x14ac:dyDescent="0.25">
      <c r="A93" s="4" t="s">
        <v>180</v>
      </c>
      <c r="B93" s="4" t="s">
        <v>181</v>
      </c>
      <c r="C93" s="3">
        <v>0</v>
      </c>
      <c r="D93" s="3">
        <v>0</v>
      </c>
      <c r="E93" s="3">
        <v>0</v>
      </c>
      <c r="F93" s="74">
        <f t="shared" si="2"/>
        <v>0</v>
      </c>
      <c r="G93" s="3">
        <v>370</v>
      </c>
      <c r="H93" s="3">
        <v>0</v>
      </c>
      <c r="I93" s="3">
        <v>0</v>
      </c>
      <c r="J93" s="3">
        <v>0</v>
      </c>
      <c r="K93" s="74">
        <f t="shared" si="3"/>
        <v>0</v>
      </c>
      <c r="L93" s="3">
        <v>0</v>
      </c>
      <c r="M93" s="3">
        <v>0</v>
      </c>
      <c r="N93" s="3">
        <v>0</v>
      </c>
      <c r="O93" s="3">
        <v>0</v>
      </c>
      <c r="P93" s="3">
        <v>290</v>
      </c>
      <c r="Q93" s="3">
        <v>0</v>
      </c>
      <c r="R93" s="3">
        <v>0</v>
      </c>
      <c r="S93" s="3">
        <v>0</v>
      </c>
      <c r="T93" s="3">
        <v>0</v>
      </c>
    </row>
    <row r="94" spans="1:20" x14ac:dyDescent="0.25">
      <c r="A94" s="4" t="s">
        <v>182</v>
      </c>
      <c r="B94" s="4" t="s">
        <v>183</v>
      </c>
      <c r="C94" s="3">
        <v>0</v>
      </c>
      <c r="D94" s="3">
        <v>0</v>
      </c>
      <c r="E94" s="3">
        <v>0</v>
      </c>
      <c r="F94" s="74">
        <f t="shared" si="2"/>
        <v>0</v>
      </c>
      <c r="G94" s="3">
        <v>442</v>
      </c>
      <c r="H94" s="3">
        <v>0</v>
      </c>
      <c r="I94" s="3">
        <v>0</v>
      </c>
      <c r="J94" s="3">
        <v>0</v>
      </c>
      <c r="K94" s="74">
        <f t="shared" si="3"/>
        <v>0</v>
      </c>
      <c r="L94" s="3">
        <v>0</v>
      </c>
      <c r="M94" s="3">
        <v>0</v>
      </c>
      <c r="N94" s="3">
        <v>0</v>
      </c>
      <c r="O94" s="3">
        <v>0</v>
      </c>
      <c r="P94" s="3">
        <v>281</v>
      </c>
      <c r="Q94" s="3">
        <v>0</v>
      </c>
      <c r="R94" s="3">
        <v>0</v>
      </c>
      <c r="S94" s="3">
        <v>0</v>
      </c>
      <c r="T94" s="3">
        <v>0</v>
      </c>
    </row>
    <row r="95" spans="1:20" x14ac:dyDescent="0.25">
      <c r="A95" s="4" t="s">
        <v>184</v>
      </c>
      <c r="B95" s="4" t="s">
        <v>185</v>
      </c>
      <c r="C95" s="3">
        <v>0</v>
      </c>
      <c r="D95" s="3">
        <v>0</v>
      </c>
      <c r="E95" s="3">
        <v>0</v>
      </c>
      <c r="F95" s="74">
        <f t="shared" si="2"/>
        <v>0</v>
      </c>
      <c r="G95" s="3">
        <v>337</v>
      </c>
      <c r="H95" s="3">
        <v>0</v>
      </c>
      <c r="I95" s="3">
        <v>0</v>
      </c>
      <c r="J95" s="3">
        <v>0</v>
      </c>
      <c r="K95" s="74">
        <f t="shared" si="3"/>
        <v>0</v>
      </c>
      <c r="L95" s="3">
        <v>0</v>
      </c>
      <c r="M95" s="3">
        <v>0</v>
      </c>
      <c r="N95" s="3">
        <v>0</v>
      </c>
      <c r="O95" s="3">
        <v>0</v>
      </c>
      <c r="P95" s="3">
        <v>165</v>
      </c>
      <c r="Q95" s="3">
        <v>0</v>
      </c>
      <c r="R95" s="3">
        <v>0</v>
      </c>
      <c r="S95" s="3">
        <v>0</v>
      </c>
      <c r="T95" s="3">
        <v>0</v>
      </c>
    </row>
    <row r="96" spans="1:20" x14ac:dyDescent="0.25">
      <c r="A96" s="4" t="s">
        <v>186</v>
      </c>
      <c r="B96" s="4" t="s">
        <v>187</v>
      </c>
      <c r="C96" s="3">
        <v>0</v>
      </c>
      <c r="D96" s="3">
        <v>0</v>
      </c>
      <c r="E96" s="3">
        <v>0</v>
      </c>
      <c r="F96" s="74">
        <f t="shared" si="2"/>
        <v>0</v>
      </c>
      <c r="G96" s="3">
        <v>68</v>
      </c>
      <c r="H96" s="3">
        <v>0</v>
      </c>
      <c r="I96" s="3">
        <v>0</v>
      </c>
      <c r="J96" s="3">
        <v>0</v>
      </c>
      <c r="K96" s="74">
        <f t="shared" si="3"/>
        <v>0</v>
      </c>
      <c r="L96" s="3">
        <v>0</v>
      </c>
      <c r="M96" s="3">
        <v>0</v>
      </c>
      <c r="N96" s="3">
        <v>0</v>
      </c>
      <c r="O96" s="3">
        <v>0</v>
      </c>
      <c r="P96" s="3">
        <v>69</v>
      </c>
      <c r="Q96" s="3">
        <v>0</v>
      </c>
      <c r="R96" s="3">
        <v>0</v>
      </c>
      <c r="S96" s="3">
        <v>0</v>
      </c>
      <c r="T96" s="3">
        <v>0</v>
      </c>
    </row>
    <row r="97" spans="1:20" x14ac:dyDescent="0.25">
      <c r="A97" s="4" t="s">
        <v>188</v>
      </c>
      <c r="B97" s="4" t="s">
        <v>189</v>
      </c>
      <c r="C97" s="3">
        <v>0</v>
      </c>
      <c r="D97" s="3">
        <v>0</v>
      </c>
      <c r="E97" s="3">
        <v>0</v>
      </c>
      <c r="F97" s="74">
        <f t="shared" si="2"/>
        <v>0</v>
      </c>
      <c r="G97" s="3">
        <v>759</v>
      </c>
      <c r="H97" s="3">
        <v>0</v>
      </c>
      <c r="I97" s="3">
        <v>0</v>
      </c>
      <c r="J97" s="3">
        <v>0</v>
      </c>
      <c r="K97" s="74">
        <f t="shared" si="3"/>
        <v>0</v>
      </c>
      <c r="L97" s="3">
        <v>0</v>
      </c>
      <c r="M97" s="3">
        <v>0</v>
      </c>
      <c r="N97" s="3">
        <v>0</v>
      </c>
      <c r="O97" s="3">
        <v>0</v>
      </c>
      <c r="P97" s="3">
        <v>316</v>
      </c>
      <c r="Q97" s="3">
        <v>0</v>
      </c>
      <c r="R97" s="3">
        <v>0</v>
      </c>
      <c r="S97" s="3">
        <v>0</v>
      </c>
      <c r="T97" s="3">
        <v>0</v>
      </c>
    </row>
    <row r="98" spans="1:20" x14ac:dyDescent="0.25">
      <c r="A98" s="4" t="s">
        <v>190</v>
      </c>
      <c r="B98" s="4" t="s">
        <v>191</v>
      </c>
      <c r="C98" s="3">
        <v>0</v>
      </c>
      <c r="D98" s="3">
        <v>0</v>
      </c>
      <c r="E98" s="3">
        <v>0</v>
      </c>
      <c r="F98" s="74">
        <f t="shared" si="2"/>
        <v>0</v>
      </c>
      <c r="G98" s="3">
        <v>451</v>
      </c>
      <c r="H98" s="3">
        <v>0</v>
      </c>
      <c r="I98" s="3">
        <v>0</v>
      </c>
      <c r="J98" s="3">
        <v>0</v>
      </c>
      <c r="K98" s="74">
        <f t="shared" si="3"/>
        <v>0</v>
      </c>
      <c r="L98" s="3">
        <v>22</v>
      </c>
      <c r="M98" s="3">
        <v>0</v>
      </c>
      <c r="N98" s="3">
        <v>0</v>
      </c>
      <c r="O98" s="3">
        <v>0</v>
      </c>
      <c r="P98" s="3">
        <v>292</v>
      </c>
      <c r="Q98" s="3">
        <v>0</v>
      </c>
      <c r="R98" s="3">
        <v>0</v>
      </c>
      <c r="S98" s="3">
        <v>0</v>
      </c>
      <c r="T98" s="3">
        <v>0</v>
      </c>
    </row>
    <row r="99" spans="1:20" x14ac:dyDescent="0.25">
      <c r="A99" s="4" t="s">
        <v>192</v>
      </c>
      <c r="B99" s="4" t="s">
        <v>193</v>
      </c>
      <c r="C99" s="3">
        <v>0</v>
      </c>
      <c r="D99" s="3">
        <v>0</v>
      </c>
      <c r="E99" s="3">
        <v>0</v>
      </c>
      <c r="F99" s="74">
        <f t="shared" si="2"/>
        <v>0</v>
      </c>
      <c r="G99" s="3">
        <v>333</v>
      </c>
      <c r="H99" s="3">
        <v>0</v>
      </c>
      <c r="I99" s="3">
        <v>0</v>
      </c>
      <c r="J99" s="3">
        <v>0</v>
      </c>
      <c r="K99" s="74">
        <f t="shared" si="3"/>
        <v>0</v>
      </c>
      <c r="L99" s="3">
        <v>0</v>
      </c>
      <c r="M99" s="3">
        <v>0</v>
      </c>
      <c r="N99" s="3">
        <v>0</v>
      </c>
      <c r="O99" s="3">
        <v>0</v>
      </c>
      <c r="P99" s="3">
        <v>183</v>
      </c>
      <c r="Q99" s="3">
        <v>0</v>
      </c>
      <c r="R99" s="3">
        <v>0</v>
      </c>
      <c r="S99" s="3">
        <v>0</v>
      </c>
      <c r="T99" s="3">
        <v>0</v>
      </c>
    </row>
    <row r="100" spans="1:20" x14ac:dyDescent="0.25">
      <c r="A100" s="4" t="s">
        <v>194</v>
      </c>
      <c r="B100" s="4" t="s">
        <v>195</v>
      </c>
      <c r="C100" s="3">
        <v>0</v>
      </c>
      <c r="D100" s="3">
        <v>0</v>
      </c>
      <c r="E100" s="3">
        <v>0</v>
      </c>
      <c r="F100" s="74">
        <f t="shared" si="2"/>
        <v>0</v>
      </c>
      <c r="G100" s="3">
        <v>0</v>
      </c>
      <c r="H100" s="3">
        <v>0</v>
      </c>
      <c r="I100" s="3">
        <v>0</v>
      </c>
      <c r="J100" s="3">
        <v>0</v>
      </c>
      <c r="K100" s="74">
        <f t="shared" si="3"/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</row>
    <row r="101" spans="1:20" x14ac:dyDescent="0.25">
      <c r="A101" s="4" t="s">
        <v>196</v>
      </c>
      <c r="B101" s="4" t="s">
        <v>197</v>
      </c>
      <c r="C101" s="3">
        <v>0</v>
      </c>
      <c r="D101" s="3">
        <v>0</v>
      </c>
      <c r="E101" s="3">
        <v>0</v>
      </c>
      <c r="F101" s="74">
        <f t="shared" si="2"/>
        <v>0</v>
      </c>
      <c r="G101" s="3">
        <v>1022</v>
      </c>
      <c r="H101" s="3">
        <v>0</v>
      </c>
      <c r="I101" s="3">
        <v>0</v>
      </c>
      <c r="J101" s="3">
        <v>0</v>
      </c>
      <c r="K101" s="74">
        <f t="shared" si="3"/>
        <v>0</v>
      </c>
      <c r="L101" s="3">
        <v>0</v>
      </c>
      <c r="M101" s="3">
        <v>0</v>
      </c>
      <c r="N101" s="3">
        <v>0</v>
      </c>
      <c r="O101" s="3">
        <v>0</v>
      </c>
      <c r="P101" s="3">
        <v>405</v>
      </c>
      <c r="Q101" s="3">
        <v>0</v>
      </c>
      <c r="R101" s="3">
        <v>0</v>
      </c>
      <c r="S101" s="3">
        <v>0</v>
      </c>
      <c r="T101" s="3">
        <v>0</v>
      </c>
    </row>
    <row r="102" spans="1:20" x14ac:dyDescent="0.25">
      <c r="A102" s="4" t="s">
        <v>198</v>
      </c>
      <c r="B102" s="4" t="s">
        <v>199</v>
      </c>
      <c r="C102" s="3">
        <v>0</v>
      </c>
      <c r="D102" s="3">
        <v>0</v>
      </c>
      <c r="E102" s="3">
        <v>0</v>
      </c>
      <c r="F102" s="74">
        <f t="shared" si="2"/>
        <v>0</v>
      </c>
      <c r="G102" s="3">
        <v>424</v>
      </c>
      <c r="H102" s="3">
        <v>0</v>
      </c>
      <c r="I102" s="3">
        <v>0</v>
      </c>
      <c r="J102" s="3">
        <v>0</v>
      </c>
      <c r="K102" s="74">
        <f t="shared" si="3"/>
        <v>0</v>
      </c>
      <c r="L102" s="3">
        <v>0</v>
      </c>
      <c r="M102" s="3">
        <v>0</v>
      </c>
      <c r="N102" s="3">
        <v>0</v>
      </c>
      <c r="O102" s="3">
        <v>0</v>
      </c>
      <c r="P102" s="3">
        <v>317</v>
      </c>
      <c r="Q102" s="3">
        <v>0</v>
      </c>
      <c r="R102" s="3">
        <v>0</v>
      </c>
      <c r="S102" s="3">
        <v>0</v>
      </c>
      <c r="T102" s="3">
        <v>0</v>
      </c>
    </row>
    <row r="103" spans="1:20" x14ac:dyDescent="0.25">
      <c r="A103" s="4" t="s">
        <v>200</v>
      </c>
      <c r="B103" s="4" t="s">
        <v>201</v>
      </c>
      <c r="C103" s="3">
        <v>0</v>
      </c>
      <c r="D103" s="3">
        <v>0</v>
      </c>
      <c r="E103" s="3">
        <v>0</v>
      </c>
      <c r="F103" s="74">
        <f t="shared" si="2"/>
        <v>0</v>
      </c>
      <c r="G103" s="3">
        <v>645</v>
      </c>
      <c r="H103" s="3">
        <v>0</v>
      </c>
      <c r="I103" s="3">
        <v>0</v>
      </c>
      <c r="J103" s="3">
        <v>0</v>
      </c>
      <c r="K103" s="74">
        <f t="shared" si="3"/>
        <v>0</v>
      </c>
      <c r="L103" s="3">
        <v>0</v>
      </c>
      <c r="M103" s="3">
        <v>0</v>
      </c>
      <c r="N103" s="3">
        <v>0</v>
      </c>
      <c r="O103" s="3">
        <v>0</v>
      </c>
      <c r="P103" s="3">
        <v>405</v>
      </c>
      <c r="Q103" s="3">
        <v>0</v>
      </c>
      <c r="R103" s="3">
        <v>0</v>
      </c>
      <c r="S103" s="3">
        <v>0</v>
      </c>
      <c r="T103" s="3">
        <v>0</v>
      </c>
    </row>
    <row r="104" spans="1:20" x14ac:dyDescent="0.25">
      <c r="A104" s="4" t="s">
        <v>202</v>
      </c>
      <c r="B104" s="4" t="s">
        <v>203</v>
      </c>
      <c r="C104" s="3">
        <v>0</v>
      </c>
      <c r="D104" s="3">
        <v>0</v>
      </c>
      <c r="E104" s="3">
        <v>0</v>
      </c>
      <c r="F104" s="74">
        <f t="shared" si="2"/>
        <v>0</v>
      </c>
      <c r="G104" s="3">
        <v>612</v>
      </c>
      <c r="H104" s="3">
        <v>0</v>
      </c>
      <c r="I104" s="3">
        <v>0</v>
      </c>
      <c r="J104" s="3">
        <v>0</v>
      </c>
      <c r="K104" s="74">
        <f t="shared" si="3"/>
        <v>0</v>
      </c>
      <c r="L104" s="3">
        <v>0</v>
      </c>
      <c r="M104" s="3">
        <v>0</v>
      </c>
      <c r="N104" s="3">
        <v>0</v>
      </c>
      <c r="O104" s="3">
        <v>0</v>
      </c>
      <c r="P104" s="3">
        <v>619</v>
      </c>
      <c r="Q104" s="3">
        <v>0</v>
      </c>
      <c r="R104" s="3">
        <v>0</v>
      </c>
      <c r="S104" s="3">
        <v>0</v>
      </c>
      <c r="T104" s="3">
        <v>0</v>
      </c>
    </row>
    <row r="105" spans="1:20" x14ac:dyDescent="0.25">
      <c r="A105" s="4" t="s">
        <v>204</v>
      </c>
      <c r="B105" s="4" t="s">
        <v>205</v>
      </c>
      <c r="C105" s="3">
        <v>0</v>
      </c>
      <c r="D105" s="3">
        <v>0</v>
      </c>
      <c r="E105" s="3">
        <v>0</v>
      </c>
      <c r="F105" s="74">
        <f t="shared" si="2"/>
        <v>0</v>
      </c>
      <c r="G105" s="3">
        <v>273</v>
      </c>
      <c r="H105" s="3">
        <v>0</v>
      </c>
      <c r="I105" s="3">
        <v>0</v>
      </c>
      <c r="J105" s="3">
        <v>0</v>
      </c>
      <c r="K105" s="74">
        <f t="shared" si="3"/>
        <v>0</v>
      </c>
      <c r="L105" s="3">
        <v>0</v>
      </c>
      <c r="M105" s="3">
        <v>0</v>
      </c>
      <c r="N105" s="3">
        <v>0</v>
      </c>
      <c r="O105" s="3">
        <v>0</v>
      </c>
      <c r="P105" s="3">
        <v>146</v>
      </c>
      <c r="Q105" s="3">
        <v>0</v>
      </c>
      <c r="R105" s="3">
        <v>0</v>
      </c>
      <c r="S105" s="3">
        <v>0</v>
      </c>
      <c r="T105" s="3">
        <v>0</v>
      </c>
    </row>
    <row r="106" spans="1:20" x14ac:dyDescent="0.25">
      <c r="A106" s="4" t="s">
        <v>206</v>
      </c>
      <c r="B106" s="4" t="s">
        <v>207</v>
      </c>
      <c r="C106" s="3">
        <v>0</v>
      </c>
      <c r="D106" s="3">
        <v>0</v>
      </c>
      <c r="E106" s="3">
        <v>0</v>
      </c>
      <c r="F106" s="74">
        <f t="shared" si="2"/>
        <v>0</v>
      </c>
      <c r="G106" s="3">
        <v>136</v>
      </c>
      <c r="H106" s="3">
        <v>0</v>
      </c>
      <c r="I106" s="3">
        <v>0</v>
      </c>
      <c r="J106" s="3">
        <v>0</v>
      </c>
      <c r="K106" s="74">
        <f t="shared" si="3"/>
        <v>0</v>
      </c>
      <c r="L106" s="3">
        <v>0</v>
      </c>
      <c r="M106" s="3">
        <v>0</v>
      </c>
      <c r="N106" s="3">
        <v>0</v>
      </c>
      <c r="O106" s="3">
        <v>0</v>
      </c>
      <c r="P106" s="3">
        <v>114</v>
      </c>
      <c r="Q106" s="3">
        <v>0</v>
      </c>
      <c r="R106" s="3">
        <v>0</v>
      </c>
      <c r="S106" s="3">
        <v>0</v>
      </c>
      <c r="T106" s="3">
        <v>0</v>
      </c>
    </row>
    <row r="107" spans="1:20" x14ac:dyDescent="0.25">
      <c r="A107" s="4" t="s">
        <v>208</v>
      </c>
      <c r="B107" s="4" t="s">
        <v>209</v>
      </c>
      <c r="C107" s="3">
        <v>0</v>
      </c>
      <c r="D107" s="3">
        <v>0</v>
      </c>
      <c r="E107" s="3">
        <v>0</v>
      </c>
      <c r="F107" s="74">
        <f t="shared" si="2"/>
        <v>0</v>
      </c>
      <c r="G107" s="3">
        <v>648</v>
      </c>
      <c r="H107" s="3">
        <v>0</v>
      </c>
      <c r="I107" s="3">
        <v>0</v>
      </c>
      <c r="J107" s="3">
        <v>0</v>
      </c>
      <c r="K107" s="74">
        <f t="shared" si="3"/>
        <v>0</v>
      </c>
      <c r="L107" s="3">
        <v>0</v>
      </c>
      <c r="M107" s="3">
        <v>0</v>
      </c>
      <c r="N107" s="3">
        <v>0</v>
      </c>
      <c r="O107" s="3">
        <v>0</v>
      </c>
      <c r="P107" s="3">
        <v>377</v>
      </c>
      <c r="Q107" s="3">
        <v>0</v>
      </c>
      <c r="R107" s="3">
        <v>0</v>
      </c>
      <c r="S107" s="3">
        <v>0</v>
      </c>
      <c r="T107" s="3">
        <v>0</v>
      </c>
    </row>
    <row r="108" spans="1:20" x14ac:dyDescent="0.25">
      <c r="A108" s="4" t="s">
        <v>210</v>
      </c>
      <c r="B108" s="4" t="s">
        <v>211</v>
      </c>
      <c r="C108" s="3">
        <v>0</v>
      </c>
      <c r="D108" s="3">
        <v>0</v>
      </c>
      <c r="E108" s="3">
        <v>0</v>
      </c>
      <c r="F108" s="74">
        <f t="shared" si="2"/>
        <v>0</v>
      </c>
      <c r="G108" s="3">
        <v>476</v>
      </c>
      <c r="H108" s="3">
        <v>0</v>
      </c>
      <c r="I108" s="3">
        <v>0</v>
      </c>
      <c r="J108" s="3">
        <v>0</v>
      </c>
      <c r="K108" s="74">
        <f t="shared" si="3"/>
        <v>0</v>
      </c>
      <c r="L108" s="3">
        <v>21</v>
      </c>
      <c r="M108" s="3">
        <v>0</v>
      </c>
      <c r="N108" s="3">
        <v>0</v>
      </c>
      <c r="O108" s="3">
        <v>0</v>
      </c>
      <c r="P108" s="3">
        <v>410</v>
      </c>
      <c r="Q108" s="3">
        <v>0</v>
      </c>
      <c r="R108" s="3">
        <v>0</v>
      </c>
      <c r="S108" s="3">
        <v>0</v>
      </c>
      <c r="T108" s="3">
        <v>0</v>
      </c>
    </row>
    <row r="109" spans="1:20" x14ac:dyDescent="0.25">
      <c r="A109" s="4" t="s">
        <v>212</v>
      </c>
      <c r="B109" s="4" t="s">
        <v>213</v>
      </c>
      <c r="C109" s="3">
        <v>2</v>
      </c>
      <c r="D109" s="3">
        <v>226</v>
      </c>
      <c r="E109" s="3">
        <v>12</v>
      </c>
      <c r="F109" s="74">
        <f t="shared" si="2"/>
        <v>240</v>
      </c>
      <c r="G109" s="3">
        <v>240</v>
      </c>
      <c r="H109" s="3">
        <v>0</v>
      </c>
      <c r="I109" s="3">
        <v>0</v>
      </c>
      <c r="J109" s="3">
        <v>0</v>
      </c>
      <c r="K109" s="74">
        <f t="shared" si="3"/>
        <v>0</v>
      </c>
      <c r="L109" s="3">
        <v>0</v>
      </c>
      <c r="M109" s="3">
        <v>0</v>
      </c>
      <c r="N109" s="3">
        <v>0</v>
      </c>
      <c r="O109" s="3">
        <v>0</v>
      </c>
      <c r="P109" s="3">
        <v>179</v>
      </c>
      <c r="Q109" s="3">
        <v>0</v>
      </c>
      <c r="R109" s="3">
        <v>0</v>
      </c>
      <c r="S109" s="3">
        <v>0</v>
      </c>
      <c r="T109" s="3">
        <v>0</v>
      </c>
    </row>
    <row r="110" spans="1:20" x14ac:dyDescent="0.25">
      <c r="A110" s="4" t="s">
        <v>214</v>
      </c>
      <c r="B110" s="4" t="s">
        <v>215</v>
      </c>
      <c r="C110" s="3">
        <v>0</v>
      </c>
      <c r="D110" s="3">
        <v>0</v>
      </c>
      <c r="E110" s="3">
        <v>0</v>
      </c>
      <c r="F110" s="74">
        <f t="shared" si="2"/>
        <v>0</v>
      </c>
      <c r="G110" s="3">
        <v>574</v>
      </c>
      <c r="H110" s="3">
        <v>0</v>
      </c>
      <c r="I110" s="3">
        <v>0</v>
      </c>
      <c r="J110" s="3">
        <v>0</v>
      </c>
      <c r="K110" s="74">
        <f t="shared" si="3"/>
        <v>0</v>
      </c>
      <c r="L110" s="3">
        <v>0</v>
      </c>
      <c r="M110" s="3">
        <v>0</v>
      </c>
      <c r="N110" s="3">
        <v>0</v>
      </c>
      <c r="O110" s="3">
        <v>0</v>
      </c>
      <c r="P110" s="3">
        <v>326</v>
      </c>
      <c r="Q110" s="3">
        <v>0</v>
      </c>
      <c r="R110" s="3">
        <v>0</v>
      </c>
      <c r="S110" s="3">
        <v>0</v>
      </c>
      <c r="T110" s="3">
        <v>0</v>
      </c>
    </row>
    <row r="111" spans="1:20" x14ac:dyDescent="0.25">
      <c r="A111" s="4" t="s">
        <v>216</v>
      </c>
      <c r="B111" s="4" t="s">
        <v>217</v>
      </c>
      <c r="C111" s="3">
        <v>0</v>
      </c>
      <c r="D111" s="3">
        <v>0</v>
      </c>
      <c r="E111" s="3">
        <v>0</v>
      </c>
      <c r="F111" s="74">
        <f t="shared" si="2"/>
        <v>0</v>
      </c>
      <c r="G111" s="3">
        <v>25</v>
      </c>
      <c r="H111" s="3">
        <v>0</v>
      </c>
      <c r="I111" s="3">
        <v>0</v>
      </c>
      <c r="J111" s="3">
        <v>0</v>
      </c>
      <c r="K111" s="74">
        <f t="shared" si="3"/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</row>
    <row r="112" spans="1:20" x14ac:dyDescent="0.25">
      <c r="A112" s="4" t="s">
        <v>218</v>
      </c>
      <c r="B112" s="4" t="s">
        <v>219</v>
      </c>
      <c r="C112" s="3">
        <v>0</v>
      </c>
      <c r="D112" s="3">
        <v>0</v>
      </c>
      <c r="E112" s="3">
        <v>0</v>
      </c>
      <c r="F112" s="74">
        <f t="shared" si="2"/>
        <v>0</v>
      </c>
      <c r="G112" s="3">
        <v>162</v>
      </c>
      <c r="H112" s="3">
        <v>0</v>
      </c>
      <c r="I112" s="3">
        <v>0</v>
      </c>
      <c r="J112" s="3">
        <v>0</v>
      </c>
      <c r="K112" s="74">
        <f t="shared" si="3"/>
        <v>0</v>
      </c>
      <c r="L112" s="3">
        <v>0</v>
      </c>
      <c r="M112" s="3">
        <v>0</v>
      </c>
      <c r="N112" s="3">
        <v>0</v>
      </c>
      <c r="O112" s="3">
        <v>0</v>
      </c>
      <c r="P112" s="3">
        <v>88</v>
      </c>
      <c r="Q112" s="3">
        <v>0</v>
      </c>
      <c r="R112" s="3">
        <v>0</v>
      </c>
      <c r="S112" s="3">
        <v>0</v>
      </c>
      <c r="T112" s="3">
        <v>0</v>
      </c>
    </row>
    <row r="113" spans="1:20" ht="15.75" thickBot="1" x14ac:dyDescent="0.3">
      <c r="A113" s="4" t="s">
        <v>220</v>
      </c>
      <c r="B113" s="4" t="s">
        <v>221</v>
      </c>
      <c r="C113" s="3">
        <v>0</v>
      </c>
      <c r="D113" s="3">
        <v>0</v>
      </c>
      <c r="E113" s="3">
        <v>0</v>
      </c>
      <c r="F113" s="74">
        <f t="shared" si="2"/>
        <v>0</v>
      </c>
      <c r="G113" s="3">
        <v>45</v>
      </c>
      <c r="H113" s="3">
        <v>0</v>
      </c>
      <c r="I113" s="3">
        <v>0</v>
      </c>
      <c r="J113" s="3">
        <v>0</v>
      </c>
      <c r="K113" s="74">
        <f t="shared" si="3"/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</row>
    <row r="114" spans="1:20" ht="16.5" thickTop="1" thickBot="1" x14ac:dyDescent="0.3">
      <c r="B114" s="1" t="s">
        <v>222</v>
      </c>
      <c r="C114" s="10">
        <f t="shared" ref="C114:T114" si="4">SUM(C4:C113)</f>
        <v>276</v>
      </c>
      <c r="D114" s="10">
        <f t="shared" si="4"/>
        <v>402</v>
      </c>
      <c r="E114" s="10">
        <f t="shared" si="4"/>
        <v>52</v>
      </c>
      <c r="F114" s="10">
        <f t="shared" si="2"/>
        <v>730</v>
      </c>
      <c r="G114" s="10">
        <f t="shared" si="4"/>
        <v>35339</v>
      </c>
      <c r="H114" s="10">
        <f t="shared" si="4"/>
        <v>0</v>
      </c>
      <c r="I114" s="10">
        <f t="shared" si="4"/>
        <v>0</v>
      </c>
      <c r="J114" s="10">
        <f t="shared" si="4"/>
        <v>0</v>
      </c>
      <c r="K114" s="10">
        <f t="shared" si="3"/>
        <v>0</v>
      </c>
      <c r="L114" s="10">
        <f t="shared" si="4"/>
        <v>210</v>
      </c>
      <c r="M114" s="10">
        <f t="shared" si="4"/>
        <v>0</v>
      </c>
      <c r="N114" s="10">
        <f t="shared" si="4"/>
        <v>0</v>
      </c>
      <c r="O114" s="10">
        <f t="shared" si="4"/>
        <v>0</v>
      </c>
      <c r="P114" s="10">
        <f t="shared" si="4"/>
        <v>21022</v>
      </c>
      <c r="Q114" s="10">
        <f t="shared" si="4"/>
        <v>0</v>
      </c>
      <c r="R114" s="10">
        <f t="shared" si="4"/>
        <v>0</v>
      </c>
      <c r="S114" s="10">
        <f t="shared" si="4"/>
        <v>0</v>
      </c>
      <c r="T114" s="10">
        <f t="shared" si="4"/>
        <v>0</v>
      </c>
    </row>
    <row r="115" spans="1:20" ht="15.75" thickTop="1" x14ac:dyDescent="0.25"/>
  </sheetData>
  <mergeCells count="6">
    <mergeCell ref="Q2:T2"/>
    <mergeCell ref="A2:A3"/>
    <mergeCell ref="B2:B3"/>
    <mergeCell ref="C2:G2"/>
    <mergeCell ref="H2:L2"/>
    <mergeCell ref="M2:P2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6"/>
  <sheetViews>
    <sheetView topLeftCell="A88" workbookViewId="0">
      <selection activeCell="H108" sqref="H108"/>
    </sheetView>
  </sheetViews>
  <sheetFormatPr baseColWidth="10" defaultColWidth="9" defaultRowHeight="15" x14ac:dyDescent="0.25"/>
  <cols>
    <col min="2" max="2" width="68.42578125" customWidth="1"/>
    <col min="3" max="6" width="19.42578125" customWidth="1"/>
    <col min="7" max="7" width="16.7109375" customWidth="1"/>
    <col min="8" max="13" width="19.42578125" customWidth="1"/>
  </cols>
  <sheetData>
    <row r="1" spans="1:7" ht="15.75" thickBot="1" x14ac:dyDescent="0.3"/>
    <row r="2" spans="1:7" ht="30" customHeight="1" thickTop="1" thickBot="1" x14ac:dyDescent="0.3">
      <c r="A2" s="323" t="s">
        <v>0</v>
      </c>
      <c r="B2" s="323" t="s">
        <v>1</v>
      </c>
      <c r="C2" s="348" t="s">
        <v>542</v>
      </c>
      <c r="D2" s="349"/>
      <c r="E2" s="349"/>
      <c r="F2" s="349"/>
      <c r="G2" s="350"/>
    </row>
    <row r="3" spans="1:7" ht="39.950000000000003" customHeight="1" thickTop="1" thickBot="1" x14ac:dyDescent="0.3">
      <c r="A3" s="323" t="s">
        <v>0</v>
      </c>
      <c r="B3" s="323" t="s">
        <v>1</v>
      </c>
      <c r="C3" s="351"/>
      <c r="D3" s="352"/>
      <c r="E3" s="352"/>
      <c r="F3" s="352"/>
      <c r="G3" s="353"/>
    </row>
    <row r="4" spans="1:7" ht="69.95" customHeight="1" thickTop="1" thickBot="1" x14ac:dyDescent="0.3">
      <c r="A4" s="323" t="s">
        <v>0</v>
      </c>
      <c r="B4" s="323" t="s">
        <v>1</v>
      </c>
      <c r="C4" s="2" t="s">
        <v>543</v>
      </c>
      <c r="D4" s="2" t="s">
        <v>544</v>
      </c>
      <c r="E4" s="2" t="s">
        <v>545</v>
      </c>
      <c r="F4" s="2" t="s">
        <v>546</v>
      </c>
      <c r="G4" s="249" t="s">
        <v>877</v>
      </c>
    </row>
    <row r="5" spans="1:7" ht="15.75" thickTop="1" x14ac:dyDescent="0.25">
      <c r="A5" s="4" t="s">
        <v>2</v>
      </c>
      <c r="B5" s="4" t="s">
        <v>3</v>
      </c>
      <c r="C5" s="3">
        <v>594</v>
      </c>
      <c r="D5" s="3">
        <v>0</v>
      </c>
      <c r="E5" s="3">
        <v>594</v>
      </c>
      <c r="F5" s="12">
        <v>650</v>
      </c>
      <c r="G5" s="254">
        <f>+E5/F5*100</f>
        <v>91.384615384615387</v>
      </c>
    </row>
    <row r="6" spans="1:7" x14ac:dyDescent="0.25">
      <c r="A6" s="4" t="s">
        <v>4</v>
      </c>
      <c r="B6" s="4" t="s">
        <v>5</v>
      </c>
      <c r="C6" s="3">
        <v>0</v>
      </c>
      <c r="D6" s="3">
        <v>0</v>
      </c>
      <c r="E6" s="3">
        <v>38</v>
      </c>
      <c r="F6" s="12">
        <v>120</v>
      </c>
      <c r="G6" s="255">
        <f t="shared" ref="G6:G69" si="0">+E6/F6*100</f>
        <v>31.666666666666664</v>
      </c>
    </row>
    <row r="7" spans="1:7" x14ac:dyDescent="0.25">
      <c r="A7" s="4" t="s">
        <v>6</v>
      </c>
      <c r="B7" s="4" t="s">
        <v>7</v>
      </c>
      <c r="C7" s="3">
        <v>1</v>
      </c>
      <c r="D7" s="3">
        <v>0</v>
      </c>
      <c r="E7" s="3">
        <v>0</v>
      </c>
      <c r="F7" s="12">
        <v>58</v>
      </c>
      <c r="G7" s="255">
        <f t="shared" si="0"/>
        <v>0</v>
      </c>
    </row>
    <row r="8" spans="1:7" x14ac:dyDescent="0.25">
      <c r="A8" s="4" t="s">
        <v>8</v>
      </c>
      <c r="B8" s="4" t="s">
        <v>9</v>
      </c>
      <c r="C8" s="3">
        <v>274</v>
      </c>
      <c r="D8" s="3">
        <v>4</v>
      </c>
      <c r="E8" s="3">
        <v>270</v>
      </c>
      <c r="F8" s="12">
        <v>493</v>
      </c>
      <c r="G8" s="255">
        <f t="shared" si="0"/>
        <v>54.766734279918857</v>
      </c>
    </row>
    <row r="9" spans="1:7" x14ac:dyDescent="0.25">
      <c r="A9" s="4" t="s">
        <v>10</v>
      </c>
      <c r="B9" s="4" t="s">
        <v>11</v>
      </c>
      <c r="C9" s="3">
        <v>285</v>
      </c>
      <c r="D9" s="3">
        <v>0</v>
      </c>
      <c r="E9" s="3">
        <v>285</v>
      </c>
      <c r="F9" s="12">
        <v>521</v>
      </c>
      <c r="G9" s="255">
        <f t="shared" si="0"/>
        <v>54.702495201535505</v>
      </c>
    </row>
    <row r="10" spans="1:7" x14ac:dyDescent="0.25">
      <c r="A10" s="4" t="s">
        <v>12</v>
      </c>
      <c r="B10" s="4" t="s">
        <v>13</v>
      </c>
      <c r="C10" s="3">
        <v>1</v>
      </c>
      <c r="D10" s="3">
        <v>1</v>
      </c>
      <c r="E10" s="3">
        <v>0</v>
      </c>
      <c r="F10" s="12">
        <v>58</v>
      </c>
      <c r="G10" s="255">
        <f t="shared" si="0"/>
        <v>0</v>
      </c>
    </row>
    <row r="11" spans="1:7" x14ac:dyDescent="0.25">
      <c r="A11" s="4" t="s">
        <v>14</v>
      </c>
      <c r="B11" s="4" t="s">
        <v>15</v>
      </c>
      <c r="C11" s="3">
        <v>384</v>
      </c>
      <c r="D11" s="3">
        <v>0</v>
      </c>
      <c r="E11" s="3">
        <v>384</v>
      </c>
      <c r="F11" s="12">
        <v>393</v>
      </c>
      <c r="G11" s="255">
        <f t="shared" si="0"/>
        <v>97.70992366412213</v>
      </c>
    </row>
    <row r="12" spans="1:7" x14ac:dyDescent="0.25">
      <c r="A12" s="4" t="s">
        <v>16</v>
      </c>
      <c r="B12" s="4" t="s">
        <v>17</v>
      </c>
      <c r="C12" s="3">
        <v>104</v>
      </c>
      <c r="D12" s="3">
        <v>0</v>
      </c>
      <c r="E12" s="3">
        <v>104</v>
      </c>
      <c r="F12" s="12">
        <v>114</v>
      </c>
      <c r="G12" s="255">
        <f t="shared" si="0"/>
        <v>91.228070175438589</v>
      </c>
    </row>
    <row r="13" spans="1:7" x14ac:dyDescent="0.25">
      <c r="A13" s="4" t="s">
        <v>18</v>
      </c>
      <c r="B13" s="4" t="s">
        <v>19</v>
      </c>
      <c r="C13" s="3">
        <v>0</v>
      </c>
      <c r="D13" s="3">
        <v>0</v>
      </c>
      <c r="E13" s="3">
        <v>24</v>
      </c>
      <c r="F13" s="12">
        <v>52</v>
      </c>
      <c r="G13" s="255">
        <f t="shared" si="0"/>
        <v>46.153846153846153</v>
      </c>
    </row>
    <row r="14" spans="1:7" x14ac:dyDescent="0.25">
      <c r="A14" s="4" t="s">
        <v>20</v>
      </c>
      <c r="B14" s="4" t="s">
        <v>21</v>
      </c>
      <c r="C14" s="3">
        <v>0</v>
      </c>
      <c r="D14" s="3">
        <v>0</v>
      </c>
      <c r="E14" s="3">
        <v>0</v>
      </c>
      <c r="F14" s="12">
        <v>106</v>
      </c>
      <c r="G14" s="255">
        <f t="shared" si="0"/>
        <v>0</v>
      </c>
    </row>
    <row r="15" spans="1:7" x14ac:dyDescent="0.25">
      <c r="A15" s="4" t="s">
        <v>22</v>
      </c>
      <c r="B15" s="4" t="s">
        <v>23</v>
      </c>
      <c r="C15" s="3">
        <v>387</v>
      </c>
      <c r="D15" s="3">
        <v>0</v>
      </c>
      <c r="E15" s="3">
        <v>387</v>
      </c>
      <c r="F15" s="12">
        <v>415</v>
      </c>
      <c r="G15" s="255">
        <f t="shared" si="0"/>
        <v>93.253012048192772</v>
      </c>
    </row>
    <row r="16" spans="1:7" x14ac:dyDescent="0.25">
      <c r="A16" s="4" t="s">
        <v>24</v>
      </c>
      <c r="B16" s="4" t="s">
        <v>25</v>
      </c>
      <c r="C16" s="3">
        <v>338</v>
      </c>
      <c r="D16" s="3">
        <v>0</v>
      </c>
      <c r="E16" s="3">
        <v>338</v>
      </c>
      <c r="F16" s="12">
        <v>433</v>
      </c>
      <c r="G16" s="255">
        <f t="shared" si="0"/>
        <v>78.060046189376436</v>
      </c>
    </row>
    <row r="17" spans="1:7" x14ac:dyDescent="0.25">
      <c r="A17" s="4" t="s">
        <v>26</v>
      </c>
      <c r="B17" s="4" t="s">
        <v>27</v>
      </c>
      <c r="C17" s="3">
        <v>0</v>
      </c>
      <c r="D17" s="3">
        <v>0</v>
      </c>
      <c r="E17" s="3">
        <v>0</v>
      </c>
      <c r="F17" s="12">
        <v>0</v>
      </c>
      <c r="G17" s="255" t="e">
        <f t="shared" si="0"/>
        <v>#DIV/0!</v>
      </c>
    </row>
    <row r="18" spans="1:7" x14ac:dyDescent="0.25">
      <c r="A18" s="4" t="s">
        <v>28</v>
      </c>
      <c r="B18" s="4" t="s">
        <v>29</v>
      </c>
      <c r="C18" s="3">
        <v>353</v>
      </c>
      <c r="D18" s="3">
        <v>0</v>
      </c>
      <c r="E18" s="3">
        <v>353</v>
      </c>
      <c r="F18" s="12">
        <v>612</v>
      </c>
      <c r="G18" s="255">
        <f t="shared" si="0"/>
        <v>57.679738562091501</v>
      </c>
    </row>
    <row r="19" spans="1:7" x14ac:dyDescent="0.25">
      <c r="A19" s="4" t="s">
        <v>30</v>
      </c>
      <c r="B19" s="4" t="s">
        <v>31</v>
      </c>
      <c r="C19" s="3">
        <v>124</v>
      </c>
      <c r="D19" s="3">
        <v>0</v>
      </c>
      <c r="E19" s="3">
        <v>0</v>
      </c>
      <c r="F19" s="12">
        <v>136</v>
      </c>
      <c r="G19" s="255">
        <f t="shared" si="0"/>
        <v>0</v>
      </c>
    </row>
    <row r="20" spans="1:7" x14ac:dyDescent="0.25">
      <c r="A20" s="4" t="s">
        <v>32</v>
      </c>
      <c r="B20" s="4" t="s">
        <v>33</v>
      </c>
      <c r="C20" s="3">
        <v>459</v>
      </c>
      <c r="D20" s="3">
        <v>0</v>
      </c>
      <c r="E20" s="3">
        <v>0</v>
      </c>
      <c r="F20" s="12">
        <v>505</v>
      </c>
      <c r="G20" s="255">
        <f t="shared" si="0"/>
        <v>0</v>
      </c>
    </row>
    <row r="21" spans="1:7" x14ac:dyDescent="0.25">
      <c r="A21" s="4" t="s">
        <v>34</v>
      </c>
      <c r="B21" s="4" t="s">
        <v>35</v>
      </c>
      <c r="C21" s="3">
        <v>80</v>
      </c>
      <c r="D21" s="3">
        <v>0</v>
      </c>
      <c r="E21" s="3">
        <v>80</v>
      </c>
      <c r="F21" s="12">
        <v>102</v>
      </c>
      <c r="G21" s="255">
        <f t="shared" si="0"/>
        <v>78.431372549019613</v>
      </c>
    </row>
    <row r="22" spans="1:7" x14ac:dyDescent="0.25">
      <c r="A22" s="4" t="s">
        <v>36</v>
      </c>
      <c r="B22" s="4" t="s">
        <v>37</v>
      </c>
      <c r="C22" s="3">
        <v>266</v>
      </c>
      <c r="D22" s="3">
        <v>0</v>
      </c>
      <c r="E22" s="3">
        <v>266</v>
      </c>
      <c r="F22" s="12">
        <v>709</v>
      </c>
      <c r="G22" s="255">
        <f t="shared" si="0"/>
        <v>37.517630465444292</v>
      </c>
    </row>
    <row r="23" spans="1:7" x14ac:dyDescent="0.25">
      <c r="A23" s="4" t="s">
        <v>38</v>
      </c>
      <c r="B23" s="4" t="s">
        <v>39</v>
      </c>
      <c r="C23" s="3">
        <v>11</v>
      </c>
      <c r="D23" s="3">
        <v>0</v>
      </c>
      <c r="E23" s="3">
        <v>0</v>
      </c>
      <c r="F23" s="12">
        <v>709</v>
      </c>
      <c r="G23" s="255">
        <f t="shared" si="0"/>
        <v>0</v>
      </c>
    </row>
    <row r="24" spans="1:7" x14ac:dyDescent="0.25">
      <c r="A24" s="4" t="s">
        <v>40</v>
      </c>
      <c r="B24" s="4" t="s">
        <v>41</v>
      </c>
      <c r="C24" s="3">
        <v>65</v>
      </c>
      <c r="D24" s="3">
        <v>0</v>
      </c>
      <c r="E24" s="3">
        <v>65</v>
      </c>
      <c r="F24" s="12">
        <v>177</v>
      </c>
      <c r="G24" s="255">
        <f t="shared" si="0"/>
        <v>36.72316384180791</v>
      </c>
    </row>
    <row r="25" spans="1:7" x14ac:dyDescent="0.25">
      <c r="A25" s="4" t="s">
        <v>42</v>
      </c>
      <c r="B25" s="4" t="s">
        <v>43</v>
      </c>
      <c r="C25" s="3">
        <v>170</v>
      </c>
      <c r="D25" s="3">
        <v>0</v>
      </c>
      <c r="E25" s="3">
        <v>170</v>
      </c>
      <c r="F25" s="12">
        <v>253</v>
      </c>
      <c r="G25" s="255">
        <f t="shared" si="0"/>
        <v>67.193675889328063</v>
      </c>
    </row>
    <row r="26" spans="1:7" x14ac:dyDescent="0.25">
      <c r="A26" s="4" t="s">
        <v>44</v>
      </c>
      <c r="B26" s="4" t="s">
        <v>45</v>
      </c>
      <c r="C26" s="3">
        <v>282</v>
      </c>
      <c r="D26" s="3">
        <v>0</v>
      </c>
      <c r="E26" s="3">
        <v>282</v>
      </c>
      <c r="F26" s="12">
        <v>483</v>
      </c>
      <c r="G26" s="255">
        <f t="shared" si="0"/>
        <v>58.385093167701861</v>
      </c>
    </row>
    <row r="27" spans="1:7" x14ac:dyDescent="0.25">
      <c r="A27" s="4" t="s">
        <v>46</v>
      </c>
      <c r="B27" s="4" t="s">
        <v>47</v>
      </c>
      <c r="C27" s="3">
        <v>74</v>
      </c>
      <c r="D27" s="3">
        <v>0</v>
      </c>
      <c r="E27" s="3">
        <v>0</v>
      </c>
      <c r="F27" s="12">
        <v>74</v>
      </c>
      <c r="G27" s="255">
        <f t="shared" si="0"/>
        <v>0</v>
      </c>
    </row>
    <row r="28" spans="1:7" x14ac:dyDescent="0.25">
      <c r="A28" s="4" t="s">
        <v>48</v>
      </c>
      <c r="B28" s="4" t="s">
        <v>49</v>
      </c>
      <c r="C28" s="3">
        <v>4</v>
      </c>
      <c r="D28" s="3">
        <v>0</v>
      </c>
      <c r="E28" s="3">
        <v>4</v>
      </c>
      <c r="F28" s="12">
        <v>90</v>
      </c>
      <c r="G28" s="255">
        <f t="shared" si="0"/>
        <v>4.4444444444444446</v>
      </c>
    </row>
    <row r="29" spans="1:7" x14ac:dyDescent="0.25">
      <c r="A29" s="4" t="s">
        <v>50</v>
      </c>
      <c r="B29" s="4" t="s">
        <v>51</v>
      </c>
      <c r="C29" s="3">
        <v>10</v>
      </c>
      <c r="D29" s="3">
        <v>0</v>
      </c>
      <c r="E29" s="3">
        <v>0</v>
      </c>
      <c r="F29" s="12">
        <v>133</v>
      </c>
      <c r="G29" s="255">
        <f t="shared" si="0"/>
        <v>0</v>
      </c>
    </row>
    <row r="30" spans="1:7" x14ac:dyDescent="0.25">
      <c r="A30" s="4" t="s">
        <v>52</v>
      </c>
      <c r="B30" s="4" t="s">
        <v>53</v>
      </c>
      <c r="C30" s="3">
        <v>198</v>
      </c>
      <c r="D30" s="3">
        <v>0</v>
      </c>
      <c r="E30" s="3">
        <v>198</v>
      </c>
      <c r="F30" s="12">
        <v>198</v>
      </c>
      <c r="G30" s="255">
        <f t="shared" si="0"/>
        <v>100</v>
      </c>
    </row>
    <row r="31" spans="1:7" x14ac:dyDescent="0.25">
      <c r="A31" s="4" t="s">
        <v>54</v>
      </c>
      <c r="B31" s="4" t="s">
        <v>55</v>
      </c>
      <c r="C31" s="3">
        <v>98</v>
      </c>
      <c r="D31" s="3">
        <v>0</v>
      </c>
      <c r="E31" s="3">
        <v>98</v>
      </c>
      <c r="F31" s="12">
        <v>132</v>
      </c>
      <c r="G31" s="255">
        <f t="shared" si="0"/>
        <v>74.242424242424249</v>
      </c>
    </row>
    <row r="32" spans="1:7" x14ac:dyDescent="0.25">
      <c r="A32" s="4" t="s">
        <v>56</v>
      </c>
      <c r="B32" s="4" t="s">
        <v>57</v>
      </c>
      <c r="C32" s="3">
        <v>0</v>
      </c>
      <c r="D32" s="3">
        <v>0</v>
      </c>
      <c r="E32" s="3">
        <v>0</v>
      </c>
      <c r="F32" s="12">
        <v>70</v>
      </c>
      <c r="G32" s="255">
        <f t="shared" si="0"/>
        <v>0</v>
      </c>
    </row>
    <row r="33" spans="1:7" x14ac:dyDescent="0.25">
      <c r="A33" s="4" t="s">
        <v>58</v>
      </c>
      <c r="B33" s="4" t="s">
        <v>59</v>
      </c>
      <c r="C33" s="3">
        <v>264</v>
      </c>
      <c r="D33" s="3">
        <v>0</v>
      </c>
      <c r="E33" s="3">
        <v>331</v>
      </c>
      <c r="F33" s="12">
        <v>395</v>
      </c>
      <c r="G33" s="255">
        <f t="shared" si="0"/>
        <v>83.797468354430379</v>
      </c>
    </row>
    <row r="34" spans="1:7" x14ac:dyDescent="0.25">
      <c r="A34" s="4" t="s">
        <v>60</v>
      </c>
      <c r="B34" s="4" t="s">
        <v>61</v>
      </c>
      <c r="C34" s="3">
        <v>23</v>
      </c>
      <c r="D34" s="3">
        <v>0</v>
      </c>
      <c r="E34" s="3">
        <v>23</v>
      </c>
      <c r="F34" s="12">
        <v>133</v>
      </c>
      <c r="G34" s="255">
        <f t="shared" si="0"/>
        <v>17.293233082706767</v>
      </c>
    </row>
    <row r="35" spans="1:7" x14ac:dyDescent="0.25">
      <c r="A35" s="4" t="s">
        <v>62</v>
      </c>
      <c r="B35" s="4" t="s">
        <v>63</v>
      </c>
      <c r="C35" s="3">
        <v>122</v>
      </c>
      <c r="D35" s="3">
        <v>915</v>
      </c>
      <c r="E35" s="3">
        <v>290</v>
      </c>
      <c r="F35" s="12">
        <v>1241</v>
      </c>
      <c r="G35" s="255">
        <f t="shared" si="0"/>
        <v>23.3682514101531</v>
      </c>
    </row>
    <row r="36" spans="1:7" x14ac:dyDescent="0.25">
      <c r="A36" s="4" t="s">
        <v>64</v>
      </c>
      <c r="B36" s="4" t="s">
        <v>65</v>
      </c>
      <c r="C36" s="3">
        <v>129</v>
      </c>
      <c r="D36" s="3">
        <v>0</v>
      </c>
      <c r="E36" s="3">
        <v>129</v>
      </c>
      <c r="F36" s="12">
        <v>263</v>
      </c>
      <c r="G36" s="255">
        <f t="shared" si="0"/>
        <v>49.049429657794676</v>
      </c>
    </row>
    <row r="37" spans="1:7" x14ac:dyDescent="0.25">
      <c r="A37" s="4" t="s">
        <v>66</v>
      </c>
      <c r="B37" s="4" t="s">
        <v>67</v>
      </c>
      <c r="C37" s="3">
        <v>7</v>
      </c>
      <c r="D37" s="3">
        <v>0</v>
      </c>
      <c r="E37" s="3">
        <v>7</v>
      </c>
      <c r="F37" s="12">
        <v>42</v>
      </c>
      <c r="G37" s="255">
        <f t="shared" si="0"/>
        <v>16.666666666666664</v>
      </c>
    </row>
    <row r="38" spans="1:7" x14ac:dyDescent="0.25">
      <c r="A38" s="4" t="s">
        <v>68</v>
      </c>
      <c r="B38" s="4" t="s">
        <v>69</v>
      </c>
      <c r="C38" s="3">
        <v>92</v>
      </c>
      <c r="D38" s="3">
        <v>7</v>
      </c>
      <c r="E38" s="3">
        <v>93</v>
      </c>
      <c r="F38" s="12">
        <v>204</v>
      </c>
      <c r="G38" s="255">
        <f t="shared" si="0"/>
        <v>45.588235294117645</v>
      </c>
    </row>
    <row r="39" spans="1:7" x14ac:dyDescent="0.25">
      <c r="A39" s="4" t="s">
        <v>70</v>
      </c>
      <c r="B39" s="4" t="s">
        <v>71</v>
      </c>
      <c r="C39" s="3">
        <v>442</v>
      </c>
      <c r="D39" s="3">
        <v>0</v>
      </c>
      <c r="E39" s="3">
        <v>437</v>
      </c>
      <c r="F39" s="12">
        <v>806</v>
      </c>
      <c r="G39" s="255">
        <f t="shared" si="0"/>
        <v>54.21836228287841</v>
      </c>
    </row>
    <row r="40" spans="1:7" x14ac:dyDescent="0.25">
      <c r="A40" s="4" t="s">
        <v>72</v>
      </c>
      <c r="B40" s="4" t="s">
        <v>73</v>
      </c>
      <c r="C40" s="3">
        <v>454</v>
      </c>
      <c r="D40" s="3">
        <v>0</v>
      </c>
      <c r="E40" s="3">
        <v>454</v>
      </c>
      <c r="F40" s="12">
        <v>578</v>
      </c>
      <c r="G40" s="255">
        <f t="shared" si="0"/>
        <v>78.54671280276817</v>
      </c>
    </row>
    <row r="41" spans="1:7" x14ac:dyDescent="0.25">
      <c r="A41" s="4" t="s">
        <v>74</v>
      </c>
      <c r="B41" s="4" t="s">
        <v>75</v>
      </c>
      <c r="C41" s="3">
        <v>367</v>
      </c>
      <c r="D41" s="3">
        <v>0</v>
      </c>
      <c r="E41" s="3">
        <v>367</v>
      </c>
      <c r="F41" s="12">
        <v>536</v>
      </c>
      <c r="G41" s="255">
        <f t="shared" si="0"/>
        <v>68.470149253731336</v>
      </c>
    </row>
    <row r="42" spans="1:7" x14ac:dyDescent="0.25">
      <c r="A42" s="4" t="s">
        <v>76</v>
      </c>
      <c r="B42" s="4" t="s">
        <v>77</v>
      </c>
      <c r="C42" s="3">
        <v>216</v>
      </c>
      <c r="D42" s="3">
        <v>0</v>
      </c>
      <c r="E42" s="3">
        <v>216</v>
      </c>
      <c r="F42" s="12">
        <v>293</v>
      </c>
      <c r="G42" s="255">
        <f t="shared" si="0"/>
        <v>73.720136518771326</v>
      </c>
    </row>
    <row r="43" spans="1:7" x14ac:dyDescent="0.25">
      <c r="A43" s="4" t="s">
        <v>78</v>
      </c>
      <c r="B43" s="4" t="s">
        <v>79</v>
      </c>
      <c r="C43" s="3">
        <v>192</v>
      </c>
      <c r="D43" s="3">
        <v>0</v>
      </c>
      <c r="E43" s="3">
        <v>189</v>
      </c>
      <c r="F43" s="12">
        <v>268</v>
      </c>
      <c r="G43" s="255">
        <f t="shared" si="0"/>
        <v>70.522388059701484</v>
      </c>
    </row>
    <row r="44" spans="1:7" x14ac:dyDescent="0.25">
      <c r="A44" s="4" t="s">
        <v>80</v>
      </c>
      <c r="B44" s="4" t="s">
        <v>81</v>
      </c>
      <c r="C44" s="3">
        <v>81</v>
      </c>
      <c r="D44" s="3">
        <v>0</v>
      </c>
      <c r="E44" s="3">
        <v>81</v>
      </c>
      <c r="F44" s="12">
        <v>90</v>
      </c>
      <c r="G44" s="255">
        <f t="shared" si="0"/>
        <v>90</v>
      </c>
    </row>
    <row r="45" spans="1:7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12">
        <v>0</v>
      </c>
      <c r="G45" s="255" t="e">
        <f t="shared" si="0"/>
        <v>#DIV/0!</v>
      </c>
    </row>
    <row r="46" spans="1:7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12">
        <v>0</v>
      </c>
      <c r="G46" s="255" t="e">
        <f t="shared" si="0"/>
        <v>#DIV/0!</v>
      </c>
    </row>
    <row r="47" spans="1:7" x14ac:dyDescent="0.25">
      <c r="A47" s="4" t="s">
        <v>86</v>
      </c>
      <c r="B47" s="4" t="s">
        <v>87</v>
      </c>
      <c r="C47" s="3">
        <v>832</v>
      </c>
      <c r="D47" s="3">
        <v>558</v>
      </c>
      <c r="E47" s="3">
        <v>274</v>
      </c>
      <c r="F47" s="12">
        <v>1362</v>
      </c>
      <c r="G47" s="255">
        <f t="shared" si="0"/>
        <v>20.11747430249633</v>
      </c>
    </row>
    <row r="48" spans="1:7" x14ac:dyDescent="0.25">
      <c r="A48" s="4" t="s">
        <v>88</v>
      </c>
      <c r="B48" s="4" t="s">
        <v>89</v>
      </c>
      <c r="C48" s="3">
        <v>100</v>
      </c>
      <c r="D48" s="3">
        <v>7</v>
      </c>
      <c r="E48" s="3">
        <v>93</v>
      </c>
      <c r="F48" s="12">
        <v>272</v>
      </c>
      <c r="G48" s="255">
        <f t="shared" si="0"/>
        <v>34.191176470588239</v>
      </c>
    </row>
    <row r="49" spans="1:7" x14ac:dyDescent="0.25">
      <c r="A49" s="4" t="s">
        <v>90</v>
      </c>
      <c r="B49" s="4" t="s">
        <v>91</v>
      </c>
      <c r="C49" s="3">
        <v>100</v>
      </c>
      <c r="D49" s="3">
        <v>7</v>
      </c>
      <c r="E49" s="3">
        <v>93</v>
      </c>
      <c r="F49" s="12">
        <v>266</v>
      </c>
      <c r="G49" s="255">
        <f t="shared" si="0"/>
        <v>34.962406015037594</v>
      </c>
    </row>
    <row r="50" spans="1:7" x14ac:dyDescent="0.25">
      <c r="A50" s="4" t="s">
        <v>92</v>
      </c>
      <c r="B50" s="4" t="s">
        <v>93</v>
      </c>
      <c r="C50" s="3">
        <v>39</v>
      </c>
      <c r="D50" s="3">
        <v>0</v>
      </c>
      <c r="E50" s="3">
        <v>39</v>
      </c>
      <c r="F50" s="12">
        <v>56</v>
      </c>
      <c r="G50" s="255">
        <f t="shared" si="0"/>
        <v>69.642857142857139</v>
      </c>
    </row>
    <row r="51" spans="1:7" x14ac:dyDescent="0.25">
      <c r="A51" s="4" t="s">
        <v>94</v>
      </c>
      <c r="B51" s="4" t="s">
        <v>95</v>
      </c>
      <c r="C51" s="3">
        <v>0</v>
      </c>
      <c r="D51" s="3">
        <v>0</v>
      </c>
      <c r="E51" s="3">
        <v>0</v>
      </c>
      <c r="F51" s="12">
        <v>0</v>
      </c>
      <c r="G51" s="255" t="e">
        <f t="shared" si="0"/>
        <v>#DIV/0!</v>
      </c>
    </row>
    <row r="52" spans="1:7" x14ac:dyDescent="0.25">
      <c r="A52" s="4" t="s">
        <v>96</v>
      </c>
      <c r="B52" s="4" t="s">
        <v>97</v>
      </c>
      <c r="C52" s="3">
        <v>353</v>
      </c>
      <c r="D52" s="3">
        <v>0</v>
      </c>
      <c r="E52" s="3">
        <v>353</v>
      </c>
      <c r="F52" s="12">
        <v>388</v>
      </c>
      <c r="G52" s="255">
        <f t="shared" si="0"/>
        <v>90.979381443298962</v>
      </c>
    </row>
    <row r="53" spans="1:7" x14ac:dyDescent="0.25">
      <c r="A53" s="4" t="s">
        <v>98</v>
      </c>
      <c r="B53" s="4" t="s">
        <v>99</v>
      </c>
      <c r="C53" s="3">
        <v>418</v>
      </c>
      <c r="D53" s="3">
        <v>15</v>
      </c>
      <c r="E53" s="3">
        <v>403</v>
      </c>
      <c r="F53" s="12">
        <v>604</v>
      </c>
      <c r="G53" s="255">
        <f t="shared" si="0"/>
        <v>66.721854304635769</v>
      </c>
    </row>
    <row r="54" spans="1:7" x14ac:dyDescent="0.25">
      <c r="A54" s="4" t="s">
        <v>100</v>
      </c>
      <c r="B54" s="4" t="s">
        <v>101</v>
      </c>
      <c r="C54" s="3">
        <v>6</v>
      </c>
      <c r="D54" s="3">
        <v>3</v>
      </c>
      <c r="E54" s="3">
        <v>0</v>
      </c>
      <c r="F54" s="12">
        <v>27</v>
      </c>
      <c r="G54" s="255">
        <f t="shared" si="0"/>
        <v>0</v>
      </c>
    </row>
    <row r="55" spans="1:7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12">
        <v>0</v>
      </c>
      <c r="G55" s="255" t="e">
        <f t="shared" si="0"/>
        <v>#DIV/0!</v>
      </c>
    </row>
    <row r="56" spans="1:7" x14ac:dyDescent="0.25">
      <c r="A56" s="4" t="s">
        <v>104</v>
      </c>
      <c r="B56" s="4" t="s">
        <v>105</v>
      </c>
      <c r="C56" s="3">
        <v>0</v>
      </c>
      <c r="D56" s="3">
        <v>0</v>
      </c>
      <c r="E56" s="3">
        <v>447</v>
      </c>
      <c r="F56" s="12">
        <v>507</v>
      </c>
      <c r="G56" s="255">
        <f t="shared" si="0"/>
        <v>88.165680473372774</v>
      </c>
    </row>
    <row r="57" spans="1:7" x14ac:dyDescent="0.25">
      <c r="A57" s="4" t="s">
        <v>106</v>
      </c>
      <c r="B57" s="4" t="s">
        <v>107</v>
      </c>
      <c r="C57" s="3">
        <v>684</v>
      </c>
      <c r="D57" s="3">
        <v>0</v>
      </c>
      <c r="E57" s="3">
        <v>684</v>
      </c>
      <c r="F57" s="12">
        <v>861</v>
      </c>
      <c r="G57" s="255">
        <f t="shared" si="0"/>
        <v>79.442508710801391</v>
      </c>
    </row>
    <row r="58" spans="1:7" x14ac:dyDescent="0.25">
      <c r="A58" s="4" t="s">
        <v>108</v>
      </c>
      <c r="B58" s="4" t="s">
        <v>109</v>
      </c>
      <c r="C58" s="3">
        <v>63</v>
      </c>
      <c r="D58" s="3">
        <v>0</v>
      </c>
      <c r="E58" s="3">
        <v>63</v>
      </c>
      <c r="F58" s="12">
        <v>451</v>
      </c>
      <c r="G58" s="255">
        <f t="shared" si="0"/>
        <v>13.968957871396896</v>
      </c>
    </row>
    <row r="59" spans="1:7" x14ac:dyDescent="0.25">
      <c r="A59" s="4" t="s">
        <v>110</v>
      </c>
      <c r="B59" s="4" t="s">
        <v>111</v>
      </c>
      <c r="C59" s="3">
        <v>214</v>
      </c>
      <c r="D59" s="3">
        <v>0</v>
      </c>
      <c r="E59" s="3">
        <v>214</v>
      </c>
      <c r="F59" s="12">
        <v>214</v>
      </c>
      <c r="G59" s="255">
        <f t="shared" si="0"/>
        <v>100</v>
      </c>
    </row>
    <row r="60" spans="1:7" x14ac:dyDescent="0.25">
      <c r="A60" s="4" t="s">
        <v>112</v>
      </c>
      <c r="B60" s="4" t="s">
        <v>113</v>
      </c>
      <c r="C60" s="3">
        <v>290</v>
      </c>
      <c r="D60" s="3">
        <v>0</v>
      </c>
      <c r="E60" s="3">
        <v>290</v>
      </c>
      <c r="F60" s="12">
        <v>377</v>
      </c>
      <c r="G60" s="255">
        <f t="shared" si="0"/>
        <v>76.923076923076934</v>
      </c>
    </row>
    <row r="61" spans="1:7" x14ac:dyDescent="0.25">
      <c r="A61" s="4" t="s">
        <v>114</v>
      </c>
      <c r="B61" s="4" t="s">
        <v>115</v>
      </c>
      <c r="C61" s="3">
        <v>164</v>
      </c>
      <c r="D61" s="3">
        <v>0</v>
      </c>
      <c r="E61" s="3">
        <v>164</v>
      </c>
      <c r="F61" s="12">
        <v>311</v>
      </c>
      <c r="G61" s="255">
        <f t="shared" si="0"/>
        <v>52.733118971061089</v>
      </c>
    </row>
    <row r="62" spans="1:7" x14ac:dyDescent="0.25">
      <c r="A62" s="4" t="s">
        <v>116</v>
      </c>
      <c r="B62" s="4" t="s">
        <v>117</v>
      </c>
      <c r="C62" s="3">
        <v>430</v>
      </c>
      <c r="D62" s="3">
        <v>0</v>
      </c>
      <c r="E62" s="3">
        <v>430</v>
      </c>
      <c r="F62" s="12">
        <v>582</v>
      </c>
      <c r="G62" s="255">
        <f t="shared" si="0"/>
        <v>73.883161512027499</v>
      </c>
    </row>
    <row r="63" spans="1:7" x14ac:dyDescent="0.25">
      <c r="A63" s="4" t="s">
        <v>118</v>
      </c>
      <c r="B63" s="4" t="s">
        <v>119</v>
      </c>
      <c r="C63" s="3">
        <v>407</v>
      </c>
      <c r="D63" s="3">
        <v>0</v>
      </c>
      <c r="E63" s="3">
        <v>407</v>
      </c>
      <c r="F63" s="12">
        <v>436</v>
      </c>
      <c r="G63" s="255">
        <f t="shared" si="0"/>
        <v>93.348623853211009</v>
      </c>
    </row>
    <row r="64" spans="1:7" x14ac:dyDescent="0.25">
      <c r="A64" s="4" t="s">
        <v>120</v>
      </c>
      <c r="B64" s="4" t="s">
        <v>121</v>
      </c>
      <c r="C64" s="3">
        <v>15</v>
      </c>
      <c r="D64" s="3">
        <v>0</v>
      </c>
      <c r="E64" s="3">
        <v>15</v>
      </c>
      <c r="F64" s="12">
        <v>74</v>
      </c>
      <c r="G64" s="255">
        <f t="shared" si="0"/>
        <v>20.27027027027027</v>
      </c>
    </row>
    <row r="65" spans="1:7" x14ac:dyDescent="0.25">
      <c r="A65" s="4" t="s">
        <v>122</v>
      </c>
      <c r="B65" s="4" t="s">
        <v>123</v>
      </c>
      <c r="C65" s="3">
        <v>109</v>
      </c>
      <c r="D65" s="3">
        <v>109</v>
      </c>
      <c r="E65" s="3">
        <v>0</v>
      </c>
      <c r="F65" s="12">
        <v>123</v>
      </c>
      <c r="G65" s="255">
        <f t="shared" si="0"/>
        <v>0</v>
      </c>
    </row>
    <row r="66" spans="1:7" x14ac:dyDescent="0.25">
      <c r="A66" s="4" t="s">
        <v>124</v>
      </c>
      <c r="B66" s="4" t="s">
        <v>125</v>
      </c>
      <c r="C66" s="3">
        <v>123</v>
      </c>
      <c r="D66" s="3">
        <v>0</v>
      </c>
      <c r="E66" s="3">
        <v>0</v>
      </c>
      <c r="F66" s="12">
        <v>196</v>
      </c>
      <c r="G66" s="255">
        <f t="shared" si="0"/>
        <v>0</v>
      </c>
    </row>
    <row r="67" spans="1:7" x14ac:dyDescent="0.25">
      <c r="A67" s="4" t="s">
        <v>126</v>
      </c>
      <c r="B67" s="4" t="s">
        <v>127</v>
      </c>
      <c r="C67" s="3">
        <v>106</v>
      </c>
      <c r="D67" s="3">
        <v>0</v>
      </c>
      <c r="E67" s="3">
        <v>106</v>
      </c>
      <c r="F67" s="12">
        <v>109</v>
      </c>
      <c r="G67" s="255">
        <f t="shared" si="0"/>
        <v>97.247706422018354</v>
      </c>
    </row>
    <row r="68" spans="1:7" x14ac:dyDescent="0.25">
      <c r="A68" s="4" t="s">
        <v>128</v>
      </c>
      <c r="B68" s="4" t="s">
        <v>129</v>
      </c>
      <c r="C68" s="3">
        <v>99</v>
      </c>
      <c r="D68" s="3">
        <v>0</v>
      </c>
      <c r="E68" s="3">
        <v>99</v>
      </c>
      <c r="F68" s="12">
        <v>118</v>
      </c>
      <c r="G68" s="255">
        <f t="shared" si="0"/>
        <v>83.898305084745758</v>
      </c>
    </row>
    <row r="69" spans="1:7" x14ac:dyDescent="0.25">
      <c r="A69" s="4" t="s">
        <v>130</v>
      </c>
      <c r="B69" s="4" t="s">
        <v>131</v>
      </c>
      <c r="C69" s="3">
        <v>773</v>
      </c>
      <c r="D69" s="3">
        <v>0</v>
      </c>
      <c r="E69" s="3">
        <v>773</v>
      </c>
      <c r="F69" s="12">
        <v>1261</v>
      </c>
      <c r="G69" s="255">
        <f t="shared" si="0"/>
        <v>61.300555114988107</v>
      </c>
    </row>
    <row r="70" spans="1:7" x14ac:dyDescent="0.25">
      <c r="A70" s="4" t="s">
        <v>132</v>
      </c>
      <c r="B70" s="4" t="s">
        <v>133</v>
      </c>
      <c r="C70" s="3">
        <v>42</v>
      </c>
      <c r="D70" s="3">
        <v>0</v>
      </c>
      <c r="E70" s="3">
        <v>42</v>
      </c>
      <c r="F70" s="12">
        <v>87</v>
      </c>
      <c r="G70" s="255">
        <f t="shared" ref="G70:G115" si="1">+E70/F70*100</f>
        <v>48.275862068965516</v>
      </c>
    </row>
    <row r="71" spans="1:7" x14ac:dyDescent="0.25">
      <c r="A71" s="4" t="s">
        <v>134</v>
      </c>
      <c r="B71" s="4" t="s">
        <v>135</v>
      </c>
      <c r="C71" s="3">
        <v>585</v>
      </c>
      <c r="D71" s="3">
        <v>0</v>
      </c>
      <c r="E71" s="3">
        <v>585</v>
      </c>
      <c r="F71" s="12">
        <v>844</v>
      </c>
      <c r="G71" s="255">
        <f t="shared" si="1"/>
        <v>69.312796208530798</v>
      </c>
    </row>
    <row r="72" spans="1:7" x14ac:dyDescent="0.25">
      <c r="A72" s="4" t="s">
        <v>136</v>
      </c>
      <c r="B72" s="4" t="s">
        <v>137</v>
      </c>
      <c r="C72" s="3">
        <v>9</v>
      </c>
      <c r="D72" s="3">
        <v>7</v>
      </c>
      <c r="E72" s="3">
        <v>2</v>
      </c>
      <c r="F72" s="12">
        <v>58</v>
      </c>
      <c r="G72" s="255">
        <f t="shared" si="1"/>
        <v>3.4482758620689653</v>
      </c>
    </row>
    <row r="73" spans="1:7" x14ac:dyDescent="0.25">
      <c r="A73" s="4" t="s">
        <v>138</v>
      </c>
      <c r="B73" s="4" t="s">
        <v>139</v>
      </c>
      <c r="C73" s="3">
        <v>303</v>
      </c>
      <c r="D73" s="3">
        <v>303</v>
      </c>
      <c r="E73" s="3">
        <v>0</v>
      </c>
      <c r="F73" s="12">
        <v>410</v>
      </c>
      <c r="G73" s="255">
        <f t="shared" si="1"/>
        <v>0</v>
      </c>
    </row>
    <row r="74" spans="1:7" x14ac:dyDescent="0.25">
      <c r="A74" s="4" t="s">
        <v>140</v>
      </c>
      <c r="B74" s="4" t="s">
        <v>141</v>
      </c>
      <c r="C74" s="3">
        <v>99</v>
      </c>
      <c r="D74" s="3">
        <v>99</v>
      </c>
      <c r="E74" s="3">
        <v>0</v>
      </c>
      <c r="F74" s="12">
        <v>127</v>
      </c>
      <c r="G74" s="255">
        <f t="shared" si="1"/>
        <v>0</v>
      </c>
    </row>
    <row r="75" spans="1:7" x14ac:dyDescent="0.25">
      <c r="A75" s="4" t="s">
        <v>142</v>
      </c>
      <c r="B75" s="4" t="s">
        <v>143</v>
      </c>
      <c r="C75" s="3">
        <v>156</v>
      </c>
      <c r="D75" s="3">
        <v>0</v>
      </c>
      <c r="E75" s="3">
        <v>250</v>
      </c>
      <c r="F75" s="12">
        <v>273</v>
      </c>
      <c r="G75" s="255">
        <f t="shared" si="1"/>
        <v>91.575091575091577</v>
      </c>
    </row>
    <row r="76" spans="1:7" x14ac:dyDescent="0.25">
      <c r="A76" s="4" t="s">
        <v>144</v>
      </c>
      <c r="B76" s="4" t="s">
        <v>145</v>
      </c>
      <c r="C76" s="3">
        <v>39</v>
      </c>
      <c r="D76" s="3">
        <v>16</v>
      </c>
      <c r="E76" s="3">
        <v>2</v>
      </c>
      <c r="F76" s="12">
        <v>225</v>
      </c>
      <c r="G76" s="255">
        <f t="shared" si="1"/>
        <v>0.88888888888888884</v>
      </c>
    </row>
    <row r="77" spans="1:7" x14ac:dyDescent="0.25">
      <c r="A77" s="4" t="s">
        <v>146</v>
      </c>
      <c r="B77" s="4" t="s">
        <v>147</v>
      </c>
      <c r="C77" s="3">
        <v>131</v>
      </c>
      <c r="D77" s="3">
        <v>0</v>
      </c>
      <c r="E77" s="3">
        <v>131</v>
      </c>
      <c r="F77" s="12">
        <v>140</v>
      </c>
      <c r="G77" s="255">
        <f t="shared" si="1"/>
        <v>93.571428571428569</v>
      </c>
    </row>
    <row r="78" spans="1:7" x14ac:dyDescent="0.25">
      <c r="A78" s="4" t="s">
        <v>148</v>
      </c>
      <c r="B78" s="4" t="s">
        <v>149</v>
      </c>
      <c r="C78" s="3">
        <v>58</v>
      </c>
      <c r="D78" s="3">
        <v>58</v>
      </c>
      <c r="E78" s="3">
        <v>0</v>
      </c>
      <c r="F78" s="12">
        <v>67</v>
      </c>
      <c r="G78" s="255">
        <f t="shared" si="1"/>
        <v>0</v>
      </c>
    </row>
    <row r="79" spans="1:7" x14ac:dyDescent="0.25">
      <c r="A79" s="4" t="s">
        <v>150</v>
      </c>
      <c r="B79" s="4" t="s">
        <v>151</v>
      </c>
      <c r="C79" s="3">
        <v>260</v>
      </c>
      <c r="D79" s="3">
        <v>0</v>
      </c>
      <c r="E79" s="3">
        <v>260</v>
      </c>
      <c r="F79" s="12">
        <v>273</v>
      </c>
      <c r="G79" s="255">
        <f t="shared" si="1"/>
        <v>95.238095238095227</v>
      </c>
    </row>
    <row r="80" spans="1:7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12">
        <v>0</v>
      </c>
      <c r="G80" s="255" t="e">
        <f t="shared" si="1"/>
        <v>#DIV/0!</v>
      </c>
    </row>
    <row r="81" spans="1:7" x14ac:dyDescent="0.25">
      <c r="A81" s="4" t="s">
        <v>154</v>
      </c>
      <c r="B81" s="4" t="s">
        <v>155</v>
      </c>
      <c r="C81" s="3">
        <v>488</v>
      </c>
      <c r="D81" s="3">
        <v>0</v>
      </c>
      <c r="E81" s="3">
        <v>488</v>
      </c>
      <c r="F81" s="12">
        <v>625</v>
      </c>
      <c r="G81" s="255">
        <f t="shared" si="1"/>
        <v>78.08</v>
      </c>
    </row>
    <row r="82" spans="1:7" x14ac:dyDescent="0.25">
      <c r="A82" s="4" t="s">
        <v>156</v>
      </c>
      <c r="B82" s="4" t="s">
        <v>157</v>
      </c>
      <c r="C82" s="3">
        <v>130</v>
      </c>
      <c r="D82" s="3">
        <v>130</v>
      </c>
      <c r="E82" s="3">
        <v>130</v>
      </c>
      <c r="F82" s="12">
        <v>331</v>
      </c>
      <c r="G82" s="255">
        <f t="shared" si="1"/>
        <v>39.274924471299094</v>
      </c>
    </row>
    <row r="83" spans="1:7" x14ac:dyDescent="0.25">
      <c r="A83" s="4" t="s">
        <v>158</v>
      </c>
      <c r="B83" s="4" t="s">
        <v>159</v>
      </c>
      <c r="C83" s="3">
        <v>107</v>
      </c>
      <c r="D83" s="3">
        <v>0</v>
      </c>
      <c r="E83" s="3">
        <v>107</v>
      </c>
      <c r="F83" s="12">
        <v>125</v>
      </c>
      <c r="G83" s="255">
        <f t="shared" si="1"/>
        <v>85.6</v>
      </c>
    </row>
    <row r="84" spans="1:7" x14ac:dyDescent="0.25">
      <c r="A84" s="4" t="s">
        <v>160</v>
      </c>
      <c r="B84" s="4" t="s">
        <v>161</v>
      </c>
      <c r="C84" s="3">
        <v>150</v>
      </c>
      <c r="D84" s="3">
        <v>0</v>
      </c>
      <c r="E84" s="3">
        <v>123</v>
      </c>
      <c r="F84" s="12">
        <v>164</v>
      </c>
      <c r="G84" s="255">
        <f t="shared" si="1"/>
        <v>75</v>
      </c>
    </row>
    <row r="85" spans="1:7" x14ac:dyDescent="0.25">
      <c r="A85" s="4" t="s">
        <v>162</v>
      </c>
      <c r="B85" s="4" t="s">
        <v>163</v>
      </c>
      <c r="C85" s="3">
        <v>301</v>
      </c>
      <c r="D85" s="3">
        <v>0</v>
      </c>
      <c r="E85" s="3">
        <v>301</v>
      </c>
      <c r="F85" s="12">
        <v>354</v>
      </c>
      <c r="G85" s="255">
        <f t="shared" si="1"/>
        <v>85.028248587570616</v>
      </c>
    </row>
    <row r="86" spans="1:7" x14ac:dyDescent="0.25">
      <c r="A86" s="4" t="s">
        <v>164</v>
      </c>
      <c r="B86" s="4" t="s">
        <v>165</v>
      </c>
      <c r="C86" s="3">
        <v>499</v>
      </c>
      <c r="D86" s="3">
        <v>69</v>
      </c>
      <c r="E86" s="3">
        <v>430</v>
      </c>
      <c r="F86" s="12">
        <v>569</v>
      </c>
      <c r="G86" s="255">
        <f t="shared" si="1"/>
        <v>75.571177504393674</v>
      </c>
    </row>
    <row r="87" spans="1:7" x14ac:dyDescent="0.25">
      <c r="A87" s="4" t="s">
        <v>166</v>
      </c>
      <c r="B87" s="4" t="s">
        <v>167</v>
      </c>
      <c r="C87" s="3">
        <v>26</v>
      </c>
      <c r="D87" s="3">
        <v>0</v>
      </c>
      <c r="E87" s="3">
        <v>26</v>
      </c>
      <c r="F87" s="12">
        <v>74</v>
      </c>
      <c r="G87" s="255">
        <f t="shared" si="1"/>
        <v>35.135135135135137</v>
      </c>
    </row>
    <row r="88" spans="1:7" x14ac:dyDescent="0.25">
      <c r="A88" s="4" t="s">
        <v>168</v>
      </c>
      <c r="B88" s="4" t="s">
        <v>169</v>
      </c>
      <c r="C88" s="3">
        <v>100</v>
      </c>
      <c r="D88" s="3">
        <v>7</v>
      </c>
      <c r="E88" s="3">
        <v>93</v>
      </c>
      <c r="F88" s="12">
        <v>314</v>
      </c>
      <c r="G88" s="255">
        <f t="shared" si="1"/>
        <v>29.617834394904456</v>
      </c>
    </row>
    <row r="89" spans="1:7" x14ac:dyDescent="0.25">
      <c r="A89" s="4" t="s">
        <v>170</v>
      </c>
      <c r="B89" s="4" t="s">
        <v>171</v>
      </c>
      <c r="C89" s="3">
        <v>28</v>
      </c>
      <c r="D89" s="3">
        <v>0</v>
      </c>
      <c r="E89" s="3">
        <v>28</v>
      </c>
      <c r="F89" s="12">
        <v>29</v>
      </c>
      <c r="G89" s="255">
        <f t="shared" si="1"/>
        <v>96.551724137931032</v>
      </c>
    </row>
    <row r="90" spans="1:7" x14ac:dyDescent="0.25">
      <c r="A90" s="4" t="s">
        <v>172</v>
      </c>
      <c r="B90" s="4" t="s">
        <v>173</v>
      </c>
      <c r="C90" s="3">
        <v>153</v>
      </c>
      <c r="D90" s="3">
        <v>0</v>
      </c>
      <c r="E90" s="3">
        <v>153</v>
      </c>
      <c r="F90" s="12">
        <v>290</v>
      </c>
      <c r="G90" s="255">
        <f t="shared" si="1"/>
        <v>52.758620689655174</v>
      </c>
    </row>
    <row r="91" spans="1:7" x14ac:dyDescent="0.25">
      <c r="A91" s="4" t="s">
        <v>174</v>
      </c>
      <c r="B91" s="4" t="s">
        <v>175</v>
      </c>
      <c r="C91" s="3">
        <v>182</v>
      </c>
      <c r="D91" s="3">
        <v>0</v>
      </c>
      <c r="E91" s="3">
        <v>182</v>
      </c>
      <c r="F91" s="12">
        <v>215</v>
      </c>
      <c r="G91" s="255">
        <f t="shared" si="1"/>
        <v>84.651162790697683</v>
      </c>
    </row>
    <row r="92" spans="1:7" x14ac:dyDescent="0.25">
      <c r="A92" s="4" t="s">
        <v>176</v>
      </c>
      <c r="B92" s="4" t="s">
        <v>177</v>
      </c>
      <c r="C92" s="3">
        <v>70</v>
      </c>
      <c r="D92" s="3">
        <v>0</v>
      </c>
      <c r="E92" s="3">
        <v>70</v>
      </c>
      <c r="F92" s="12">
        <v>94</v>
      </c>
      <c r="G92" s="255">
        <f t="shared" si="1"/>
        <v>74.468085106382972</v>
      </c>
    </row>
    <row r="93" spans="1:7" x14ac:dyDescent="0.25">
      <c r="A93" s="4" t="s">
        <v>178</v>
      </c>
      <c r="B93" s="4" t="s">
        <v>179</v>
      </c>
      <c r="C93" s="3">
        <v>369</v>
      </c>
      <c r="D93" s="3">
        <v>0</v>
      </c>
      <c r="E93" s="3">
        <v>369</v>
      </c>
      <c r="F93" s="12">
        <v>369</v>
      </c>
      <c r="G93" s="255">
        <f t="shared" si="1"/>
        <v>100</v>
      </c>
    </row>
    <row r="94" spans="1:7" x14ac:dyDescent="0.25">
      <c r="A94" s="4" t="s">
        <v>180</v>
      </c>
      <c r="B94" s="4" t="s">
        <v>181</v>
      </c>
      <c r="C94" s="3">
        <v>298</v>
      </c>
      <c r="D94" s="3">
        <v>0</v>
      </c>
      <c r="E94" s="3">
        <v>298</v>
      </c>
      <c r="F94" s="12">
        <v>370</v>
      </c>
      <c r="G94" s="255">
        <f t="shared" si="1"/>
        <v>80.540540540540533</v>
      </c>
    </row>
    <row r="95" spans="1:7" x14ac:dyDescent="0.25">
      <c r="A95" s="4" t="s">
        <v>182</v>
      </c>
      <c r="B95" s="4" t="s">
        <v>183</v>
      </c>
      <c r="C95" s="3">
        <v>347</v>
      </c>
      <c r="D95" s="3">
        <v>0</v>
      </c>
      <c r="E95" s="3">
        <v>347</v>
      </c>
      <c r="F95" s="12">
        <v>442</v>
      </c>
      <c r="G95" s="255">
        <f t="shared" si="1"/>
        <v>78.50678733031674</v>
      </c>
    </row>
    <row r="96" spans="1:7" x14ac:dyDescent="0.25">
      <c r="A96" s="4" t="s">
        <v>184</v>
      </c>
      <c r="B96" s="4" t="s">
        <v>185</v>
      </c>
      <c r="C96" s="3">
        <v>209</v>
      </c>
      <c r="D96" s="3">
        <v>0</v>
      </c>
      <c r="E96" s="3">
        <v>209</v>
      </c>
      <c r="F96" s="12">
        <v>337</v>
      </c>
      <c r="G96" s="255">
        <f t="shared" si="1"/>
        <v>62.017804154302667</v>
      </c>
    </row>
    <row r="97" spans="1:7" x14ac:dyDescent="0.25">
      <c r="A97" s="4" t="s">
        <v>186</v>
      </c>
      <c r="B97" s="4" t="s">
        <v>187</v>
      </c>
      <c r="C97" s="3">
        <v>64</v>
      </c>
      <c r="D97" s="3">
        <v>0</v>
      </c>
      <c r="E97" s="3">
        <v>64</v>
      </c>
      <c r="F97" s="12">
        <v>68</v>
      </c>
      <c r="G97" s="255">
        <f t="shared" si="1"/>
        <v>94.117647058823522</v>
      </c>
    </row>
    <row r="98" spans="1:7" x14ac:dyDescent="0.25">
      <c r="A98" s="4" t="s">
        <v>188</v>
      </c>
      <c r="B98" s="4" t="s">
        <v>189</v>
      </c>
      <c r="C98" s="3">
        <v>594</v>
      </c>
      <c r="D98" s="3">
        <v>0</v>
      </c>
      <c r="E98" s="3">
        <v>594</v>
      </c>
      <c r="F98" s="12">
        <v>759</v>
      </c>
      <c r="G98" s="255">
        <f t="shared" si="1"/>
        <v>78.260869565217391</v>
      </c>
    </row>
    <row r="99" spans="1:7" x14ac:dyDescent="0.25">
      <c r="A99" s="4" t="s">
        <v>190</v>
      </c>
      <c r="B99" s="4" t="s">
        <v>191</v>
      </c>
      <c r="C99" s="3">
        <v>425</v>
      </c>
      <c r="D99" s="3">
        <v>13</v>
      </c>
      <c r="E99" s="3">
        <v>425</v>
      </c>
      <c r="F99" s="12">
        <v>451</v>
      </c>
      <c r="G99" s="255">
        <f t="shared" si="1"/>
        <v>94.235033259423503</v>
      </c>
    </row>
    <row r="100" spans="1:7" x14ac:dyDescent="0.25">
      <c r="A100" s="4" t="s">
        <v>192</v>
      </c>
      <c r="B100" s="4" t="s">
        <v>193</v>
      </c>
      <c r="C100" s="3">
        <v>258</v>
      </c>
      <c r="D100" s="3">
        <v>0</v>
      </c>
      <c r="E100" s="3">
        <v>258</v>
      </c>
      <c r="F100" s="12">
        <v>333</v>
      </c>
      <c r="G100" s="255">
        <f t="shared" si="1"/>
        <v>77.477477477477478</v>
      </c>
    </row>
    <row r="101" spans="1:7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12">
        <v>0</v>
      </c>
      <c r="G101" s="255" t="e">
        <f t="shared" si="1"/>
        <v>#DIV/0!</v>
      </c>
    </row>
    <row r="102" spans="1:7" x14ac:dyDescent="0.25">
      <c r="A102" s="4" t="s">
        <v>196</v>
      </c>
      <c r="B102" s="4" t="s">
        <v>197</v>
      </c>
      <c r="C102" s="3">
        <v>932</v>
      </c>
      <c r="D102" s="3">
        <v>0</v>
      </c>
      <c r="E102" s="3">
        <v>711</v>
      </c>
      <c r="F102" s="12">
        <v>1022</v>
      </c>
      <c r="G102" s="255">
        <f t="shared" si="1"/>
        <v>69.569471624266143</v>
      </c>
    </row>
    <row r="103" spans="1:7" x14ac:dyDescent="0.25">
      <c r="A103" s="4" t="s">
        <v>198</v>
      </c>
      <c r="B103" s="4" t="s">
        <v>199</v>
      </c>
      <c r="C103" s="3">
        <v>251</v>
      </c>
      <c r="D103" s="3">
        <v>0</v>
      </c>
      <c r="E103" s="3">
        <v>237</v>
      </c>
      <c r="F103" s="12">
        <v>424</v>
      </c>
      <c r="G103" s="255">
        <f t="shared" si="1"/>
        <v>55.89622641509434</v>
      </c>
    </row>
    <row r="104" spans="1:7" x14ac:dyDescent="0.25">
      <c r="A104" s="4" t="s">
        <v>200</v>
      </c>
      <c r="B104" s="4" t="s">
        <v>201</v>
      </c>
      <c r="C104" s="3">
        <v>346</v>
      </c>
      <c r="D104" s="3">
        <v>0</v>
      </c>
      <c r="E104" s="3">
        <v>346</v>
      </c>
      <c r="F104" s="12">
        <v>645</v>
      </c>
      <c r="G104" s="255">
        <f t="shared" si="1"/>
        <v>53.643410852713181</v>
      </c>
    </row>
    <row r="105" spans="1:7" x14ac:dyDescent="0.25">
      <c r="A105" s="4" t="s">
        <v>202</v>
      </c>
      <c r="B105" s="4" t="s">
        <v>203</v>
      </c>
      <c r="C105" s="3">
        <v>498</v>
      </c>
      <c r="D105" s="3">
        <v>0</v>
      </c>
      <c r="E105" s="3">
        <v>498</v>
      </c>
      <c r="F105" s="12">
        <v>612</v>
      </c>
      <c r="G105" s="255">
        <f t="shared" si="1"/>
        <v>81.372549019607845</v>
      </c>
    </row>
    <row r="106" spans="1:7" x14ac:dyDescent="0.25">
      <c r="A106" s="4" t="s">
        <v>204</v>
      </c>
      <c r="B106" s="4" t="s">
        <v>205</v>
      </c>
      <c r="C106" s="3">
        <v>247</v>
      </c>
      <c r="D106" s="3">
        <v>0</v>
      </c>
      <c r="E106" s="3">
        <v>247</v>
      </c>
      <c r="F106" s="12">
        <v>273</v>
      </c>
      <c r="G106" s="255">
        <f t="shared" si="1"/>
        <v>90.476190476190482</v>
      </c>
    </row>
    <row r="107" spans="1:7" x14ac:dyDescent="0.25">
      <c r="A107" s="4" t="s">
        <v>206</v>
      </c>
      <c r="B107" s="4" t="s">
        <v>207</v>
      </c>
      <c r="C107" s="3">
        <v>0</v>
      </c>
      <c r="D107" s="3">
        <v>0</v>
      </c>
      <c r="E107" s="3">
        <v>136</v>
      </c>
      <c r="F107" s="12">
        <v>136</v>
      </c>
      <c r="G107" s="255">
        <f t="shared" si="1"/>
        <v>100</v>
      </c>
    </row>
    <row r="108" spans="1:7" x14ac:dyDescent="0.25">
      <c r="A108" s="4" t="s">
        <v>208</v>
      </c>
      <c r="B108" s="4" t="s">
        <v>209</v>
      </c>
      <c r="C108" s="3">
        <v>568</v>
      </c>
      <c r="D108" s="3">
        <v>5</v>
      </c>
      <c r="E108" s="3">
        <v>568</v>
      </c>
      <c r="F108" s="12">
        <v>648</v>
      </c>
      <c r="G108" s="255">
        <f t="shared" si="1"/>
        <v>87.654320987654316</v>
      </c>
    </row>
    <row r="109" spans="1:7" x14ac:dyDescent="0.25">
      <c r="A109" s="4" t="s">
        <v>210</v>
      </c>
      <c r="B109" s="4" t="s">
        <v>211</v>
      </c>
      <c r="C109" s="3">
        <v>406</v>
      </c>
      <c r="D109" s="3">
        <v>0</v>
      </c>
      <c r="E109" s="3">
        <v>406</v>
      </c>
      <c r="F109" s="12">
        <v>476</v>
      </c>
      <c r="G109" s="255">
        <f t="shared" si="1"/>
        <v>85.294117647058826</v>
      </c>
    </row>
    <row r="110" spans="1:7" x14ac:dyDescent="0.25">
      <c r="A110" s="4" t="s">
        <v>212</v>
      </c>
      <c r="B110" s="4" t="s">
        <v>213</v>
      </c>
      <c r="C110" s="3">
        <v>231</v>
      </c>
      <c r="D110" s="3">
        <v>0</v>
      </c>
      <c r="E110" s="3">
        <v>231</v>
      </c>
      <c r="F110" s="12">
        <v>240</v>
      </c>
      <c r="G110" s="255">
        <f t="shared" si="1"/>
        <v>96.25</v>
      </c>
    </row>
    <row r="111" spans="1:7" x14ac:dyDescent="0.25">
      <c r="A111" s="4" t="s">
        <v>214</v>
      </c>
      <c r="B111" s="4" t="s">
        <v>215</v>
      </c>
      <c r="C111" s="3">
        <v>383</v>
      </c>
      <c r="D111" s="3">
        <v>2</v>
      </c>
      <c r="E111" s="3">
        <v>381</v>
      </c>
      <c r="F111" s="12">
        <v>574</v>
      </c>
      <c r="G111" s="255">
        <f t="shared" si="1"/>
        <v>66.376306620209064</v>
      </c>
    </row>
    <row r="112" spans="1:7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12">
        <v>25</v>
      </c>
      <c r="G112" s="255">
        <f t="shared" si="1"/>
        <v>0</v>
      </c>
    </row>
    <row r="113" spans="1:7" x14ac:dyDescent="0.25">
      <c r="A113" s="4" t="s">
        <v>218</v>
      </c>
      <c r="B113" s="4" t="s">
        <v>219</v>
      </c>
      <c r="C113" s="3">
        <v>144</v>
      </c>
      <c r="D113" s="3">
        <v>0</v>
      </c>
      <c r="E113" s="3">
        <v>144</v>
      </c>
      <c r="F113" s="12">
        <v>162</v>
      </c>
      <c r="G113" s="255">
        <f t="shared" si="1"/>
        <v>88.888888888888886</v>
      </c>
    </row>
    <row r="114" spans="1:7" ht="15.75" thickBot="1" x14ac:dyDescent="0.3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12">
        <v>45</v>
      </c>
      <c r="G114" s="255">
        <f t="shared" si="1"/>
        <v>0</v>
      </c>
    </row>
    <row r="115" spans="1:7" ht="16.5" thickTop="1" thickBot="1" x14ac:dyDescent="0.3">
      <c r="B115" s="1" t="s">
        <v>222</v>
      </c>
      <c r="C115" s="10">
        <f>SUM(C5:C114)</f>
        <v>22762</v>
      </c>
      <c r="D115" s="10">
        <f>SUM(D5:D114)</f>
        <v>2335</v>
      </c>
      <c r="E115" s="10">
        <f>SUM(E5:E114)</f>
        <v>21376</v>
      </c>
      <c r="F115" s="14">
        <f>SUM(F5:F114)</f>
        <v>35339</v>
      </c>
      <c r="G115" s="10">
        <f t="shared" si="1"/>
        <v>60.488412235773502</v>
      </c>
    </row>
    <row r="116" spans="1:7" ht="15.75" thickTop="1" x14ac:dyDescent="0.25"/>
  </sheetData>
  <mergeCells count="3">
    <mergeCell ref="A2:A4"/>
    <mergeCell ref="B2:B4"/>
    <mergeCell ref="C2:G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L115"/>
  <sheetViews>
    <sheetView topLeftCell="AQ1" workbookViewId="0">
      <selection activeCell="BH119" sqref="BH119"/>
    </sheetView>
  </sheetViews>
  <sheetFormatPr baseColWidth="10" defaultColWidth="9" defaultRowHeight="15" x14ac:dyDescent="0.25"/>
  <cols>
    <col min="2" max="2" width="68.42578125" customWidth="1"/>
    <col min="3" max="17" width="7.42578125" customWidth="1"/>
    <col min="18" max="23" width="16.5703125" customWidth="1"/>
    <col min="24" max="38" width="7.42578125" customWidth="1"/>
    <col min="39" max="43" width="16.5703125" customWidth="1"/>
    <col min="44" max="44" width="5.7109375" customWidth="1"/>
    <col min="45" max="59" width="7.42578125" customWidth="1"/>
    <col min="60" max="67" width="16.5703125" customWidth="1"/>
  </cols>
  <sheetData>
    <row r="1" spans="1:64" ht="15.75" thickBot="1" x14ac:dyDescent="0.3"/>
    <row r="2" spans="1:64" ht="30" customHeight="1" thickTop="1" thickBot="1" x14ac:dyDescent="0.3">
      <c r="A2" s="323" t="s">
        <v>0</v>
      </c>
      <c r="B2" s="323" t="s">
        <v>1</v>
      </c>
      <c r="C2" s="323" t="s">
        <v>547</v>
      </c>
      <c r="D2" s="323" t="s">
        <v>547</v>
      </c>
      <c r="E2" s="323" t="s">
        <v>547</v>
      </c>
      <c r="F2" s="323" t="s">
        <v>547</v>
      </c>
      <c r="G2" s="323" t="s">
        <v>547</v>
      </c>
      <c r="H2" s="323" t="s">
        <v>547</v>
      </c>
      <c r="I2" s="323" t="s">
        <v>547</v>
      </c>
      <c r="J2" s="323" t="s">
        <v>547</v>
      </c>
      <c r="K2" s="323" t="s">
        <v>547</v>
      </c>
      <c r="L2" s="323" t="s">
        <v>547</v>
      </c>
      <c r="M2" s="323" t="s">
        <v>547</v>
      </c>
      <c r="N2" s="323" t="s">
        <v>547</v>
      </c>
      <c r="O2" s="323" t="s">
        <v>547</v>
      </c>
      <c r="P2" s="323" t="s">
        <v>547</v>
      </c>
      <c r="Q2" s="323" t="s">
        <v>547</v>
      </c>
      <c r="R2" s="323" t="s">
        <v>547</v>
      </c>
      <c r="S2" s="323" t="s">
        <v>547</v>
      </c>
      <c r="T2" s="323" t="s">
        <v>547</v>
      </c>
      <c r="U2" s="323" t="s">
        <v>547</v>
      </c>
      <c r="V2" s="323" t="s">
        <v>547</v>
      </c>
      <c r="X2" s="323" t="s">
        <v>549</v>
      </c>
      <c r="Y2" s="323" t="s">
        <v>549</v>
      </c>
      <c r="Z2" s="323" t="s">
        <v>549</v>
      </c>
      <c r="AA2" s="323" t="s">
        <v>549</v>
      </c>
      <c r="AB2" s="323" t="s">
        <v>549</v>
      </c>
      <c r="AC2" s="323" t="s">
        <v>549</v>
      </c>
      <c r="AD2" s="323" t="s">
        <v>549</v>
      </c>
      <c r="AE2" s="323" t="s">
        <v>549</v>
      </c>
      <c r="AF2" s="323" t="s">
        <v>549</v>
      </c>
      <c r="AG2" s="323" t="s">
        <v>549</v>
      </c>
      <c r="AH2" s="323" t="s">
        <v>549</v>
      </c>
      <c r="AI2" s="323" t="s">
        <v>549</v>
      </c>
      <c r="AJ2" s="323" t="s">
        <v>549</v>
      </c>
      <c r="AK2" s="323" t="s">
        <v>549</v>
      </c>
      <c r="AL2" s="323" t="s">
        <v>549</v>
      </c>
      <c r="AM2" s="323" t="s">
        <v>549</v>
      </c>
      <c r="AN2" s="323" t="s">
        <v>549</v>
      </c>
      <c r="AO2" s="323" t="s">
        <v>549</v>
      </c>
      <c r="AP2" s="323" t="s">
        <v>549</v>
      </c>
      <c r="AQ2" s="323" t="s">
        <v>549</v>
      </c>
      <c r="AS2" s="323" t="s">
        <v>550</v>
      </c>
      <c r="AT2" s="323" t="s">
        <v>550</v>
      </c>
      <c r="AU2" s="323" t="s">
        <v>550</v>
      </c>
      <c r="AV2" s="323" t="s">
        <v>550</v>
      </c>
      <c r="AW2" s="323" t="s">
        <v>550</v>
      </c>
      <c r="AX2" s="323" t="s">
        <v>550</v>
      </c>
      <c r="AY2" s="323" t="s">
        <v>550</v>
      </c>
      <c r="AZ2" s="323" t="s">
        <v>550</v>
      </c>
      <c r="BA2" s="323" t="s">
        <v>550</v>
      </c>
      <c r="BB2" s="323" t="s">
        <v>550</v>
      </c>
      <c r="BC2" s="323" t="s">
        <v>550</v>
      </c>
      <c r="BD2" s="323" t="s">
        <v>550</v>
      </c>
      <c r="BE2" s="323" t="s">
        <v>550</v>
      </c>
      <c r="BF2" s="323" t="s">
        <v>550</v>
      </c>
      <c r="BG2" s="323" t="s">
        <v>550</v>
      </c>
      <c r="BH2" s="323" t="s">
        <v>550</v>
      </c>
      <c r="BI2" s="323" t="s">
        <v>550</v>
      </c>
      <c r="BJ2" s="323" t="s">
        <v>550</v>
      </c>
      <c r="BK2" s="323" t="s">
        <v>550</v>
      </c>
      <c r="BL2" s="323" t="s">
        <v>550</v>
      </c>
    </row>
    <row r="3" spans="1:64" ht="39.950000000000003" customHeight="1" thickTop="1" thickBot="1" x14ac:dyDescent="0.3">
      <c r="A3" s="323" t="s">
        <v>0</v>
      </c>
      <c r="B3" s="323" t="s">
        <v>1</v>
      </c>
      <c r="C3" s="323" t="s">
        <v>492</v>
      </c>
      <c r="D3" s="323" t="s">
        <v>492</v>
      </c>
      <c r="E3" s="323" t="s">
        <v>492</v>
      </c>
      <c r="F3" s="323" t="s">
        <v>492</v>
      </c>
      <c r="G3" s="323" t="s">
        <v>492</v>
      </c>
      <c r="H3" s="323" t="s">
        <v>492</v>
      </c>
      <c r="I3" s="323" t="s">
        <v>492</v>
      </c>
      <c r="J3" s="323" t="s">
        <v>492</v>
      </c>
      <c r="K3" s="323" t="s">
        <v>500</v>
      </c>
      <c r="L3" s="323" t="s">
        <v>500</v>
      </c>
      <c r="M3" s="323" t="s">
        <v>500</v>
      </c>
      <c r="N3" s="323" t="s">
        <v>500</v>
      </c>
      <c r="O3" s="323" t="s">
        <v>500</v>
      </c>
      <c r="P3" s="323" t="s">
        <v>500</v>
      </c>
      <c r="Q3" s="323" t="s">
        <v>500</v>
      </c>
      <c r="R3" s="323" t="s">
        <v>507</v>
      </c>
      <c r="S3" s="323" t="s">
        <v>508</v>
      </c>
      <c r="T3" s="323" t="s">
        <v>509</v>
      </c>
      <c r="U3" s="323" t="s">
        <v>510</v>
      </c>
      <c r="V3" s="323" t="s">
        <v>548</v>
      </c>
      <c r="X3" s="323" t="s">
        <v>492</v>
      </c>
      <c r="Y3" s="323" t="s">
        <v>492</v>
      </c>
      <c r="Z3" s="323" t="s">
        <v>492</v>
      </c>
      <c r="AA3" s="323" t="s">
        <v>492</v>
      </c>
      <c r="AB3" s="323" t="s">
        <v>492</v>
      </c>
      <c r="AC3" s="323" t="s">
        <v>492</v>
      </c>
      <c r="AD3" s="323" t="s">
        <v>492</v>
      </c>
      <c r="AE3" s="323" t="s">
        <v>492</v>
      </c>
      <c r="AF3" s="323" t="s">
        <v>500</v>
      </c>
      <c r="AG3" s="323" t="s">
        <v>500</v>
      </c>
      <c r="AH3" s="323" t="s">
        <v>500</v>
      </c>
      <c r="AI3" s="323" t="s">
        <v>500</v>
      </c>
      <c r="AJ3" s="323" t="s">
        <v>500</v>
      </c>
      <c r="AK3" s="323" t="s">
        <v>500</v>
      </c>
      <c r="AL3" s="323" t="s">
        <v>500</v>
      </c>
      <c r="AM3" s="323" t="s">
        <v>507</v>
      </c>
      <c r="AN3" s="323" t="s">
        <v>508</v>
      </c>
      <c r="AO3" s="323" t="s">
        <v>509</v>
      </c>
      <c r="AP3" s="323" t="s">
        <v>510</v>
      </c>
      <c r="AQ3" s="323" t="s">
        <v>548</v>
      </c>
      <c r="AS3" s="323" t="s">
        <v>492</v>
      </c>
      <c r="AT3" s="323" t="s">
        <v>492</v>
      </c>
      <c r="AU3" s="323" t="s">
        <v>492</v>
      </c>
      <c r="AV3" s="323" t="s">
        <v>492</v>
      </c>
      <c r="AW3" s="323" t="s">
        <v>492</v>
      </c>
      <c r="AX3" s="323" t="s">
        <v>492</v>
      </c>
      <c r="AY3" s="323" t="s">
        <v>492</v>
      </c>
      <c r="AZ3" s="323" t="s">
        <v>492</v>
      </c>
      <c r="BA3" s="323" t="s">
        <v>500</v>
      </c>
      <c r="BB3" s="323" t="s">
        <v>500</v>
      </c>
      <c r="BC3" s="323" t="s">
        <v>500</v>
      </c>
      <c r="BD3" s="323" t="s">
        <v>500</v>
      </c>
      <c r="BE3" s="323" t="s">
        <v>500</v>
      </c>
      <c r="BF3" s="323" t="s">
        <v>500</v>
      </c>
      <c r="BG3" s="323" t="s">
        <v>500</v>
      </c>
      <c r="BH3" s="323" t="s">
        <v>507</v>
      </c>
      <c r="BI3" s="325" t="s">
        <v>508</v>
      </c>
      <c r="BJ3" s="323" t="s">
        <v>509</v>
      </c>
      <c r="BK3" s="323" t="s">
        <v>510</v>
      </c>
      <c r="BL3" s="323" t="s">
        <v>548</v>
      </c>
    </row>
    <row r="4" spans="1:64" ht="18" customHeight="1" thickTop="1" thickBot="1" x14ac:dyDescent="0.3">
      <c r="A4" s="323" t="s">
        <v>0</v>
      </c>
      <c r="B4" s="323" t="s">
        <v>1</v>
      </c>
      <c r="C4" s="2" t="s">
        <v>493</v>
      </c>
      <c r="D4" s="2" t="s">
        <v>494</v>
      </c>
      <c r="E4" s="2" t="s">
        <v>495</v>
      </c>
      <c r="F4" s="2" t="s">
        <v>496</v>
      </c>
      <c r="G4" s="2" t="s">
        <v>497</v>
      </c>
      <c r="H4" s="2" t="s">
        <v>498</v>
      </c>
      <c r="I4" s="2" t="s">
        <v>499</v>
      </c>
      <c r="J4" s="2" t="s">
        <v>222</v>
      </c>
      <c r="K4" s="2" t="s">
        <v>501</v>
      </c>
      <c r="L4" s="2" t="s">
        <v>502</v>
      </c>
      <c r="M4" s="2" t="s">
        <v>503</v>
      </c>
      <c r="N4" s="2" t="s">
        <v>504</v>
      </c>
      <c r="O4" s="2" t="s">
        <v>505</v>
      </c>
      <c r="P4" s="2" t="s">
        <v>222</v>
      </c>
      <c r="Q4" s="2" t="s">
        <v>506</v>
      </c>
      <c r="R4" s="323" t="s">
        <v>507</v>
      </c>
      <c r="S4" s="323" t="s">
        <v>508</v>
      </c>
      <c r="T4" s="323" t="s">
        <v>509</v>
      </c>
      <c r="U4" s="323" t="s">
        <v>510</v>
      </c>
      <c r="V4" s="323" t="s">
        <v>548</v>
      </c>
      <c r="X4" s="2" t="s">
        <v>493</v>
      </c>
      <c r="Y4" s="2" t="s">
        <v>494</v>
      </c>
      <c r="Z4" s="2" t="s">
        <v>495</v>
      </c>
      <c r="AA4" s="2" t="s">
        <v>496</v>
      </c>
      <c r="AB4" s="2" t="s">
        <v>497</v>
      </c>
      <c r="AC4" s="2" t="s">
        <v>498</v>
      </c>
      <c r="AD4" s="2" t="s">
        <v>499</v>
      </c>
      <c r="AE4" s="2" t="s">
        <v>222</v>
      </c>
      <c r="AF4" s="2" t="s">
        <v>501</v>
      </c>
      <c r="AG4" s="2" t="s">
        <v>502</v>
      </c>
      <c r="AH4" s="2" t="s">
        <v>503</v>
      </c>
      <c r="AI4" s="2" t="s">
        <v>504</v>
      </c>
      <c r="AJ4" s="2" t="s">
        <v>505</v>
      </c>
      <c r="AK4" s="2" t="s">
        <v>222</v>
      </c>
      <c r="AL4" s="2" t="s">
        <v>506</v>
      </c>
      <c r="AM4" s="323" t="s">
        <v>507</v>
      </c>
      <c r="AN4" s="323" t="s">
        <v>508</v>
      </c>
      <c r="AO4" s="323" t="s">
        <v>509</v>
      </c>
      <c r="AP4" s="323" t="s">
        <v>510</v>
      </c>
      <c r="AQ4" s="323" t="s">
        <v>548</v>
      </c>
      <c r="AS4" s="2" t="s">
        <v>493</v>
      </c>
      <c r="AT4" s="2" t="s">
        <v>494</v>
      </c>
      <c r="AU4" s="2" t="s">
        <v>495</v>
      </c>
      <c r="AV4" s="2" t="s">
        <v>496</v>
      </c>
      <c r="AW4" s="2" t="s">
        <v>497</v>
      </c>
      <c r="AX4" s="2" t="s">
        <v>498</v>
      </c>
      <c r="AY4" s="2" t="s">
        <v>499</v>
      </c>
      <c r="AZ4" s="2" t="s">
        <v>222</v>
      </c>
      <c r="BA4" s="2" t="s">
        <v>501</v>
      </c>
      <c r="BB4" s="2" t="s">
        <v>502</v>
      </c>
      <c r="BC4" s="2" t="s">
        <v>503</v>
      </c>
      <c r="BD4" s="2" t="s">
        <v>504</v>
      </c>
      <c r="BE4" s="2" t="s">
        <v>505</v>
      </c>
      <c r="BF4" s="2" t="s">
        <v>222</v>
      </c>
      <c r="BG4" s="2" t="s">
        <v>506</v>
      </c>
      <c r="BH4" s="323" t="s">
        <v>507</v>
      </c>
      <c r="BI4" s="325" t="s">
        <v>508</v>
      </c>
      <c r="BJ4" s="323" t="s">
        <v>509</v>
      </c>
      <c r="BK4" s="323" t="s">
        <v>510</v>
      </c>
      <c r="BL4" s="323" t="s">
        <v>548</v>
      </c>
    </row>
    <row r="5" spans="1:64" ht="15.75" thickTop="1" x14ac:dyDescent="0.25">
      <c r="A5" s="4" t="s">
        <v>2</v>
      </c>
      <c r="B5" s="4" t="s">
        <v>3</v>
      </c>
      <c r="C5" s="3">
        <v>113</v>
      </c>
      <c r="D5" s="3">
        <v>106</v>
      </c>
      <c r="E5" s="3">
        <v>19</v>
      </c>
      <c r="F5" s="3">
        <v>2</v>
      </c>
      <c r="G5" s="3">
        <v>0</v>
      </c>
      <c r="H5" s="3">
        <v>0</v>
      </c>
      <c r="I5" s="3">
        <v>0</v>
      </c>
      <c r="J5" s="3">
        <v>240</v>
      </c>
      <c r="K5" s="3">
        <v>565</v>
      </c>
      <c r="L5" s="3">
        <v>424</v>
      </c>
      <c r="M5" s="3">
        <v>57</v>
      </c>
      <c r="N5" s="3">
        <v>4</v>
      </c>
      <c r="O5" s="3">
        <v>0</v>
      </c>
      <c r="P5" s="3">
        <v>1050</v>
      </c>
      <c r="Q5" s="3">
        <v>240</v>
      </c>
      <c r="R5" s="5">
        <v>4.375</v>
      </c>
      <c r="S5" s="5">
        <v>8.75</v>
      </c>
      <c r="T5" s="3">
        <v>219</v>
      </c>
      <c r="U5" s="3">
        <v>27</v>
      </c>
      <c r="V5" s="3">
        <v>30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S5" s="3">
        <v>112</v>
      </c>
      <c r="AT5" s="3">
        <v>104</v>
      </c>
      <c r="AU5" s="3">
        <v>21</v>
      </c>
      <c r="AV5" s="3">
        <v>0</v>
      </c>
      <c r="AW5" s="3">
        <v>2</v>
      </c>
      <c r="AX5" s="3">
        <v>1</v>
      </c>
      <c r="AY5" s="3">
        <v>0</v>
      </c>
      <c r="AZ5" s="3">
        <v>240</v>
      </c>
      <c r="BA5" s="3">
        <v>560</v>
      </c>
      <c r="BB5" s="3">
        <v>416</v>
      </c>
      <c r="BC5" s="3">
        <v>63</v>
      </c>
      <c r="BD5" s="3">
        <v>0</v>
      </c>
      <c r="BE5" s="3">
        <v>2</v>
      </c>
      <c r="BF5" s="3">
        <v>1041</v>
      </c>
      <c r="BG5" s="3">
        <v>239</v>
      </c>
      <c r="BH5" s="5">
        <v>4.3556485355648533</v>
      </c>
      <c r="BI5" s="5">
        <v>8.7112970711297066</v>
      </c>
      <c r="BJ5" s="3">
        <v>216</v>
      </c>
      <c r="BK5" s="3">
        <v>27</v>
      </c>
      <c r="BL5" s="3">
        <v>30</v>
      </c>
    </row>
    <row r="6" spans="1:64" x14ac:dyDescent="0.25">
      <c r="A6" s="4" t="s">
        <v>4</v>
      </c>
      <c r="B6" s="4" t="s">
        <v>5</v>
      </c>
      <c r="C6" s="3">
        <v>1</v>
      </c>
      <c r="D6" s="3">
        <v>37</v>
      </c>
      <c r="E6" s="3">
        <v>120</v>
      </c>
      <c r="F6" s="3">
        <v>50</v>
      </c>
      <c r="G6" s="3">
        <v>32</v>
      </c>
      <c r="H6" s="3">
        <v>0</v>
      </c>
      <c r="I6" s="3">
        <v>0</v>
      </c>
      <c r="J6" s="3">
        <v>240</v>
      </c>
      <c r="K6" s="3">
        <v>5</v>
      </c>
      <c r="L6" s="3">
        <v>148</v>
      </c>
      <c r="M6" s="3">
        <v>360</v>
      </c>
      <c r="N6" s="3">
        <v>100</v>
      </c>
      <c r="O6" s="3">
        <v>32</v>
      </c>
      <c r="P6" s="3">
        <v>645</v>
      </c>
      <c r="Q6" s="3">
        <v>240</v>
      </c>
      <c r="R6" s="5">
        <v>2.6875</v>
      </c>
      <c r="S6" s="5">
        <v>5.375</v>
      </c>
      <c r="T6" s="3">
        <v>38</v>
      </c>
      <c r="U6" s="3">
        <v>4</v>
      </c>
      <c r="V6" s="3">
        <v>30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</row>
    <row r="7" spans="1:64" x14ac:dyDescent="0.25">
      <c r="A7" s="4" t="s">
        <v>6</v>
      </c>
      <c r="B7" s="4" t="s">
        <v>7</v>
      </c>
      <c r="C7" s="3">
        <v>44</v>
      </c>
      <c r="D7" s="3">
        <v>132</v>
      </c>
      <c r="E7" s="3">
        <v>54</v>
      </c>
      <c r="F7" s="3">
        <v>8</v>
      </c>
      <c r="G7" s="3">
        <v>0</v>
      </c>
      <c r="H7" s="3">
        <v>2</v>
      </c>
      <c r="I7" s="3">
        <v>0</v>
      </c>
      <c r="J7" s="3">
        <v>240</v>
      </c>
      <c r="K7" s="3">
        <v>220</v>
      </c>
      <c r="L7" s="3">
        <v>528</v>
      </c>
      <c r="M7" s="3">
        <v>162</v>
      </c>
      <c r="N7" s="3">
        <v>16</v>
      </c>
      <c r="O7" s="3">
        <v>0</v>
      </c>
      <c r="P7" s="3">
        <v>926</v>
      </c>
      <c r="Q7" s="3">
        <v>238</v>
      </c>
      <c r="R7" s="5">
        <v>3.8907563025210083</v>
      </c>
      <c r="S7" s="5">
        <v>7.7815126050420167</v>
      </c>
      <c r="T7" s="3">
        <v>176</v>
      </c>
      <c r="U7" s="3">
        <v>22</v>
      </c>
      <c r="V7" s="3">
        <v>30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S7" s="3">
        <v>60</v>
      </c>
      <c r="AT7" s="3">
        <v>123</v>
      </c>
      <c r="AU7" s="3">
        <v>51</v>
      </c>
      <c r="AV7" s="3">
        <v>3</v>
      </c>
      <c r="AW7" s="3">
        <v>0</v>
      </c>
      <c r="AX7" s="3">
        <v>3</v>
      </c>
      <c r="AY7" s="3">
        <v>0</v>
      </c>
      <c r="AZ7" s="3">
        <v>240</v>
      </c>
      <c r="BA7" s="3">
        <v>300</v>
      </c>
      <c r="BB7" s="3">
        <v>492</v>
      </c>
      <c r="BC7" s="3">
        <v>153</v>
      </c>
      <c r="BD7" s="3">
        <v>6</v>
      </c>
      <c r="BE7" s="3">
        <v>0</v>
      </c>
      <c r="BF7" s="3">
        <v>951</v>
      </c>
      <c r="BG7" s="3">
        <v>237</v>
      </c>
      <c r="BH7" s="5">
        <v>4.0126582278481013</v>
      </c>
      <c r="BI7" s="5">
        <v>8.0253164556962027</v>
      </c>
      <c r="BJ7" s="3">
        <v>183</v>
      </c>
      <c r="BK7" s="3">
        <v>22</v>
      </c>
      <c r="BL7" s="3">
        <v>30</v>
      </c>
    </row>
    <row r="8" spans="1:64" x14ac:dyDescent="0.25">
      <c r="A8" s="4" t="s">
        <v>8</v>
      </c>
      <c r="B8" s="4" t="s">
        <v>9</v>
      </c>
      <c r="C8" s="3">
        <v>143</v>
      </c>
      <c r="D8" s="3">
        <v>92</v>
      </c>
      <c r="E8" s="3">
        <v>4</v>
      </c>
      <c r="F8" s="3">
        <v>0</v>
      </c>
      <c r="G8" s="3">
        <v>0</v>
      </c>
      <c r="H8" s="3">
        <v>0</v>
      </c>
      <c r="I8" s="3">
        <v>1</v>
      </c>
      <c r="J8" s="3">
        <v>240</v>
      </c>
      <c r="K8" s="3">
        <v>715</v>
      </c>
      <c r="L8" s="3">
        <v>368</v>
      </c>
      <c r="M8" s="3">
        <v>12</v>
      </c>
      <c r="N8" s="3">
        <v>0</v>
      </c>
      <c r="O8" s="3">
        <v>0</v>
      </c>
      <c r="P8" s="3">
        <v>1095</v>
      </c>
      <c r="Q8" s="3">
        <v>239</v>
      </c>
      <c r="R8" s="5">
        <v>4.5815899581589958</v>
      </c>
      <c r="S8" s="5">
        <v>9.1631799163179917</v>
      </c>
      <c r="T8" s="3">
        <v>235</v>
      </c>
      <c r="U8" s="3">
        <v>29</v>
      </c>
      <c r="V8" s="3">
        <v>30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32</v>
      </c>
      <c r="AE8" s="3">
        <v>32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5">
        <v>0</v>
      </c>
      <c r="AN8" s="5">
        <v>0</v>
      </c>
      <c r="AO8" s="3">
        <v>0</v>
      </c>
      <c r="AP8" s="3">
        <v>0</v>
      </c>
      <c r="AQ8" s="3">
        <v>4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240</v>
      </c>
      <c r="AZ8" s="3">
        <v>240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5">
        <v>0</v>
      </c>
      <c r="BI8" s="5">
        <v>0</v>
      </c>
      <c r="BJ8" s="3">
        <v>0</v>
      </c>
      <c r="BK8" s="3">
        <v>0</v>
      </c>
      <c r="BL8" s="3">
        <v>30</v>
      </c>
    </row>
    <row r="9" spans="1:64" x14ac:dyDescent="0.25">
      <c r="A9" s="4" t="s">
        <v>10</v>
      </c>
      <c r="B9" s="4" t="s">
        <v>11</v>
      </c>
      <c r="C9" s="3">
        <v>506</v>
      </c>
      <c r="D9" s="3">
        <v>351</v>
      </c>
      <c r="E9" s="3">
        <v>36</v>
      </c>
      <c r="F9" s="3">
        <v>0</v>
      </c>
      <c r="G9" s="3">
        <v>0</v>
      </c>
      <c r="H9" s="3">
        <v>3</v>
      </c>
      <c r="I9" s="3">
        <v>0</v>
      </c>
      <c r="J9" s="3">
        <v>896</v>
      </c>
      <c r="K9" s="3">
        <v>2530</v>
      </c>
      <c r="L9" s="3">
        <v>1404</v>
      </c>
      <c r="M9" s="3">
        <v>108</v>
      </c>
      <c r="N9" s="3">
        <v>0</v>
      </c>
      <c r="O9" s="3">
        <v>0</v>
      </c>
      <c r="P9" s="3">
        <v>4042</v>
      </c>
      <c r="Q9" s="3">
        <v>893</v>
      </c>
      <c r="R9" s="5">
        <v>4.5263157894736841</v>
      </c>
      <c r="S9" s="5">
        <v>9.0526315789473681</v>
      </c>
      <c r="T9" s="3">
        <v>857</v>
      </c>
      <c r="U9" s="3">
        <v>107</v>
      </c>
      <c r="V9" s="3">
        <v>112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S9" s="3">
        <v>189</v>
      </c>
      <c r="AT9" s="3">
        <v>168</v>
      </c>
      <c r="AU9" s="3">
        <v>24</v>
      </c>
      <c r="AV9" s="3">
        <v>0</v>
      </c>
      <c r="AW9" s="3">
        <v>0</v>
      </c>
      <c r="AX9" s="3">
        <v>3</v>
      </c>
      <c r="AY9" s="3">
        <v>0</v>
      </c>
      <c r="AZ9" s="3">
        <v>384</v>
      </c>
      <c r="BA9" s="3">
        <v>945</v>
      </c>
      <c r="BB9" s="3">
        <v>672</v>
      </c>
      <c r="BC9" s="3">
        <v>72</v>
      </c>
      <c r="BD9" s="3">
        <v>0</v>
      </c>
      <c r="BE9" s="3">
        <v>0</v>
      </c>
      <c r="BF9" s="3">
        <v>1689</v>
      </c>
      <c r="BG9" s="3">
        <v>381</v>
      </c>
      <c r="BH9" s="5">
        <v>4.4330708661417324</v>
      </c>
      <c r="BI9" s="5">
        <v>8.8661417322834648</v>
      </c>
      <c r="BJ9" s="3">
        <v>357</v>
      </c>
      <c r="BK9" s="3">
        <v>44</v>
      </c>
      <c r="BL9" s="3">
        <v>48</v>
      </c>
    </row>
    <row r="10" spans="1:64" x14ac:dyDescent="0.25">
      <c r="A10" s="4" t="s">
        <v>12</v>
      </c>
      <c r="B10" s="4" t="s">
        <v>13</v>
      </c>
      <c r="C10" s="3">
        <v>271</v>
      </c>
      <c r="D10" s="3">
        <v>241</v>
      </c>
      <c r="E10" s="3">
        <v>75</v>
      </c>
      <c r="F10" s="3">
        <v>5</v>
      </c>
      <c r="G10" s="3">
        <v>0</v>
      </c>
      <c r="H10" s="3">
        <v>0</v>
      </c>
      <c r="I10" s="3">
        <v>0</v>
      </c>
      <c r="J10" s="3">
        <v>592</v>
      </c>
      <c r="K10" s="3">
        <v>1355</v>
      </c>
      <c r="L10" s="3">
        <v>964</v>
      </c>
      <c r="M10" s="3">
        <v>225</v>
      </c>
      <c r="N10" s="3">
        <v>10</v>
      </c>
      <c r="O10" s="3">
        <v>0</v>
      </c>
      <c r="P10" s="3">
        <v>2554</v>
      </c>
      <c r="Q10" s="3">
        <v>592</v>
      </c>
      <c r="R10" s="5">
        <v>4.3141891891891895</v>
      </c>
      <c r="S10" s="5">
        <v>8.628378378378379</v>
      </c>
      <c r="T10" s="3">
        <v>512</v>
      </c>
      <c r="U10" s="3">
        <v>64</v>
      </c>
      <c r="V10" s="3">
        <v>74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</row>
    <row r="11" spans="1:64" x14ac:dyDescent="0.25">
      <c r="A11" s="4" t="s">
        <v>14</v>
      </c>
      <c r="B11" s="4" t="s">
        <v>15</v>
      </c>
      <c r="C11" s="3">
        <v>132</v>
      </c>
      <c r="D11" s="3">
        <v>108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240</v>
      </c>
      <c r="K11" s="3">
        <v>660</v>
      </c>
      <c r="L11" s="3">
        <v>432</v>
      </c>
      <c r="M11" s="3">
        <v>0</v>
      </c>
      <c r="N11" s="3">
        <v>0</v>
      </c>
      <c r="O11" s="3">
        <v>0</v>
      </c>
      <c r="P11" s="3">
        <v>1092</v>
      </c>
      <c r="Q11" s="3">
        <v>240</v>
      </c>
      <c r="R11" s="5">
        <v>4.55</v>
      </c>
      <c r="S11" s="5">
        <v>9.1</v>
      </c>
      <c r="T11" s="3">
        <v>240</v>
      </c>
      <c r="U11" s="3">
        <v>30</v>
      </c>
      <c r="V11" s="3">
        <v>30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S11" s="3">
        <v>140</v>
      </c>
      <c r="AT11" s="3">
        <v>93</v>
      </c>
      <c r="AU11" s="3">
        <v>7</v>
      </c>
      <c r="AV11" s="3">
        <v>0</v>
      </c>
      <c r="AW11" s="3">
        <v>0</v>
      </c>
      <c r="AX11" s="3">
        <v>0</v>
      </c>
      <c r="AY11" s="3">
        <v>0</v>
      </c>
      <c r="AZ11" s="3">
        <v>240</v>
      </c>
      <c r="BA11" s="3">
        <v>700</v>
      </c>
      <c r="BB11" s="3">
        <v>372</v>
      </c>
      <c r="BC11" s="3">
        <v>21</v>
      </c>
      <c r="BD11" s="3">
        <v>0</v>
      </c>
      <c r="BE11" s="3">
        <v>0</v>
      </c>
      <c r="BF11" s="3">
        <v>1093</v>
      </c>
      <c r="BG11" s="3">
        <v>240</v>
      </c>
      <c r="BH11" s="5">
        <v>4.5541666666666663</v>
      </c>
      <c r="BI11" s="5">
        <v>9.1083333333333325</v>
      </c>
      <c r="BJ11" s="3">
        <v>233</v>
      </c>
      <c r="BK11" s="3">
        <v>29</v>
      </c>
      <c r="BL11" s="3">
        <v>30</v>
      </c>
    </row>
    <row r="12" spans="1:64" x14ac:dyDescent="0.25">
      <c r="A12" s="4" t="s">
        <v>16</v>
      </c>
      <c r="B12" s="4" t="s">
        <v>17</v>
      </c>
      <c r="C12" s="3">
        <v>716</v>
      </c>
      <c r="D12" s="3">
        <v>194</v>
      </c>
      <c r="E12" s="3">
        <v>2</v>
      </c>
      <c r="F12" s="3">
        <v>0</v>
      </c>
      <c r="G12" s="3">
        <v>0</v>
      </c>
      <c r="H12" s="3">
        <v>0</v>
      </c>
      <c r="I12" s="3">
        <v>0</v>
      </c>
      <c r="J12" s="3">
        <v>912</v>
      </c>
      <c r="K12" s="3">
        <v>3580</v>
      </c>
      <c r="L12" s="3">
        <v>776</v>
      </c>
      <c r="M12" s="3">
        <v>6</v>
      </c>
      <c r="N12" s="3">
        <v>0</v>
      </c>
      <c r="O12" s="3">
        <v>0</v>
      </c>
      <c r="P12" s="3">
        <v>4362</v>
      </c>
      <c r="Q12" s="3">
        <v>912</v>
      </c>
      <c r="R12" s="5">
        <v>4.7828947368421053</v>
      </c>
      <c r="S12" s="5">
        <v>9.5657894736842106</v>
      </c>
      <c r="T12" s="3">
        <v>910</v>
      </c>
      <c r="U12" s="3">
        <v>113</v>
      </c>
      <c r="V12" s="3">
        <v>114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S12" s="3">
        <v>536</v>
      </c>
      <c r="AT12" s="3">
        <v>28</v>
      </c>
      <c r="AU12" s="3">
        <v>4</v>
      </c>
      <c r="AV12" s="3">
        <v>0</v>
      </c>
      <c r="AW12" s="3">
        <v>0</v>
      </c>
      <c r="AX12" s="3">
        <v>0</v>
      </c>
      <c r="AY12" s="3">
        <v>0</v>
      </c>
      <c r="AZ12" s="3">
        <v>568</v>
      </c>
      <c r="BA12" s="3">
        <v>2680</v>
      </c>
      <c r="BB12" s="3">
        <v>112</v>
      </c>
      <c r="BC12" s="3">
        <v>12</v>
      </c>
      <c r="BD12" s="3">
        <v>0</v>
      </c>
      <c r="BE12" s="3">
        <v>0</v>
      </c>
      <c r="BF12" s="3">
        <v>2804</v>
      </c>
      <c r="BG12" s="3">
        <v>568</v>
      </c>
      <c r="BH12" s="5">
        <v>4.936619718309859</v>
      </c>
      <c r="BI12" s="5">
        <v>9.873239436619718</v>
      </c>
      <c r="BJ12" s="3">
        <v>564</v>
      </c>
      <c r="BK12" s="3">
        <v>70</v>
      </c>
      <c r="BL12" s="3">
        <v>71</v>
      </c>
    </row>
    <row r="13" spans="1:64" x14ac:dyDescent="0.25">
      <c r="A13" s="4" t="s">
        <v>18</v>
      </c>
      <c r="B13" s="4" t="s">
        <v>19</v>
      </c>
      <c r="C13" s="3">
        <v>226</v>
      </c>
      <c r="D13" s="3">
        <v>59</v>
      </c>
      <c r="E13" s="3">
        <v>24</v>
      </c>
      <c r="F13" s="3">
        <v>10</v>
      </c>
      <c r="G13" s="3">
        <v>1</v>
      </c>
      <c r="H13" s="3">
        <v>0</v>
      </c>
      <c r="I13" s="3">
        <v>0</v>
      </c>
      <c r="J13" s="3">
        <v>320</v>
      </c>
      <c r="K13" s="3">
        <v>1130</v>
      </c>
      <c r="L13" s="3">
        <v>236</v>
      </c>
      <c r="M13" s="3">
        <v>72</v>
      </c>
      <c r="N13" s="3">
        <v>20</v>
      </c>
      <c r="O13" s="3">
        <v>1</v>
      </c>
      <c r="P13" s="3">
        <v>1459</v>
      </c>
      <c r="Q13" s="3">
        <v>320</v>
      </c>
      <c r="R13" s="5">
        <v>4.5593750000000002</v>
      </c>
      <c r="S13" s="5">
        <v>9.1187500000000004</v>
      </c>
      <c r="T13" s="3">
        <v>285</v>
      </c>
      <c r="U13" s="3">
        <v>35</v>
      </c>
      <c r="V13" s="3">
        <v>40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S13" s="3">
        <v>42</v>
      </c>
      <c r="AT13" s="3">
        <v>10</v>
      </c>
      <c r="AU13" s="3">
        <v>2</v>
      </c>
      <c r="AV13" s="3">
        <v>2</v>
      </c>
      <c r="AW13" s="3">
        <v>0</v>
      </c>
      <c r="AX13" s="3">
        <v>0</v>
      </c>
      <c r="AY13" s="3">
        <v>0</v>
      </c>
      <c r="AZ13" s="3">
        <v>56</v>
      </c>
      <c r="BA13" s="3">
        <v>210</v>
      </c>
      <c r="BB13" s="3">
        <v>40</v>
      </c>
      <c r="BC13" s="3">
        <v>6</v>
      </c>
      <c r="BD13" s="3">
        <v>4</v>
      </c>
      <c r="BE13" s="3">
        <v>0</v>
      </c>
      <c r="BF13" s="3">
        <v>260</v>
      </c>
      <c r="BG13" s="3">
        <v>56</v>
      </c>
      <c r="BH13" s="5">
        <v>4.6428571428571432</v>
      </c>
      <c r="BI13" s="5">
        <v>9.2857142857142865</v>
      </c>
      <c r="BJ13" s="3">
        <v>52</v>
      </c>
      <c r="BK13" s="3">
        <v>6</v>
      </c>
      <c r="BL13" s="3">
        <v>7</v>
      </c>
    </row>
    <row r="14" spans="1:64" x14ac:dyDescent="0.25">
      <c r="A14" s="4" t="s">
        <v>20</v>
      </c>
      <c r="B14" s="11" t="s">
        <v>21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97">
        <v>0</v>
      </c>
      <c r="S14" s="97">
        <v>0</v>
      </c>
      <c r="T14" s="34">
        <v>0</v>
      </c>
      <c r="U14" s="34">
        <v>0</v>
      </c>
      <c r="V14" s="34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5">
        <v>0</v>
      </c>
      <c r="BI14" s="5">
        <v>0</v>
      </c>
      <c r="BJ14" s="3">
        <v>0</v>
      </c>
      <c r="BK14" s="3">
        <v>0</v>
      </c>
      <c r="BL14" s="3">
        <v>0</v>
      </c>
    </row>
    <row r="15" spans="1:64" x14ac:dyDescent="0.25">
      <c r="A15" s="4" t="s">
        <v>22</v>
      </c>
      <c r="B15" s="4" t="s">
        <v>23</v>
      </c>
      <c r="C15" s="3">
        <v>154</v>
      </c>
      <c r="D15" s="3">
        <v>61</v>
      </c>
      <c r="E15" s="3">
        <v>18</v>
      </c>
      <c r="F15" s="3">
        <v>5</v>
      </c>
      <c r="G15" s="3">
        <v>2</v>
      </c>
      <c r="H15" s="3">
        <v>0</v>
      </c>
      <c r="I15" s="3">
        <v>0</v>
      </c>
      <c r="J15" s="3">
        <v>240</v>
      </c>
      <c r="K15" s="3">
        <v>770</v>
      </c>
      <c r="L15" s="3">
        <v>244</v>
      </c>
      <c r="M15" s="3">
        <v>54</v>
      </c>
      <c r="N15" s="3">
        <v>10</v>
      </c>
      <c r="O15" s="3">
        <v>2</v>
      </c>
      <c r="P15" s="3">
        <v>1080</v>
      </c>
      <c r="Q15" s="3">
        <v>240</v>
      </c>
      <c r="R15" s="5">
        <v>4.5</v>
      </c>
      <c r="S15" s="5">
        <v>9</v>
      </c>
      <c r="T15" s="3">
        <v>215</v>
      </c>
      <c r="U15" s="3">
        <v>26</v>
      </c>
      <c r="V15" s="3">
        <v>30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S15" s="3">
        <v>150</v>
      </c>
      <c r="AT15" s="3">
        <v>53</v>
      </c>
      <c r="AU15" s="3">
        <v>22</v>
      </c>
      <c r="AV15" s="3">
        <v>11</v>
      </c>
      <c r="AW15" s="3">
        <v>4</v>
      </c>
      <c r="AX15" s="3">
        <v>0</v>
      </c>
      <c r="AY15" s="3">
        <v>0</v>
      </c>
      <c r="AZ15" s="3">
        <v>240</v>
      </c>
      <c r="BA15" s="3">
        <v>750</v>
      </c>
      <c r="BB15" s="3">
        <v>212</v>
      </c>
      <c r="BC15" s="3">
        <v>66</v>
      </c>
      <c r="BD15" s="3">
        <v>22</v>
      </c>
      <c r="BE15" s="3">
        <v>4</v>
      </c>
      <c r="BF15" s="3">
        <v>1054</v>
      </c>
      <c r="BG15" s="3">
        <v>240</v>
      </c>
      <c r="BH15" s="5">
        <v>4.3916666666666666</v>
      </c>
      <c r="BI15" s="5">
        <v>8.7833333333333332</v>
      </c>
      <c r="BJ15" s="3">
        <v>203</v>
      </c>
      <c r="BK15" s="3">
        <v>25</v>
      </c>
      <c r="BL15" s="3">
        <v>30</v>
      </c>
    </row>
    <row r="16" spans="1:64" x14ac:dyDescent="0.25">
      <c r="A16" s="4" t="s">
        <v>24</v>
      </c>
      <c r="B16" s="4" t="s">
        <v>25</v>
      </c>
      <c r="C16" s="3">
        <v>85</v>
      </c>
      <c r="D16" s="3">
        <v>123</v>
      </c>
      <c r="E16" s="3">
        <v>7</v>
      </c>
      <c r="F16" s="3">
        <v>0</v>
      </c>
      <c r="G16" s="3">
        <v>0</v>
      </c>
      <c r="H16" s="3">
        <v>25</v>
      </c>
      <c r="I16" s="3">
        <v>0</v>
      </c>
      <c r="J16" s="3">
        <v>240</v>
      </c>
      <c r="K16" s="3">
        <v>425</v>
      </c>
      <c r="L16" s="3">
        <v>492</v>
      </c>
      <c r="M16" s="3">
        <v>21</v>
      </c>
      <c r="N16" s="3">
        <v>0</v>
      </c>
      <c r="O16" s="3">
        <v>0</v>
      </c>
      <c r="P16" s="3">
        <v>938</v>
      </c>
      <c r="Q16" s="3">
        <v>215</v>
      </c>
      <c r="R16" s="5">
        <v>4.3627906976744182</v>
      </c>
      <c r="S16" s="5">
        <v>8.7255813953488364</v>
      </c>
      <c r="T16" s="3">
        <v>208</v>
      </c>
      <c r="U16" s="3">
        <v>26</v>
      </c>
      <c r="V16" s="3">
        <v>30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S16" s="3">
        <v>95</v>
      </c>
      <c r="AT16" s="3">
        <v>142</v>
      </c>
      <c r="AU16" s="3">
        <v>3</v>
      </c>
      <c r="AV16" s="3">
        <v>0</v>
      </c>
      <c r="AW16" s="3">
        <v>0</v>
      </c>
      <c r="AX16" s="3">
        <v>0</v>
      </c>
      <c r="AY16" s="3">
        <v>0</v>
      </c>
      <c r="AZ16" s="3">
        <v>240</v>
      </c>
      <c r="BA16" s="3">
        <v>475</v>
      </c>
      <c r="BB16" s="3">
        <v>568</v>
      </c>
      <c r="BC16" s="3">
        <v>9</v>
      </c>
      <c r="BD16" s="3">
        <v>0</v>
      </c>
      <c r="BE16" s="3">
        <v>0</v>
      </c>
      <c r="BF16" s="3">
        <v>1052</v>
      </c>
      <c r="BG16" s="3">
        <v>240</v>
      </c>
      <c r="BH16" s="5">
        <v>4.3833333333333337</v>
      </c>
      <c r="BI16" s="5">
        <v>8.7666666666666675</v>
      </c>
      <c r="BJ16" s="3">
        <v>237</v>
      </c>
      <c r="BK16" s="3">
        <v>29</v>
      </c>
      <c r="BL16" s="3">
        <v>30</v>
      </c>
    </row>
    <row r="17" spans="1:64" x14ac:dyDescent="0.25">
      <c r="A17" s="4" t="s">
        <v>26</v>
      </c>
      <c r="B17" s="11" t="s">
        <v>27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97">
        <v>0</v>
      </c>
      <c r="S17" s="97">
        <v>0</v>
      </c>
      <c r="T17" s="34">
        <v>0</v>
      </c>
      <c r="U17" s="34">
        <v>0</v>
      </c>
      <c r="V17" s="34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</row>
    <row r="18" spans="1:64" x14ac:dyDescent="0.25">
      <c r="A18" s="4" t="s">
        <v>28</v>
      </c>
      <c r="B18" s="4" t="s">
        <v>29</v>
      </c>
      <c r="C18" s="3">
        <v>290</v>
      </c>
      <c r="D18" s="3">
        <v>188</v>
      </c>
      <c r="E18" s="3">
        <v>2</v>
      </c>
      <c r="F18" s="3">
        <v>0</v>
      </c>
      <c r="G18" s="3">
        <v>0</v>
      </c>
      <c r="H18" s="3">
        <v>0</v>
      </c>
      <c r="I18" s="3">
        <v>0</v>
      </c>
      <c r="J18" s="3">
        <v>480</v>
      </c>
      <c r="K18" s="3">
        <v>1450</v>
      </c>
      <c r="L18" s="3">
        <v>752</v>
      </c>
      <c r="M18" s="3">
        <v>6</v>
      </c>
      <c r="N18" s="3">
        <v>0</v>
      </c>
      <c r="O18" s="3">
        <v>0</v>
      </c>
      <c r="P18" s="3">
        <v>2208</v>
      </c>
      <c r="Q18" s="3">
        <v>480</v>
      </c>
      <c r="R18" s="5">
        <v>4.5999999999999996</v>
      </c>
      <c r="S18" s="5">
        <v>9.1999999999999993</v>
      </c>
      <c r="T18" s="3">
        <v>478</v>
      </c>
      <c r="U18" s="3">
        <v>59</v>
      </c>
      <c r="V18" s="3">
        <v>60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S18" s="3">
        <v>343</v>
      </c>
      <c r="AT18" s="3">
        <v>245</v>
      </c>
      <c r="AU18" s="3">
        <v>12</v>
      </c>
      <c r="AV18" s="3">
        <v>0</v>
      </c>
      <c r="AW18" s="3">
        <v>0</v>
      </c>
      <c r="AX18" s="3">
        <v>0</v>
      </c>
      <c r="AY18" s="3">
        <v>0</v>
      </c>
      <c r="AZ18" s="3">
        <v>600</v>
      </c>
      <c r="BA18" s="3">
        <v>1715</v>
      </c>
      <c r="BB18" s="3">
        <v>980</v>
      </c>
      <c r="BC18" s="3">
        <v>36</v>
      </c>
      <c r="BD18" s="3">
        <v>0</v>
      </c>
      <c r="BE18" s="3">
        <v>0</v>
      </c>
      <c r="BF18" s="3">
        <v>2731</v>
      </c>
      <c r="BG18" s="3">
        <v>600</v>
      </c>
      <c r="BH18" s="5">
        <v>4.5516666666666667</v>
      </c>
      <c r="BI18" s="5">
        <v>9.1033333333333335</v>
      </c>
      <c r="BJ18" s="3">
        <v>588</v>
      </c>
      <c r="BK18" s="3">
        <v>73</v>
      </c>
      <c r="BL18" s="3">
        <v>75</v>
      </c>
    </row>
    <row r="19" spans="1:64" x14ac:dyDescent="0.25">
      <c r="A19" s="4" t="s">
        <v>30</v>
      </c>
      <c r="B19" s="11" t="s">
        <v>31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97">
        <v>0</v>
      </c>
      <c r="S19" s="97">
        <v>0</v>
      </c>
      <c r="T19" s="34">
        <v>0</v>
      </c>
      <c r="U19" s="34">
        <v>0</v>
      </c>
      <c r="V19" s="34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5">
        <v>0</v>
      </c>
      <c r="BI19" s="5">
        <v>0</v>
      </c>
      <c r="BJ19" s="3">
        <v>0</v>
      </c>
      <c r="BK19" s="3">
        <v>0</v>
      </c>
      <c r="BL19" s="3">
        <v>0</v>
      </c>
    </row>
    <row r="20" spans="1:64" x14ac:dyDescent="0.25">
      <c r="A20" s="4" t="s">
        <v>32</v>
      </c>
      <c r="B20" s="4" t="s">
        <v>33</v>
      </c>
      <c r="C20" s="3">
        <v>184</v>
      </c>
      <c r="D20" s="3">
        <v>159</v>
      </c>
      <c r="E20" s="3">
        <v>68</v>
      </c>
      <c r="F20" s="3">
        <v>29</v>
      </c>
      <c r="G20" s="3">
        <v>2</v>
      </c>
      <c r="H20" s="3">
        <v>6</v>
      </c>
      <c r="I20" s="3">
        <v>0</v>
      </c>
      <c r="J20" s="3">
        <v>448</v>
      </c>
      <c r="K20" s="3">
        <v>920</v>
      </c>
      <c r="L20" s="3">
        <v>636</v>
      </c>
      <c r="M20" s="3">
        <v>204</v>
      </c>
      <c r="N20" s="3">
        <v>58</v>
      </c>
      <c r="O20" s="3">
        <v>2</v>
      </c>
      <c r="P20" s="3">
        <v>1820</v>
      </c>
      <c r="Q20" s="3">
        <v>442</v>
      </c>
      <c r="R20" s="5">
        <v>4.117647058823529</v>
      </c>
      <c r="S20" s="5">
        <v>8.235294117647058</v>
      </c>
      <c r="T20" s="3">
        <v>343</v>
      </c>
      <c r="U20" s="3">
        <v>42</v>
      </c>
      <c r="V20" s="3">
        <v>56</v>
      </c>
      <c r="X20" s="3">
        <v>27</v>
      </c>
      <c r="Y20" s="3">
        <v>9</v>
      </c>
      <c r="Z20" s="3">
        <v>3</v>
      </c>
      <c r="AA20" s="3">
        <v>1</v>
      </c>
      <c r="AB20" s="3">
        <v>0</v>
      </c>
      <c r="AC20" s="3">
        <v>0</v>
      </c>
      <c r="AD20" s="3">
        <v>0</v>
      </c>
      <c r="AE20" s="3">
        <v>40</v>
      </c>
      <c r="AF20" s="3">
        <v>135</v>
      </c>
      <c r="AG20" s="3">
        <v>36</v>
      </c>
      <c r="AH20" s="3">
        <v>9</v>
      </c>
      <c r="AI20" s="3">
        <v>2</v>
      </c>
      <c r="AJ20" s="3">
        <v>0</v>
      </c>
      <c r="AK20" s="3">
        <v>182</v>
      </c>
      <c r="AL20" s="3">
        <v>40</v>
      </c>
      <c r="AM20" s="5">
        <v>4.55</v>
      </c>
      <c r="AN20" s="5">
        <v>9.1</v>
      </c>
      <c r="AO20" s="3">
        <v>36</v>
      </c>
      <c r="AP20" s="3">
        <v>4</v>
      </c>
      <c r="AQ20" s="3">
        <v>5</v>
      </c>
      <c r="AS20" s="3">
        <v>485</v>
      </c>
      <c r="AT20" s="3">
        <v>592</v>
      </c>
      <c r="AU20" s="3">
        <v>237</v>
      </c>
      <c r="AV20" s="3">
        <v>15</v>
      </c>
      <c r="AW20" s="3">
        <v>1</v>
      </c>
      <c r="AX20" s="3">
        <v>6</v>
      </c>
      <c r="AY20" s="3">
        <v>0</v>
      </c>
      <c r="AZ20" s="3">
        <v>1336</v>
      </c>
      <c r="BA20" s="3">
        <v>2425</v>
      </c>
      <c r="BB20" s="3">
        <v>2368</v>
      </c>
      <c r="BC20" s="3">
        <v>711</v>
      </c>
      <c r="BD20" s="3">
        <v>30</v>
      </c>
      <c r="BE20" s="3">
        <v>1</v>
      </c>
      <c r="BF20" s="3">
        <v>5535</v>
      </c>
      <c r="BG20" s="3">
        <v>1330</v>
      </c>
      <c r="BH20" s="5">
        <v>4.1616541353383463</v>
      </c>
      <c r="BI20" s="5">
        <v>8.3233082706766925</v>
      </c>
      <c r="BJ20" s="3">
        <v>1077</v>
      </c>
      <c r="BK20" s="3">
        <v>134</v>
      </c>
      <c r="BL20" s="3">
        <v>167</v>
      </c>
    </row>
    <row r="21" spans="1:64" x14ac:dyDescent="0.25">
      <c r="A21" s="4" t="s">
        <v>34</v>
      </c>
      <c r="B21" s="4" t="s">
        <v>35</v>
      </c>
      <c r="C21" s="3">
        <v>195</v>
      </c>
      <c r="D21" s="3">
        <v>69</v>
      </c>
      <c r="E21" s="3">
        <v>6</v>
      </c>
      <c r="F21" s="3">
        <v>2</v>
      </c>
      <c r="G21" s="3">
        <v>0</v>
      </c>
      <c r="H21" s="3">
        <v>0</v>
      </c>
      <c r="I21" s="3">
        <v>0</v>
      </c>
      <c r="J21" s="3">
        <v>272</v>
      </c>
      <c r="K21" s="3">
        <v>975</v>
      </c>
      <c r="L21" s="3">
        <v>276</v>
      </c>
      <c r="M21" s="3">
        <v>18</v>
      </c>
      <c r="N21" s="3">
        <v>4</v>
      </c>
      <c r="O21" s="3">
        <v>0</v>
      </c>
      <c r="P21" s="3">
        <v>1273</v>
      </c>
      <c r="Q21" s="3">
        <v>272</v>
      </c>
      <c r="R21" s="5">
        <v>4.680147058823529</v>
      </c>
      <c r="S21" s="5">
        <v>9.360294117647058</v>
      </c>
      <c r="T21" s="3">
        <v>264</v>
      </c>
      <c r="U21" s="3">
        <v>33</v>
      </c>
      <c r="V21" s="3">
        <v>34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5">
        <v>0</v>
      </c>
      <c r="BI21" s="5">
        <v>0</v>
      </c>
      <c r="BJ21" s="3">
        <v>0</v>
      </c>
      <c r="BK21" s="3">
        <v>0</v>
      </c>
      <c r="BL21" s="3">
        <v>0</v>
      </c>
    </row>
    <row r="22" spans="1:64" x14ac:dyDescent="0.25">
      <c r="A22" s="4" t="s">
        <v>36</v>
      </c>
      <c r="B22" s="4" t="s">
        <v>37</v>
      </c>
      <c r="C22" s="3">
        <v>167</v>
      </c>
      <c r="D22" s="3">
        <v>139</v>
      </c>
      <c r="E22" s="3">
        <v>10</v>
      </c>
      <c r="F22" s="3">
        <v>4</v>
      </c>
      <c r="G22" s="3">
        <v>0</v>
      </c>
      <c r="H22" s="3">
        <v>0</v>
      </c>
      <c r="I22" s="3">
        <v>0</v>
      </c>
      <c r="J22" s="3">
        <v>320</v>
      </c>
      <c r="K22" s="3">
        <v>835</v>
      </c>
      <c r="L22" s="3">
        <v>556</v>
      </c>
      <c r="M22" s="3">
        <v>30</v>
      </c>
      <c r="N22" s="3">
        <v>8</v>
      </c>
      <c r="O22" s="3">
        <v>0</v>
      </c>
      <c r="P22" s="3">
        <v>1429</v>
      </c>
      <c r="Q22" s="3">
        <v>320</v>
      </c>
      <c r="R22" s="5">
        <v>4.4656250000000002</v>
      </c>
      <c r="S22" s="5">
        <v>8.9312500000000004</v>
      </c>
      <c r="T22" s="3">
        <v>306</v>
      </c>
      <c r="U22" s="3">
        <v>38</v>
      </c>
      <c r="V22" s="3">
        <v>40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S22" s="3">
        <v>135</v>
      </c>
      <c r="AT22" s="3">
        <v>93</v>
      </c>
      <c r="AU22" s="3">
        <v>11</v>
      </c>
      <c r="AV22" s="3">
        <v>1</v>
      </c>
      <c r="AW22" s="3">
        <v>0</v>
      </c>
      <c r="AX22" s="3">
        <v>0</v>
      </c>
      <c r="AY22" s="3">
        <v>0</v>
      </c>
      <c r="AZ22" s="3">
        <v>240</v>
      </c>
      <c r="BA22" s="3">
        <v>675</v>
      </c>
      <c r="BB22" s="3">
        <v>372</v>
      </c>
      <c r="BC22" s="3">
        <v>33</v>
      </c>
      <c r="BD22" s="3">
        <v>2</v>
      </c>
      <c r="BE22" s="3">
        <v>0</v>
      </c>
      <c r="BF22" s="3">
        <v>1082</v>
      </c>
      <c r="BG22" s="3">
        <v>240</v>
      </c>
      <c r="BH22" s="5">
        <v>4.5083333333333337</v>
      </c>
      <c r="BI22" s="5">
        <v>9.0166666666666675</v>
      </c>
      <c r="BJ22" s="3">
        <v>228</v>
      </c>
      <c r="BK22" s="3">
        <v>28</v>
      </c>
      <c r="BL22" s="3">
        <v>30</v>
      </c>
    </row>
    <row r="23" spans="1:64" x14ac:dyDescent="0.25">
      <c r="A23" s="4" t="s">
        <v>38</v>
      </c>
      <c r="B23" s="4" t="s">
        <v>39</v>
      </c>
      <c r="C23" s="3">
        <v>104</v>
      </c>
      <c r="D23" s="3">
        <v>131</v>
      </c>
      <c r="E23" s="3">
        <v>4</v>
      </c>
      <c r="F23" s="3">
        <v>1</v>
      </c>
      <c r="G23" s="3">
        <v>0</v>
      </c>
      <c r="H23" s="3">
        <v>0</v>
      </c>
      <c r="I23" s="3">
        <v>0</v>
      </c>
      <c r="J23" s="3">
        <v>240</v>
      </c>
      <c r="K23" s="3">
        <v>520</v>
      </c>
      <c r="L23" s="3">
        <v>524</v>
      </c>
      <c r="M23" s="3">
        <v>12</v>
      </c>
      <c r="N23" s="3">
        <v>2</v>
      </c>
      <c r="O23" s="3">
        <v>0</v>
      </c>
      <c r="P23" s="3">
        <v>1058</v>
      </c>
      <c r="Q23" s="3">
        <v>240</v>
      </c>
      <c r="R23" s="5">
        <v>4.4083333333333332</v>
      </c>
      <c r="S23" s="5">
        <v>8.8166666666666664</v>
      </c>
      <c r="T23" s="3">
        <v>235</v>
      </c>
      <c r="U23" s="3">
        <v>29</v>
      </c>
      <c r="V23" s="3">
        <v>30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S23" s="3">
        <v>69</v>
      </c>
      <c r="AT23" s="3">
        <v>161</v>
      </c>
      <c r="AU23" s="3">
        <v>10</v>
      </c>
      <c r="AV23" s="3">
        <v>0</v>
      </c>
      <c r="AW23" s="3">
        <v>0</v>
      </c>
      <c r="AX23" s="3">
        <v>0</v>
      </c>
      <c r="AY23" s="3">
        <v>0</v>
      </c>
      <c r="AZ23" s="3">
        <v>240</v>
      </c>
      <c r="BA23" s="3">
        <v>345</v>
      </c>
      <c r="BB23" s="3">
        <v>644</v>
      </c>
      <c r="BC23" s="3">
        <v>30</v>
      </c>
      <c r="BD23" s="3">
        <v>0</v>
      </c>
      <c r="BE23" s="3">
        <v>0</v>
      </c>
      <c r="BF23" s="3">
        <v>1019</v>
      </c>
      <c r="BG23" s="3">
        <v>240</v>
      </c>
      <c r="BH23" s="5">
        <v>4.2458333333333336</v>
      </c>
      <c r="BI23" s="5">
        <v>8.4916666666666671</v>
      </c>
      <c r="BJ23" s="3">
        <v>230</v>
      </c>
      <c r="BK23" s="3">
        <v>28</v>
      </c>
      <c r="BL23" s="3">
        <v>30</v>
      </c>
    </row>
    <row r="24" spans="1:64" x14ac:dyDescent="0.25">
      <c r="A24" s="4" t="s">
        <v>40</v>
      </c>
      <c r="B24" s="4" t="s">
        <v>41</v>
      </c>
      <c r="C24" s="3">
        <v>177</v>
      </c>
      <c r="D24" s="3">
        <v>130</v>
      </c>
      <c r="E24" s="3">
        <v>82</v>
      </c>
      <c r="F24" s="3">
        <v>22</v>
      </c>
      <c r="G24" s="3">
        <v>13</v>
      </c>
      <c r="H24" s="3">
        <v>0</v>
      </c>
      <c r="I24" s="3">
        <v>0</v>
      </c>
      <c r="J24" s="3">
        <v>424</v>
      </c>
      <c r="K24" s="3">
        <v>885</v>
      </c>
      <c r="L24" s="3">
        <v>520</v>
      </c>
      <c r="M24" s="3">
        <v>246</v>
      </c>
      <c r="N24" s="3">
        <v>44</v>
      </c>
      <c r="O24" s="3">
        <v>13</v>
      </c>
      <c r="P24" s="3">
        <v>1708</v>
      </c>
      <c r="Q24" s="3">
        <v>424</v>
      </c>
      <c r="R24" s="5">
        <v>4.0283018867924527</v>
      </c>
      <c r="S24" s="5">
        <v>8.0566037735849054</v>
      </c>
      <c r="T24" s="3">
        <v>307</v>
      </c>
      <c r="U24" s="3">
        <v>38</v>
      </c>
      <c r="V24" s="3">
        <v>53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</row>
    <row r="25" spans="1:64" x14ac:dyDescent="0.25">
      <c r="A25" s="4" t="s">
        <v>42</v>
      </c>
      <c r="B25" s="4" t="s">
        <v>43</v>
      </c>
      <c r="C25" s="3">
        <v>191</v>
      </c>
      <c r="D25" s="3">
        <v>48</v>
      </c>
      <c r="E25" s="3">
        <v>1</v>
      </c>
      <c r="F25" s="3">
        <v>0</v>
      </c>
      <c r="G25" s="3">
        <v>0</v>
      </c>
      <c r="H25" s="3">
        <v>0</v>
      </c>
      <c r="I25" s="3">
        <v>0</v>
      </c>
      <c r="J25" s="3">
        <v>240</v>
      </c>
      <c r="K25" s="3">
        <v>955</v>
      </c>
      <c r="L25" s="3">
        <v>192</v>
      </c>
      <c r="M25" s="3">
        <v>3</v>
      </c>
      <c r="N25" s="3">
        <v>0</v>
      </c>
      <c r="O25" s="3">
        <v>0</v>
      </c>
      <c r="P25" s="3">
        <v>1150</v>
      </c>
      <c r="Q25" s="3">
        <v>240</v>
      </c>
      <c r="R25" s="5">
        <v>4.791666666666667</v>
      </c>
      <c r="S25" s="5">
        <v>9.5833333333333339</v>
      </c>
      <c r="T25" s="3">
        <v>239</v>
      </c>
      <c r="U25" s="3">
        <v>29</v>
      </c>
      <c r="V25" s="3">
        <v>30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S25" s="3">
        <v>165</v>
      </c>
      <c r="AT25" s="3">
        <v>73</v>
      </c>
      <c r="AU25" s="3">
        <v>2</v>
      </c>
      <c r="AV25" s="3">
        <v>0</v>
      </c>
      <c r="AW25" s="3">
        <v>0</v>
      </c>
      <c r="AX25" s="3">
        <v>0</v>
      </c>
      <c r="AY25" s="3">
        <v>0</v>
      </c>
      <c r="AZ25" s="3">
        <v>240</v>
      </c>
      <c r="BA25" s="3">
        <v>825</v>
      </c>
      <c r="BB25" s="3">
        <v>292</v>
      </c>
      <c r="BC25" s="3">
        <v>6</v>
      </c>
      <c r="BD25" s="3">
        <v>0</v>
      </c>
      <c r="BE25" s="3">
        <v>0</v>
      </c>
      <c r="BF25" s="3">
        <v>1123</v>
      </c>
      <c r="BG25" s="3">
        <v>240</v>
      </c>
      <c r="BH25" s="5">
        <v>4.6791666666666663</v>
      </c>
      <c r="BI25" s="5">
        <v>9.3583333333333325</v>
      </c>
      <c r="BJ25" s="3">
        <v>238</v>
      </c>
      <c r="BK25" s="3">
        <v>29</v>
      </c>
      <c r="BL25" s="3">
        <v>30</v>
      </c>
    </row>
    <row r="26" spans="1:64" x14ac:dyDescent="0.25">
      <c r="A26" s="4" t="s">
        <v>44</v>
      </c>
      <c r="B26" s="4" t="s">
        <v>45</v>
      </c>
      <c r="C26" s="3">
        <v>209</v>
      </c>
      <c r="D26" s="3">
        <v>31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240</v>
      </c>
      <c r="K26" s="3">
        <v>1045</v>
      </c>
      <c r="L26" s="3">
        <v>124</v>
      </c>
      <c r="M26" s="3">
        <v>0</v>
      </c>
      <c r="N26" s="3">
        <v>0</v>
      </c>
      <c r="O26" s="3">
        <v>0</v>
      </c>
      <c r="P26" s="3">
        <v>1169</v>
      </c>
      <c r="Q26" s="3">
        <v>240</v>
      </c>
      <c r="R26" s="5">
        <v>4.8708333333333336</v>
      </c>
      <c r="S26" s="5">
        <v>9.7416666666666671</v>
      </c>
      <c r="T26" s="3">
        <v>240</v>
      </c>
      <c r="U26" s="3">
        <v>30</v>
      </c>
      <c r="V26" s="3">
        <v>30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S26" s="3">
        <v>207</v>
      </c>
      <c r="AT26" s="3">
        <v>33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240</v>
      </c>
      <c r="BA26" s="3">
        <v>1035</v>
      </c>
      <c r="BB26" s="3">
        <v>132</v>
      </c>
      <c r="BC26" s="3">
        <v>0</v>
      </c>
      <c r="BD26" s="3">
        <v>0</v>
      </c>
      <c r="BE26" s="3">
        <v>0</v>
      </c>
      <c r="BF26" s="3">
        <v>1167</v>
      </c>
      <c r="BG26" s="3">
        <v>240</v>
      </c>
      <c r="BH26" s="5">
        <v>4.8624999999999998</v>
      </c>
      <c r="BI26" s="5">
        <v>9.7249999999999996</v>
      </c>
      <c r="BJ26" s="3">
        <v>240</v>
      </c>
      <c r="BK26" s="3">
        <v>30</v>
      </c>
      <c r="BL26" s="3">
        <v>30</v>
      </c>
    </row>
    <row r="27" spans="1:64" x14ac:dyDescent="0.25">
      <c r="A27" s="4" t="s">
        <v>46</v>
      </c>
      <c r="B27" s="11" t="s">
        <v>47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97">
        <v>0</v>
      </c>
      <c r="S27" s="97">
        <v>0</v>
      </c>
      <c r="T27" s="34">
        <v>0</v>
      </c>
      <c r="U27" s="34">
        <v>0</v>
      </c>
      <c r="V27" s="34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5">
        <v>0</v>
      </c>
      <c r="BI27" s="5">
        <v>0</v>
      </c>
      <c r="BJ27" s="3">
        <v>0</v>
      </c>
      <c r="BK27" s="3">
        <v>0</v>
      </c>
      <c r="BL27" s="3">
        <v>0</v>
      </c>
    </row>
    <row r="28" spans="1:64" x14ac:dyDescent="0.25">
      <c r="A28" s="4" t="s">
        <v>48</v>
      </c>
      <c r="B28" s="4" t="s">
        <v>49</v>
      </c>
      <c r="C28" s="3">
        <v>141</v>
      </c>
      <c r="D28" s="3">
        <v>90</v>
      </c>
      <c r="E28" s="3">
        <v>9</v>
      </c>
      <c r="F28" s="3">
        <v>0</v>
      </c>
      <c r="G28" s="3">
        <v>0</v>
      </c>
      <c r="H28" s="3">
        <v>0</v>
      </c>
      <c r="I28" s="3">
        <v>0</v>
      </c>
      <c r="J28" s="3">
        <v>240</v>
      </c>
      <c r="K28" s="3">
        <v>705</v>
      </c>
      <c r="L28" s="3">
        <v>360</v>
      </c>
      <c r="M28" s="3">
        <v>27</v>
      </c>
      <c r="N28" s="3">
        <v>0</v>
      </c>
      <c r="O28" s="3">
        <v>0</v>
      </c>
      <c r="P28" s="3">
        <v>1092</v>
      </c>
      <c r="Q28" s="3">
        <v>240</v>
      </c>
      <c r="R28" s="5">
        <v>4.55</v>
      </c>
      <c r="S28" s="5">
        <v>9.1</v>
      </c>
      <c r="T28" s="3">
        <v>231</v>
      </c>
      <c r="U28" s="3">
        <v>28</v>
      </c>
      <c r="V28" s="3">
        <v>30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</row>
    <row r="29" spans="1:64" x14ac:dyDescent="0.25">
      <c r="A29" s="4" t="s">
        <v>50</v>
      </c>
      <c r="B29" s="4" t="s">
        <v>51</v>
      </c>
      <c r="C29" s="3">
        <v>61</v>
      </c>
      <c r="D29" s="3">
        <v>158</v>
      </c>
      <c r="E29" s="3">
        <v>21</v>
      </c>
      <c r="F29" s="3">
        <v>0</v>
      </c>
      <c r="G29" s="3">
        <v>0</v>
      </c>
      <c r="H29" s="3">
        <v>0</v>
      </c>
      <c r="I29" s="3">
        <v>0</v>
      </c>
      <c r="J29" s="3">
        <v>240</v>
      </c>
      <c r="K29" s="3">
        <v>305</v>
      </c>
      <c r="L29" s="3">
        <v>632</v>
      </c>
      <c r="M29" s="3">
        <v>63</v>
      </c>
      <c r="N29" s="3">
        <v>0</v>
      </c>
      <c r="O29" s="3">
        <v>0</v>
      </c>
      <c r="P29" s="3">
        <v>1000</v>
      </c>
      <c r="Q29" s="3">
        <v>240</v>
      </c>
      <c r="R29" s="5">
        <v>4.166666666666667</v>
      </c>
      <c r="S29" s="5">
        <v>8.3333333333333339</v>
      </c>
      <c r="T29" s="3">
        <v>219</v>
      </c>
      <c r="U29" s="3">
        <v>27</v>
      </c>
      <c r="V29" s="3">
        <v>30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</row>
    <row r="30" spans="1:64" x14ac:dyDescent="0.25">
      <c r="A30" s="4" t="s">
        <v>52</v>
      </c>
      <c r="B30" s="4" t="s">
        <v>53</v>
      </c>
      <c r="C30" s="3">
        <v>124</v>
      </c>
      <c r="D30" s="3">
        <v>72</v>
      </c>
      <c r="E30" s="3">
        <v>33</v>
      </c>
      <c r="F30" s="3">
        <v>9</v>
      </c>
      <c r="G30" s="3">
        <v>0</v>
      </c>
      <c r="H30" s="3">
        <v>0</v>
      </c>
      <c r="I30" s="3">
        <v>2</v>
      </c>
      <c r="J30" s="3">
        <v>240</v>
      </c>
      <c r="K30" s="3">
        <v>620</v>
      </c>
      <c r="L30" s="3">
        <v>288</v>
      </c>
      <c r="M30" s="3">
        <v>99</v>
      </c>
      <c r="N30" s="3">
        <v>18</v>
      </c>
      <c r="O30" s="3">
        <v>0</v>
      </c>
      <c r="P30" s="3">
        <v>1025</v>
      </c>
      <c r="Q30" s="3">
        <v>238</v>
      </c>
      <c r="R30" s="5">
        <v>4.3067226890756301</v>
      </c>
      <c r="S30" s="5">
        <v>8.6134453781512601</v>
      </c>
      <c r="T30" s="3">
        <v>196</v>
      </c>
      <c r="U30" s="3">
        <v>24</v>
      </c>
      <c r="V30" s="3">
        <v>30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S30" s="3">
        <v>157</v>
      </c>
      <c r="AT30" s="3">
        <v>112</v>
      </c>
      <c r="AU30" s="3">
        <v>74</v>
      </c>
      <c r="AV30" s="3">
        <v>25</v>
      </c>
      <c r="AW30" s="3">
        <v>0</v>
      </c>
      <c r="AX30" s="3">
        <v>0</v>
      </c>
      <c r="AY30" s="3">
        <v>0</v>
      </c>
      <c r="AZ30" s="3">
        <v>368</v>
      </c>
      <c r="BA30" s="3">
        <v>785</v>
      </c>
      <c r="BB30" s="3">
        <v>448</v>
      </c>
      <c r="BC30" s="3">
        <v>222</v>
      </c>
      <c r="BD30" s="3">
        <v>50</v>
      </c>
      <c r="BE30" s="3">
        <v>0</v>
      </c>
      <c r="BF30" s="3">
        <v>1505</v>
      </c>
      <c r="BG30" s="3">
        <v>368</v>
      </c>
      <c r="BH30" s="5">
        <v>4.0896739130434785</v>
      </c>
      <c r="BI30" s="5">
        <v>8.179347826086957</v>
      </c>
      <c r="BJ30" s="3">
        <v>269</v>
      </c>
      <c r="BK30" s="3">
        <v>33</v>
      </c>
      <c r="BL30" s="3">
        <v>46</v>
      </c>
    </row>
    <row r="31" spans="1:64" x14ac:dyDescent="0.25">
      <c r="A31" s="4" t="s">
        <v>54</v>
      </c>
      <c r="B31" s="11" t="s">
        <v>55</v>
      </c>
      <c r="C31" s="34">
        <v>0</v>
      </c>
      <c r="D31" s="34">
        <v>0</v>
      </c>
      <c r="E31" s="34">
        <v>0</v>
      </c>
      <c r="F31" s="34">
        <v>0</v>
      </c>
      <c r="G31" s="34">
        <v>0</v>
      </c>
      <c r="H31" s="34">
        <v>0</v>
      </c>
      <c r="I31" s="34">
        <v>0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0</v>
      </c>
      <c r="Q31" s="34">
        <v>0</v>
      </c>
      <c r="R31" s="97">
        <v>0</v>
      </c>
      <c r="S31" s="97">
        <v>0</v>
      </c>
      <c r="T31" s="34">
        <v>0</v>
      </c>
      <c r="U31" s="34">
        <v>0</v>
      </c>
      <c r="V31" s="34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5">
        <v>0</v>
      </c>
      <c r="BI31" s="5">
        <v>0</v>
      </c>
      <c r="BJ31" s="3">
        <v>0</v>
      </c>
      <c r="BK31" s="3">
        <v>0</v>
      </c>
      <c r="BL31" s="3">
        <v>0</v>
      </c>
    </row>
    <row r="32" spans="1:64" x14ac:dyDescent="0.25">
      <c r="A32" s="4" t="s">
        <v>56</v>
      </c>
      <c r="B32" s="4" t="s">
        <v>57</v>
      </c>
      <c r="C32" s="3">
        <v>167</v>
      </c>
      <c r="D32" s="3">
        <v>35</v>
      </c>
      <c r="E32" s="3">
        <v>38</v>
      </c>
      <c r="F32" s="3">
        <v>0</v>
      </c>
      <c r="G32" s="3">
        <v>0</v>
      </c>
      <c r="H32" s="3">
        <v>0</v>
      </c>
      <c r="I32" s="3">
        <v>0</v>
      </c>
      <c r="J32" s="3">
        <v>240</v>
      </c>
      <c r="K32" s="3">
        <v>835</v>
      </c>
      <c r="L32" s="3">
        <v>140</v>
      </c>
      <c r="M32" s="3">
        <v>114</v>
      </c>
      <c r="N32" s="3">
        <v>0</v>
      </c>
      <c r="O32" s="3">
        <v>0</v>
      </c>
      <c r="P32" s="3">
        <v>1089</v>
      </c>
      <c r="Q32" s="3">
        <v>240</v>
      </c>
      <c r="R32" s="5">
        <v>4.5374999999999996</v>
      </c>
      <c r="S32" s="5">
        <v>9.0749999999999993</v>
      </c>
      <c r="T32" s="3">
        <v>202</v>
      </c>
      <c r="U32" s="3">
        <v>25</v>
      </c>
      <c r="V32" s="3">
        <v>30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5">
        <v>0</v>
      </c>
      <c r="BI32" s="5">
        <v>0</v>
      </c>
      <c r="BJ32" s="3">
        <v>0</v>
      </c>
      <c r="BK32" s="3">
        <v>0</v>
      </c>
      <c r="BL32" s="3">
        <v>0</v>
      </c>
    </row>
    <row r="33" spans="1:64" x14ac:dyDescent="0.25">
      <c r="A33" s="4" t="s">
        <v>58</v>
      </c>
      <c r="B33" s="4" t="s">
        <v>59</v>
      </c>
      <c r="C33" s="3">
        <v>166</v>
      </c>
      <c r="D33" s="3">
        <v>44</v>
      </c>
      <c r="E33" s="3">
        <v>21</v>
      </c>
      <c r="F33" s="3">
        <v>9</v>
      </c>
      <c r="G33" s="3">
        <v>0</v>
      </c>
      <c r="H33" s="3">
        <v>0</v>
      </c>
      <c r="I33" s="3">
        <v>0</v>
      </c>
      <c r="J33" s="3">
        <v>240</v>
      </c>
      <c r="K33" s="3">
        <v>830</v>
      </c>
      <c r="L33" s="3">
        <v>176</v>
      </c>
      <c r="M33" s="3">
        <v>63</v>
      </c>
      <c r="N33" s="3">
        <v>18</v>
      </c>
      <c r="O33" s="3">
        <v>0</v>
      </c>
      <c r="P33" s="3">
        <v>1087</v>
      </c>
      <c r="Q33" s="3">
        <v>240</v>
      </c>
      <c r="R33" s="5">
        <v>4.5291666666666668</v>
      </c>
      <c r="S33" s="5">
        <v>9.0583333333333336</v>
      </c>
      <c r="T33" s="3">
        <v>210</v>
      </c>
      <c r="U33" s="3">
        <v>26</v>
      </c>
      <c r="V33" s="3">
        <v>30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S33" s="3">
        <v>204</v>
      </c>
      <c r="AT33" s="3">
        <v>30</v>
      </c>
      <c r="AU33" s="3">
        <v>5</v>
      </c>
      <c r="AV33" s="3">
        <v>1</v>
      </c>
      <c r="AW33" s="3">
        <v>0</v>
      </c>
      <c r="AX33" s="3">
        <v>0</v>
      </c>
      <c r="AY33" s="3">
        <v>0</v>
      </c>
      <c r="AZ33" s="3">
        <v>240</v>
      </c>
      <c r="BA33" s="3">
        <v>1020</v>
      </c>
      <c r="BB33" s="3">
        <v>120</v>
      </c>
      <c r="BC33" s="3">
        <v>15</v>
      </c>
      <c r="BD33" s="3">
        <v>2</v>
      </c>
      <c r="BE33" s="3">
        <v>0</v>
      </c>
      <c r="BF33" s="3">
        <v>1157</v>
      </c>
      <c r="BG33" s="3">
        <v>240</v>
      </c>
      <c r="BH33" s="5">
        <v>4.8208333333333337</v>
      </c>
      <c r="BI33" s="5">
        <v>9.6416666666666675</v>
      </c>
      <c r="BJ33" s="3">
        <v>234</v>
      </c>
      <c r="BK33" s="3">
        <v>29</v>
      </c>
      <c r="BL33" s="3">
        <v>30</v>
      </c>
    </row>
    <row r="34" spans="1:64" x14ac:dyDescent="0.25">
      <c r="A34" s="4" t="s">
        <v>60</v>
      </c>
      <c r="B34" s="11" t="s">
        <v>61</v>
      </c>
      <c r="C34" s="34">
        <v>0</v>
      </c>
      <c r="D34" s="34">
        <v>0</v>
      </c>
      <c r="E34" s="34">
        <v>0</v>
      </c>
      <c r="F34" s="34">
        <v>0</v>
      </c>
      <c r="G34" s="34">
        <v>0</v>
      </c>
      <c r="H34" s="34">
        <v>0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97">
        <v>0</v>
      </c>
      <c r="S34" s="97">
        <v>0</v>
      </c>
      <c r="T34" s="34">
        <v>0</v>
      </c>
      <c r="U34" s="34">
        <v>0</v>
      </c>
      <c r="V34" s="34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</row>
    <row r="35" spans="1:64" x14ac:dyDescent="0.25">
      <c r="A35" s="4" t="s">
        <v>62</v>
      </c>
      <c r="B35" s="4" t="s">
        <v>63</v>
      </c>
      <c r="C35" s="3">
        <v>860</v>
      </c>
      <c r="D35" s="3">
        <v>235</v>
      </c>
      <c r="E35" s="3">
        <v>57</v>
      </c>
      <c r="F35" s="3">
        <v>9</v>
      </c>
      <c r="G35" s="3">
        <v>15</v>
      </c>
      <c r="H35" s="3">
        <v>0</v>
      </c>
      <c r="I35" s="3">
        <v>0</v>
      </c>
      <c r="J35" s="3">
        <v>1176</v>
      </c>
      <c r="K35" s="3">
        <v>4300</v>
      </c>
      <c r="L35" s="3">
        <v>940</v>
      </c>
      <c r="M35" s="3">
        <v>171</v>
      </c>
      <c r="N35" s="3">
        <v>18</v>
      </c>
      <c r="O35" s="3">
        <v>15</v>
      </c>
      <c r="P35" s="3">
        <v>5444</v>
      </c>
      <c r="Q35" s="3">
        <v>1176</v>
      </c>
      <c r="R35" s="5">
        <v>4.629251700680272</v>
      </c>
      <c r="S35" s="5">
        <v>9.2585034013605441</v>
      </c>
      <c r="T35" s="3">
        <v>1095</v>
      </c>
      <c r="U35" s="3">
        <v>136</v>
      </c>
      <c r="V35" s="3">
        <v>147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S35" s="3">
        <v>536</v>
      </c>
      <c r="AT35" s="3">
        <v>54</v>
      </c>
      <c r="AU35" s="3">
        <v>36</v>
      </c>
      <c r="AV35" s="3">
        <v>23</v>
      </c>
      <c r="AW35" s="3">
        <v>15</v>
      </c>
      <c r="AX35" s="3">
        <v>0</v>
      </c>
      <c r="AY35" s="3">
        <v>0</v>
      </c>
      <c r="AZ35" s="3">
        <v>664</v>
      </c>
      <c r="BA35" s="3">
        <v>2680</v>
      </c>
      <c r="BB35" s="3">
        <v>216</v>
      </c>
      <c r="BC35" s="3">
        <v>108</v>
      </c>
      <c r="BD35" s="3">
        <v>46</v>
      </c>
      <c r="BE35" s="3">
        <v>15</v>
      </c>
      <c r="BF35" s="3">
        <v>3065</v>
      </c>
      <c r="BG35" s="3">
        <v>664</v>
      </c>
      <c r="BH35" s="5">
        <v>4.6159638554216871</v>
      </c>
      <c r="BI35" s="5">
        <v>9.2319277108433742</v>
      </c>
      <c r="BJ35" s="3">
        <v>590</v>
      </c>
      <c r="BK35" s="3">
        <v>73</v>
      </c>
      <c r="BL35" s="3">
        <v>83</v>
      </c>
    </row>
    <row r="36" spans="1:64" x14ac:dyDescent="0.25">
      <c r="A36" s="4" t="s">
        <v>64</v>
      </c>
      <c r="B36" s="4" t="s">
        <v>65</v>
      </c>
      <c r="C36" s="3">
        <v>1204</v>
      </c>
      <c r="D36" s="3">
        <v>607</v>
      </c>
      <c r="E36" s="3">
        <v>114</v>
      </c>
      <c r="F36" s="3">
        <v>5</v>
      </c>
      <c r="G36" s="3">
        <v>0</v>
      </c>
      <c r="H36" s="3">
        <v>14</v>
      </c>
      <c r="I36" s="3">
        <v>0</v>
      </c>
      <c r="J36" s="3">
        <v>1944</v>
      </c>
      <c r="K36" s="3">
        <v>6020</v>
      </c>
      <c r="L36" s="3">
        <v>2428</v>
      </c>
      <c r="M36" s="3">
        <v>342</v>
      </c>
      <c r="N36" s="3">
        <v>10</v>
      </c>
      <c r="O36" s="3">
        <v>0</v>
      </c>
      <c r="P36" s="3">
        <v>8800</v>
      </c>
      <c r="Q36" s="3">
        <v>1930</v>
      </c>
      <c r="R36" s="5">
        <v>4.5595854922279795</v>
      </c>
      <c r="S36" s="5">
        <v>9.119170984455959</v>
      </c>
      <c r="T36" s="3">
        <v>1811</v>
      </c>
      <c r="U36" s="3">
        <v>226</v>
      </c>
      <c r="V36" s="3">
        <v>243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S36" s="3">
        <v>649</v>
      </c>
      <c r="AT36" s="3">
        <v>351</v>
      </c>
      <c r="AU36" s="3">
        <v>39</v>
      </c>
      <c r="AV36" s="3">
        <v>1</v>
      </c>
      <c r="AW36" s="3">
        <v>0</v>
      </c>
      <c r="AX36" s="3">
        <v>0</v>
      </c>
      <c r="AY36" s="3">
        <v>0</v>
      </c>
      <c r="AZ36" s="3">
        <v>1040</v>
      </c>
      <c r="BA36" s="3">
        <v>3245</v>
      </c>
      <c r="BB36" s="3">
        <v>1404</v>
      </c>
      <c r="BC36" s="3">
        <v>117</v>
      </c>
      <c r="BD36" s="3">
        <v>2</v>
      </c>
      <c r="BE36" s="3">
        <v>0</v>
      </c>
      <c r="BF36" s="3">
        <v>4768</v>
      </c>
      <c r="BG36" s="3">
        <v>1040</v>
      </c>
      <c r="BH36" s="5">
        <v>4.5846153846153843</v>
      </c>
      <c r="BI36" s="5">
        <v>9.1692307692307686</v>
      </c>
      <c r="BJ36" s="3">
        <v>1000</v>
      </c>
      <c r="BK36" s="3">
        <v>125</v>
      </c>
      <c r="BL36" s="3">
        <v>130</v>
      </c>
    </row>
    <row r="37" spans="1:64" x14ac:dyDescent="0.25">
      <c r="A37" s="4" t="s">
        <v>66</v>
      </c>
      <c r="B37" s="11" t="s">
        <v>67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97">
        <v>0</v>
      </c>
      <c r="S37" s="97">
        <v>0</v>
      </c>
      <c r="T37" s="34">
        <v>0</v>
      </c>
      <c r="U37" s="34">
        <v>0</v>
      </c>
      <c r="V37" s="34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</row>
    <row r="38" spans="1:64" x14ac:dyDescent="0.25">
      <c r="A38" s="4" t="s">
        <v>68</v>
      </c>
      <c r="B38" s="11" t="s">
        <v>69</v>
      </c>
      <c r="C38" s="3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0</v>
      </c>
      <c r="I38" s="34">
        <v>0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97">
        <v>0</v>
      </c>
      <c r="S38" s="97">
        <v>0</v>
      </c>
      <c r="T38" s="34">
        <v>0</v>
      </c>
      <c r="U38" s="34">
        <v>0</v>
      </c>
      <c r="V38" s="34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5">
        <v>0</v>
      </c>
      <c r="BI38" s="5">
        <v>0</v>
      </c>
      <c r="BJ38" s="3">
        <v>0</v>
      </c>
      <c r="BK38" s="3">
        <v>0</v>
      </c>
      <c r="BL38" s="3">
        <v>0</v>
      </c>
    </row>
    <row r="39" spans="1:64" x14ac:dyDescent="0.25">
      <c r="A39" s="4" t="s">
        <v>70</v>
      </c>
      <c r="B39" s="4" t="s">
        <v>71</v>
      </c>
      <c r="C39" s="3">
        <v>261</v>
      </c>
      <c r="D39" s="3">
        <v>113</v>
      </c>
      <c r="E39" s="3">
        <v>35</v>
      </c>
      <c r="F39" s="3">
        <v>6</v>
      </c>
      <c r="G39" s="3">
        <v>0</v>
      </c>
      <c r="H39" s="3">
        <v>1</v>
      </c>
      <c r="I39" s="3">
        <v>0</v>
      </c>
      <c r="J39" s="3">
        <v>416</v>
      </c>
      <c r="K39" s="3">
        <v>1305</v>
      </c>
      <c r="L39" s="3">
        <v>452</v>
      </c>
      <c r="M39" s="3">
        <v>105</v>
      </c>
      <c r="N39" s="3">
        <v>12</v>
      </c>
      <c r="O39" s="3">
        <v>0</v>
      </c>
      <c r="P39" s="3">
        <v>1874</v>
      </c>
      <c r="Q39" s="3">
        <v>415</v>
      </c>
      <c r="R39" s="5">
        <v>4.51566265060241</v>
      </c>
      <c r="S39" s="5">
        <v>9.03132530120482</v>
      </c>
      <c r="T39" s="3">
        <v>374</v>
      </c>
      <c r="U39" s="3">
        <v>46</v>
      </c>
      <c r="V39" s="3">
        <v>52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S39" s="3">
        <v>202</v>
      </c>
      <c r="AT39" s="3">
        <v>114</v>
      </c>
      <c r="AU39" s="3">
        <v>37</v>
      </c>
      <c r="AV39" s="3">
        <v>5</v>
      </c>
      <c r="AW39" s="3">
        <v>2</v>
      </c>
      <c r="AX39" s="3">
        <v>0</v>
      </c>
      <c r="AY39" s="3">
        <v>0</v>
      </c>
      <c r="AZ39" s="3">
        <v>360</v>
      </c>
      <c r="BA39" s="3">
        <v>1010</v>
      </c>
      <c r="BB39" s="3">
        <v>456</v>
      </c>
      <c r="BC39" s="3">
        <v>111</v>
      </c>
      <c r="BD39" s="3">
        <v>10</v>
      </c>
      <c r="BE39" s="3">
        <v>2</v>
      </c>
      <c r="BF39" s="3">
        <v>1589</v>
      </c>
      <c r="BG39" s="3">
        <v>360</v>
      </c>
      <c r="BH39" s="5">
        <v>4.4138888888888888</v>
      </c>
      <c r="BI39" s="5">
        <v>8.8277777777777775</v>
      </c>
      <c r="BJ39" s="3">
        <v>316</v>
      </c>
      <c r="BK39" s="3">
        <v>39</v>
      </c>
      <c r="BL39" s="3">
        <v>45</v>
      </c>
    </row>
    <row r="40" spans="1:64" x14ac:dyDescent="0.25">
      <c r="A40" s="4" t="s">
        <v>72</v>
      </c>
      <c r="B40" s="4" t="s">
        <v>73</v>
      </c>
      <c r="C40" s="3">
        <v>106</v>
      </c>
      <c r="D40" s="3">
        <v>254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360</v>
      </c>
      <c r="K40" s="3">
        <v>530</v>
      </c>
      <c r="L40" s="3">
        <v>1016</v>
      </c>
      <c r="M40" s="3">
        <v>0</v>
      </c>
      <c r="N40" s="3">
        <v>0</v>
      </c>
      <c r="O40" s="3">
        <v>0</v>
      </c>
      <c r="P40" s="3">
        <v>1546</v>
      </c>
      <c r="Q40" s="3">
        <v>360</v>
      </c>
      <c r="R40" s="5">
        <v>4.2944444444444443</v>
      </c>
      <c r="S40" s="5">
        <v>8.5888888888888886</v>
      </c>
      <c r="T40" s="3">
        <v>360</v>
      </c>
      <c r="U40" s="3">
        <v>45</v>
      </c>
      <c r="V40" s="3">
        <v>45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S40" s="3">
        <v>70</v>
      </c>
      <c r="AT40" s="3">
        <v>170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240</v>
      </c>
      <c r="BA40" s="3">
        <v>350</v>
      </c>
      <c r="BB40" s="3">
        <v>680</v>
      </c>
      <c r="BC40" s="3">
        <v>0</v>
      </c>
      <c r="BD40" s="3">
        <v>0</v>
      </c>
      <c r="BE40" s="3">
        <v>0</v>
      </c>
      <c r="BF40" s="3">
        <v>1030</v>
      </c>
      <c r="BG40" s="3">
        <v>240</v>
      </c>
      <c r="BH40" s="5">
        <v>4.291666666666667</v>
      </c>
      <c r="BI40" s="5">
        <v>8.5833333333333339</v>
      </c>
      <c r="BJ40" s="3">
        <v>240</v>
      </c>
      <c r="BK40" s="3">
        <v>30</v>
      </c>
      <c r="BL40" s="3">
        <v>30</v>
      </c>
    </row>
    <row r="41" spans="1:64" x14ac:dyDescent="0.25">
      <c r="A41" s="4" t="s">
        <v>74</v>
      </c>
      <c r="B41" s="4" t="s">
        <v>75</v>
      </c>
      <c r="C41" s="3">
        <v>39</v>
      </c>
      <c r="D41" s="3">
        <v>155</v>
      </c>
      <c r="E41" s="3">
        <v>34</v>
      </c>
      <c r="F41" s="3">
        <v>9</v>
      </c>
      <c r="G41" s="3">
        <v>0</v>
      </c>
      <c r="H41" s="3">
        <v>3</v>
      </c>
      <c r="I41" s="3">
        <v>0</v>
      </c>
      <c r="J41" s="3">
        <v>240</v>
      </c>
      <c r="K41" s="3">
        <v>195</v>
      </c>
      <c r="L41" s="3">
        <v>620</v>
      </c>
      <c r="M41" s="3">
        <v>102</v>
      </c>
      <c r="N41" s="3">
        <v>18</v>
      </c>
      <c r="O41" s="3">
        <v>0</v>
      </c>
      <c r="P41" s="3">
        <v>935</v>
      </c>
      <c r="Q41" s="3">
        <v>237</v>
      </c>
      <c r="R41" s="5">
        <v>3.9451476793248945</v>
      </c>
      <c r="S41" s="5">
        <v>7.890295358649789</v>
      </c>
      <c r="T41" s="3">
        <v>194</v>
      </c>
      <c r="U41" s="3">
        <v>24</v>
      </c>
      <c r="V41" s="3">
        <v>30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S41" s="3">
        <v>51</v>
      </c>
      <c r="AT41" s="3">
        <v>132</v>
      </c>
      <c r="AU41" s="3">
        <v>47</v>
      </c>
      <c r="AV41" s="3">
        <v>7</v>
      </c>
      <c r="AW41" s="3">
        <v>0</v>
      </c>
      <c r="AX41" s="3">
        <v>3</v>
      </c>
      <c r="AY41" s="3">
        <v>0</v>
      </c>
      <c r="AZ41" s="3">
        <v>240</v>
      </c>
      <c r="BA41" s="3">
        <v>255</v>
      </c>
      <c r="BB41" s="3">
        <v>528</v>
      </c>
      <c r="BC41" s="3">
        <v>141</v>
      </c>
      <c r="BD41" s="3">
        <v>14</v>
      </c>
      <c r="BE41" s="3">
        <v>0</v>
      </c>
      <c r="BF41" s="3">
        <v>938</v>
      </c>
      <c r="BG41" s="3">
        <v>237</v>
      </c>
      <c r="BH41" s="5">
        <v>3.9578059071729959</v>
      </c>
      <c r="BI41" s="5">
        <v>7.9156118143459917</v>
      </c>
      <c r="BJ41" s="3">
        <v>183</v>
      </c>
      <c r="BK41" s="3">
        <v>22</v>
      </c>
      <c r="BL41" s="3">
        <v>30</v>
      </c>
    </row>
    <row r="42" spans="1:64" x14ac:dyDescent="0.25">
      <c r="A42" s="4" t="s">
        <v>76</v>
      </c>
      <c r="B42" s="4" t="s">
        <v>77</v>
      </c>
      <c r="C42" s="3">
        <v>101</v>
      </c>
      <c r="D42" s="3">
        <v>103</v>
      </c>
      <c r="E42" s="3">
        <v>20</v>
      </c>
      <c r="F42" s="3">
        <v>0</v>
      </c>
      <c r="G42" s="3">
        <v>0</v>
      </c>
      <c r="H42" s="3">
        <v>0</v>
      </c>
      <c r="I42" s="3">
        <v>16</v>
      </c>
      <c r="J42" s="3">
        <v>240</v>
      </c>
      <c r="K42" s="3">
        <v>505</v>
      </c>
      <c r="L42" s="3">
        <v>412</v>
      </c>
      <c r="M42" s="3">
        <v>60</v>
      </c>
      <c r="N42" s="3">
        <v>0</v>
      </c>
      <c r="O42" s="3">
        <v>0</v>
      </c>
      <c r="P42" s="3">
        <v>977</v>
      </c>
      <c r="Q42" s="3">
        <v>224</v>
      </c>
      <c r="R42" s="5">
        <v>4.3616071428571432</v>
      </c>
      <c r="S42" s="5">
        <v>8.7232142857142865</v>
      </c>
      <c r="T42" s="3">
        <v>204</v>
      </c>
      <c r="U42" s="3">
        <v>25</v>
      </c>
      <c r="V42" s="3">
        <v>30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S42" s="3">
        <v>78</v>
      </c>
      <c r="AT42" s="3">
        <v>104</v>
      </c>
      <c r="AU42" s="3">
        <v>26</v>
      </c>
      <c r="AV42" s="3">
        <v>0</v>
      </c>
      <c r="AW42" s="3">
        <v>0</v>
      </c>
      <c r="AX42" s="3">
        <v>0</v>
      </c>
      <c r="AY42" s="3">
        <v>32</v>
      </c>
      <c r="AZ42" s="3">
        <v>240</v>
      </c>
      <c r="BA42" s="3">
        <v>390</v>
      </c>
      <c r="BB42" s="3">
        <v>416</v>
      </c>
      <c r="BC42" s="3">
        <v>78</v>
      </c>
      <c r="BD42" s="3">
        <v>0</v>
      </c>
      <c r="BE42" s="3">
        <v>0</v>
      </c>
      <c r="BF42" s="3">
        <v>884</v>
      </c>
      <c r="BG42" s="3">
        <v>208</v>
      </c>
      <c r="BH42" s="5">
        <v>4.25</v>
      </c>
      <c r="BI42" s="5">
        <v>8.5</v>
      </c>
      <c r="BJ42" s="3">
        <v>182</v>
      </c>
      <c r="BK42" s="3">
        <v>22</v>
      </c>
      <c r="BL42" s="3">
        <v>30</v>
      </c>
    </row>
    <row r="43" spans="1:64" x14ac:dyDescent="0.25">
      <c r="A43" s="4" t="s">
        <v>78</v>
      </c>
      <c r="B43" s="4" t="s">
        <v>79</v>
      </c>
      <c r="C43" s="3">
        <v>186</v>
      </c>
      <c r="D43" s="3">
        <v>195</v>
      </c>
      <c r="E43" s="3">
        <v>51</v>
      </c>
      <c r="F43" s="3">
        <v>3</v>
      </c>
      <c r="G43" s="3">
        <v>5</v>
      </c>
      <c r="H43" s="3">
        <v>0</v>
      </c>
      <c r="I43" s="3">
        <v>0</v>
      </c>
      <c r="J43" s="3">
        <v>440</v>
      </c>
      <c r="K43" s="3">
        <v>930</v>
      </c>
      <c r="L43" s="3">
        <v>780</v>
      </c>
      <c r="M43" s="3">
        <v>153</v>
      </c>
      <c r="N43" s="3">
        <v>6</v>
      </c>
      <c r="O43" s="3">
        <v>5</v>
      </c>
      <c r="P43" s="3">
        <v>1874</v>
      </c>
      <c r="Q43" s="3">
        <v>440</v>
      </c>
      <c r="R43" s="5">
        <v>4.2590909090909088</v>
      </c>
      <c r="S43" s="5">
        <v>8.5181818181818176</v>
      </c>
      <c r="T43" s="3">
        <v>381</v>
      </c>
      <c r="U43" s="3">
        <v>47</v>
      </c>
      <c r="V43" s="3">
        <v>55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S43" s="3">
        <v>219</v>
      </c>
      <c r="AT43" s="3">
        <v>169</v>
      </c>
      <c r="AU43" s="3">
        <v>18</v>
      </c>
      <c r="AV43" s="3">
        <v>1</v>
      </c>
      <c r="AW43" s="3">
        <v>0</v>
      </c>
      <c r="AX43" s="3">
        <v>1</v>
      </c>
      <c r="AY43" s="3">
        <v>0</v>
      </c>
      <c r="AZ43" s="3">
        <v>408</v>
      </c>
      <c r="BA43" s="3">
        <v>1095</v>
      </c>
      <c r="BB43" s="3">
        <v>676</v>
      </c>
      <c r="BC43" s="3">
        <v>54</v>
      </c>
      <c r="BD43" s="3">
        <v>2</v>
      </c>
      <c r="BE43" s="3">
        <v>0</v>
      </c>
      <c r="BF43" s="3">
        <v>1827</v>
      </c>
      <c r="BG43" s="3">
        <v>407</v>
      </c>
      <c r="BH43" s="5">
        <v>4.4889434889434892</v>
      </c>
      <c r="BI43" s="5">
        <v>8.9778869778869783</v>
      </c>
      <c r="BJ43" s="3">
        <v>388</v>
      </c>
      <c r="BK43" s="3">
        <v>48</v>
      </c>
      <c r="BL43" s="3">
        <v>51</v>
      </c>
    </row>
    <row r="44" spans="1:64" x14ac:dyDescent="0.25">
      <c r="A44" s="4" t="s">
        <v>80</v>
      </c>
      <c r="B44" s="4" t="s">
        <v>81</v>
      </c>
      <c r="C44" s="3">
        <v>184</v>
      </c>
      <c r="D44" s="3">
        <v>109</v>
      </c>
      <c r="E44" s="3">
        <v>20</v>
      </c>
      <c r="F44" s="3">
        <v>7</v>
      </c>
      <c r="G44" s="3">
        <v>0</v>
      </c>
      <c r="H44" s="3">
        <v>0</v>
      </c>
      <c r="I44" s="3">
        <v>0</v>
      </c>
      <c r="J44" s="3">
        <v>320</v>
      </c>
      <c r="K44" s="3">
        <v>920</v>
      </c>
      <c r="L44" s="3">
        <v>436</v>
      </c>
      <c r="M44" s="3">
        <v>60</v>
      </c>
      <c r="N44" s="3">
        <v>14</v>
      </c>
      <c r="O44" s="3">
        <v>0</v>
      </c>
      <c r="P44" s="3">
        <v>1430</v>
      </c>
      <c r="Q44" s="3">
        <v>320</v>
      </c>
      <c r="R44" s="5">
        <v>4.46875</v>
      </c>
      <c r="S44" s="5">
        <v>8.9375</v>
      </c>
      <c r="T44" s="3">
        <v>293</v>
      </c>
      <c r="U44" s="3">
        <v>36</v>
      </c>
      <c r="V44" s="3">
        <v>40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5">
        <v>0</v>
      </c>
      <c r="BI44" s="5">
        <v>0</v>
      </c>
      <c r="BJ44" s="3">
        <v>0</v>
      </c>
      <c r="BK44" s="3">
        <v>0</v>
      </c>
      <c r="BL44" s="3">
        <v>0</v>
      </c>
    </row>
    <row r="45" spans="1:64" x14ac:dyDescent="0.25">
      <c r="A45" s="4" t="s">
        <v>82</v>
      </c>
      <c r="B45" s="11" t="s">
        <v>83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97">
        <v>0</v>
      </c>
      <c r="S45" s="97">
        <v>0</v>
      </c>
      <c r="T45" s="34">
        <v>0</v>
      </c>
      <c r="U45" s="34">
        <v>0</v>
      </c>
      <c r="V45" s="34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5">
        <v>0</v>
      </c>
      <c r="BI45" s="5">
        <v>0</v>
      </c>
      <c r="BJ45" s="3">
        <v>0</v>
      </c>
      <c r="BK45" s="3">
        <v>0</v>
      </c>
      <c r="BL45" s="3">
        <v>0</v>
      </c>
    </row>
    <row r="46" spans="1:64" x14ac:dyDescent="0.25">
      <c r="A46" s="4" t="s">
        <v>84</v>
      </c>
      <c r="B46" s="11" t="s">
        <v>85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97">
        <v>0</v>
      </c>
      <c r="S46" s="97">
        <v>0</v>
      </c>
      <c r="T46" s="34">
        <v>0</v>
      </c>
      <c r="U46" s="34">
        <v>0</v>
      </c>
      <c r="V46" s="34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</row>
    <row r="47" spans="1:64" x14ac:dyDescent="0.25">
      <c r="A47" s="4" t="s">
        <v>86</v>
      </c>
      <c r="B47" s="4" t="s">
        <v>87</v>
      </c>
      <c r="C47" s="3">
        <v>217</v>
      </c>
      <c r="D47" s="3">
        <v>155</v>
      </c>
      <c r="E47" s="3">
        <v>28</v>
      </c>
      <c r="F47" s="3">
        <v>0</v>
      </c>
      <c r="G47" s="3">
        <v>0</v>
      </c>
      <c r="H47" s="3">
        <v>0</v>
      </c>
      <c r="I47" s="3">
        <v>0</v>
      </c>
      <c r="J47" s="3">
        <v>400</v>
      </c>
      <c r="K47" s="3">
        <v>1085</v>
      </c>
      <c r="L47" s="3">
        <v>620</v>
      </c>
      <c r="M47" s="3">
        <v>84</v>
      </c>
      <c r="N47" s="3">
        <v>0</v>
      </c>
      <c r="O47" s="3">
        <v>0</v>
      </c>
      <c r="P47" s="3">
        <v>1789</v>
      </c>
      <c r="Q47" s="3">
        <v>400</v>
      </c>
      <c r="R47" s="5">
        <v>4.4725000000000001</v>
      </c>
      <c r="S47" s="5">
        <v>8.9450000000000003</v>
      </c>
      <c r="T47" s="3">
        <v>372</v>
      </c>
      <c r="U47" s="3">
        <v>46</v>
      </c>
      <c r="V47" s="3">
        <v>50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S47" s="3">
        <v>271</v>
      </c>
      <c r="AT47" s="3">
        <v>129</v>
      </c>
      <c r="AU47" s="3">
        <v>16</v>
      </c>
      <c r="AV47" s="3">
        <v>0</v>
      </c>
      <c r="AW47" s="3">
        <v>0</v>
      </c>
      <c r="AX47" s="3">
        <v>0</v>
      </c>
      <c r="AY47" s="3">
        <v>0</v>
      </c>
      <c r="AZ47" s="3">
        <v>416</v>
      </c>
      <c r="BA47" s="3">
        <v>1355</v>
      </c>
      <c r="BB47" s="3">
        <v>516</v>
      </c>
      <c r="BC47" s="3">
        <v>48</v>
      </c>
      <c r="BD47" s="3">
        <v>0</v>
      </c>
      <c r="BE47" s="3">
        <v>0</v>
      </c>
      <c r="BF47" s="3">
        <v>1919</v>
      </c>
      <c r="BG47" s="3">
        <v>416</v>
      </c>
      <c r="BH47" s="5">
        <v>4.6129807692307692</v>
      </c>
      <c r="BI47" s="5">
        <v>9.2259615384615383</v>
      </c>
      <c r="BJ47" s="3">
        <v>400</v>
      </c>
      <c r="BK47" s="3">
        <v>50</v>
      </c>
      <c r="BL47" s="3">
        <v>52</v>
      </c>
    </row>
    <row r="48" spans="1:64" x14ac:dyDescent="0.25">
      <c r="A48" s="4" t="s">
        <v>88</v>
      </c>
      <c r="B48" s="4" t="s">
        <v>89</v>
      </c>
      <c r="C48" s="3">
        <v>182</v>
      </c>
      <c r="D48" s="3">
        <v>90</v>
      </c>
      <c r="E48" s="3">
        <v>60</v>
      </c>
      <c r="F48" s="3">
        <v>16</v>
      </c>
      <c r="G48" s="3">
        <v>4</v>
      </c>
      <c r="H48" s="3">
        <v>0</v>
      </c>
      <c r="I48" s="3">
        <v>0</v>
      </c>
      <c r="J48" s="3">
        <v>352</v>
      </c>
      <c r="K48" s="3">
        <v>910</v>
      </c>
      <c r="L48" s="3">
        <v>360</v>
      </c>
      <c r="M48" s="3">
        <v>180</v>
      </c>
      <c r="N48" s="3">
        <v>32</v>
      </c>
      <c r="O48" s="3">
        <v>4</v>
      </c>
      <c r="P48" s="3">
        <v>1486</v>
      </c>
      <c r="Q48" s="3">
        <v>352</v>
      </c>
      <c r="R48" s="5">
        <v>4.2215909090909092</v>
      </c>
      <c r="S48" s="5">
        <v>8.4431818181818183</v>
      </c>
      <c r="T48" s="3">
        <v>272</v>
      </c>
      <c r="U48" s="3">
        <v>34</v>
      </c>
      <c r="V48" s="3">
        <v>44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S48" s="3">
        <v>193</v>
      </c>
      <c r="AT48" s="3">
        <v>81</v>
      </c>
      <c r="AU48" s="3">
        <v>68</v>
      </c>
      <c r="AV48" s="3">
        <v>10</v>
      </c>
      <c r="AW48" s="3">
        <v>0</v>
      </c>
      <c r="AX48" s="3">
        <v>0</v>
      </c>
      <c r="AY48" s="3">
        <v>0</v>
      </c>
      <c r="AZ48" s="3">
        <v>352</v>
      </c>
      <c r="BA48" s="3">
        <v>965</v>
      </c>
      <c r="BB48" s="3">
        <v>324</v>
      </c>
      <c r="BC48" s="3">
        <v>204</v>
      </c>
      <c r="BD48" s="3">
        <v>20</v>
      </c>
      <c r="BE48" s="3">
        <v>0</v>
      </c>
      <c r="BF48" s="3">
        <v>1513</v>
      </c>
      <c r="BG48" s="3">
        <v>352</v>
      </c>
      <c r="BH48" s="5">
        <v>4.2982954545454541</v>
      </c>
      <c r="BI48" s="5">
        <v>8.5965909090909083</v>
      </c>
      <c r="BJ48" s="3">
        <v>274</v>
      </c>
      <c r="BK48" s="3">
        <v>34</v>
      </c>
      <c r="BL48" s="3">
        <v>44</v>
      </c>
    </row>
    <row r="49" spans="1:64" x14ac:dyDescent="0.25">
      <c r="A49" s="4" t="s">
        <v>90</v>
      </c>
      <c r="B49" s="4" t="s">
        <v>91</v>
      </c>
      <c r="C49" s="3">
        <v>151</v>
      </c>
      <c r="D49" s="3">
        <v>69</v>
      </c>
      <c r="E49" s="3">
        <v>19</v>
      </c>
      <c r="F49" s="3">
        <v>1</v>
      </c>
      <c r="G49" s="3">
        <v>0</v>
      </c>
      <c r="H49" s="3">
        <v>0</v>
      </c>
      <c r="I49" s="3">
        <v>0</v>
      </c>
      <c r="J49" s="3">
        <v>240</v>
      </c>
      <c r="K49" s="3">
        <v>755</v>
      </c>
      <c r="L49" s="3">
        <v>276</v>
      </c>
      <c r="M49" s="3">
        <v>57</v>
      </c>
      <c r="N49" s="3">
        <v>2</v>
      </c>
      <c r="O49" s="3">
        <v>0</v>
      </c>
      <c r="P49" s="3">
        <v>1090</v>
      </c>
      <c r="Q49" s="3">
        <v>240</v>
      </c>
      <c r="R49" s="5">
        <v>4.541666666666667</v>
      </c>
      <c r="S49" s="5">
        <v>9.0833333333333339</v>
      </c>
      <c r="T49" s="3">
        <v>220</v>
      </c>
      <c r="U49" s="3">
        <v>27</v>
      </c>
      <c r="V49" s="3">
        <v>30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S49" s="3">
        <v>119</v>
      </c>
      <c r="AT49" s="3">
        <v>87</v>
      </c>
      <c r="AU49" s="3">
        <v>15</v>
      </c>
      <c r="AV49" s="3">
        <v>19</v>
      </c>
      <c r="AW49" s="3">
        <v>0</v>
      </c>
      <c r="AX49" s="3">
        <v>0</v>
      </c>
      <c r="AY49" s="3">
        <v>0</v>
      </c>
      <c r="AZ49" s="3">
        <v>240</v>
      </c>
      <c r="BA49" s="3">
        <v>595</v>
      </c>
      <c r="BB49" s="3">
        <v>348</v>
      </c>
      <c r="BC49" s="3">
        <v>45</v>
      </c>
      <c r="BD49" s="3">
        <v>38</v>
      </c>
      <c r="BE49" s="3">
        <v>0</v>
      </c>
      <c r="BF49" s="3">
        <v>1026</v>
      </c>
      <c r="BG49" s="3">
        <v>240</v>
      </c>
      <c r="BH49" s="5">
        <v>4.2750000000000004</v>
      </c>
      <c r="BI49" s="5">
        <v>8.5500000000000007</v>
      </c>
      <c r="BJ49" s="3">
        <v>206</v>
      </c>
      <c r="BK49" s="3">
        <v>25</v>
      </c>
      <c r="BL49" s="3">
        <v>30</v>
      </c>
    </row>
    <row r="50" spans="1:64" x14ac:dyDescent="0.25">
      <c r="A50" s="4" t="s">
        <v>92</v>
      </c>
      <c r="B50" s="11" t="s">
        <v>93</v>
      </c>
      <c r="C50" s="34">
        <v>0</v>
      </c>
      <c r="D50" s="34">
        <v>0</v>
      </c>
      <c r="E50" s="34">
        <v>0</v>
      </c>
      <c r="F50" s="34">
        <v>0</v>
      </c>
      <c r="G50" s="34">
        <v>0</v>
      </c>
      <c r="H50" s="34">
        <v>0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97">
        <v>0</v>
      </c>
      <c r="S50" s="97">
        <v>0</v>
      </c>
      <c r="T50" s="34">
        <v>0</v>
      </c>
      <c r="U50" s="34">
        <v>0</v>
      </c>
      <c r="V50" s="34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5">
        <v>0</v>
      </c>
      <c r="BI50" s="5">
        <v>0</v>
      </c>
      <c r="BJ50" s="3">
        <v>0</v>
      </c>
      <c r="BK50" s="3">
        <v>0</v>
      </c>
      <c r="BL50" s="3">
        <v>0</v>
      </c>
    </row>
    <row r="51" spans="1:64" x14ac:dyDescent="0.25">
      <c r="A51" s="4" t="s">
        <v>94</v>
      </c>
      <c r="B51" s="11" t="s">
        <v>95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97">
        <v>0</v>
      </c>
      <c r="S51" s="97">
        <v>0</v>
      </c>
      <c r="T51" s="34">
        <v>0</v>
      </c>
      <c r="U51" s="34">
        <v>0</v>
      </c>
      <c r="V51" s="34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</row>
    <row r="52" spans="1:64" x14ac:dyDescent="0.25">
      <c r="A52" s="4" t="s">
        <v>96</v>
      </c>
      <c r="B52" s="4" t="s">
        <v>97</v>
      </c>
      <c r="C52" s="3">
        <v>627</v>
      </c>
      <c r="D52" s="3">
        <v>461</v>
      </c>
      <c r="E52" s="3">
        <v>112</v>
      </c>
      <c r="F52" s="3">
        <v>0</v>
      </c>
      <c r="G52" s="3">
        <v>0</v>
      </c>
      <c r="H52" s="3">
        <v>0</v>
      </c>
      <c r="I52" s="3">
        <v>0</v>
      </c>
      <c r="J52" s="3">
        <v>1200</v>
      </c>
      <c r="K52" s="3">
        <v>3135</v>
      </c>
      <c r="L52" s="3">
        <v>1844</v>
      </c>
      <c r="M52" s="3">
        <v>336</v>
      </c>
      <c r="N52" s="3">
        <v>0</v>
      </c>
      <c r="O52" s="3">
        <v>0</v>
      </c>
      <c r="P52" s="3">
        <v>5315</v>
      </c>
      <c r="Q52" s="3">
        <v>1200</v>
      </c>
      <c r="R52" s="5">
        <v>4.4291666666666663</v>
      </c>
      <c r="S52" s="5">
        <v>8.8583333333333325</v>
      </c>
      <c r="T52" s="3">
        <v>1088</v>
      </c>
      <c r="U52" s="3">
        <v>136</v>
      </c>
      <c r="V52" s="3">
        <v>150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S52" s="3">
        <v>628</v>
      </c>
      <c r="AT52" s="3">
        <v>521</v>
      </c>
      <c r="AU52" s="3">
        <v>50</v>
      </c>
      <c r="AV52" s="3">
        <v>1</v>
      </c>
      <c r="AW52" s="3">
        <v>0</v>
      </c>
      <c r="AX52" s="3">
        <v>0</v>
      </c>
      <c r="AY52" s="3">
        <v>0</v>
      </c>
      <c r="AZ52" s="3">
        <v>1200</v>
      </c>
      <c r="BA52" s="3">
        <v>3140</v>
      </c>
      <c r="BB52" s="3">
        <v>2084</v>
      </c>
      <c r="BC52" s="3">
        <v>150</v>
      </c>
      <c r="BD52" s="3">
        <v>2</v>
      </c>
      <c r="BE52" s="3">
        <v>0</v>
      </c>
      <c r="BF52" s="3">
        <v>5376</v>
      </c>
      <c r="BG52" s="3">
        <v>1200</v>
      </c>
      <c r="BH52" s="5">
        <v>4.4800000000000004</v>
      </c>
      <c r="BI52" s="5">
        <v>8.9600000000000009</v>
      </c>
      <c r="BJ52" s="3">
        <v>1149</v>
      </c>
      <c r="BK52" s="3">
        <v>143</v>
      </c>
      <c r="BL52" s="3">
        <v>150</v>
      </c>
    </row>
    <row r="53" spans="1:64" x14ac:dyDescent="0.25">
      <c r="A53" s="4" t="s">
        <v>98</v>
      </c>
      <c r="B53" s="4" t="s">
        <v>99</v>
      </c>
      <c r="C53" s="3">
        <v>110</v>
      </c>
      <c r="D53" s="3">
        <v>111</v>
      </c>
      <c r="E53" s="3">
        <v>15</v>
      </c>
      <c r="F53" s="3">
        <v>2</v>
      </c>
      <c r="G53" s="3">
        <v>2</v>
      </c>
      <c r="H53" s="3">
        <v>0</v>
      </c>
      <c r="I53" s="3">
        <v>0</v>
      </c>
      <c r="J53" s="3">
        <v>240</v>
      </c>
      <c r="K53" s="3">
        <v>550</v>
      </c>
      <c r="L53" s="3">
        <v>444</v>
      </c>
      <c r="M53" s="3">
        <v>45</v>
      </c>
      <c r="N53" s="3">
        <v>4</v>
      </c>
      <c r="O53" s="3">
        <v>2</v>
      </c>
      <c r="P53" s="3">
        <v>1045</v>
      </c>
      <c r="Q53" s="3">
        <v>240</v>
      </c>
      <c r="R53" s="5">
        <v>4.354166666666667</v>
      </c>
      <c r="S53" s="5">
        <v>8.7083333333333339</v>
      </c>
      <c r="T53" s="3">
        <v>221</v>
      </c>
      <c r="U53" s="3">
        <v>27</v>
      </c>
      <c r="V53" s="3">
        <v>30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S53" s="3">
        <v>74</v>
      </c>
      <c r="AT53" s="3">
        <v>126</v>
      </c>
      <c r="AU53" s="3">
        <v>31</v>
      </c>
      <c r="AV53" s="3">
        <v>8</v>
      </c>
      <c r="AW53" s="3">
        <v>1</v>
      </c>
      <c r="AX53" s="3">
        <v>0</v>
      </c>
      <c r="AY53" s="3">
        <v>0</v>
      </c>
      <c r="AZ53" s="3">
        <v>240</v>
      </c>
      <c r="BA53" s="3">
        <v>370</v>
      </c>
      <c r="BB53" s="3">
        <v>504</v>
      </c>
      <c r="BC53" s="3">
        <v>93</v>
      </c>
      <c r="BD53" s="3">
        <v>16</v>
      </c>
      <c r="BE53" s="3">
        <v>1</v>
      </c>
      <c r="BF53" s="3">
        <v>984</v>
      </c>
      <c r="BG53" s="3">
        <v>240</v>
      </c>
      <c r="BH53" s="5">
        <v>4.0999999999999996</v>
      </c>
      <c r="BI53" s="5">
        <v>8.1999999999999993</v>
      </c>
      <c r="BJ53" s="3">
        <v>200</v>
      </c>
      <c r="BK53" s="3">
        <v>25</v>
      </c>
      <c r="BL53" s="3">
        <v>30</v>
      </c>
    </row>
    <row r="54" spans="1:64" x14ac:dyDescent="0.25">
      <c r="A54" s="4" t="s">
        <v>100</v>
      </c>
      <c r="B54" s="11" t="s">
        <v>101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34">
        <v>0</v>
      </c>
      <c r="R54" s="97">
        <v>0</v>
      </c>
      <c r="S54" s="97">
        <v>0</v>
      </c>
      <c r="T54" s="34">
        <v>0</v>
      </c>
      <c r="U54" s="34">
        <v>0</v>
      </c>
      <c r="V54" s="34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</row>
    <row r="55" spans="1:64" x14ac:dyDescent="0.25">
      <c r="A55" s="4" t="s">
        <v>102</v>
      </c>
      <c r="B55" s="11" t="s">
        <v>103</v>
      </c>
      <c r="C55" s="34">
        <v>0</v>
      </c>
      <c r="D55" s="34">
        <v>0</v>
      </c>
      <c r="E55" s="34">
        <v>0</v>
      </c>
      <c r="F55" s="34">
        <v>0</v>
      </c>
      <c r="G55" s="34">
        <v>0</v>
      </c>
      <c r="H55" s="34">
        <v>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0</v>
      </c>
      <c r="R55" s="97">
        <v>0</v>
      </c>
      <c r="S55" s="97">
        <v>0</v>
      </c>
      <c r="T55" s="34">
        <v>0</v>
      </c>
      <c r="U55" s="34">
        <v>0</v>
      </c>
      <c r="V55" s="34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</row>
    <row r="56" spans="1:64" x14ac:dyDescent="0.25">
      <c r="A56" s="4" t="s">
        <v>104</v>
      </c>
      <c r="B56" s="4" t="s">
        <v>105</v>
      </c>
      <c r="C56" s="3">
        <v>299</v>
      </c>
      <c r="D56" s="3">
        <v>145</v>
      </c>
      <c r="E56" s="3">
        <v>31</v>
      </c>
      <c r="F56" s="3">
        <v>18</v>
      </c>
      <c r="G56" s="3">
        <v>11</v>
      </c>
      <c r="H56" s="3">
        <v>9</v>
      </c>
      <c r="I56" s="3">
        <v>7</v>
      </c>
      <c r="J56" s="3">
        <v>520</v>
      </c>
      <c r="K56" s="3">
        <v>1495</v>
      </c>
      <c r="L56" s="3">
        <v>580</v>
      </c>
      <c r="M56" s="3">
        <v>93</v>
      </c>
      <c r="N56" s="3">
        <v>36</v>
      </c>
      <c r="O56" s="3">
        <v>11</v>
      </c>
      <c r="P56" s="3">
        <v>2215</v>
      </c>
      <c r="Q56" s="3">
        <v>504</v>
      </c>
      <c r="R56" s="5">
        <v>4.3948412698412698</v>
      </c>
      <c r="S56" s="5">
        <v>8.7896825396825395</v>
      </c>
      <c r="T56" s="3">
        <v>444</v>
      </c>
      <c r="U56" s="3">
        <v>55</v>
      </c>
      <c r="V56" s="3">
        <v>65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S56" s="3">
        <v>185</v>
      </c>
      <c r="AT56" s="3">
        <v>112</v>
      </c>
      <c r="AU56" s="3">
        <v>29</v>
      </c>
      <c r="AV56" s="3">
        <v>11</v>
      </c>
      <c r="AW56" s="3">
        <v>8</v>
      </c>
      <c r="AX56" s="3">
        <v>10</v>
      </c>
      <c r="AY56" s="3">
        <v>5</v>
      </c>
      <c r="AZ56" s="3">
        <v>360</v>
      </c>
      <c r="BA56" s="3">
        <v>925</v>
      </c>
      <c r="BB56" s="3">
        <v>448</v>
      </c>
      <c r="BC56" s="3">
        <v>87</v>
      </c>
      <c r="BD56" s="3">
        <v>22</v>
      </c>
      <c r="BE56" s="3">
        <v>8</v>
      </c>
      <c r="BF56" s="3">
        <v>1490</v>
      </c>
      <c r="BG56" s="3">
        <v>345</v>
      </c>
      <c r="BH56" s="5">
        <v>4.3188405797101446</v>
      </c>
      <c r="BI56" s="5">
        <v>8.6376811594202891</v>
      </c>
      <c r="BJ56" s="3">
        <v>297</v>
      </c>
      <c r="BK56" s="3">
        <v>37</v>
      </c>
      <c r="BL56" s="3">
        <v>45</v>
      </c>
    </row>
    <row r="57" spans="1:64" x14ac:dyDescent="0.25">
      <c r="A57" s="4" t="s">
        <v>106</v>
      </c>
      <c r="B57" s="4" t="s">
        <v>107</v>
      </c>
      <c r="C57" s="3">
        <v>223</v>
      </c>
      <c r="D57" s="3">
        <v>302</v>
      </c>
      <c r="E57" s="3">
        <v>27</v>
      </c>
      <c r="F57" s="3">
        <v>0</v>
      </c>
      <c r="G57" s="3">
        <v>0</v>
      </c>
      <c r="H57" s="3">
        <v>0</v>
      </c>
      <c r="I57" s="3">
        <v>0</v>
      </c>
      <c r="J57" s="3">
        <v>552</v>
      </c>
      <c r="K57" s="3">
        <v>1115</v>
      </c>
      <c r="L57" s="3">
        <v>1208</v>
      </c>
      <c r="M57" s="3">
        <v>81</v>
      </c>
      <c r="N57" s="3">
        <v>0</v>
      </c>
      <c r="O57" s="3">
        <v>0</v>
      </c>
      <c r="P57" s="3">
        <v>2404</v>
      </c>
      <c r="Q57" s="3">
        <v>552</v>
      </c>
      <c r="R57" s="5">
        <v>4.3550724637681162</v>
      </c>
      <c r="S57" s="5">
        <v>8.7101449275362324</v>
      </c>
      <c r="T57" s="3">
        <v>525</v>
      </c>
      <c r="U57" s="3">
        <v>65</v>
      </c>
      <c r="V57" s="3">
        <v>69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S57" s="3">
        <v>170</v>
      </c>
      <c r="AT57" s="3">
        <v>227</v>
      </c>
      <c r="AU57" s="3">
        <v>11</v>
      </c>
      <c r="AV57" s="3">
        <v>0</v>
      </c>
      <c r="AW57" s="3">
        <v>0</v>
      </c>
      <c r="AX57" s="3">
        <v>0</v>
      </c>
      <c r="AY57" s="3">
        <v>0</v>
      </c>
      <c r="AZ57" s="3">
        <v>408</v>
      </c>
      <c r="BA57" s="3">
        <v>850</v>
      </c>
      <c r="BB57" s="3">
        <v>908</v>
      </c>
      <c r="BC57" s="3">
        <v>33</v>
      </c>
      <c r="BD57" s="3">
        <v>0</v>
      </c>
      <c r="BE57" s="3">
        <v>0</v>
      </c>
      <c r="BF57" s="3">
        <v>1791</v>
      </c>
      <c r="BG57" s="3">
        <v>408</v>
      </c>
      <c r="BH57" s="5">
        <v>4.3897058823529411</v>
      </c>
      <c r="BI57" s="5">
        <v>8.7794117647058822</v>
      </c>
      <c r="BJ57" s="3">
        <v>397</v>
      </c>
      <c r="BK57" s="3">
        <v>49</v>
      </c>
      <c r="BL57" s="3">
        <v>51</v>
      </c>
    </row>
    <row r="58" spans="1:64" x14ac:dyDescent="0.25">
      <c r="A58" s="4" t="s">
        <v>108</v>
      </c>
      <c r="B58" s="4" t="s">
        <v>109</v>
      </c>
      <c r="C58" s="3">
        <v>223</v>
      </c>
      <c r="D58" s="3">
        <v>334</v>
      </c>
      <c r="E58" s="3">
        <v>69</v>
      </c>
      <c r="F58" s="3">
        <v>11</v>
      </c>
      <c r="G58" s="3">
        <v>3</v>
      </c>
      <c r="H58" s="3">
        <v>0</v>
      </c>
      <c r="I58" s="3">
        <v>0</v>
      </c>
      <c r="J58" s="3">
        <v>640</v>
      </c>
      <c r="K58" s="3">
        <v>1115</v>
      </c>
      <c r="L58" s="3">
        <v>1336</v>
      </c>
      <c r="M58" s="3">
        <v>207</v>
      </c>
      <c r="N58" s="3">
        <v>22</v>
      </c>
      <c r="O58" s="3">
        <v>3</v>
      </c>
      <c r="P58" s="3">
        <v>2683</v>
      </c>
      <c r="Q58" s="3">
        <v>640</v>
      </c>
      <c r="R58" s="5">
        <v>4.1921875000000002</v>
      </c>
      <c r="S58" s="5">
        <v>8.3843750000000004</v>
      </c>
      <c r="T58" s="3">
        <v>557</v>
      </c>
      <c r="U58" s="3">
        <v>69</v>
      </c>
      <c r="V58" s="3">
        <v>80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S58" s="3">
        <v>219</v>
      </c>
      <c r="AT58" s="3">
        <v>246</v>
      </c>
      <c r="AU58" s="3">
        <v>11</v>
      </c>
      <c r="AV58" s="3">
        <v>2</v>
      </c>
      <c r="AW58" s="3">
        <v>1</v>
      </c>
      <c r="AX58" s="3">
        <v>0</v>
      </c>
      <c r="AY58" s="3">
        <v>1</v>
      </c>
      <c r="AZ58" s="3">
        <v>480</v>
      </c>
      <c r="BA58" s="3">
        <v>1095</v>
      </c>
      <c r="BB58" s="3">
        <v>984</v>
      </c>
      <c r="BC58" s="3">
        <v>33</v>
      </c>
      <c r="BD58" s="3">
        <v>4</v>
      </c>
      <c r="BE58" s="3">
        <v>1</v>
      </c>
      <c r="BF58" s="3">
        <v>2117</v>
      </c>
      <c r="BG58" s="3">
        <v>479</v>
      </c>
      <c r="BH58" s="5">
        <v>4.4196242171189981</v>
      </c>
      <c r="BI58" s="5">
        <v>8.8392484342379962</v>
      </c>
      <c r="BJ58" s="3">
        <v>465</v>
      </c>
      <c r="BK58" s="3">
        <v>58</v>
      </c>
      <c r="BL58" s="3">
        <v>60</v>
      </c>
    </row>
    <row r="59" spans="1:64" x14ac:dyDescent="0.25">
      <c r="A59" s="4" t="s">
        <v>110</v>
      </c>
      <c r="B59" s="4" t="s">
        <v>111</v>
      </c>
      <c r="C59" s="3">
        <v>193</v>
      </c>
      <c r="D59" s="3">
        <v>44</v>
      </c>
      <c r="E59" s="3">
        <v>3</v>
      </c>
      <c r="F59" s="3">
        <v>0</v>
      </c>
      <c r="G59" s="3">
        <v>0</v>
      </c>
      <c r="H59" s="3">
        <v>0</v>
      </c>
      <c r="I59" s="3">
        <v>0</v>
      </c>
      <c r="J59" s="3">
        <v>240</v>
      </c>
      <c r="K59" s="3">
        <v>965</v>
      </c>
      <c r="L59" s="3">
        <v>176</v>
      </c>
      <c r="M59" s="3">
        <v>9</v>
      </c>
      <c r="N59" s="3">
        <v>0</v>
      </c>
      <c r="O59" s="3">
        <v>0</v>
      </c>
      <c r="P59" s="3">
        <v>1150</v>
      </c>
      <c r="Q59" s="3">
        <v>240</v>
      </c>
      <c r="R59" s="5">
        <v>4.791666666666667</v>
      </c>
      <c r="S59" s="5">
        <v>9.5833333333333339</v>
      </c>
      <c r="T59" s="3">
        <v>237</v>
      </c>
      <c r="U59" s="3">
        <v>29</v>
      </c>
      <c r="V59" s="3">
        <v>30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S59" s="3">
        <v>175</v>
      </c>
      <c r="AT59" s="3">
        <v>59</v>
      </c>
      <c r="AU59" s="3">
        <v>5</v>
      </c>
      <c r="AV59" s="3">
        <v>1</v>
      </c>
      <c r="AW59" s="3">
        <v>0</v>
      </c>
      <c r="AX59" s="3">
        <v>0</v>
      </c>
      <c r="AY59" s="3">
        <v>0</v>
      </c>
      <c r="AZ59" s="3">
        <v>240</v>
      </c>
      <c r="BA59" s="3">
        <v>875</v>
      </c>
      <c r="BB59" s="3">
        <v>236</v>
      </c>
      <c r="BC59" s="3">
        <v>15</v>
      </c>
      <c r="BD59" s="3">
        <v>2</v>
      </c>
      <c r="BE59" s="3">
        <v>0</v>
      </c>
      <c r="BF59" s="3">
        <v>1128</v>
      </c>
      <c r="BG59" s="3">
        <v>240</v>
      </c>
      <c r="BH59" s="5">
        <v>4.7</v>
      </c>
      <c r="BI59" s="5">
        <v>9.4</v>
      </c>
      <c r="BJ59" s="3">
        <v>234</v>
      </c>
      <c r="BK59" s="3">
        <v>29</v>
      </c>
      <c r="BL59" s="3">
        <v>30</v>
      </c>
    </row>
    <row r="60" spans="1:64" x14ac:dyDescent="0.25">
      <c r="A60" s="4" t="s">
        <v>112</v>
      </c>
      <c r="B60" s="4" t="s">
        <v>113</v>
      </c>
      <c r="C60" s="3">
        <v>111</v>
      </c>
      <c r="D60" s="3">
        <v>93</v>
      </c>
      <c r="E60" s="3">
        <v>35</v>
      </c>
      <c r="F60" s="3">
        <v>1</v>
      </c>
      <c r="G60" s="3">
        <v>0</v>
      </c>
      <c r="H60" s="3">
        <v>0</v>
      </c>
      <c r="I60" s="3">
        <v>0</v>
      </c>
      <c r="J60" s="3">
        <v>240</v>
      </c>
      <c r="K60" s="3">
        <v>555</v>
      </c>
      <c r="L60" s="3">
        <v>372</v>
      </c>
      <c r="M60" s="3">
        <v>105</v>
      </c>
      <c r="N60" s="3">
        <v>2</v>
      </c>
      <c r="O60" s="3">
        <v>0</v>
      </c>
      <c r="P60" s="3">
        <v>1034</v>
      </c>
      <c r="Q60" s="3">
        <v>240</v>
      </c>
      <c r="R60" s="5">
        <v>4.3083333333333336</v>
      </c>
      <c r="S60" s="5">
        <v>8.6166666666666671</v>
      </c>
      <c r="T60" s="3">
        <v>204</v>
      </c>
      <c r="U60" s="3">
        <v>25</v>
      </c>
      <c r="V60" s="3">
        <v>30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S60" s="3">
        <v>118</v>
      </c>
      <c r="AT60" s="3">
        <v>88</v>
      </c>
      <c r="AU60" s="3">
        <v>31</v>
      </c>
      <c r="AV60" s="3">
        <v>3</v>
      </c>
      <c r="AW60" s="3">
        <v>0</v>
      </c>
      <c r="AX60" s="3">
        <v>0</v>
      </c>
      <c r="AY60" s="3">
        <v>0</v>
      </c>
      <c r="AZ60" s="3">
        <v>240</v>
      </c>
      <c r="BA60" s="3">
        <v>590</v>
      </c>
      <c r="BB60" s="3">
        <v>352</v>
      </c>
      <c r="BC60" s="3">
        <v>93</v>
      </c>
      <c r="BD60" s="3">
        <v>6</v>
      </c>
      <c r="BE60" s="3">
        <v>0</v>
      </c>
      <c r="BF60" s="3">
        <v>1041</v>
      </c>
      <c r="BG60" s="3">
        <v>240</v>
      </c>
      <c r="BH60" s="5">
        <v>4.3375000000000004</v>
      </c>
      <c r="BI60" s="5">
        <v>8.6750000000000007</v>
      </c>
      <c r="BJ60" s="3">
        <v>206</v>
      </c>
      <c r="BK60" s="3">
        <v>25</v>
      </c>
      <c r="BL60" s="3">
        <v>30</v>
      </c>
    </row>
    <row r="61" spans="1:64" x14ac:dyDescent="0.25">
      <c r="A61" s="4" t="s">
        <v>114</v>
      </c>
      <c r="B61" s="4" t="s">
        <v>115</v>
      </c>
      <c r="C61" s="3">
        <v>120</v>
      </c>
      <c r="D61" s="3">
        <v>101</v>
      </c>
      <c r="E61" s="3">
        <v>15</v>
      </c>
      <c r="F61" s="3">
        <v>3</v>
      </c>
      <c r="G61" s="3">
        <v>0</v>
      </c>
      <c r="H61" s="3">
        <v>1</v>
      </c>
      <c r="I61" s="3">
        <v>0</v>
      </c>
      <c r="J61" s="3">
        <v>240</v>
      </c>
      <c r="K61" s="3">
        <v>600</v>
      </c>
      <c r="L61" s="3">
        <v>404</v>
      </c>
      <c r="M61" s="3">
        <v>45</v>
      </c>
      <c r="N61" s="3">
        <v>6</v>
      </c>
      <c r="O61" s="3">
        <v>0</v>
      </c>
      <c r="P61" s="3">
        <v>1055</v>
      </c>
      <c r="Q61" s="3">
        <v>239</v>
      </c>
      <c r="R61" s="5">
        <v>4.4142259414225942</v>
      </c>
      <c r="S61" s="5">
        <v>8.8284518828451883</v>
      </c>
      <c r="T61" s="3">
        <v>221</v>
      </c>
      <c r="U61" s="3">
        <v>27</v>
      </c>
      <c r="V61" s="3">
        <v>30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S61" s="3">
        <v>148</v>
      </c>
      <c r="AT61" s="3">
        <v>78</v>
      </c>
      <c r="AU61" s="3">
        <v>13</v>
      </c>
      <c r="AV61" s="3">
        <v>0</v>
      </c>
      <c r="AW61" s="3">
        <v>0</v>
      </c>
      <c r="AX61" s="3">
        <v>1</v>
      </c>
      <c r="AY61" s="3">
        <v>0</v>
      </c>
      <c r="AZ61" s="3">
        <v>240</v>
      </c>
      <c r="BA61" s="3">
        <v>740</v>
      </c>
      <c r="BB61" s="3">
        <v>312</v>
      </c>
      <c r="BC61" s="3">
        <v>39</v>
      </c>
      <c r="BD61" s="3">
        <v>0</v>
      </c>
      <c r="BE61" s="3">
        <v>0</v>
      </c>
      <c r="BF61" s="3">
        <v>1091</v>
      </c>
      <c r="BG61" s="3">
        <v>239</v>
      </c>
      <c r="BH61" s="5">
        <v>4.5648535564853558</v>
      </c>
      <c r="BI61" s="5">
        <v>9.1297071129707117</v>
      </c>
      <c r="BJ61" s="3">
        <v>226</v>
      </c>
      <c r="BK61" s="3">
        <v>28</v>
      </c>
      <c r="BL61" s="3">
        <v>30</v>
      </c>
    </row>
    <row r="62" spans="1:64" x14ac:dyDescent="0.25">
      <c r="A62" s="4" t="s">
        <v>116</v>
      </c>
      <c r="B62" s="4" t="s">
        <v>117</v>
      </c>
      <c r="C62" s="3">
        <v>204</v>
      </c>
      <c r="D62" s="3">
        <v>316</v>
      </c>
      <c r="E62" s="3">
        <v>110</v>
      </c>
      <c r="F62" s="3">
        <v>6</v>
      </c>
      <c r="G62" s="3">
        <v>11</v>
      </c>
      <c r="H62" s="3">
        <v>2</v>
      </c>
      <c r="I62" s="3">
        <v>79</v>
      </c>
      <c r="J62" s="3">
        <v>728</v>
      </c>
      <c r="K62" s="3">
        <v>1020</v>
      </c>
      <c r="L62" s="3">
        <v>1264</v>
      </c>
      <c r="M62" s="3">
        <v>330</v>
      </c>
      <c r="N62" s="3">
        <v>12</v>
      </c>
      <c r="O62" s="3">
        <v>11</v>
      </c>
      <c r="P62" s="3">
        <v>2637</v>
      </c>
      <c r="Q62" s="3">
        <v>647</v>
      </c>
      <c r="R62" s="5">
        <v>4.0757341576506958</v>
      </c>
      <c r="S62" s="5">
        <v>8.1514683153013916</v>
      </c>
      <c r="T62" s="3">
        <v>520</v>
      </c>
      <c r="U62" s="3">
        <v>65</v>
      </c>
      <c r="V62" s="3">
        <v>91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S62" s="3">
        <v>204</v>
      </c>
      <c r="AT62" s="3">
        <v>316</v>
      </c>
      <c r="AU62" s="3">
        <v>110</v>
      </c>
      <c r="AV62" s="3">
        <v>6</v>
      </c>
      <c r="AW62" s="3">
        <v>11</v>
      </c>
      <c r="AX62" s="3">
        <v>81</v>
      </c>
      <c r="AY62" s="3">
        <v>0</v>
      </c>
      <c r="AZ62" s="3">
        <v>728</v>
      </c>
      <c r="BA62" s="3">
        <v>1020</v>
      </c>
      <c r="BB62" s="3">
        <v>1264</v>
      </c>
      <c r="BC62" s="3">
        <v>330</v>
      </c>
      <c r="BD62" s="3">
        <v>12</v>
      </c>
      <c r="BE62" s="3">
        <v>11</v>
      </c>
      <c r="BF62" s="3">
        <v>2637</v>
      </c>
      <c r="BG62" s="3">
        <v>647</v>
      </c>
      <c r="BH62" s="5">
        <v>4.0757341576506958</v>
      </c>
      <c r="BI62" s="5">
        <v>8.1514683153013916</v>
      </c>
      <c r="BJ62" s="3">
        <v>520</v>
      </c>
      <c r="BK62" s="3">
        <v>65</v>
      </c>
      <c r="BL62" s="3">
        <v>91</v>
      </c>
    </row>
    <row r="63" spans="1:64" x14ac:dyDescent="0.25">
      <c r="A63" s="4" t="s">
        <v>118</v>
      </c>
      <c r="B63" s="4" t="s">
        <v>119</v>
      </c>
      <c r="C63" s="3">
        <v>133</v>
      </c>
      <c r="D63" s="3">
        <v>96</v>
      </c>
      <c r="E63" s="3">
        <v>11</v>
      </c>
      <c r="F63" s="3">
        <v>0</v>
      </c>
      <c r="G63" s="3">
        <v>0</v>
      </c>
      <c r="H63" s="3">
        <v>0</v>
      </c>
      <c r="I63" s="3">
        <v>0</v>
      </c>
      <c r="J63" s="3">
        <v>240</v>
      </c>
      <c r="K63" s="3">
        <v>665</v>
      </c>
      <c r="L63" s="3">
        <v>384</v>
      </c>
      <c r="M63" s="3">
        <v>33</v>
      </c>
      <c r="N63" s="3">
        <v>0</v>
      </c>
      <c r="O63" s="3">
        <v>0</v>
      </c>
      <c r="P63" s="3">
        <v>1082</v>
      </c>
      <c r="Q63" s="3">
        <v>240</v>
      </c>
      <c r="R63" s="5">
        <v>4.5083333333333337</v>
      </c>
      <c r="S63" s="5">
        <v>9.0166666666666675</v>
      </c>
      <c r="T63" s="3">
        <v>229</v>
      </c>
      <c r="U63" s="3">
        <v>28</v>
      </c>
      <c r="V63" s="3">
        <v>30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S63" s="3">
        <v>147</v>
      </c>
      <c r="AT63" s="3">
        <v>86</v>
      </c>
      <c r="AU63" s="3">
        <v>7</v>
      </c>
      <c r="AV63" s="3">
        <v>0</v>
      </c>
      <c r="AW63" s="3">
        <v>0</v>
      </c>
      <c r="AX63" s="3">
        <v>0</v>
      </c>
      <c r="AY63" s="3">
        <v>0</v>
      </c>
      <c r="AZ63" s="3">
        <v>240</v>
      </c>
      <c r="BA63" s="3">
        <v>735</v>
      </c>
      <c r="BB63" s="3">
        <v>344</v>
      </c>
      <c r="BC63" s="3">
        <v>21</v>
      </c>
      <c r="BD63" s="3">
        <v>0</v>
      </c>
      <c r="BE63" s="3">
        <v>0</v>
      </c>
      <c r="BF63" s="3">
        <v>1100</v>
      </c>
      <c r="BG63" s="3">
        <v>240</v>
      </c>
      <c r="BH63" s="5">
        <v>4.583333333333333</v>
      </c>
      <c r="BI63" s="5">
        <v>9.1666666666666661</v>
      </c>
      <c r="BJ63" s="3">
        <v>233</v>
      </c>
      <c r="BK63" s="3">
        <v>29</v>
      </c>
      <c r="BL63" s="3">
        <v>30</v>
      </c>
    </row>
    <row r="64" spans="1:64" x14ac:dyDescent="0.25">
      <c r="A64" s="4" t="s">
        <v>120</v>
      </c>
      <c r="B64" s="4" t="s">
        <v>121</v>
      </c>
      <c r="C64" s="3">
        <v>27</v>
      </c>
      <c r="D64" s="3">
        <v>48</v>
      </c>
      <c r="E64" s="3">
        <v>83</v>
      </c>
      <c r="F64" s="3">
        <v>65</v>
      </c>
      <c r="G64" s="3">
        <v>17</v>
      </c>
      <c r="H64" s="3">
        <v>0</v>
      </c>
      <c r="I64" s="3">
        <v>0</v>
      </c>
      <c r="J64" s="3">
        <v>240</v>
      </c>
      <c r="K64" s="3">
        <v>135</v>
      </c>
      <c r="L64" s="3">
        <v>192</v>
      </c>
      <c r="M64" s="3">
        <v>249</v>
      </c>
      <c r="N64" s="3">
        <v>130</v>
      </c>
      <c r="O64" s="3">
        <v>17</v>
      </c>
      <c r="P64" s="3">
        <v>723</v>
      </c>
      <c r="Q64" s="3">
        <v>240</v>
      </c>
      <c r="R64" s="5">
        <v>3.0125000000000002</v>
      </c>
      <c r="S64" s="5">
        <v>6.0250000000000004</v>
      </c>
      <c r="T64" s="3">
        <v>75</v>
      </c>
      <c r="U64" s="3">
        <v>9</v>
      </c>
      <c r="V64" s="3">
        <v>30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S64" s="3">
        <v>42</v>
      </c>
      <c r="AT64" s="3">
        <v>76</v>
      </c>
      <c r="AU64" s="3">
        <v>96</v>
      </c>
      <c r="AV64" s="3">
        <v>47</v>
      </c>
      <c r="AW64" s="3">
        <v>11</v>
      </c>
      <c r="AX64" s="3">
        <v>0</v>
      </c>
      <c r="AY64" s="3">
        <v>0</v>
      </c>
      <c r="AZ64" s="3">
        <v>272</v>
      </c>
      <c r="BA64" s="3">
        <v>210</v>
      </c>
      <c r="BB64" s="3">
        <v>304</v>
      </c>
      <c r="BC64" s="3">
        <v>288</v>
      </c>
      <c r="BD64" s="3">
        <v>94</v>
      </c>
      <c r="BE64" s="3">
        <v>11</v>
      </c>
      <c r="BF64" s="3">
        <v>907</v>
      </c>
      <c r="BG64" s="3">
        <v>272</v>
      </c>
      <c r="BH64" s="5">
        <v>3.3345588235294117</v>
      </c>
      <c r="BI64" s="5">
        <v>6.6691176470588234</v>
      </c>
      <c r="BJ64" s="3">
        <v>118</v>
      </c>
      <c r="BK64" s="3">
        <v>14</v>
      </c>
      <c r="BL64" s="3">
        <v>34</v>
      </c>
    </row>
    <row r="65" spans="1:64" x14ac:dyDescent="0.25">
      <c r="A65" s="4" t="s">
        <v>122</v>
      </c>
      <c r="B65" s="4" t="s">
        <v>123</v>
      </c>
      <c r="C65" s="3">
        <v>215</v>
      </c>
      <c r="D65" s="3">
        <v>98</v>
      </c>
      <c r="E65" s="3">
        <v>11</v>
      </c>
      <c r="F65" s="3">
        <v>1</v>
      </c>
      <c r="G65" s="3">
        <v>0</v>
      </c>
      <c r="H65" s="3">
        <v>3</v>
      </c>
      <c r="I65" s="3">
        <v>0</v>
      </c>
      <c r="J65" s="3">
        <v>328</v>
      </c>
      <c r="K65" s="3">
        <v>1075</v>
      </c>
      <c r="L65" s="3">
        <v>392</v>
      </c>
      <c r="M65" s="3">
        <v>33</v>
      </c>
      <c r="N65" s="3">
        <v>2</v>
      </c>
      <c r="O65" s="3">
        <v>0</v>
      </c>
      <c r="P65" s="3">
        <v>1502</v>
      </c>
      <c r="Q65" s="3">
        <v>325</v>
      </c>
      <c r="R65" s="5">
        <v>4.6215384615384618</v>
      </c>
      <c r="S65" s="5">
        <v>9.2430769230769236</v>
      </c>
      <c r="T65" s="3">
        <v>313</v>
      </c>
      <c r="U65" s="3">
        <v>39</v>
      </c>
      <c r="V65" s="3">
        <v>41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5">
        <v>0</v>
      </c>
      <c r="BI65" s="5">
        <v>0</v>
      </c>
      <c r="BJ65" s="3">
        <v>0</v>
      </c>
      <c r="BK65" s="3">
        <v>0</v>
      </c>
      <c r="BL65" s="3">
        <v>0</v>
      </c>
    </row>
    <row r="66" spans="1:64" x14ac:dyDescent="0.25">
      <c r="A66" s="4" t="s">
        <v>124</v>
      </c>
      <c r="B66" s="4" t="s">
        <v>125</v>
      </c>
      <c r="C66" s="3">
        <v>92</v>
      </c>
      <c r="D66" s="3">
        <v>136</v>
      </c>
      <c r="E66" s="3">
        <v>12</v>
      </c>
      <c r="F66" s="3">
        <v>0</v>
      </c>
      <c r="G66" s="3">
        <v>0</v>
      </c>
      <c r="H66" s="3">
        <v>0</v>
      </c>
      <c r="I66" s="3">
        <v>0</v>
      </c>
      <c r="J66" s="3">
        <v>240</v>
      </c>
      <c r="K66" s="3">
        <v>460</v>
      </c>
      <c r="L66" s="3">
        <v>544</v>
      </c>
      <c r="M66" s="3">
        <v>36</v>
      </c>
      <c r="N66" s="3">
        <v>0</v>
      </c>
      <c r="O66" s="3">
        <v>0</v>
      </c>
      <c r="P66" s="3">
        <v>1040</v>
      </c>
      <c r="Q66" s="3">
        <v>240</v>
      </c>
      <c r="R66" s="5">
        <v>4.333333333333333</v>
      </c>
      <c r="S66" s="5">
        <v>8.6666666666666661</v>
      </c>
      <c r="T66" s="3">
        <v>228</v>
      </c>
      <c r="U66" s="3">
        <v>28</v>
      </c>
      <c r="V66" s="3">
        <v>30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5">
        <v>0</v>
      </c>
      <c r="BI66" s="5">
        <v>0</v>
      </c>
      <c r="BJ66" s="3">
        <v>0</v>
      </c>
      <c r="BK66" s="3">
        <v>0</v>
      </c>
      <c r="BL66" s="3">
        <v>0</v>
      </c>
    </row>
    <row r="67" spans="1:64" x14ac:dyDescent="0.25">
      <c r="A67" s="4" t="s">
        <v>126</v>
      </c>
      <c r="B67" s="4" t="s">
        <v>127</v>
      </c>
      <c r="C67" s="3">
        <v>228</v>
      </c>
      <c r="D67" s="3">
        <v>61</v>
      </c>
      <c r="E67" s="3">
        <v>21</v>
      </c>
      <c r="F67" s="3">
        <v>8</v>
      </c>
      <c r="G67" s="3">
        <v>2</v>
      </c>
      <c r="H67" s="3">
        <v>0</v>
      </c>
      <c r="I67" s="3">
        <v>0</v>
      </c>
      <c r="J67" s="3">
        <v>320</v>
      </c>
      <c r="K67" s="3">
        <v>1140</v>
      </c>
      <c r="L67" s="3">
        <v>244</v>
      </c>
      <c r="M67" s="3">
        <v>63</v>
      </c>
      <c r="N67" s="3">
        <v>16</v>
      </c>
      <c r="O67" s="3">
        <v>2</v>
      </c>
      <c r="P67" s="3">
        <v>1465</v>
      </c>
      <c r="Q67" s="3">
        <v>320</v>
      </c>
      <c r="R67" s="5">
        <v>4.578125</v>
      </c>
      <c r="S67" s="5">
        <v>9.15625</v>
      </c>
      <c r="T67" s="3">
        <v>289</v>
      </c>
      <c r="U67" s="3">
        <v>36</v>
      </c>
      <c r="V67" s="3">
        <v>40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5">
        <v>0</v>
      </c>
      <c r="BI67" s="5">
        <v>0</v>
      </c>
      <c r="BJ67" s="3">
        <v>0</v>
      </c>
      <c r="BK67" s="3">
        <v>0</v>
      </c>
      <c r="BL67" s="3">
        <v>0</v>
      </c>
    </row>
    <row r="68" spans="1:64" x14ac:dyDescent="0.25">
      <c r="A68" s="4" t="s">
        <v>128</v>
      </c>
      <c r="B68" s="11" t="s">
        <v>129</v>
      </c>
      <c r="C68" s="34">
        <v>0</v>
      </c>
      <c r="D68" s="34">
        <v>0</v>
      </c>
      <c r="E68" s="34">
        <v>0</v>
      </c>
      <c r="F68" s="34">
        <v>0</v>
      </c>
      <c r="G68" s="34">
        <v>0</v>
      </c>
      <c r="H68" s="34">
        <v>0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0</v>
      </c>
      <c r="Q68" s="34">
        <v>0</v>
      </c>
      <c r="R68" s="97">
        <v>0</v>
      </c>
      <c r="S68" s="97">
        <v>0</v>
      </c>
      <c r="T68" s="34">
        <v>0</v>
      </c>
      <c r="U68" s="34">
        <v>0</v>
      </c>
      <c r="V68" s="34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S68" s="3">
        <v>222</v>
      </c>
      <c r="AT68" s="3">
        <v>44</v>
      </c>
      <c r="AU68" s="3">
        <v>12</v>
      </c>
      <c r="AV68" s="3">
        <v>0</v>
      </c>
      <c r="AW68" s="3">
        <v>2</v>
      </c>
      <c r="AX68" s="3">
        <v>0</v>
      </c>
      <c r="AY68" s="3">
        <v>0</v>
      </c>
      <c r="AZ68" s="3">
        <v>280</v>
      </c>
      <c r="BA68" s="3">
        <v>1110</v>
      </c>
      <c r="BB68" s="3">
        <v>176</v>
      </c>
      <c r="BC68" s="3">
        <v>36</v>
      </c>
      <c r="BD68" s="3">
        <v>0</v>
      </c>
      <c r="BE68" s="3">
        <v>2</v>
      </c>
      <c r="BF68" s="3">
        <v>1324</v>
      </c>
      <c r="BG68" s="3">
        <v>280</v>
      </c>
      <c r="BH68" s="5">
        <v>4.7285714285714286</v>
      </c>
      <c r="BI68" s="5">
        <v>9.4571428571428573</v>
      </c>
      <c r="BJ68" s="3">
        <v>266</v>
      </c>
      <c r="BK68" s="3">
        <v>33</v>
      </c>
      <c r="BL68" s="3">
        <v>35</v>
      </c>
    </row>
    <row r="69" spans="1:64" x14ac:dyDescent="0.25">
      <c r="A69" s="4" t="s">
        <v>130</v>
      </c>
      <c r="B69" s="4" t="s">
        <v>131</v>
      </c>
      <c r="C69" s="3">
        <v>97</v>
      </c>
      <c r="D69" s="3">
        <v>100</v>
      </c>
      <c r="E69" s="3">
        <v>32</v>
      </c>
      <c r="F69" s="3">
        <v>3</v>
      </c>
      <c r="G69" s="3">
        <v>0</v>
      </c>
      <c r="H69" s="3">
        <v>8</v>
      </c>
      <c r="I69" s="3">
        <v>0</v>
      </c>
      <c r="J69" s="3">
        <v>240</v>
      </c>
      <c r="K69" s="3">
        <v>485</v>
      </c>
      <c r="L69" s="3">
        <v>400</v>
      </c>
      <c r="M69" s="3">
        <v>96</v>
      </c>
      <c r="N69" s="3">
        <v>6</v>
      </c>
      <c r="O69" s="3">
        <v>0</v>
      </c>
      <c r="P69" s="3">
        <v>987</v>
      </c>
      <c r="Q69" s="3">
        <v>232</v>
      </c>
      <c r="R69" s="5">
        <v>4.2543103448275863</v>
      </c>
      <c r="S69" s="5">
        <v>8.5086206896551726</v>
      </c>
      <c r="T69" s="3">
        <v>197</v>
      </c>
      <c r="U69" s="3">
        <v>24</v>
      </c>
      <c r="V69" s="3">
        <v>30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S69" s="3">
        <v>92</v>
      </c>
      <c r="AT69" s="3">
        <v>88</v>
      </c>
      <c r="AU69" s="3">
        <v>48</v>
      </c>
      <c r="AV69" s="3">
        <v>2</v>
      </c>
      <c r="AW69" s="3">
        <v>0</v>
      </c>
      <c r="AX69" s="3">
        <v>10</v>
      </c>
      <c r="AY69" s="3">
        <v>0</v>
      </c>
      <c r="AZ69" s="3">
        <v>240</v>
      </c>
      <c r="BA69" s="3">
        <v>460</v>
      </c>
      <c r="BB69" s="3">
        <v>352</v>
      </c>
      <c r="BC69" s="3">
        <v>144</v>
      </c>
      <c r="BD69" s="3">
        <v>4</v>
      </c>
      <c r="BE69" s="3">
        <v>0</v>
      </c>
      <c r="BF69" s="3">
        <v>960</v>
      </c>
      <c r="BG69" s="3">
        <v>230</v>
      </c>
      <c r="BH69" s="5">
        <v>4.1739130434782608</v>
      </c>
      <c r="BI69" s="5">
        <v>8.3478260869565215</v>
      </c>
      <c r="BJ69" s="3">
        <v>180</v>
      </c>
      <c r="BK69" s="3">
        <v>22</v>
      </c>
      <c r="BL69" s="3">
        <v>30</v>
      </c>
    </row>
    <row r="70" spans="1:64" x14ac:dyDescent="0.25">
      <c r="A70" s="4" t="s">
        <v>132</v>
      </c>
      <c r="B70" s="4" t="s">
        <v>133</v>
      </c>
      <c r="C70" s="3">
        <v>104</v>
      </c>
      <c r="D70" s="3">
        <v>82</v>
      </c>
      <c r="E70" s="3">
        <v>50</v>
      </c>
      <c r="F70" s="3">
        <v>0</v>
      </c>
      <c r="G70" s="3">
        <v>4</v>
      </c>
      <c r="H70" s="3">
        <v>0</v>
      </c>
      <c r="I70" s="3">
        <v>0</v>
      </c>
      <c r="J70" s="3">
        <v>240</v>
      </c>
      <c r="K70" s="3">
        <v>520</v>
      </c>
      <c r="L70" s="3">
        <v>328</v>
      </c>
      <c r="M70" s="3">
        <v>150</v>
      </c>
      <c r="N70" s="3">
        <v>0</v>
      </c>
      <c r="O70" s="3">
        <v>4</v>
      </c>
      <c r="P70" s="3">
        <v>1002</v>
      </c>
      <c r="Q70" s="3">
        <v>240</v>
      </c>
      <c r="R70" s="5">
        <v>4.1749999999999998</v>
      </c>
      <c r="S70" s="5">
        <v>8.35</v>
      </c>
      <c r="T70" s="3">
        <v>186</v>
      </c>
      <c r="U70" s="3">
        <v>23</v>
      </c>
      <c r="V70" s="3">
        <v>30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5">
        <v>0</v>
      </c>
      <c r="BI70" s="5">
        <v>0</v>
      </c>
      <c r="BJ70" s="3">
        <v>0</v>
      </c>
      <c r="BK70" s="3">
        <v>0</v>
      </c>
      <c r="BL70" s="3">
        <v>0</v>
      </c>
    </row>
    <row r="71" spans="1:64" x14ac:dyDescent="0.25">
      <c r="A71" s="4" t="s">
        <v>134</v>
      </c>
      <c r="B71" s="4" t="s">
        <v>135</v>
      </c>
      <c r="C71" s="3">
        <v>154</v>
      </c>
      <c r="D71" s="3">
        <v>35</v>
      </c>
      <c r="E71" s="3">
        <v>43</v>
      </c>
      <c r="F71" s="3">
        <v>4</v>
      </c>
      <c r="G71" s="3">
        <v>2</v>
      </c>
      <c r="H71" s="3">
        <v>2</v>
      </c>
      <c r="I71" s="3">
        <v>0</v>
      </c>
      <c r="J71" s="3">
        <v>240</v>
      </c>
      <c r="K71" s="3">
        <v>770</v>
      </c>
      <c r="L71" s="3">
        <v>140</v>
      </c>
      <c r="M71" s="3">
        <v>129</v>
      </c>
      <c r="N71" s="3">
        <v>8</v>
      </c>
      <c r="O71" s="3">
        <v>2</v>
      </c>
      <c r="P71" s="3">
        <v>1049</v>
      </c>
      <c r="Q71" s="3">
        <v>238</v>
      </c>
      <c r="R71" s="5">
        <v>4.4075630252100844</v>
      </c>
      <c r="S71" s="5">
        <v>8.8151260504201687</v>
      </c>
      <c r="T71" s="3">
        <v>189</v>
      </c>
      <c r="U71" s="3">
        <v>23</v>
      </c>
      <c r="V71" s="3">
        <v>30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5">
        <v>0</v>
      </c>
      <c r="AN71" s="5">
        <v>0</v>
      </c>
      <c r="AO71" s="3">
        <v>0</v>
      </c>
      <c r="AP71" s="3">
        <v>0</v>
      </c>
      <c r="AQ71" s="3">
        <v>0</v>
      </c>
      <c r="AS71" s="3">
        <v>175</v>
      </c>
      <c r="AT71" s="3">
        <v>21</v>
      </c>
      <c r="AU71" s="3">
        <v>42</v>
      </c>
      <c r="AV71" s="3">
        <v>0</v>
      </c>
      <c r="AW71" s="3">
        <v>2</v>
      </c>
      <c r="AX71" s="3">
        <v>0</v>
      </c>
      <c r="AY71" s="3">
        <v>0</v>
      </c>
      <c r="AZ71" s="3">
        <v>240</v>
      </c>
      <c r="BA71" s="3">
        <v>875</v>
      </c>
      <c r="BB71" s="3">
        <v>84</v>
      </c>
      <c r="BC71" s="3">
        <v>126</v>
      </c>
      <c r="BD71" s="3">
        <v>0</v>
      </c>
      <c r="BE71" s="3">
        <v>2</v>
      </c>
      <c r="BF71" s="3">
        <v>1087</v>
      </c>
      <c r="BG71" s="3">
        <v>240</v>
      </c>
      <c r="BH71" s="5">
        <v>4.5291666666666668</v>
      </c>
      <c r="BI71" s="5">
        <v>9.0583333333333336</v>
      </c>
      <c r="BJ71" s="3">
        <v>196</v>
      </c>
      <c r="BK71" s="3">
        <v>24</v>
      </c>
      <c r="BL71" s="3">
        <v>30</v>
      </c>
    </row>
    <row r="72" spans="1:64" x14ac:dyDescent="0.25">
      <c r="A72" s="4" t="s">
        <v>136</v>
      </c>
      <c r="B72" s="11" t="s">
        <v>137</v>
      </c>
      <c r="C72" s="34">
        <v>0</v>
      </c>
      <c r="D72" s="34">
        <v>0</v>
      </c>
      <c r="E72" s="34">
        <v>0</v>
      </c>
      <c r="F72" s="34">
        <v>0</v>
      </c>
      <c r="G72" s="34">
        <v>0</v>
      </c>
      <c r="H72" s="34">
        <v>0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34">
        <v>0</v>
      </c>
      <c r="R72" s="97">
        <v>0</v>
      </c>
      <c r="S72" s="97">
        <v>0</v>
      </c>
      <c r="T72" s="34">
        <v>0</v>
      </c>
      <c r="U72" s="34">
        <v>0</v>
      </c>
      <c r="V72" s="34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</row>
    <row r="73" spans="1:64" x14ac:dyDescent="0.25">
      <c r="A73" s="4" t="s">
        <v>138</v>
      </c>
      <c r="B73" s="4" t="s">
        <v>139</v>
      </c>
      <c r="C73" s="3">
        <v>149</v>
      </c>
      <c r="D73" s="3">
        <v>63</v>
      </c>
      <c r="E73" s="3">
        <v>28</v>
      </c>
      <c r="F73" s="3">
        <v>0</v>
      </c>
      <c r="G73" s="3">
        <v>0</v>
      </c>
      <c r="H73" s="3">
        <v>0</v>
      </c>
      <c r="I73" s="3">
        <v>0</v>
      </c>
      <c r="J73" s="3">
        <v>240</v>
      </c>
      <c r="K73" s="3">
        <v>745</v>
      </c>
      <c r="L73" s="3">
        <v>252</v>
      </c>
      <c r="M73" s="3">
        <v>84</v>
      </c>
      <c r="N73" s="3">
        <v>0</v>
      </c>
      <c r="O73" s="3">
        <v>0</v>
      </c>
      <c r="P73" s="3">
        <v>1081</v>
      </c>
      <c r="Q73" s="3">
        <v>240</v>
      </c>
      <c r="R73" s="5">
        <v>4.5041666666666664</v>
      </c>
      <c r="S73" s="5">
        <v>9.0083333333333329</v>
      </c>
      <c r="T73" s="3">
        <v>212</v>
      </c>
      <c r="U73" s="3">
        <v>26</v>
      </c>
      <c r="V73" s="3">
        <v>30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5">
        <v>0</v>
      </c>
      <c r="BI73" s="5">
        <v>0</v>
      </c>
      <c r="BJ73" s="3">
        <v>0</v>
      </c>
      <c r="BK73" s="3">
        <v>0</v>
      </c>
      <c r="BL73" s="3">
        <v>0</v>
      </c>
    </row>
    <row r="74" spans="1:64" x14ac:dyDescent="0.25">
      <c r="A74" s="4" t="s">
        <v>140</v>
      </c>
      <c r="B74" s="4" t="s">
        <v>141</v>
      </c>
      <c r="C74" s="3">
        <v>89</v>
      </c>
      <c r="D74" s="3">
        <v>177</v>
      </c>
      <c r="E74" s="3">
        <v>51</v>
      </c>
      <c r="F74" s="3">
        <v>0</v>
      </c>
      <c r="G74" s="3">
        <v>0</v>
      </c>
      <c r="H74" s="3">
        <v>3</v>
      </c>
      <c r="I74" s="3">
        <v>0</v>
      </c>
      <c r="J74" s="3">
        <v>320</v>
      </c>
      <c r="K74" s="3">
        <v>445</v>
      </c>
      <c r="L74" s="3">
        <v>708</v>
      </c>
      <c r="M74" s="3">
        <v>153</v>
      </c>
      <c r="N74" s="3">
        <v>0</v>
      </c>
      <c r="O74" s="3">
        <v>0</v>
      </c>
      <c r="P74" s="3">
        <v>1306</v>
      </c>
      <c r="Q74" s="3">
        <v>317</v>
      </c>
      <c r="R74" s="5">
        <v>4.1198738170347005</v>
      </c>
      <c r="S74" s="5">
        <v>8.2397476340694009</v>
      </c>
      <c r="T74" s="3">
        <v>266</v>
      </c>
      <c r="U74" s="3">
        <v>33</v>
      </c>
      <c r="V74" s="3">
        <v>40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5">
        <v>0</v>
      </c>
      <c r="AN74" s="5">
        <v>0</v>
      </c>
      <c r="AO74" s="3">
        <v>0</v>
      </c>
      <c r="AP74" s="3">
        <v>0</v>
      </c>
      <c r="AQ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</row>
    <row r="75" spans="1:64" x14ac:dyDescent="0.25">
      <c r="A75" s="4" t="s">
        <v>142</v>
      </c>
      <c r="B75" s="4" t="s">
        <v>143</v>
      </c>
      <c r="C75" s="3">
        <v>242</v>
      </c>
      <c r="D75" s="3">
        <v>223</v>
      </c>
      <c r="E75" s="3">
        <v>51</v>
      </c>
      <c r="F75" s="3">
        <v>2</v>
      </c>
      <c r="G75" s="3">
        <v>5</v>
      </c>
      <c r="H75" s="3">
        <v>5</v>
      </c>
      <c r="I75" s="3">
        <v>0</v>
      </c>
      <c r="J75" s="3">
        <v>528</v>
      </c>
      <c r="K75" s="3">
        <v>1210</v>
      </c>
      <c r="L75" s="3">
        <v>892</v>
      </c>
      <c r="M75" s="3">
        <v>153</v>
      </c>
      <c r="N75" s="3">
        <v>4</v>
      </c>
      <c r="O75" s="3">
        <v>5</v>
      </c>
      <c r="P75" s="3">
        <v>2264</v>
      </c>
      <c r="Q75" s="3">
        <v>523</v>
      </c>
      <c r="R75" s="5">
        <v>4.32887189292543</v>
      </c>
      <c r="S75" s="5">
        <v>8.6577437858508599</v>
      </c>
      <c r="T75" s="3">
        <v>465</v>
      </c>
      <c r="U75" s="3">
        <v>58</v>
      </c>
      <c r="V75" s="3">
        <v>66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S75" s="3">
        <v>193</v>
      </c>
      <c r="AT75" s="3">
        <v>200</v>
      </c>
      <c r="AU75" s="3">
        <v>50</v>
      </c>
      <c r="AV75" s="3">
        <v>5</v>
      </c>
      <c r="AW75" s="3">
        <v>0</v>
      </c>
      <c r="AX75" s="3">
        <v>0</v>
      </c>
      <c r="AY75" s="3">
        <v>0</v>
      </c>
      <c r="AZ75" s="3">
        <v>448</v>
      </c>
      <c r="BA75" s="3">
        <v>965</v>
      </c>
      <c r="BB75" s="3">
        <v>800</v>
      </c>
      <c r="BC75" s="3">
        <v>150</v>
      </c>
      <c r="BD75" s="3">
        <v>10</v>
      </c>
      <c r="BE75" s="3">
        <v>0</v>
      </c>
      <c r="BF75" s="3">
        <v>1925</v>
      </c>
      <c r="BG75" s="3">
        <v>448</v>
      </c>
      <c r="BH75" s="5">
        <v>4.296875</v>
      </c>
      <c r="BI75" s="5">
        <v>8.59375</v>
      </c>
      <c r="BJ75" s="3">
        <v>393</v>
      </c>
      <c r="BK75" s="3">
        <v>49</v>
      </c>
      <c r="BL75" s="3">
        <v>56</v>
      </c>
    </row>
    <row r="76" spans="1:64" x14ac:dyDescent="0.25">
      <c r="A76" s="4" t="s">
        <v>144</v>
      </c>
      <c r="B76" s="4" t="s">
        <v>145</v>
      </c>
      <c r="C76" s="3">
        <v>65</v>
      </c>
      <c r="D76" s="3">
        <v>160</v>
      </c>
      <c r="E76" s="3">
        <v>14</v>
      </c>
      <c r="F76" s="3">
        <v>1</v>
      </c>
      <c r="G76" s="3">
        <v>0</v>
      </c>
      <c r="H76" s="3">
        <v>0</v>
      </c>
      <c r="I76" s="3">
        <v>0</v>
      </c>
      <c r="J76" s="3">
        <v>240</v>
      </c>
      <c r="K76" s="3">
        <v>325</v>
      </c>
      <c r="L76" s="3">
        <v>640</v>
      </c>
      <c r="M76" s="3">
        <v>42</v>
      </c>
      <c r="N76" s="3">
        <v>2</v>
      </c>
      <c r="O76" s="3">
        <v>0</v>
      </c>
      <c r="P76" s="3">
        <v>1009</v>
      </c>
      <c r="Q76" s="3">
        <v>240</v>
      </c>
      <c r="R76" s="5">
        <v>4.2041666666666666</v>
      </c>
      <c r="S76" s="5">
        <v>8.4083333333333332</v>
      </c>
      <c r="T76" s="3">
        <v>225</v>
      </c>
      <c r="U76" s="3">
        <v>28</v>
      </c>
      <c r="V76" s="3">
        <v>30</v>
      </c>
      <c r="X76" s="3">
        <v>56</v>
      </c>
      <c r="Y76" s="3">
        <v>99</v>
      </c>
      <c r="Z76" s="3">
        <v>5</v>
      </c>
      <c r="AA76" s="3">
        <v>0</v>
      </c>
      <c r="AB76" s="3">
        <v>0</v>
      </c>
      <c r="AC76" s="3">
        <v>80</v>
      </c>
      <c r="AD76" s="3">
        <v>0</v>
      </c>
      <c r="AE76" s="3">
        <v>240</v>
      </c>
      <c r="AF76" s="3">
        <v>280</v>
      </c>
      <c r="AG76" s="3">
        <v>396</v>
      </c>
      <c r="AH76" s="3">
        <v>15</v>
      </c>
      <c r="AI76" s="3">
        <v>0</v>
      </c>
      <c r="AJ76" s="3">
        <v>0</v>
      </c>
      <c r="AK76" s="3">
        <v>691</v>
      </c>
      <c r="AL76" s="3">
        <v>160</v>
      </c>
      <c r="AM76" s="5">
        <v>4.3187499999999996</v>
      </c>
      <c r="AN76" s="5">
        <v>8.6374999999999993</v>
      </c>
      <c r="AO76" s="3">
        <v>155</v>
      </c>
      <c r="AP76" s="3">
        <v>19</v>
      </c>
      <c r="AQ76" s="3">
        <v>30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</row>
    <row r="77" spans="1:64" x14ac:dyDescent="0.25">
      <c r="A77" s="4" t="s">
        <v>146</v>
      </c>
      <c r="B77" s="11" t="s">
        <v>147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97">
        <v>0</v>
      </c>
      <c r="S77" s="97">
        <v>0</v>
      </c>
      <c r="T77" s="34">
        <v>0</v>
      </c>
      <c r="U77" s="34">
        <v>0</v>
      </c>
      <c r="V77" s="34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S77" s="3">
        <v>139</v>
      </c>
      <c r="AT77" s="3">
        <v>95</v>
      </c>
      <c r="AU77" s="3">
        <v>6</v>
      </c>
      <c r="AV77" s="3">
        <v>0</v>
      </c>
      <c r="AW77" s="3">
        <v>0</v>
      </c>
      <c r="AX77" s="3">
        <v>0</v>
      </c>
      <c r="AY77" s="3">
        <v>0</v>
      </c>
      <c r="AZ77" s="3">
        <v>240</v>
      </c>
      <c r="BA77" s="3">
        <v>695</v>
      </c>
      <c r="BB77" s="3">
        <v>380</v>
      </c>
      <c r="BC77" s="3">
        <v>18</v>
      </c>
      <c r="BD77" s="3">
        <v>0</v>
      </c>
      <c r="BE77" s="3">
        <v>0</v>
      </c>
      <c r="BF77" s="3">
        <v>1093</v>
      </c>
      <c r="BG77" s="3">
        <v>240</v>
      </c>
      <c r="BH77" s="5">
        <v>4.5541666666666663</v>
      </c>
      <c r="BI77" s="5">
        <v>9.1083333333333325</v>
      </c>
      <c r="BJ77" s="3">
        <v>234</v>
      </c>
      <c r="BK77" s="3">
        <v>29</v>
      </c>
      <c r="BL77" s="3">
        <v>30</v>
      </c>
    </row>
    <row r="78" spans="1:64" x14ac:dyDescent="0.25">
      <c r="A78" s="4" t="s">
        <v>148</v>
      </c>
      <c r="B78" s="11" t="s">
        <v>149</v>
      </c>
      <c r="C78" s="34">
        <v>0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97">
        <v>0</v>
      </c>
      <c r="S78" s="97">
        <v>0</v>
      </c>
      <c r="T78" s="34">
        <v>0</v>
      </c>
      <c r="U78" s="34">
        <v>0</v>
      </c>
      <c r="V78" s="34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5">
        <v>0</v>
      </c>
      <c r="BI78" s="5">
        <v>0</v>
      </c>
      <c r="BJ78" s="3">
        <v>0</v>
      </c>
      <c r="BK78" s="3">
        <v>0</v>
      </c>
      <c r="BL78" s="3">
        <v>0</v>
      </c>
    </row>
    <row r="79" spans="1:64" x14ac:dyDescent="0.25">
      <c r="A79" s="4" t="s">
        <v>150</v>
      </c>
      <c r="B79" s="4" t="s">
        <v>151</v>
      </c>
      <c r="C79" s="3">
        <v>108</v>
      </c>
      <c r="D79" s="3">
        <v>98</v>
      </c>
      <c r="E79" s="3">
        <v>30</v>
      </c>
      <c r="F79" s="3">
        <v>4</v>
      </c>
      <c r="G79" s="3">
        <v>0</v>
      </c>
      <c r="H79" s="3">
        <v>0</v>
      </c>
      <c r="I79" s="3">
        <v>0</v>
      </c>
      <c r="J79" s="3">
        <v>240</v>
      </c>
      <c r="K79" s="3">
        <v>540</v>
      </c>
      <c r="L79" s="3">
        <v>392</v>
      </c>
      <c r="M79" s="3">
        <v>90</v>
      </c>
      <c r="N79" s="3">
        <v>8</v>
      </c>
      <c r="O79" s="3">
        <v>0</v>
      </c>
      <c r="P79" s="3">
        <v>1030</v>
      </c>
      <c r="Q79" s="3">
        <v>240</v>
      </c>
      <c r="R79" s="5">
        <v>4.291666666666667</v>
      </c>
      <c r="S79" s="5">
        <v>8.5833333333333339</v>
      </c>
      <c r="T79" s="3">
        <v>206</v>
      </c>
      <c r="U79" s="3">
        <v>25</v>
      </c>
      <c r="V79" s="3">
        <v>30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S79" s="3">
        <v>126</v>
      </c>
      <c r="AT79" s="3">
        <v>88</v>
      </c>
      <c r="AU79" s="3">
        <v>22</v>
      </c>
      <c r="AV79" s="3">
        <v>4</v>
      </c>
      <c r="AW79" s="3">
        <v>0</v>
      </c>
      <c r="AX79" s="3">
        <v>0</v>
      </c>
      <c r="AY79" s="3">
        <v>0</v>
      </c>
      <c r="AZ79" s="3">
        <v>240</v>
      </c>
      <c r="BA79" s="3">
        <v>630</v>
      </c>
      <c r="BB79" s="3">
        <v>352</v>
      </c>
      <c r="BC79" s="3">
        <v>66</v>
      </c>
      <c r="BD79" s="3">
        <v>8</v>
      </c>
      <c r="BE79" s="3">
        <v>0</v>
      </c>
      <c r="BF79" s="3">
        <v>1056</v>
      </c>
      <c r="BG79" s="3">
        <v>240</v>
      </c>
      <c r="BH79" s="5">
        <v>4.4000000000000004</v>
      </c>
      <c r="BI79" s="5">
        <v>8.8000000000000007</v>
      </c>
      <c r="BJ79" s="3">
        <v>214</v>
      </c>
      <c r="BK79" s="3">
        <v>26</v>
      </c>
      <c r="BL79" s="3">
        <v>30</v>
      </c>
    </row>
    <row r="80" spans="1:64" x14ac:dyDescent="0.25">
      <c r="A80" s="4" t="s">
        <v>152</v>
      </c>
      <c r="B80" s="11" t="s">
        <v>153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97">
        <v>0</v>
      </c>
      <c r="S80" s="97">
        <v>0</v>
      </c>
      <c r="T80" s="34">
        <v>0</v>
      </c>
      <c r="U80" s="34">
        <v>0</v>
      </c>
      <c r="V80" s="34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</row>
    <row r="81" spans="1:64" x14ac:dyDescent="0.25">
      <c r="A81" s="4" t="s">
        <v>154</v>
      </c>
      <c r="B81" s="4" t="s">
        <v>155</v>
      </c>
      <c r="C81" s="3">
        <v>92</v>
      </c>
      <c r="D81" s="3">
        <v>129</v>
      </c>
      <c r="E81" s="3">
        <v>19</v>
      </c>
      <c r="F81" s="3">
        <v>0</v>
      </c>
      <c r="G81" s="3">
        <v>0</v>
      </c>
      <c r="H81" s="3">
        <v>0</v>
      </c>
      <c r="I81" s="3">
        <v>0</v>
      </c>
      <c r="J81" s="3">
        <v>240</v>
      </c>
      <c r="K81" s="3">
        <v>460</v>
      </c>
      <c r="L81" s="3">
        <v>516</v>
      </c>
      <c r="M81" s="3">
        <v>57</v>
      </c>
      <c r="N81" s="3">
        <v>0</v>
      </c>
      <c r="O81" s="3">
        <v>0</v>
      </c>
      <c r="P81" s="3">
        <v>1033</v>
      </c>
      <c r="Q81" s="3">
        <v>240</v>
      </c>
      <c r="R81" s="5">
        <v>4.3041666666666663</v>
      </c>
      <c r="S81" s="5">
        <v>8.6083333333333325</v>
      </c>
      <c r="T81" s="3">
        <v>221</v>
      </c>
      <c r="U81" s="3">
        <v>27</v>
      </c>
      <c r="V81" s="3">
        <v>30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S81" s="3">
        <v>96</v>
      </c>
      <c r="AT81" s="3">
        <v>124</v>
      </c>
      <c r="AU81" s="3">
        <v>16</v>
      </c>
      <c r="AV81" s="3">
        <v>3</v>
      </c>
      <c r="AW81" s="3">
        <v>0</v>
      </c>
      <c r="AX81" s="3">
        <v>1</v>
      </c>
      <c r="AY81" s="3">
        <v>0</v>
      </c>
      <c r="AZ81" s="3">
        <v>240</v>
      </c>
      <c r="BA81" s="3">
        <v>480</v>
      </c>
      <c r="BB81" s="3">
        <v>496</v>
      </c>
      <c r="BC81" s="3">
        <v>48</v>
      </c>
      <c r="BD81" s="3">
        <v>6</v>
      </c>
      <c r="BE81" s="3">
        <v>0</v>
      </c>
      <c r="BF81" s="3">
        <v>1030</v>
      </c>
      <c r="BG81" s="3">
        <v>239</v>
      </c>
      <c r="BH81" s="5">
        <v>4.3096234309623433</v>
      </c>
      <c r="BI81" s="5">
        <v>8.6192468619246867</v>
      </c>
      <c r="BJ81" s="3">
        <v>220</v>
      </c>
      <c r="BK81" s="3">
        <v>27</v>
      </c>
      <c r="BL81" s="3">
        <v>30</v>
      </c>
    </row>
    <row r="82" spans="1:64" x14ac:dyDescent="0.25">
      <c r="A82" s="4" t="s">
        <v>156</v>
      </c>
      <c r="B82" s="4" t="s">
        <v>157</v>
      </c>
      <c r="C82" s="3">
        <v>109</v>
      </c>
      <c r="D82" s="3">
        <v>144</v>
      </c>
      <c r="E82" s="3">
        <v>24</v>
      </c>
      <c r="F82" s="3">
        <v>3</v>
      </c>
      <c r="G82" s="3">
        <v>0</v>
      </c>
      <c r="H82" s="3">
        <v>0</v>
      </c>
      <c r="I82" s="3">
        <v>0</v>
      </c>
      <c r="J82" s="3">
        <v>280</v>
      </c>
      <c r="K82" s="3">
        <v>545</v>
      </c>
      <c r="L82" s="3">
        <v>576</v>
      </c>
      <c r="M82" s="3">
        <v>72</v>
      </c>
      <c r="N82" s="3">
        <v>6</v>
      </c>
      <c r="O82" s="3">
        <v>0</v>
      </c>
      <c r="P82" s="3">
        <v>1199</v>
      </c>
      <c r="Q82" s="3">
        <v>280</v>
      </c>
      <c r="R82" s="5">
        <v>4.2821428571428575</v>
      </c>
      <c r="S82" s="5">
        <v>8.5642857142857149</v>
      </c>
      <c r="T82" s="3">
        <v>253</v>
      </c>
      <c r="U82" s="3">
        <v>31</v>
      </c>
      <c r="V82" s="3">
        <v>35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S82" s="3">
        <v>106</v>
      </c>
      <c r="AT82" s="3">
        <v>149</v>
      </c>
      <c r="AU82" s="3">
        <v>25</v>
      </c>
      <c r="AV82" s="3">
        <v>0</v>
      </c>
      <c r="AW82" s="3">
        <v>0</v>
      </c>
      <c r="AX82" s="3">
        <v>0</v>
      </c>
      <c r="AY82" s="3">
        <v>0</v>
      </c>
      <c r="AZ82" s="3">
        <v>280</v>
      </c>
      <c r="BA82" s="3">
        <v>530</v>
      </c>
      <c r="BB82" s="3">
        <v>596</v>
      </c>
      <c r="BC82" s="3">
        <v>75</v>
      </c>
      <c r="BD82" s="3">
        <v>0</v>
      </c>
      <c r="BE82" s="3">
        <v>0</v>
      </c>
      <c r="BF82" s="3">
        <v>1201</v>
      </c>
      <c r="BG82" s="3">
        <v>280</v>
      </c>
      <c r="BH82" s="5">
        <v>4.2892857142857146</v>
      </c>
      <c r="BI82" s="5">
        <v>8.5785714285714292</v>
      </c>
      <c r="BJ82" s="3">
        <v>255</v>
      </c>
      <c r="BK82" s="3">
        <v>31</v>
      </c>
      <c r="BL82" s="3">
        <v>35</v>
      </c>
    </row>
    <row r="83" spans="1:64" x14ac:dyDescent="0.25">
      <c r="A83" s="4" t="s">
        <v>158</v>
      </c>
      <c r="B83" s="4" t="s">
        <v>159</v>
      </c>
      <c r="C83" s="3">
        <v>169</v>
      </c>
      <c r="D83" s="3">
        <v>61</v>
      </c>
      <c r="E83" s="3">
        <v>5</v>
      </c>
      <c r="F83" s="3">
        <v>0</v>
      </c>
      <c r="G83" s="3">
        <v>0</v>
      </c>
      <c r="H83" s="3">
        <v>5</v>
      </c>
      <c r="I83" s="3">
        <v>0</v>
      </c>
      <c r="J83" s="3">
        <v>240</v>
      </c>
      <c r="K83" s="3">
        <v>845</v>
      </c>
      <c r="L83" s="3">
        <v>244</v>
      </c>
      <c r="M83" s="3">
        <v>15</v>
      </c>
      <c r="N83" s="3">
        <v>0</v>
      </c>
      <c r="O83" s="3">
        <v>0</v>
      </c>
      <c r="P83" s="3">
        <v>1104</v>
      </c>
      <c r="Q83" s="3">
        <v>235</v>
      </c>
      <c r="R83" s="5">
        <v>4.6978723404255316</v>
      </c>
      <c r="S83" s="5">
        <v>9.3957446808510632</v>
      </c>
      <c r="T83" s="3">
        <v>230</v>
      </c>
      <c r="U83" s="3">
        <v>28</v>
      </c>
      <c r="V83" s="3">
        <v>30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5">
        <v>0</v>
      </c>
      <c r="BI83" s="5">
        <v>0</v>
      </c>
      <c r="BJ83" s="3">
        <v>0</v>
      </c>
      <c r="BK83" s="3">
        <v>0</v>
      </c>
      <c r="BL83" s="3">
        <v>0</v>
      </c>
    </row>
    <row r="84" spans="1:64" x14ac:dyDescent="0.25">
      <c r="A84" s="4" t="s">
        <v>160</v>
      </c>
      <c r="B84" s="4" t="s">
        <v>161</v>
      </c>
      <c r="C84" s="3">
        <v>64</v>
      </c>
      <c r="D84" s="3">
        <v>114</v>
      </c>
      <c r="E84" s="3">
        <v>46</v>
      </c>
      <c r="F84" s="3">
        <v>16</v>
      </c>
      <c r="G84" s="3">
        <v>0</v>
      </c>
      <c r="H84" s="3">
        <v>0</v>
      </c>
      <c r="I84" s="3">
        <v>0</v>
      </c>
      <c r="J84" s="3">
        <v>240</v>
      </c>
      <c r="K84" s="3">
        <v>320</v>
      </c>
      <c r="L84" s="3">
        <v>456</v>
      </c>
      <c r="M84" s="3">
        <v>138</v>
      </c>
      <c r="N84" s="3">
        <v>32</v>
      </c>
      <c r="O84" s="3">
        <v>0</v>
      </c>
      <c r="P84" s="3">
        <v>946</v>
      </c>
      <c r="Q84" s="3">
        <v>240</v>
      </c>
      <c r="R84" s="5">
        <v>3.9416666666666669</v>
      </c>
      <c r="S84" s="5">
        <v>7.8833333333333337</v>
      </c>
      <c r="T84" s="3">
        <v>178</v>
      </c>
      <c r="U84" s="3">
        <v>22</v>
      </c>
      <c r="V84" s="3">
        <v>30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S84" s="3">
        <v>117</v>
      </c>
      <c r="AT84" s="3">
        <v>88</v>
      </c>
      <c r="AU84" s="3">
        <v>27</v>
      </c>
      <c r="AV84" s="3">
        <v>5</v>
      </c>
      <c r="AW84" s="3">
        <v>1</v>
      </c>
      <c r="AX84" s="3">
        <v>2</v>
      </c>
      <c r="AY84" s="3">
        <v>0</v>
      </c>
      <c r="AZ84" s="3">
        <v>240</v>
      </c>
      <c r="BA84" s="3">
        <v>585</v>
      </c>
      <c r="BB84" s="3">
        <v>352</v>
      </c>
      <c r="BC84" s="3">
        <v>81</v>
      </c>
      <c r="BD84" s="3">
        <v>10</v>
      </c>
      <c r="BE84" s="3">
        <v>1</v>
      </c>
      <c r="BF84" s="3">
        <v>1029</v>
      </c>
      <c r="BG84" s="3">
        <v>238</v>
      </c>
      <c r="BH84" s="5">
        <v>4.3235294117647056</v>
      </c>
      <c r="BI84" s="5">
        <v>8.6470588235294112</v>
      </c>
      <c r="BJ84" s="3">
        <v>205</v>
      </c>
      <c r="BK84" s="3">
        <v>25</v>
      </c>
      <c r="BL84" s="3">
        <v>30</v>
      </c>
    </row>
    <row r="85" spans="1:64" x14ac:dyDescent="0.25">
      <c r="A85" s="4" t="s">
        <v>162</v>
      </c>
      <c r="B85" s="4" t="s">
        <v>163</v>
      </c>
      <c r="C85" s="3">
        <v>234</v>
      </c>
      <c r="D85" s="3">
        <v>55</v>
      </c>
      <c r="E85" s="3">
        <v>5</v>
      </c>
      <c r="F85" s="3">
        <v>2</v>
      </c>
      <c r="G85" s="3">
        <v>0</v>
      </c>
      <c r="H85" s="3">
        <v>0</v>
      </c>
      <c r="I85" s="3">
        <v>0</v>
      </c>
      <c r="J85" s="3">
        <v>296</v>
      </c>
      <c r="K85" s="3">
        <v>1170</v>
      </c>
      <c r="L85" s="3">
        <v>220</v>
      </c>
      <c r="M85" s="3">
        <v>15</v>
      </c>
      <c r="N85" s="3">
        <v>4</v>
      </c>
      <c r="O85" s="3">
        <v>0</v>
      </c>
      <c r="P85" s="3">
        <v>1409</v>
      </c>
      <c r="Q85" s="3">
        <v>296</v>
      </c>
      <c r="R85" s="5">
        <v>4.7601351351351351</v>
      </c>
      <c r="S85" s="5">
        <v>9.5202702702702702</v>
      </c>
      <c r="T85" s="3">
        <v>289</v>
      </c>
      <c r="U85" s="3">
        <v>36</v>
      </c>
      <c r="V85" s="3">
        <v>37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S85" s="3">
        <v>149</v>
      </c>
      <c r="AT85" s="3">
        <v>158</v>
      </c>
      <c r="AU85" s="3">
        <v>11</v>
      </c>
      <c r="AV85" s="3">
        <v>2</v>
      </c>
      <c r="AW85" s="3">
        <v>0</v>
      </c>
      <c r="AX85" s="3">
        <v>0</v>
      </c>
      <c r="AY85" s="3">
        <v>0</v>
      </c>
      <c r="AZ85" s="3">
        <v>320</v>
      </c>
      <c r="BA85" s="3">
        <v>745</v>
      </c>
      <c r="BB85" s="3">
        <v>632</v>
      </c>
      <c r="BC85" s="3">
        <v>33</v>
      </c>
      <c r="BD85" s="3">
        <v>4</v>
      </c>
      <c r="BE85" s="3">
        <v>0</v>
      </c>
      <c r="BF85" s="3">
        <v>1414</v>
      </c>
      <c r="BG85" s="3">
        <v>320</v>
      </c>
      <c r="BH85" s="5">
        <v>4.4187500000000002</v>
      </c>
      <c r="BI85" s="5">
        <v>8.8375000000000004</v>
      </c>
      <c r="BJ85" s="3">
        <v>307</v>
      </c>
      <c r="BK85" s="3">
        <v>38</v>
      </c>
      <c r="BL85" s="3">
        <v>40</v>
      </c>
    </row>
    <row r="86" spans="1:64" x14ac:dyDescent="0.25">
      <c r="A86" s="4" t="s">
        <v>164</v>
      </c>
      <c r="B86" s="4" t="s">
        <v>165</v>
      </c>
      <c r="C86" s="3">
        <v>145</v>
      </c>
      <c r="D86" s="3">
        <v>77</v>
      </c>
      <c r="E86" s="3">
        <v>16</v>
      </c>
      <c r="F86" s="3">
        <v>0</v>
      </c>
      <c r="G86" s="3">
        <v>2</v>
      </c>
      <c r="H86" s="3">
        <v>0</v>
      </c>
      <c r="I86" s="3">
        <v>0</v>
      </c>
      <c r="J86" s="3">
        <v>240</v>
      </c>
      <c r="K86" s="3">
        <v>725</v>
      </c>
      <c r="L86" s="3">
        <v>308</v>
      </c>
      <c r="M86" s="3">
        <v>48</v>
      </c>
      <c r="N86" s="3">
        <v>0</v>
      </c>
      <c r="O86" s="3">
        <v>2</v>
      </c>
      <c r="P86" s="3">
        <v>1083</v>
      </c>
      <c r="Q86" s="3">
        <v>240</v>
      </c>
      <c r="R86" s="5">
        <v>4.5125000000000002</v>
      </c>
      <c r="S86" s="5">
        <v>9.0250000000000004</v>
      </c>
      <c r="T86" s="3">
        <v>222</v>
      </c>
      <c r="U86" s="3">
        <v>27</v>
      </c>
      <c r="V86" s="3">
        <v>30</v>
      </c>
      <c r="X86" s="3">
        <v>144</v>
      </c>
      <c r="Y86" s="3">
        <v>74</v>
      </c>
      <c r="Z86" s="3">
        <v>15</v>
      </c>
      <c r="AA86" s="3">
        <v>1</v>
      </c>
      <c r="AB86" s="3">
        <v>1</v>
      </c>
      <c r="AC86" s="3">
        <v>5</v>
      </c>
      <c r="AD86" s="3">
        <v>0</v>
      </c>
      <c r="AE86" s="3">
        <v>240</v>
      </c>
      <c r="AF86" s="3">
        <v>720</v>
      </c>
      <c r="AG86" s="3">
        <v>296</v>
      </c>
      <c r="AH86" s="3">
        <v>45</v>
      </c>
      <c r="AI86" s="3">
        <v>2</v>
      </c>
      <c r="AJ86" s="3">
        <v>1</v>
      </c>
      <c r="AK86" s="3">
        <v>1064</v>
      </c>
      <c r="AL86" s="3">
        <v>235</v>
      </c>
      <c r="AM86" s="5">
        <v>4.5276595744680854</v>
      </c>
      <c r="AN86" s="5">
        <v>9.0553191489361708</v>
      </c>
      <c r="AO86" s="3">
        <v>218</v>
      </c>
      <c r="AP86" s="3">
        <v>27</v>
      </c>
      <c r="AQ86" s="3">
        <v>30</v>
      </c>
      <c r="AS86" s="3">
        <v>119</v>
      </c>
      <c r="AT86" s="3">
        <v>103</v>
      </c>
      <c r="AU86" s="3">
        <v>17</v>
      </c>
      <c r="AV86" s="3">
        <v>1</v>
      </c>
      <c r="AW86" s="3">
        <v>0</v>
      </c>
      <c r="AX86" s="3">
        <v>0</v>
      </c>
      <c r="AY86" s="3">
        <v>0</v>
      </c>
      <c r="AZ86" s="3">
        <v>240</v>
      </c>
      <c r="BA86" s="3">
        <v>595</v>
      </c>
      <c r="BB86" s="3">
        <v>412</v>
      </c>
      <c r="BC86" s="3">
        <v>51</v>
      </c>
      <c r="BD86" s="3">
        <v>2</v>
      </c>
      <c r="BE86" s="3">
        <v>0</v>
      </c>
      <c r="BF86" s="3">
        <v>1060</v>
      </c>
      <c r="BG86" s="3">
        <v>240</v>
      </c>
      <c r="BH86" s="5">
        <v>4.416666666666667</v>
      </c>
      <c r="BI86" s="5">
        <v>8.8333333333333339</v>
      </c>
      <c r="BJ86" s="3">
        <v>222</v>
      </c>
      <c r="BK86" s="3">
        <v>27</v>
      </c>
      <c r="BL86" s="3">
        <v>30</v>
      </c>
    </row>
    <row r="87" spans="1:64" x14ac:dyDescent="0.25">
      <c r="A87" s="4" t="s">
        <v>166</v>
      </c>
      <c r="B87" s="4" t="s">
        <v>167</v>
      </c>
      <c r="C87" s="3">
        <v>123</v>
      </c>
      <c r="D87" s="3">
        <v>100</v>
      </c>
      <c r="E87" s="3">
        <v>17</v>
      </c>
      <c r="F87" s="3">
        <v>0</v>
      </c>
      <c r="G87" s="3">
        <v>0</v>
      </c>
      <c r="H87" s="3">
        <v>0</v>
      </c>
      <c r="I87" s="3">
        <v>0</v>
      </c>
      <c r="J87" s="3">
        <v>240</v>
      </c>
      <c r="K87" s="3">
        <v>615</v>
      </c>
      <c r="L87" s="3">
        <v>400</v>
      </c>
      <c r="M87" s="3">
        <v>51</v>
      </c>
      <c r="N87" s="3">
        <v>0</v>
      </c>
      <c r="O87" s="3">
        <v>0</v>
      </c>
      <c r="P87" s="3">
        <v>1066</v>
      </c>
      <c r="Q87" s="3">
        <v>240</v>
      </c>
      <c r="R87" s="5">
        <v>4.4416666666666664</v>
      </c>
      <c r="S87" s="5">
        <v>8.8833333333333329</v>
      </c>
      <c r="T87" s="3">
        <v>223</v>
      </c>
      <c r="U87" s="3">
        <v>27</v>
      </c>
      <c r="V87" s="3">
        <v>30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</row>
    <row r="88" spans="1:64" x14ac:dyDescent="0.25">
      <c r="A88" s="4" t="s">
        <v>168</v>
      </c>
      <c r="B88" s="4" t="s">
        <v>169</v>
      </c>
      <c r="C88" s="3">
        <v>854</v>
      </c>
      <c r="D88" s="3">
        <v>1340</v>
      </c>
      <c r="E88" s="3">
        <v>282</v>
      </c>
      <c r="F88" s="3">
        <v>17</v>
      </c>
      <c r="G88" s="3">
        <v>5</v>
      </c>
      <c r="H88" s="3">
        <v>14</v>
      </c>
      <c r="I88" s="3">
        <v>0</v>
      </c>
      <c r="J88" s="3">
        <v>2512</v>
      </c>
      <c r="K88" s="3">
        <v>4270</v>
      </c>
      <c r="L88" s="3">
        <v>5360</v>
      </c>
      <c r="M88" s="3">
        <v>846</v>
      </c>
      <c r="N88" s="3">
        <v>34</v>
      </c>
      <c r="O88" s="3">
        <v>5</v>
      </c>
      <c r="P88" s="3">
        <v>10515</v>
      </c>
      <c r="Q88" s="3">
        <v>2498</v>
      </c>
      <c r="R88" s="5">
        <v>4.2093674939951962</v>
      </c>
      <c r="S88" s="5">
        <v>8.4187349879903923</v>
      </c>
      <c r="T88" s="3">
        <v>2194</v>
      </c>
      <c r="U88" s="3">
        <v>274</v>
      </c>
      <c r="V88" s="3">
        <v>314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S88" s="3">
        <v>1304</v>
      </c>
      <c r="AT88" s="3">
        <v>1097</v>
      </c>
      <c r="AU88" s="3">
        <v>142</v>
      </c>
      <c r="AV88" s="3">
        <v>10</v>
      </c>
      <c r="AW88" s="3">
        <v>5</v>
      </c>
      <c r="AX88" s="3">
        <v>2</v>
      </c>
      <c r="AY88" s="3">
        <v>0</v>
      </c>
      <c r="AZ88" s="3">
        <v>2560</v>
      </c>
      <c r="BA88" s="3">
        <v>6520</v>
      </c>
      <c r="BB88" s="3">
        <v>4388</v>
      </c>
      <c r="BC88" s="3">
        <v>426</v>
      </c>
      <c r="BD88" s="3">
        <v>20</v>
      </c>
      <c r="BE88" s="3">
        <v>5</v>
      </c>
      <c r="BF88" s="3">
        <v>11359</v>
      </c>
      <c r="BG88" s="3">
        <v>2558</v>
      </c>
      <c r="BH88" s="5">
        <v>4.4405785770132917</v>
      </c>
      <c r="BI88" s="5">
        <v>8.8811571540265835</v>
      </c>
      <c r="BJ88" s="3">
        <v>2401</v>
      </c>
      <c r="BK88" s="3">
        <v>300</v>
      </c>
      <c r="BL88" s="3">
        <v>320</v>
      </c>
    </row>
    <row r="89" spans="1:64" x14ac:dyDescent="0.25">
      <c r="A89" s="4" t="s">
        <v>170</v>
      </c>
      <c r="B89" s="4" t="s">
        <v>171</v>
      </c>
      <c r="C89" s="3">
        <v>17</v>
      </c>
      <c r="D89" s="3">
        <v>7</v>
      </c>
      <c r="E89" s="3">
        <v>5</v>
      </c>
      <c r="F89" s="3">
        <v>3</v>
      </c>
      <c r="G89" s="3">
        <v>0</v>
      </c>
      <c r="H89" s="3">
        <v>0</v>
      </c>
      <c r="I89" s="3">
        <v>200</v>
      </c>
      <c r="J89" s="3">
        <v>232</v>
      </c>
      <c r="K89" s="3">
        <v>85</v>
      </c>
      <c r="L89" s="3">
        <v>28</v>
      </c>
      <c r="M89" s="3">
        <v>15</v>
      </c>
      <c r="N89" s="3">
        <v>6</v>
      </c>
      <c r="O89" s="3">
        <v>0</v>
      </c>
      <c r="P89" s="3">
        <v>134</v>
      </c>
      <c r="Q89" s="3">
        <v>32</v>
      </c>
      <c r="R89" s="5">
        <v>4.1875</v>
      </c>
      <c r="S89" s="5">
        <v>8.375</v>
      </c>
      <c r="T89" s="3">
        <v>24</v>
      </c>
      <c r="U89" s="3">
        <v>3</v>
      </c>
      <c r="V89" s="3">
        <v>29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5">
        <v>0</v>
      </c>
      <c r="BI89" s="5">
        <v>0</v>
      </c>
      <c r="BJ89" s="3">
        <v>0</v>
      </c>
      <c r="BK89" s="3">
        <v>0</v>
      </c>
      <c r="BL89" s="3">
        <v>0</v>
      </c>
    </row>
    <row r="90" spans="1:64" x14ac:dyDescent="0.25">
      <c r="A90" s="4" t="s">
        <v>172</v>
      </c>
      <c r="B90" s="4" t="s">
        <v>173</v>
      </c>
      <c r="C90" s="3">
        <v>94</v>
      </c>
      <c r="D90" s="3">
        <v>105</v>
      </c>
      <c r="E90" s="3">
        <v>32</v>
      </c>
      <c r="F90" s="3">
        <v>8</v>
      </c>
      <c r="G90" s="3">
        <v>1</v>
      </c>
      <c r="H90" s="3">
        <v>0</v>
      </c>
      <c r="I90" s="3">
        <v>0</v>
      </c>
      <c r="J90" s="3">
        <v>240</v>
      </c>
      <c r="K90" s="3">
        <v>470</v>
      </c>
      <c r="L90" s="3">
        <v>420</v>
      </c>
      <c r="M90" s="3">
        <v>96</v>
      </c>
      <c r="N90" s="3">
        <v>16</v>
      </c>
      <c r="O90" s="3">
        <v>1</v>
      </c>
      <c r="P90" s="3">
        <v>1003</v>
      </c>
      <c r="Q90" s="3">
        <v>240</v>
      </c>
      <c r="R90" s="5">
        <v>4.1791666666666663</v>
      </c>
      <c r="S90" s="5">
        <v>8.3583333333333325</v>
      </c>
      <c r="T90" s="3">
        <v>199</v>
      </c>
      <c r="U90" s="3">
        <v>24</v>
      </c>
      <c r="V90" s="3">
        <v>30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5">
        <v>0</v>
      </c>
      <c r="AN90" s="5">
        <v>0</v>
      </c>
      <c r="AO90" s="3">
        <v>0</v>
      </c>
      <c r="AP90" s="3">
        <v>0</v>
      </c>
      <c r="AQ90" s="3">
        <v>0</v>
      </c>
      <c r="AS90" s="3">
        <v>144</v>
      </c>
      <c r="AT90" s="3">
        <v>79</v>
      </c>
      <c r="AU90" s="3">
        <v>13</v>
      </c>
      <c r="AV90" s="3">
        <v>4</v>
      </c>
      <c r="AW90" s="3">
        <v>0</v>
      </c>
      <c r="AX90" s="3">
        <v>0</v>
      </c>
      <c r="AY90" s="3">
        <v>0</v>
      </c>
      <c r="AZ90" s="3">
        <v>240</v>
      </c>
      <c r="BA90" s="3">
        <v>720</v>
      </c>
      <c r="BB90" s="3">
        <v>316</v>
      </c>
      <c r="BC90" s="3">
        <v>39</v>
      </c>
      <c r="BD90" s="3">
        <v>8</v>
      </c>
      <c r="BE90" s="3">
        <v>0</v>
      </c>
      <c r="BF90" s="3">
        <v>1083</v>
      </c>
      <c r="BG90" s="3">
        <v>240</v>
      </c>
      <c r="BH90" s="5">
        <v>4.5125000000000002</v>
      </c>
      <c r="BI90" s="5">
        <v>9.0250000000000004</v>
      </c>
      <c r="BJ90" s="3">
        <v>223</v>
      </c>
      <c r="BK90" s="3">
        <v>27</v>
      </c>
      <c r="BL90" s="3">
        <v>30</v>
      </c>
    </row>
    <row r="91" spans="1:64" x14ac:dyDescent="0.25">
      <c r="A91" s="4" t="s">
        <v>174</v>
      </c>
      <c r="B91" s="4" t="s">
        <v>175</v>
      </c>
      <c r="C91" s="3">
        <v>92</v>
      </c>
      <c r="D91" s="3">
        <v>196</v>
      </c>
      <c r="E91" s="3">
        <v>32</v>
      </c>
      <c r="F91" s="3">
        <v>0</v>
      </c>
      <c r="G91" s="3">
        <v>0</v>
      </c>
      <c r="H91" s="3">
        <v>0</v>
      </c>
      <c r="I91" s="3">
        <v>0</v>
      </c>
      <c r="J91" s="3">
        <v>320</v>
      </c>
      <c r="K91" s="3">
        <v>460</v>
      </c>
      <c r="L91" s="3">
        <v>784</v>
      </c>
      <c r="M91" s="3">
        <v>96</v>
      </c>
      <c r="N91" s="3">
        <v>0</v>
      </c>
      <c r="O91" s="3">
        <v>0</v>
      </c>
      <c r="P91" s="3">
        <v>1340</v>
      </c>
      <c r="Q91" s="3">
        <v>320</v>
      </c>
      <c r="R91" s="5">
        <v>4.1875</v>
      </c>
      <c r="S91" s="5">
        <v>8.375</v>
      </c>
      <c r="T91" s="3">
        <v>288</v>
      </c>
      <c r="U91" s="3">
        <v>36</v>
      </c>
      <c r="V91" s="3">
        <v>40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S91" s="3">
        <v>62</v>
      </c>
      <c r="AT91" s="3">
        <v>140</v>
      </c>
      <c r="AU91" s="3">
        <v>38</v>
      </c>
      <c r="AV91" s="3">
        <v>0</v>
      </c>
      <c r="AW91" s="3">
        <v>0</v>
      </c>
      <c r="AX91" s="3">
        <v>0</v>
      </c>
      <c r="AY91" s="3">
        <v>0</v>
      </c>
      <c r="AZ91" s="3">
        <v>240</v>
      </c>
      <c r="BA91" s="3">
        <v>310</v>
      </c>
      <c r="BB91" s="3">
        <v>560</v>
      </c>
      <c r="BC91" s="3">
        <v>114</v>
      </c>
      <c r="BD91" s="3">
        <v>0</v>
      </c>
      <c r="BE91" s="3">
        <v>0</v>
      </c>
      <c r="BF91" s="3">
        <v>984</v>
      </c>
      <c r="BG91" s="3">
        <v>240</v>
      </c>
      <c r="BH91" s="5">
        <v>4.0999999999999996</v>
      </c>
      <c r="BI91" s="5">
        <v>8.1999999999999993</v>
      </c>
      <c r="BJ91" s="3">
        <v>202</v>
      </c>
      <c r="BK91" s="3">
        <v>25</v>
      </c>
      <c r="BL91" s="3">
        <v>30</v>
      </c>
    </row>
    <row r="92" spans="1:64" x14ac:dyDescent="0.25">
      <c r="A92" s="4" t="s">
        <v>176</v>
      </c>
      <c r="B92" s="4" t="s">
        <v>177</v>
      </c>
      <c r="C92" s="3">
        <v>95</v>
      </c>
      <c r="D92" s="3">
        <v>125</v>
      </c>
      <c r="E92" s="3">
        <v>39</v>
      </c>
      <c r="F92" s="3">
        <v>5</v>
      </c>
      <c r="G92" s="3">
        <v>0</v>
      </c>
      <c r="H92" s="3">
        <v>0</v>
      </c>
      <c r="I92" s="3">
        <v>0</v>
      </c>
      <c r="J92" s="3">
        <v>264</v>
      </c>
      <c r="K92" s="3">
        <v>475</v>
      </c>
      <c r="L92" s="3">
        <v>500</v>
      </c>
      <c r="M92" s="3">
        <v>117</v>
      </c>
      <c r="N92" s="3">
        <v>10</v>
      </c>
      <c r="O92" s="3">
        <v>0</v>
      </c>
      <c r="P92" s="3">
        <v>1102</v>
      </c>
      <c r="Q92" s="3">
        <v>264</v>
      </c>
      <c r="R92" s="5">
        <v>4.1742424242424239</v>
      </c>
      <c r="S92" s="5">
        <v>8.3484848484848477</v>
      </c>
      <c r="T92" s="3">
        <v>220</v>
      </c>
      <c r="U92" s="3">
        <v>27</v>
      </c>
      <c r="V92" s="3">
        <v>33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5">
        <v>0</v>
      </c>
      <c r="BI92" s="5">
        <v>0</v>
      </c>
      <c r="BJ92" s="3">
        <v>0</v>
      </c>
      <c r="BK92" s="3">
        <v>0</v>
      </c>
      <c r="BL92" s="3">
        <v>0</v>
      </c>
    </row>
    <row r="93" spans="1:64" x14ac:dyDescent="0.25">
      <c r="A93" s="4" t="s">
        <v>178</v>
      </c>
      <c r="B93" s="4" t="s">
        <v>179</v>
      </c>
      <c r="C93" s="3">
        <v>126</v>
      </c>
      <c r="D93" s="3">
        <v>90</v>
      </c>
      <c r="E93" s="3">
        <v>15</v>
      </c>
      <c r="F93" s="3">
        <v>9</v>
      </c>
      <c r="G93" s="3">
        <v>0</v>
      </c>
      <c r="H93" s="3">
        <v>0</v>
      </c>
      <c r="I93" s="3">
        <v>0</v>
      </c>
      <c r="J93" s="3">
        <v>240</v>
      </c>
      <c r="K93" s="3">
        <v>630</v>
      </c>
      <c r="L93" s="3">
        <v>360</v>
      </c>
      <c r="M93" s="3">
        <v>45</v>
      </c>
      <c r="N93" s="3">
        <v>18</v>
      </c>
      <c r="O93" s="3">
        <v>0</v>
      </c>
      <c r="P93" s="3">
        <v>1053</v>
      </c>
      <c r="Q93" s="3">
        <v>240</v>
      </c>
      <c r="R93" s="5">
        <v>4.3875000000000002</v>
      </c>
      <c r="S93" s="5">
        <v>8.7750000000000004</v>
      </c>
      <c r="T93" s="3">
        <v>216</v>
      </c>
      <c r="U93" s="3">
        <v>27</v>
      </c>
      <c r="V93" s="3">
        <v>30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S93" s="3">
        <v>138</v>
      </c>
      <c r="AT93" s="3">
        <v>74</v>
      </c>
      <c r="AU93" s="3">
        <v>19</v>
      </c>
      <c r="AV93" s="3">
        <v>9</v>
      </c>
      <c r="AW93" s="3">
        <v>0</v>
      </c>
      <c r="AX93" s="3">
        <v>0</v>
      </c>
      <c r="AY93" s="3">
        <v>0</v>
      </c>
      <c r="AZ93" s="3">
        <v>240</v>
      </c>
      <c r="BA93" s="3">
        <v>690</v>
      </c>
      <c r="BB93" s="3">
        <v>296</v>
      </c>
      <c r="BC93" s="3">
        <v>57</v>
      </c>
      <c r="BD93" s="3">
        <v>18</v>
      </c>
      <c r="BE93" s="3">
        <v>0</v>
      </c>
      <c r="BF93" s="3">
        <v>1061</v>
      </c>
      <c r="BG93" s="3">
        <v>240</v>
      </c>
      <c r="BH93" s="5">
        <v>4.4208333333333334</v>
      </c>
      <c r="BI93" s="5">
        <v>8.8416666666666668</v>
      </c>
      <c r="BJ93" s="3">
        <v>212</v>
      </c>
      <c r="BK93" s="3">
        <v>26</v>
      </c>
      <c r="BL93" s="3">
        <v>30</v>
      </c>
    </row>
    <row r="94" spans="1:64" x14ac:dyDescent="0.25">
      <c r="A94" s="4" t="s">
        <v>180</v>
      </c>
      <c r="B94" s="4" t="s">
        <v>181</v>
      </c>
      <c r="C94" s="3">
        <v>147</v>
      </c>
      <c r="D94" s="3">
        <v>76</v>
      </c>
      <c r="E94" s="3">
        <v>16</v>
      </c>
      <c r="F94" s="3">
        <v>1</v>
      </c>
      <c r="G94" s="3">
        <v>0</v>
      </c>
      <c r="H94" s="3">
        <v>0</v>
      </c>
      <c r="I94" s="3">
        <v>0</v>
      </c>
      <c r="J94" s="3">
        <v>240</v>
      </c>
      <c r="K94" s="3">
        <v>735</v>
      </c>
      <c r="L94" s="3">
        <v>304</v>
      </c>
      <c r="M94" s="3">
        <v>48</v>
      </c>
      <c r="N94" s="3">
        <v>2</v>
      </c>
      <c r="O94" s="3">
        <v>0</v>
      </c>
      <c r="P94" s="3">
        <v>1089</v>
      </c>
      <c r="Q94" s="3">
        <v>240</v>
      </c>
      <c r="R94" s="5">
        <v>4.5374999999999996</v>
      </c>
      <c r="S94" s="5">
        <v>9.0749999999999993</v>
      </c>
      <c r="T94" s="3">
        <v>223</v>
      </c>
      <c r="U94" s="3">
        <v>27</v>
      </c>
      <c r="V94" s="3">
        <v>30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S94" s="3">
        <v>85</v>
      </c>
      <c r="AT94" s="3">
        <v>127</v>
      </c>
      <c r="AU94" s="3">
        <v>27</v>
      </c>
      <c r="AV94" s="3">
        <v>1</v>
      </c>
      <c r="AW94" s="3">
        <v>0</v>
      </c>
      <c r="AX94" s="3">
        <v>0</v>
      </c>
      <c r="AY94" s="3">
        <v>0</v>
      </c>
      <c r="AZ94" s="3">
        <v>240</v>
      </c>
      <c r="BA94" s="3">
        <v>425</v>
      </c>
      <c r="BB94" s="3">
        <v>508</v>
      </c>
      <c r="BC94" s="3">
        <v>81</v>
      </c>
      <c r="BD94" s="3">
        <v>2</v>
      </c>
      <c r="BE94" s="3">
        <v>0</v>
      </c>
      <c r="BF94" s="3">
        <v>1016</v>
      </c>
      <c r="BG94" s="3">
        <v>240</v>
      </c>
      <c r="BH94" s="5">
        <v>4.2333333333333334</v>
      </c>
      <c r="BI94" s="5">
        <v>8.4666666666666668</v>
      </c>
      <c r="BJ94" s="3">
        <v>212</v>
      </c>
      <c r="BK94" s="3">
        <v>26</v>
      </c>
      <c r="BL94" s="3">
        <v>30</v>
      </c>
    </row>
    <row r="95" spans="1:64" x14ac:dyDescent="0.25">
      <c r="A95" s="4" t="s">
        <v>182</v>
      </c>
      <c r="B95" s="4" t="s">
        <v>183</v>
      </c>
      <c r="C95" s="3">
        <v>225</v>
      </c>
      <c r="D95" s="3">
        <v>15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240</v>
      </c>
      <c r="K95" s="3">
        <v>1125</v>
      </c>
      <c r="L95" s="3">
        <v>60</v>
      </c>
      <c r="M95" s="3">
        <v>0</v>
      </c>
      <c r="N95" s="3">
        <v>0</v>
      </c>
      <c r="O95" s="3">
        <v>0</v>
      </c>
      <c r="P95" s="3">
        <v>1185</v>
      </c>
      <c r="Q95" s="3">
        <v>240</v>
      </c>
      <c r="R95" s="5">
        <v>4.9375</v>
      </c>
      <c r="S95" s="5">
        <v>9.875</v>
      </c>
      <c r="T95" s="3">
        <v>240</v>
      </c>
      <c r="U95" s="3">
        <v>30</v>
      </c>
      <c r="V95" s="3">
        <v>30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S95" s="3">
        <v>209</v>
      </c>
      <c r="AT95" s="3">
        <v>31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240</v>
      </c>
      <c r="BA95" s="3">
        <v>1045</v>
      </c>
      <c r="BB95" s="3">
        <v>124</v>
      </c>
      <c r="BC95" s="3">
        <v>0</v>
      </c>
      <c r="BD95" s="3">
        <v>0</v>
      </c>
      <c r="BE95" s="3">
        <v>0</v>
      </c>
      <c r="BF95" s="3">
        <v>1169</v>
      </c>
      <c r="BG95" s="3">
        <v>240</v>
      </c>
      <c r="BH95" s="5">
        <v>4.8708333333333336</v>
      </c>
      <c r="BI95" s="5">
        <v>9.7416666666666671</v>
      </c>
      <c r="BJ95" s="3">
        <v>240</v>
      </c>
      <c r="BK95" s="3">
        <v>30</v>
      </c>
      <c r="BL95" s="3">
        <v>30</v>
      </c>
    </row>
    <row r="96" spans="1:64" x14ac:dyDescent="0.25">
      <c r="A96" s="4" t="s">
        <v>184</v>
      </c>
      <c r="B96" s="4" t="s">
        <v>185</v>
      </c>
      <c r="C96" s="3">
        <v>325</v>
      </c>
      <c r="D96" s="3">
        <v>185</v>
      </c>
      <c r="E96" s="3">
        <v>34</v>
      </c>
      <c r="F96" s="3">
        <v>0</v>
      </c>
      <c r="G96" s="3">
        <v>0</v>
      </c>
      <c r="H96" s="3">
        <v>0</v>
      </c>
      <c r="I96" s="3">
        <v>0</v>
      </c>
      <c r="J96" s="3">
        <v>544</v>
      </c>
      <c r="K96" s="3">
        <v>1625</v>
      </c>
      <c r="L96" s="3">
        <v>740</v>
      </c>
      <c r="M96" s="3">
        <v>102</v>
      </c>
      <c r="N96" s="3">
        <v>0</v>
      </c>
      <c r="O96" s="3">
        <v>0</v>
      </c>
      <c r="P96" s="3">
        <v>2467</v>
      </c>
      <c r="Q96" s="3">
        <v>544</v>
      </c>
      <c r="R96" s="5">
        <v>4.5349264705882355</v>
      </c>
      <c r="S96" s="5">
        <v>9.069852941176471</v>
      </c>
      <c r="T96" s="3">
        <v>510</v>
      </c>
      <c r="U96" s="3">
        <v>63</v>
      </c>
      <c r="V96" s="3">
        <v>68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S96" s="3">
        <v>199</v>
      </c>
      <c r="AT96" s="3">
        <v>96</v>
      </c>
      <c r="AU96" s="3">
        <v>17</v>
      </c>
      <c r="AV96" s="3">
        <v>0</v>
      </c>
      <c r="AW96" s="3">
        <v>0</v>
      </c>
      <c r="AX96" s="3">
        <v>0</v>
      </c>
      <c r="AY96" s="3">
        <v>0</v>
      </c>
      <c r="AZ96" s="3">
        <v>312</v>
      </c>
      <c r="BA96" s="3">
        <v>995</v>
      </c>
      <c r="BB96" s="3">
        <v>384</v>
      </c>
      <c r="BC96" s="3">
        <v>51</v>
      </c>
      <c r="BD96" s="3">
        <v>0</v>
      </c>
      <c r="BE96" s="3">
        <v>0</v>
      </c>
      <c r="BF96" s="3">
        <v>1430</v>
      </c>
      <c r="BG96" s="3">
        <v>312</v>
      </c>
      <c r="BH96" s="5">
        <v>4.583333333333333</v>
      </c>
      <c r="BI96" s="5">
        <v>9.1666666666666661</v>
      </c>
      <c r="BJ96" s="3">
        <v>295</v>
      </c>
      <c r="BK96" s="3">
        <v>36</v>
      </c>
      <c r="BL96" s="3">
        <v>39</v>
      </c>
    </row>
    <row r="97" spans="1:64" x14ac:dyDescent="0.25">
      <c r="A97" s="4" t="s">
        <v>186</v>
      </c>
      <c r="B97" s="11" t="s">
        <v>187</v>
      </c>
      <c r="C97" s="34">
        <v>0</v>
      </c>
      <c r="D97" s="34">
        <v>0</v>
      </c>
      <c r="E97" s="34">
        <v>0</v>
      </c>
      <c r="F97" s="34">
        <v>0</v>
      </c>
      <c r="G97" s="34">
        <v>0</v>
      </c>
      <c r="H97" s="34">
        <v>0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v>0</v>
      </c>
      <c r="R97" s="97">
        <v>0</v>
      </c>
      <c r="S97" s="97">
        <v>0</v>
      </c>
      <c r="T97" s="34">
        <v>0</v>
      </c>
      <c r="U97" s="34">
        <v>0</v>
      </c>
      <c r="V97" s="34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S97" s="3">
        <v>121</v>
      </c>
      <c r="AT97" s="3">
        <v>102</v>
      </c>
      <c r="AU97" s="3">
        <v>17</v>
      </c>
      <c r="AV97" s="3">
        <v>0</v>
      </c>
      <c r="AW97" s="3">
        <v>0</v>
      </c>
      <c r="AX97" s="3">
        <v>0</v>
      </c>
      <c r="AY97" s="3">
        <v>0</v>
      </c>
      <c r="AZ97" s="3">
        <v>240</v>
      </c>
      <c r="BA97" s="3">
        <v>605</v>
      </c>
      <c r="BB97" s="3">
        <v>408</v>
      </c>
      <c r="BC97" s="3">
        <v>51</v>
      </c>
      <c r="BD97" s="3">
        <v>0</v>
      </c>
      <c r="BE97" s="3">
        <v>0</v>
      </c>
      <c r="BF97" s="3">
        <v>1064</v>
      </c>
      <c r="BG97" s="3">
        <v>240</v>
      </c>
      <c r="BH97" s="5">
        <v>4.4333333333333336</v>
      </c>
      <c r="BI97" s="5">
        <v>8.8666666666666671</v>
      </c>
      <c r="BJ97" s="3">
        <v>223</v>
      </c>
      <c r="BK97" s="3">
        <v>27</v>
      </c>
      <c r="BL97" s="3">
        <v>30</v>
      </c>
    </row>
    <row r="98" spans="1:64" x14ac:dyDescent="0.25">
      <c r="A98" s="4" t="s">
        <v>188</v>
      </c>
      <c r="B98" s="4" t="s">
        <v>189</v>
      </c>
      <c r="C98" s="3">
        <v>32</v>
      </c>
      <c r="D98" s="3">
        <v>182</v>
      </c>
      <c r="E98" s="3">
        <v>25</v>
      </c>
      <c r="F98" s="3">
        <v>1</v>
      </c>
      <c r="G98" s="3">
        <v>0</v>
      </c>
      <c r="H98" s="3">
        <v>0</v>
      </c>
      <c r="I98" s="3">
        <v>0</v>
      </c>
      <c r="J98" s="3">
        <v>240</v>
      </c>
      <c r="K98" s="3">
        <v>160</v>
      </c>
      <c r="L98" s="3">
        <v>728</v>
      </c>
      <c r="M98" s="3">
        <v>75</v>
      </c>
      <c r="N98" s="3">
        <v>2</v>
      </c>
      <c r="O98" s="3">
        <v>0</v>
      </c>
      <c r="P98" s="3">
        <v>965</v>
      </c>
      <c r="Q98" s="3">
        <v>240</v>
      </c>
      <c r="R98" s="5">
        <v>4.020833333333333</v>
      </c>
      <c r="S98" s="5">
        <v>8.0416666666666661</v>
      </c>
      <c r="T98" s="3">
        <v>214</v>
      </c>
      <c r="U98" s="3">
        <v>26</v>
      </c>
      <c r="V98" s="3">
        <v>30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S98" s="3">
        <v>61</v>
      </c>
      <c r="AT98" s="3">
        <v>150</v>
      </c>
      <c r="AU98" s="3">
        <v>29</v>
      </c>
      <c r="AV98" s="3">
        <v>0</v>
      </c>
      <c r="AW98" s="3">
        <v>0</v>
      </c>
      <c r="AX98" s="3">
        <v>0</v>
      </c>
      <c r="AY98" s="3">
        <v>0</v>
      </c>
      <c r="AZ98" s="3">
        <v>240</v>
      </c>
      <c r="BA98" s="3">
        <v>305</v>
      </c>
      <c r="BB98" s="3">
        <v>600</v>
      </c>
      <c r="BC98" s="3">
        <v>87</v>
      </c>
      <c r="BD98" s="3">
        <v>0</v>
      </c>
      <c r="BE98" s="3">
        <v>0</v>
      </c>
      <c r="BF98" s="3">
        <v>992</v>
      </c>
      <c r="BG98" s="3">
        <v>240</v>
      </c>
      <c r="BH98" s="5">
        <v>4.1333333333333337</v>
      </c>
      <c r="BI98" s="5">
        <v>8.2666666666666675</v>
      </c>
      <c r="BJ98" s="3">
        <v>211</v>
      </c>
      <c r="BK98" s="3">
        <v>26</v>
      </c>
      <c r="BL98" s="3">
        <v>30</v>
      </c>
    </row>
    <row r="99" spans="1:64" x14ac:dyDescent="0.25">
      <c r="A99" s="4" t="s">
        <v>190</v>
      </c>
      <c r="B99" s="4" t="s">
        <v>191</v>
      </c>
      <c r="C99" s="3">
        <v>89</v>
      </c>
      <c r="D99" s="3">
        <v>126</v>
      </c>
      <c r="E99" s="3">
        <v>18</v>
      </c>
      <c r="F99" s="3">
        <v>7</v>
      </c>
      <c r="G99" s="3">
        <v>0</v>
      </c>
      <c r="H99" s="3">
        <v>0</v>
      </c>
      <c r="I99" s="3">
        <v>0</v>
      </c>
      <c r="J99" s="3">
        <v>240</v>
      </c>
      <c r="K99" s="3">
        <v>445</v>
      </c>
      <c r="L99" s="3">
        <v>504</v>
      </c>
      <c r="M99" s="3">
        <v>54</v>
      </c>
      <c r="N99" s="3">
        <v>14</v>
      </c>
      <c r="O99" s="3">
        <v>0</v>
      </c>
      <c r="P99" s="3">
        <v>1017</v>
      </c>
      <c r="Q99" s="3">
        <v>240</v>
      </c>
      <c r="R99" s="5">
        <v>4.2374999999999998</v>
      </c>
      <c r="S99" s="5">
        <v>8.4749999999999996</v>
      </c>
      <c r="T99" s="3">
        <v>215</v>
      </c>
      <c r="U99" s="3">
        <v>26</v>
      </c>
      <c r="V99" s="3">
        <v>30</v>
      </c>
      <c r="X99" s="3">
        <v>80</v>
      </c>
      <c r="Y99" s="3">
        <v>70</v>
      </c>
      <c r="Z99" s="3">
        <v>24</v>
      </c>
      <c r="AA99" s="3">
        <v>2</v>
      </c>
      <c r="AB99" s="3">
        <v>0</v>
      </c>
      <c r="AC99" s="3">
        <v>0</v>
      </c>
      <c r="AD99" s="3">
        <v>0</v>
      </c>
      <c r="AE99" s="3">
        <v>176</v>
      </c>
      <c r="AF99" s="3">
        <v>400</v>
      </c>
      <c r="AG99" s="3">
        <v>280</v>
      </c>
      <c r="AH99" s="3">
        <v>72</v>
      </c>
      <c r="AI99" s="3">
        <v>4</v>
      </c>
      <c r="AJ99" s="3">
        <v>0</v>
      </c>
      <c r="AK99" s="3">
        <v>756</v>
      </c>
      <c r="AL99" s="3">
        <v>176</v>
      </c>
      <c r="AM99" s="5">
        <v>4.2954545454545459</v>
      </c>
      <c r="AN99" s="5">
        <v>8.5909090909090917</v>
      </c>
      <c r="AO99" s="3">
        <v>150</v>
      </c>
      <c r="AP99" s="3">
        <v>18</v>
      </c>
      <c r="AQ99" s="3">
        <v>22</v>
      </c>
      <c r="AS99" s="3">
        <v>111</v>
      </c>
      <c r="AT99" s="3">
        <v>85</v>
      </c>
      <c r="AU99" s="3">
        <v>43</v>
      </c>
      <c r="AV99" s="3">
        <v>9</v>
      </c>
      <c r="AW99" s="3">
        <v>0</v>
      </c>
      <c r="AX99" s="3">
        <v>0</v>
      </c>
      <c r="AY99" s="3">
        <v>0</v>
      </c>
      <c r="AZ99" s="3">
        <v>248</v>
      </c>
      <c r="BA99" s="3">
        <v>555</v>
      </c>
      <c r="BB99" s="3">
        <v>340</v>
      </c>
      <c r="BC99" s="3">
        <v>129</v>
      </c>
      <c r="BD99" s="3">
        <v>18</v>
      </c>
      <c r="BE99" s="3">
        <v>0</v>
      </c>
      <c r="BF99" s="3">
        <v>1042</v>
      </c>
      <c r="BG99" s="3">
        <v>248</v>
      </c>
      <c r="BH99" s="5">
        <v>4.2016129032258061</v>
      </c>
      <c r="BI99" s="5">
        <v>8.4032258064516121</v>
      </c>
      <c r="BJ99" s="3">
        <v>196</v>
      </c>
      <c r="BK99" s="3">
        <v>24</v>
      </c>
      <c r="BL99" s="3">
        <v>31</v>
      </c>
    </row>
    <row r="100" spans="1:64" x14ac:dyDescent="0.25">
      <c r="A100" s="4" t="s">
        <v>192</v>
      </c>
      <c r="B100" s="4" t="s">
        <v>193</v>
      </c>
      <c r="C100" s="3">
        <v>36</v>
      </c>
      <c r="D100" s="3">
        <v>179</v>
      </c>
      <c r="E100" s="3">
        <v>71</v>
      </c>
      <c r="F100" s="3">
        <v>2</v>
      </c>
      <c r="G100" s="3">
        <v>0</v>
      </c>
      <c r="H100" s="3">
        <v>0</v>
      </c>
      <c r="I100" s="3">
        <v>0</v>
      </c>
      <c r="J100" s="3">
        <v>288</v>
      </c>
      <c r="K100" s="3">
        <v>180</v>
      </c>
      <c r="L100" s="3">
        <v>716</v>
      </c>
      <c r="M100" s="3">
        <v>213</v>
      </c>
      <c r="N100" s="3">
        <v>4</v>
      </c>
      <c r="O100" s="3">
        <v>0</v>
      </c>
      <c r="P100" s="3">
        <v>1113</v>
      </c>
      <c r="Q100" s="3">
        <v>288</v>
      </c>
      <c r="R100" s="5">
        <v>3.8645833333333335</v>
      </c>
      <c r="S100" s="5">
        <v>7.729166666666667</v>
      </c>
      <c r="T100" s="3">
        <v>215</v>
      </c>
      <c r="U100" s="3">
        <v>26</v>
      </c>
      <c r="V100" s="3">
        <v>36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S100" s="3">
        <v>58</v>
      </c>
      <c r="AT100" s="3">
        <v>137</v>
      </c>
      <c r="AU100" s="3">
        <v>45</v>
      </c>
      <c r="AV100" s="3">
        <v>0</v>
      </c>
      <c r="AW100" s="3">
        <v>0</v>
      </c>
      <c r="AX100" s="3">
        <v>0</v>
      </c>
      <c r="AY100" s="3">
        <v>0</v>
      </c>
      <c r="AZ100" s="3">
        <v>240</v>
      </c>
      <c r="BA100" s="3">
        <v>290</v>
      </c>
      <c r="BB100" s="3">
        <v>548</v>
      </c>
      <c r="BC100" s="3">
        <v>135</v>
      </c>
      <c r="BD100" s="3">
        <v>0</v>
      </c>
      <c r="BE100" s="3">
        <v>0</v>
      </c>
      <c r="BF100" s="3">
        <v>973</v>
      </c>
      <c r="BG100" s="3">
        <v>240</v>
      </c>
      <c r="BH100" s="5">
        <v>4.0541666666666663</v>
      </c>
      <c r="BI100" s="5">
        <v>8.1083333333333325</v>
      </c>
      <c r="BJ100" s="3">
        <v>195</v>
      </c>
      <c r="BK100" s="3">
        <v>24</v>
      </c>
      <c r="BL100" s="3">
        <v>30</v>
      </c>
    </row>
    <row r="101" spans="1:64" x14ac:dyDescent="0.25">
      <c r="A101" s="4" t="s">
        <v>194</v>
      </c>
      <c r="B101" s="11" t="s">
        <v>195</v>
      </c>
      <c r="C101" s="34">
        <v>0</v>
      </c>
      <c r="D101" s="34">
        <v>0</v>
      </c>
      <c r="E101" s="34">
        <v>0</v>
      </c>
      <c r="F101" s="34">
        <v>0</v>
      </c>
      <c r="G101" s="34">
        <v>0</v>
      </c>
      <c r="H101" s="34">
        <v>0</v>
      </c>
      <c r="I101" s="34">
        <v>0</v>
      </c>
      <c r="J101" s="34">
        <v>0</v>
      </c>
      <c r="K101" s="34">
        <v>0</v>
      </c>
      <c r="L101" s="34">
        <v>0</v>
      </c>
      <c r="M101" s="34">
        <v>0</v>
      </c>
      <c r="N101" s="34">
        <v>0</v>
      </c>
      <c r="O101" s="34">
        <v>0</v>
      </c>
      <c r="P101" s="34">
        <v>0</v>
      </c>
      <c r="Q101" s="34">
        <v>0</v>
      </c>
      <c r="R101" s="97">
        <v>0</v>
      </c>
      <c r="S101" s="97">
        <v>0</v>
      </c>
      <c r="T101" s="34">
        <v>0</v>
      </c>
      <c r="U101" s="34">
        <v>0</v>
      </c>
      <c r="V101" s="34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</row>
    <row r="102" spans="1:64" x14ac:dyDescent="0.25">
      <c r="A102" s="4" t="s">
        <v>196</v>
      </c>
      <c r="B102" s="4" t="s">
        <v>197</v>
      </c>
      <c r="C102" s="3">
        <v>99</v>
      </c>
      <c r="D102" s="3">
        <v>100</v>
      </c>
      <c r="E102" s="3">
        <v>36</v>
      </c>
      <c r="F102" s="3">
        <v>5</v>
      </c>
      <c r="G102" s="3">
        <v>0</v>
      </c>
      <c r="H102" s="3">
        <v>0</v>
      </c>
      <c r="I102" s="3">
        <v>0</v>
      </c>
      <c r="J102" s="3">
        <v>240</v>
      </c>
      <c r="K102" s="3">
        <v>495</v>
      </c>
      <c r="L102" s="3">
        <v>400</v>
      </c>
      <c r="M102" s="3">
        <v>108</v>
      </c>
      <c r="N102" s="3">
        <v>10</v>
      </c>
      <c r="O102" s="3">
        <v>0</v>
      </c>
      <c r="P102" s="3">
        <v>1013</v>
      </c>
      <c r="Q102" s="3">
        <v>240</v>
      </c>
      <c r="R102" s="5">
        <v>4.2208333333333332</v>
      </c>
      <c r="S102" s="5">
        <v>8.4416666666666664</v>
      </c>
      <c r="T102" s="3">
        <v>199</v>
      </c>
      <c r="U102" s="3">
        <v>24</v>
      </c>
      <c r="V102" s="3">
        <v>30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S102" s="3">
        <v>70</v>
      </c>
      <c r="AT102" s="3">
        <v>128</v>
      </c>
      <c r="AU102" s="3">
        <v>40</v>
      </c>
      <c r="AV102" s="3">
        <v>2</v>
      </c>
      <c r="AW102" s="3">
        <v>0</v>
      </c>
      <c r="AX102" s="3">
        <v>0</v>
      </c>
      <c r="AY102" s="3">
        <v>0</v>
      </c>
      <c r="AZ102" s="3">
        <v>240</v>
      </c>
      <c r="BA102" s="3">
        <v>350</v>
      </c>
      <c r="BB102" s="3">
        <v>512</v>
      </c>
      <c r="BC102" s="3">
        <v>120</v>
      </c>
      <c r="BD102" s="3">
        <v>4</v>
      </c>
      <c r="BE102" s="3">
        <v>0</v>
      </c>
      <c r="BF102" s="3">
        <v>986</v>
      </c>
      <c r="BG102" s="3">
        <v>240</v>
      </c>
      <c r="BH102" s="5">
        <v>4.1083333333333334</v>
      </c>
      <c r="BI102" s="5">
        <v>8.2166666666666668</v>
      </c>
      <c r="BJ102" s="3">
        <v>198</v>
      </c>
      <c r="BK102" s="3">
        <v>24</v>
      </c>
      <c r="BL102" s="3">
        <v>30</v>
      </c>
    </row>
    <row r="103" spans="1:64" x14ac:dyDescent="0.25">
      <c r="A103" s="4" t="s">
        <v>198</v>
      </c>
      <c r="B103" s="4" t="s">
        <v>199</v>
      </c>
      <c r="C103" s="3">
        <v>85</v>
      </c>
      <c r="D103" s="3">
        <v>128</v>
      </c>
      <c r="E103" s="3">
        <v>22</v>
      </c>
      <c r="F103" s="3">
        <v>5</v>
      </c>
      <c r="G103" s="3">
        <v>0</v>
      </c>
      <c r="H103" s="3">
        <v>0</v>
      </c>
      <c r="I103" s="3">
        <v>0</v>
      </c>
      <c r="J103" s="3">
        <v>240</v>
      </c>
      <c r="K103" s="3">
        <v>425</v>
      </c>
      <c r="L103" s="3">
        <v>512</v>
      </c>
      <c r="M103" s="3">
        <v>66</v>
      </c>
      <c r="N103" s="3">
        <v>10</v>
      </c>
      <c r="O103" s="3">
        <v>0</v>
      </c>
      <c r="P103" s="3">
        <v>1013</v>
      </c>
      <c r="Q103" s="3">
        <v>240</v>
      </c>
      <c r="R103" s="5">
        <v>4.2208333333333332</v>
      </c>
      <c r="S103" s="5">
        <v>8.4416666666666664</v>
      </c>
      <c r="T103" s="3">
        <v>213</v>
      </c>
      <c r="U103" s="3">
        <v>26</v>
      </c>
      <c r="V103" s="3">
        <v>30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S103" s="3">
        <v>142</v>
      </c>
      <c r="AT103" s="3">
        <v>147</v>
      </c>
      <c r="AU103" s="3">
        <v>31</v>
      </c>
      <c r="AV103" s="3">
        <v>8</v>
      </c>
      <c r="AW103" s="3">
        <v>0</v>
      </c>
      <c r="AX103" s="3">
        <v>0</v>
      </c>
      <c r="AY103" s="3">
        <v>0</v>
      </c>
      <c r="AZ103" s="3">
        <v>328</v>
      </c>
      <c r="BA103" s="3">
        <v>710</v>
      </c>
      <c r="BB103" s="3">
        <v>588</v>
      </c>
      <c r="BC103" s="3">
        <v>93</v>
      </c>
      <c r="BD103" s="3">
        <v>16</v>
      </c>
      <c r="BE103" s="3">
        <v>0</v>
      </c>
      <c r="BF103" s="3">
        <v>1407</v>
      </c>
      <c r="BG103" s="3">
        <v>328</v>
      </c>
      <c r="BH103" s="5">
        <v>4.2896341463414638</v>
      </c>
      <c r="BI103" s="5">
        <v>8.5792682926829276</v>
      </c>
      <c r="BJ103" s="3">
        <v>289</v>
      </c>
      <c r="BK103" s="3">
        <v>36</v>
      </c>
      <c r="BL103" s="3">
        <v>41</v>
      </c>
    </row>
    <row r="104" spans="1:64" x14ac:dyDescent="0.25">
      <c r="A104" s="4" t="s">
        <v>200</v>
      </c>
      <c r="B104" s="4" t="s">
        <v>201</v>
      </c>
      <c r="C104" s="3">
        <v>117</v>
      </c>
      <c r="D104" s="3">
        <v>98</v>
      </c>
      <c r="E104" s="3">
        <v>18</v>
      </c>
      <c r="F104" s="3">
        <v>4</v>
      </c>
      <c r="G104" s="3">
        <v>3</v>
      </c>
      <c r="H104" s="3">
        <v>0</v>
      </c>
      <c r="I104" s="3">
        <v>0</v>
      </c>
      <c r="J104" s="3">
        <v>240</v>
      </c>
      <c r="K104" s="3">
        <v>585</v>
      </c>
      <c r="L104" s="3">
        <v>392</v>
      </c>
      <c r="M104" s="3">
        <v>54</v>
      </c>
      <c r="N104" s="3">
        <v>8</v>
      </c>
      <c r="O104" s="3">
        <v>3</v>
      </c>
      <c r="P104" s="3">
        <v>1042</v>
      </c>
      <c r="Q104" s="3">
        <v>240</v>
      </c>
      <c r="R104" s="5">
        <v>4.3416666666666668</v>
      </c>
      <c r="S104" s="5">
        <v>8.6833333333333336</v>
      </c>
      <c r="T104" s="3">
        <v>215</v>
      </c>
      <c r="U104" s="3">
        <v>26</v>
      </c>
      <c r="V104" s="3">
        <v>30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S104" s="3">
        <v>117</v>
      </c>
      <c r="AT104" s="3">
        <v>98</v>
      </c>
      <c r="AU104" s="3">
        <v>18</v>
      </c>
      <c r="AV104" s="3">
        <v>4</v>
      </c>
      <c r="AW104" s="3">
        <v>3</v>
      </c>
      <c r="AX104" s="3">
        <v>0</v>
      </c>
      <c r="AY104" s="3">
        <v>0</v>
      </c>
      <c r="AZ104" s="3">
        <v>240</v>
      </c>
      <c r="BA104" s="3">
        <v>585</v>
      </c>
      <c r="BB104" s="3">
        <v>392</v>
      </c>
      <c r="BC104" s="3">
        <v>54</v>
      </c>
      <c r="BD104" s="3">
        <v>8</v>
      </c>
      <c r="BE104" s="3">
        <v>3</v>
      </c>
      <c r="BF104" s="3">
        <v>1042</v>
      </c>
      <c r="BG104" s="3">
        <v>240</v>
      </c>
      <c r="BH104" s="5">
        <v>4.3416666666666668</v>
      </c>
      <c r="BI104" s="5">
        <v>8.6833333333333336</v>
      </c>
      <c r="BJ104" s="3">
        <v>215</v>
      </c>
      <c r="BK104" s="3">
        <v>26</v>
      </c>
      <c r="BL104" s="3">
        <v>30</v>
      </c>
    </row>
    <row r="105" spans="1:64" x14ac:dyDescent="0.25">
      <c r="A105" s="4" t="s">
        <v>202</v>
      </c>
      <c r="B105" s="4" t="s">
        <v>203</v>
      </c>
      <c r="C105" s="3">
        <v>52</v>
      </c>
      <c r="D105" s="3">
        <v>138</v>
      </c>
      <c r="E105" s="3">
        <v>50</v>
      </c>
      <c r="F105" s="3">
        <v>0</v>
      </c>
      <c r="G105" s="3">
        <v>0</v>
      </c>
      <c r="H105" s="3">
        <v>0</v>
      </c>
      <c r="I105" s="3">
        <v>0</v>
      </c>
      <c r="J105" s="3">
        <v>240</v>
      </c>
      <c r="K105" s="3">
        <v>260</v>
      </c>
      <c r="L105" s="3">
        <v>552</v>
      </c>
      <c r="M105" s="3">
        <v>150</v>
      </c>
      <c r="N105" s="3">
        <v>0</v>
      </c>
      <c r="O105" s="3">
        <v>0</v>
      </c>
      <c r="P105" s="3">
        <v>962</v>
      </c>
      <c r="Q105" s="3">
        <v>240</v>
      </c>
      <c r="R105" s="5">
        <v>4.0083333333333337</v>
      </c>
      <c r="S105" s="5">
        <v>8.0166666666666675</v>
      </c>
      <c r="T105" s="3">
        <v>190</v>
      </c>
      <c r="U105" s="3">
        <v>23</v>
      </c>
      <c r="V105" s="3">
        <v>30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S105" s="3">
        <v>127</v>
      </c>
      <c r="AT105" s="3">
        <v>99</v>
      </c>
      <c r="AU105" s="3">
        <v>14</v>
      </c>
      <c r="AV105" s="3">
        <v>0</v>
      </c>
      <c r="AW105" s="3">
        <v>0</v>
      </c>
      <c r="AX105" s="3">
        <v>0</v>
      </c>
      <c r="AY105" s="3">
        <v>0</v>
      </c>
      <c r="AZ105" s="3">
        <v>240</v>
      </c>
      <c r="BA105" s="3">
        <v>635</v>
      </c>
      <c r="BB105" s="3">
        <v>396</v>
      </c>
      <c r="BC105" s="3">
        <v>42</v>
      </c>
      <c r="BD105" s="3">
        <v>0</v>
      </c>
      <c r="BE105" s="3">
        <v>0</v>
      </c>
      <c r="BF105" s="3">
        <v>1073</v>
      </c>
      <c r="BG105" s="3">
        <v>240</v>
      </c>
      <c r="BH105" s="5">
        <v>4.4708333333333332</v>
      </c>
      <c r="BI105" s="5">
        <v>8.9416666666666664</v>
      </c>
      <c r="BJ105" s="3">
        <v>226</v>
      </c>
      <c r="BK105" s="3">
        <v>28</v>
      </c>
      <c r="BL105" s="3">
        <v>30</v>
      </c>
    </row>
    <row r="106" spans="1:64" x14ac:dyDescent="0.25">
      <c r="A106" s="4" t="s">
        <v>204</v>
      </c>
      <c r="B106" s="4" t="s">
        <v>205</v>
      </c>
      <c r="C106" s="3">
        <v>129</v>
      </c>
      <c r="D106" s="3">
        <v>89</v>
      </c>
      <c r="E106" s="3">
        <v>16</v>
      </c>
      <c r="F106" s="3">
        <v>4</v>
      </c>
      <c r="G106" s="3">
        <v>2</v>
      </c>
      <c r="H106" s="3">
        <v>0</v>
      </c>
      <c r="I106" s="3">
        <v>0</v>
      </c>
      <c r="J106" s="3">
        <v>240</v>
      </c>
      <c r="K106" s="3">
        <v>645</v>
      </c>
      <c r="L106" s="3">
        <v>356</v>
      </c>
      <c r="M106" s="3">
        <v>48</v>
      </c>
      <c r="N106" s="3">
        <v>8</v>
      </c>
      <c r="O106" s="3">
        <v>2</v>
      </c>
      <c r="P106" s="3">
        <v>1059</v>
      </c>
      <c r="Q106" s="3">
        <v>240</v>
      </c>
      <c r="R106" s="5">
        <v>4.4124999999999996</v>
      </c>
      <c r="S106" s="5">
        <v>8.8249999999999993</v>
      </c>
      <c r="T106" s="3">
        <v>218</v>
      </c>
      <c r="U106" s="3">
        <v>27</v>
      </c>
      <c r="V106" s="3">
        <v>30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S106" s="3">
        <v>134</v>
      </c>
      <c r="AT106" s="3">
        <v>84</v>
      </c>
      <c r="AU106" s="3">
        <v>16</v>
      </c>
      <c r="AV106" s="3">
        <v>4</v>
      </c>
      <c r="AW106" s="3">
        <v>1</v>
      </c>
      <c r="AX106" s="3">
        <v>1</v>
      </c>
      <c r="AY106" s="3">
        <v>0</v>
      </c>
      <c r="AZ106" s="3">
        <v>240</v>
      </c>
      <c r="BA106" s="3">
        <v>670</v>
      </c>
      <c r="BB106" s="3">
        <v>336</v>
      </c>
      <c r="BC106" s="3">
        <v>48</v>
      </c>
      <c r="BD106" s="3">
        <v>8</v>
      </c>
      <c r="BE106" s="3">
        <v>1</v>
      </c>
      <c r="BF106" s="3">
        <v>1063</v>
      </c>
      <c r="BG106" s="3">
        <v>239</v>
      </c>
      <c r="BH106" s="5">
        <v>4.4476987447698741</v>
      </c>
      <c r="BI106" s="5">
        <v>8.8953974895397483</v>
      </c>
      <c r="BJ106" s="3">
        <v>218</v>
      </c>
      <c r="BK106" s="3">
        <v>27</v>
      </c>
      <c r="BL106" s="3">
        <v>30</v>
      </c>
    </row>
    <row r="107" spans="1:64" x14ac:dyDescent="0.25">
      <c r="A107" s="4" t="s">
        <v>206</v>
      </c>
      <c r="B107" s="4" t="s">
        <v>207</v>
      </c>
      <c r="C107" s="3">
        <v>119</v>
      </c>
      <c r="D107" s="3">
        <v>105</v>
      </c>
      <c r="E107" s="3">
        <v>16</v>
      </c>
      <c r="F107" s="3">
        <v>0</v>
      </c>
      <c r="G107" s="3">
        <v>0</v>
      </c>
      <c r="H107" s="3">
        <v>0</v>
      </c>
      <c r="I107" s="3">
        <v>0</v>
      </c>
      <c r="J107" s="3">
        <v>240</v>
      </c>
      <c r="K107" s="3">
        <v>595</v>
      </c>
      <c r="L107" s="3">
        <v>420</v>
      </c>
      <c r="M107" s="3">
        <v>48</v>
      </c>
      <c r="N107" s="3">
        <v>0</v>
      </c>
      <c r="O107" s="3">
        <v>0</v>
      </c>
      <c r="P107" s="3">
        <v>1063</v>
      </c>
      <c r="Q107" s="3">
        <v>240</v>
      </c>
      <c r="R107" s="5">
        <v>4.4291666666666663</v>
      </c>
      <c r="S107" s="5">
        <v>8.8583333333333325</v>
      </c>
      <c r="T107" s="3">
        <v>224</v>
      </c>
      <c r="U107" s="3">
        <v>28</v>
      </c>
      <c r="V107" s="3">
        <v>30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S107" s="3">
        <v>145</v>
      </c>
      <c r="AT107" s="3">
        <v>84</v>
      </c>
      <c r="AU107" s="3">
        <v>11</v>
      </c>
      <c r="AV107" s="3">
        <v>0</v>
      </c>
      <c r="AW107" s="3">
        <v>0</v>
      </c>
      <c r="AX107" s="3">
        <v>0</v>
      </c>
      <c r="AY107" s="3">
        <v>0</v>
      </c>
      <c r="AZ107" s="3">
        <v>240</v>
      </c>
      <c r="BA107" s="3">
        <v>725</v>
      </c>
      <c r="BB107" s="3">
        <v>336</v>
      </c>
      <c r="BC107" s="3">
        <v>33</v>
      </c>
      <c r="BD107" s="3">
        <v>0</v>
      </c>
      <c r="BE107" s="3">
        <v>0</v>
      </c>
      <c r="BF107" s="3">
        <v>1094</v>
      </c>
      <c r="BG107" s="3">
        <v>240</v>
      </c>
      <c r="BH107" s="5">
        <v>4.5583333333333336</v>
      </c>
      <c r="BI107" s="5">
        <v>9.1166666666666671</v>
      </c>
      <c r="BJ107" s="3">
        <v>229</v>
      </c>
      <c r="BK107" s="3">
        <v>28</v>
      </c>
      <c r="BL107" s="3">
        <v>30</v>
      </c>
    </row>
    <row r="108" spans="1:64" x14ac:dyDescent="0.25">
      <c r="A108" s="4" t="s">
        <v>208</v>
      </c>
      <c r="B108" s="4" t="s">
        <v>209</v>
      </c>
      <c r="C108" s="3">
        <v>633</v>
      </c>
      <c r="D108" s="3">
        <v>566</v>
      </c>
      <c r="E108" s="3">
        <v>65</v>
      </c>
      <c r="F108" s="3">
        <v>0</v>
      </c>
      <c r="G108" s="3">
        <v>0</v>
      </c>
      <c r="H108" s="3">
        <v>0</v>
      </c>
      <c r="I108" s="3">
        <v>0</v>
      </c>
      <c r="J108" s="3">
        <v>1264</v>
      </c>
      <c r="K108" s="3">
        <v>3165</v>
      </c>
      <c r="L108" s="3">
        <v>2264</v>
      </c>
      <c r="M108" s="3">
        <v>195</v>
      </c>
      <c r="N108" s="3">
        <v>0</v>
      </c>
      <c r="O108" s="3">
        <v>0</v>
      </c>
      <c r="P108" s="3">
        <v>5624</v>
      </c>
      <c r="Q108" s="3">
        <v>1264</v>
      </c>
      <c r="R108" s="5">
        <v>4.4493670886075947</v>
      </c>
      <c r="S108" s="5">
        <v>8.8987341772151893</v>
      </c>
      <c r="T108" s="3">
        <v>1199</v>
      </c>
      <c r="U108" s="3">
        <v>149</v>
      </c>
      <c r="V108" s="3">
        <v>158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S108" s="3">
        <v>441</v>
      </c>
      <c r="AT108" s="3">
        <v>516</v>
      </c>
      <c r="AU108" s="3">
        <v>65</v>
      </c>
      <c r="AV108" s="3">
        <v>6</v>
      </c>
      <c r="AW108" s="3">
        <v>0</v>
      </c>
      <c r="AX108" s="3">
        <v>4</v>
      </c>
      <c r="AY108" s="3">
        <v>0</v>
      </c>
      <c r="AZ108" s="3">
        <v>1032</v>
      </c>
      <c r="BA108" s="3">
        <v>2205</v>
      </c>
      <c r="BB108" s="3">
        <v>2064</v>
      </c>
      <c r="BC108" s="3">
        <v>195</v>
      </c>
      <c r="BD108" s="3">
        <v>12</v>
      </c>
      <c r="BE108" s="3">
        <v>0</v>
      </c>
      <c r="BF108" s="3">
        <v>4476</v>
      </c>
      <c r="BG108" s="3">
        <v>1028</v>
      </c>
      <c r="BH108" s="5">
        <v>4.3540856031128401</v>
      </c>
      <c r="BI108" s="5">
        <v>8.7081712062256802</v>
      </c>
      <c r="BJ108" s="3">
        <v>957</v>
      </c>
      <c r="BK108" s="3">
        <v>119</v>
      </c>
      <c r="BL108" s="3">
        <v>129</v>
      </c>
    </row>
    <row r="109" spans="1:64" x14ac:dyDescent="0.25">
      <c r="A109" s="4" t="s">
        <v>210</v>
      </c>
      <c r="B109" s="4" t="s">
        <v>211</v>
      </c>
      <c r="C109" s="3">
        <v>105</v>
      </c>
      <c r="D109" s="3">
        <v>165</v>
      </c>
      <c r="E109" s="3">
        <v>44</v>
      </c>
      <c r="F109" s="3">
        <v>4</v>
      </c>
      <c r="G109" s="3">
        <v>0</v>
      </c>
      <c r="H109" s="3">
        <v>0</v>
      </c>
      <c r="I109" s="3">
        <v>2</v>
      </c>
      <c r="J109" s="3">
        <v>320</v>
      </c>
      <c r="K109" s="3">
        <v>525</v>
      </c>
      <c r="L109" s="3">
        <v>660</v>
      </c>
      <c r="M109" s="3">
        <v>132</v>
      </c>
      <c r="N109" s="3">
        <v>8</v>
      </c>
      <c r="O109" s="3">
        <v>0</v>
      </c>
      <c r="P109" s="3">
        <v>1325</v>
      </c>
      <c r="Q109" s="3">
        <v>318</v>
      </c>
      <c r="R109" s="5">
        <v>4.166666666666667</v>
      </c>
      <c r="S109" s="5">
        <v>8.3333333333333339</v>
      </c>
      <c r="T109" s="3">
        <v>270</v>
      </c>
      <c r="U109" s="3">
        <v>33</v>
      </c>
      <c r="V109" s="3">
        <v>40</v>
      </c>
      <c r="X109" s="3">
        <v>23</v>
      </c>
      <c r="Y109" s="3">
        <v>115</v>
      </c>
      <c r="Z109" s="3">
        <v>28</v>
      </c>
      <c r="AA109" s="3">
        <v>0</v>
      </c>
      <c r="AB109" s="3">
        <v>0</v>
      </c>
      <c r="AC109" s="3">
        <v>0</v>
      </c>
      <c r="AD109" s="3">
        <v>2</v>
      </c>
      <c r="AE109" s="3">
        <v>168</v>
      </c>
      <c r="AF109" s="3">
        <v>115</v>
      </c>
      <c r="AG109" s="3">
        <v>460</v>
      </c>
      <c r="AH109" s="3">
        <v>84</v>
      </c>
      <c r="AI109" s="3">
        <v>0</v>
      </c>
      <c r="AJ109" s="3">
        <v>0</v>
      </c>
      <c r="AK109" s="3">
        <v>659</v>
      </c>
      <c r="AL109" s="3">
        <v>166</v>
      </c>
      <c r="AM109" s="5">
        <v>3.9698795180722892</v>
      </c>
      <c r="AN109" s="5">
        <v>7.9397590361445785</v>
      </c>
      <c r="AO109" s="3">
        <v>138</v>
      </c>
      <c r="AP109" s="3">
        <v>17</v>
      </c>
      <c r="AQ109" s="3">
        <v>21</v>
      </c>
      <c r="AS109" s="3">
        <v>115</v>
      </c>
      <c r="AT109" s="3">
        <v>149</v>
      </c>
      <c r="AU109" s="3">
        <v>16</v>
      </c>
      <c r="AV109" s="3">
        <v>0</v>
      </c>
      <c r="AW109" s="3">
        <v>0</v>
      </c>
      <c r="AX109" s="3">
        <v>0</v>
      </c>
      <c r="AY109" s="3">
        <v>0</v>
      </c>
      <c r="AZ109" s="3">
        <v>280</v>
      </c>
      <c r="BA109" s="3">
        <v>575</v>
      </c>
      <c r="BB109" s="3">
        <v>596</v>
      </c>
      <c r="BC109" s="3">
        <v>48</v>
      </c>
      <c r="BD109" s="3">
        <v>0</v>
      </c>
      <c r="BE109" s="3">
        <v>0</v>
      </c>
      <c r="BF109" s="3">
        <v>1219</v>
      </c>
      <c r="BG109" s="3">
        <v>280</v>
      </c>
      <c r="BH109" s="5">
        <v>4.3535714285714286</v>
      </c>
      <c r="BI109" s="5">
        <v>8.7071428571428573</v>
      </c>
      <c r="BJ109" s="3">
        <v>264</v>
      </c>
      <c r="BK109" s="3">
        <v>33</v>
      </c>
      <c r="BL109" s="3">
        <v>35</v>
      </c>
    </row>
    <row r="110" spans="1:64" x14ac:dyDescent="0.25">
      <c r="A110" s="4" t="s">
        <v>212</v>
      </c>
      <c r="B110" s="4" t="s">
        <v>213</v>
      </c>
      <c r="C110" s="3">
        <v>130</v>
      </c>
      <c r="D110" s="3">
        <v>72</v>
      </c>
      <c r="E110" s="3">
        <v>35</v>
      </c>
      <c r="F110" s="3">
        <v>3</v>
      </c>
      <c r="G110" s="3">
        <v>0</v>
      </c>
      <c r="H110" s="3">
        <v>0</v>
      </c>
      <c r="I110" s="3">
        <v>0</v>
      </c>
      <c r="J110" s="3">
        <v>240</v>
      </c>
      <c r="K110" s="3">
        <v>650</v>
      </c>
      <c r="L110" s="3">
        <v>288</v>
      </c>
      <c r="M110" s="3">
        <v>105</v>
      </c>
      <c r="N110" s="3">
        <v>6</v>
      </c>
      <c r="O110" s="3">
        <v>0</v>
      </c>
      <c r="P110" s="3">
        <v>1049</v>
      </c>
      <c r="Q110" s="3">
        <v>240</v>
      </c>
      <c r="R110" s="5">
        <v>4.3708333333333336</v>
      </c>
      <c r="S110" s="5">
        <v>8.7416666666666671</v>
      </c>
      <c r="T110" s="3">
        <v>202</v>
      </c>
      <c r="U110" s="3">
        <v>25</v>
      </c>
      <c r="V110" s="3">
        <v>30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S110" s="3">
        <v>130</v>
      </c>
      <c r="AT110" s="3">
        <v>71</v>
      </c>
      <c r="AU110" s="3">
        <v>39</v>
      </c>
      <c r="AV110" s="3">
        <v>0</v>
      </c>
      <c r="AW110" s="3">
        <v>0</v>
      </c>
      <c r="AX110" s="3">
        <v>0</v>
      </c>
      <c r="AY110" s="3">
        <v>0</v>
      </c>
      <c r="AZ110" s="3">
        <v>240</v>
      </c>
      <c r="BA110" s="3">
        <v>650</v>
      </c>
      <c r="BB110" s="3">
        <v>284</v>
      </c>
      <c r="BC110" s="3">
        <v>117</v>
      </c>
      <c r="BD110" s="3">
        <v>0</v>
      </c>
      <c r="BE110" s="3">
        <v>0</v>
      </c>
      <c r="BF110" s="3">
        <v>1051</v>
      </c>
      <c r="BG110" s="3">
        <v>240</v>
      </c>
      <c r="BH110" s="5">
        <v>4.3791666666666664</v>
      </c>
      <c r="BI110" s="5">
        <v>8.7583333333333329</v>
      </c>
      <c r="BJ110" s="3">
        <v>201</v>
      </c>
      <c r="BK110" s="3">
        <v>25</v>
      </c>
      <c r="BL110" s="3">
        <v>30</v>
      </c>
    </row>
    <row r="111" spans="1:64" x14ac:dyDescent="0.25">
      <c r="A111" s="4" t="s">
        <v>214</v>
      </c>
      <c r="B111" s="4" t="s">
        <v>215</v>
      </c>
      <c r="C111" s="3">
        <v>108</v>
      </c>
      <c r="D111" s="3">
        <v>90</v>
      </c>
      <c r="E111" s="3">
        <v>41</v>
      </c>
      <c r="F111" s="3">
        <v>1</v>
      </c>
      <c r="G111" s="3">
        <v>0</v>
      </c>
      <c r="H111" s="3">
        <v>0</v>
      </c>
      <c r="I111" s="3">
        <v>0</v>
      </c>
      <c r="J111" s="3">
        <v>240</v>
      </c>
      <c r="K111" s="3">
        <v>540</v>
      </c>
      <c r="L111" s="3">
        <v>360</v>
      </c>
      <c r="M111" s="3">
        <v>123</v>
      </c>
      <c r="N111" s="3">
        <v>2</v>
      </c>
      <c r="O111" s="3">
        <v>0</v>
      </c>
      <c r="P111" s="3">
        <v>1025</v>
      </c>
      <c r="Q111" s="3">
        <v>240</v>
      </c>
      <c r="R111" s="5">
        <v>4.270833333333333</v>
      </c>
      <c r="S111" s="5">
        <v>8.5416666666666661</v>
      </c>
      <c r="T111" s="3">
        <v>198</v>
      </c>
      <c r="U111" s="3">
        <v>24</v>
      </c>
      <c r="V111" s="3">
        <v>30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S111" s="3">
        <v>108</v>
      </c>
      <c r="AT111" s="3">
        <v>96</v>
      </c>
      <c r="AU111" s="3">
        <v>32</v>
      </c>
      <c r="AV111" s="3">
        <v>3</v>
      </c>
      <c r="AW111" s="3">
        <v>1</v>
      </c>
      <c r="AX111" s="3">
        <v>0</v>
      </c>
      <c r="AY111" s="3">
        <v>0</v>
      </c>
      <c r="AZ111" s="3">
        <v>240</v>
      </c>
      <c r="BA111" s="3">
        <v>540</v>
      </c>
      <c r="BB111" s="3">
        <v>384</v>
      </c>
      <c r="BC111" s="3">
        <v>96</v>
      </c>
      <c r="BD111" s="3">
        <v>6</v>
      </c>
      <c r="BE111" s="3">
        <v>1</v>
      </c>
      <c r="BF111" s="3">
        <v>1027</v>
      </c>
      <c r="BG111" s="3">
        <v>240</v>
      </c>
      <c r="BH111" s="5">
        <v>4.2791666666666668</v>
      </c>
      <c r="BI111" s="5">
        <v>8.5583333333333336</v>
      </c>
      <c r="BJ111" s="3">
        <v>204</v>
      </c>
      <c r="BK111" s="3">
        <v>25</v>
      </c>
      <c r="BL111" s="3">
        <v>30</v>
      </c>
    </row>
    <row r="112" spans="1:64" x14ac:dyDescent="0.25">
      <c r="A112" s="4" t="s">
        <v>216</v>
      </c>
      <c r="B112" s="11" t="s">
        <v>217</v>
      </c>
      <c r="C112" s="34">
        <v>0</v>
      </c>
      <c r="D112" s="34">
        <v>0</v>
      </c>
      <c r="E112" s="34">
        <v>0</v>
      </c>
      <c r="F112" s="34">
        <v>0</v>
      </c>
      <c r="G112" s="34">
        <v>0</v>
      </c>
      <c r="H112" s="34">
        <v>0</v>
      </c>
      <c r="I112" s="34">
        <v>0</v>
      </c>
      <c r="J112" s="34">
        <v>0</v>
      </c>
      <c r="K112" s="34">
        <v>0</v>
      </c>
      <c r="L112" s="34">
        <v>0</v>
      </c>
      <c r="M112" s="34">
        <v>0</v>
      </c>
      <c r="N112" s="34">
        <v>0</v>
      </c>
      <c r="O112" s="34">
        <v>0</v>
      </c>
      <c r="P112" s="34">
        <v>0</v>
      </c>
      <c r="Q112" s="34">
        <v>0</v>
      </c>
      <c r="R112" s="97">
        <v>0</v>
      </c>
      <c r="S112" s="97">
        <v>0</v>
      </c>
      <c r="T112" s="34">
        <v>0</v>
      </c>
      <c r="U112" s="34">
        <v>0</v>
      </c>
      <c r="V112" s="34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</row>
    <row r="113" spans="1:64" x14ac:dyDescent="0.25">
      <c r="A113" s="4" t="s">
        <v>218</v>
      </c>
      <c r="B113" s="4" t="s">
        <v>219</v>
      </c>
      <c r="C113" s="3">
        <v>89</v>
      </c>
      <c r="D113" s="3">
        <v>92</v>
      </c>
      <c r="E113" s="3">
        <v>53</v>
      </c>
      <c r="F113" s="3">
        <v>13</v>
      </c>
      <c r="G113" s="3">
        <v>1</v>
      </c>
      <c r="H113" s="3">
        <v>0</v>
      </c>
      <c r="I113" s="3">
        <v>0</v>
      </c>
      <c r="J113" s="3">
        <v>248</v>
      </c>
      <c r="K113" s="3">
        <v>445</v>
      </c>
      <c r="L113" s="3">
        <v>368</v>
      </c>
      <c r="M113" s="3">
        <v>159</v>
      </c>
      <c r="N113" s="3">
        <v>26</v>
      </c>
      <c r="O113" s="3">
        <v>1</v>
      </c>
      <c r="P113" s="3">
        <v>999</v>
      </c>
      <c r="Q113" s="3">
        <v>248</v>
      </c>
      <c r="R113" s="5">
        <v>4.028225806451613</v>
      </c>
      <c r="S113" s="5">
        <v>8.056451612903226</v>
      </c>
      <c r="T113" s="3">
        <v>181</v>
      </c>
      <c r="U113" s="3">
        <v>22</v>
      </c>
      <c r="V113" s="3">
        <v>31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S113" s="3">
        <v>123</v>
      </c>
      <c r="AT113" s="3">
        <v>133</v>
      </c>
      <c r="AU113" s="3">
        <v>64</v>
      </c>
      <c r="AV113" s="3">
        <v>0</v>
      </c>
      <c r="AW113" s="3">
        <v>0</v>
      </c>
      <c r="AX113" s="3">
        <v>0</v>
      </c>
      <c r="AY113" s="3">
        <v>0</v>
      </c>
      <c r="AZ113" s="3">
        <v>320</v>
      </c>
      <c r="BA113" s="3">
        <v>615</v>
      </c>
      <c r="BB113" s="3">
        <v>532</v>
      </c>
      <c r="BC113" s="3">
        <v>192</v>
      </c>
      <c r="BD113" s="3">
        <v>0</v>
      </c>
      <c r="BE113" s="3">
        <v>0</v>
      </c>
      <c r="BF113" s="3">
        <v>1339</v>
      </c>
      <c r="BG113" s="3">
        <v>320</v>
      </c>
      <c r="BH113" s="5">
        <v>4.1843750000000002</v>
      </c>
      <c r="BI113" s="5">
        <v>8.3687500000000004</v>
      </c>
      <c r="BJ113" s="3">
        <v>256</v>
      </c>
      <c r="BK113" s="3">
        <v>32</v>
      </c>
      <c r="BL113" s="3">
        <v>40</v>
      </c>
    </row>
    <row r="114" spans="1:64" ht="15.75" thickBot="1" x14ac:dyDescent="0.3">
      <c r="A114" s="4" t="s">
        <v>220</v>
      </c>
      <c r="B114" s="11" t="s">
        <v>221</v>
      </c>
      <c r="C114" s="34">
        <v>0</v>
      </c>
      <c r="D114" s="34">
        <v>0</v>
      </c>
      <c r="E114" s="34">
        <v>0</v>
      </c>
      <c r="F114" s="34">
        <v>0</v>
      </c>
      <c r="G114" s="34">
        <v>0</v>
      </c>
      <c r="H114" s="34">
        <v>0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  <c r="N114" s="34">
        <v>0</v>
      </c>
      <c r="O114" s="34">
        <v>0</v>
      </c>
      <c r="P114" s="34">
        <v>0</v>
      </c>
      <c r="Q114" s="34">
        <v>0</v>
      </c>
      <c r="R114" s="97">
        <v>0</v>
      </c>
      <c r="S114" s="97">
        <v>0</v>
      </c>
      <c r="T114" s="34">
        <v>0</v>
      </c>
      <c r="U114" s="34">
        <v>0</v>
      </c>
      <c r="V114" s="34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</row>
    <row r="115" spans="1:64" ht="16.5" thickTop="1" thickBot="1" x14ac:dyDescent="0.3">
      <c r="B115" s="1" t="s">
        <v>222</v>
      </c>
      <c r="C115" s="10">
        <f t="shared" ref="C115:Q115" si="0">SUM(C5:C114)</f>
        <v>16605</v>
      </c>
      <c r="D115" s="10">
        <f t="shared" si="0"/>
        <v>13116</v>
      </c>
      <c r="E115" s="10">
        <f t="shared" si="0"/>
        <v>3043</v>
      </c>
      <c r="F115" s="10">
        <f t="shared" si="0"/>
        <v>454</v>
      </c>
      <c r="G115" s="10">
        <f t="shared" si="0"/>
        <v>145</v>
      </c>
      <c r="H115" s="10">
        <f t="shared" si="0"/>
        <v>106</v>
      </c>
      <c r="I115" s="10">
        <f t="shared" si="0"/>
        <v>307</v>
      </c>
      <c r="J115" s="10">
        <f t="shared" si="0"/>
        <v>33776</v>
      </c>
      <c r="K115" s="10">
        <f t="shared" si="0"/>
        <v>83025</v>
      </c>
      <c r="L115" s="10">
        <f t="shared" si="0"/>
        <v>52464</v>
      </c>
      <c r="M115" s="10">
        <f t="shared" si="0"/>
        <v>9129</v>
      </c>
      <c r="N115" s="10">
        <f t="shared" si="0"/>
        <v>908</v>
      </c>
      <c r="O115" s="10">
        <f t="shared" si="0"/>
        <v>145</v>
      </c>
      <c r="P115" s="10">
        <f t="shared" si="0"/>
        <v>145671</v>
      </c>
      <c r="Q115" s="10">
        <f t="shared" si="0"/>
        <v>33363</v>
      </c>
      <c r="R115" s="172">
        <f>AVERAGEIF(R5:R114,"&gt;0")</f>
        <v>4.338214863446372</v>
      </c>
      <c r="S115" s="172">
        <f>AVERAGEIF(S5:S114,"&gt;0")</f>
        <v>8.6764297268927439</v>
      </c>
      <c r="T115" s="10">
        <f>SUM(T5:T114)</f>
        <v>29721</v>
      </c>
      <c r="U115" s="10">
        <f>SUM(U5:U114)</f>
        <v>3675</v>
      </c>
      <c r="V115" s="10">
        <f>SUM(V5:V114)</f>
        <v>4222</v>
      </c>
      <c r="X115" s="10">
        <f t="shared" ref="X115:AL115" si="1">SUM(X5:X114)</f>
        <v>330</v>
      </c>
      <c r="Y115" s="10">
        <f t="shared" si="1"/>
        <v>367</v>
      </c>
      <c r="Z115" s="10">
        <f t="shared" si="1"/>
        <v>75</v>
      </c>
      <c r="AA115" s="10">
        <f t="shared" si="1"/>
        <v>4</v>
      </c>
      <c r="AB115" s="10">
        <f t="shared" si="1"/>
        <v>1</v>
      </c>
      <c r="AC115" s="10">
        <f t="shared" si="1"/>
        <v>85</v>
      </c>
      <c r="AD115" s="10">
        <f t="shared" si="1"/>
        <v>34</v>
      </c>
      <c r="AE115" s="10">
        <f t="shared" si="1"/>
        <v>896</v>
      </c>
      <c r="AF115" s="10">
        <f t="shared" si="1"/>
        <v>1650</v>
      </c>
      <c r="AG115" s="10">
        <f t="shared" si="1"/>
        <v>1468</v>
      </c>
      <c r="AH115" s="10">
        <f t="shared" si="1"/>
        <v>225</v>
      </c>
      <c r="AI115" s="10">
        <f t="shared" si="1"/>
        <v>8</v>
      </c>
      <c r="AJ115" s="10">
        <f t="shared" si="1"/>
        <v>1</v>
      </c>
      <c r="AK115" s="10">
        <f t="shared" si="1"/>
        <v>3352</v>
      </c>
      <c r="AL115" s="10">
        <f t="shared" si="1"/>
        <v>777</v>
      </c>
      <c r="AM115" s="172">
        <f>AVERAGEIF(AM5:AM114,"&gt;0")</f>
        <v>4.3323487275989843</v>
      </c>
      <c r="AN115" s="172">
        <f>AVERAGEIF(AN5:AN114,"&gt;0")</f>
        <v>8.6646974551979685</v>
      </c>
      <c r="AO115" s="10">
        <f>SUM(AO5:AO114)</f>
        <v>697</v>
      </c>
      <c r="AP115" s="10">
        <f>SUM(AP5:AP114)</f>
        <v>85</v>
      </c>
      <c r="AQ115" s="10">
        <f>SUM(AQ5:AQ114)</f>
        <v>112</v>
      </c>
      <c r="AS115" s="10">
        <f t="shared" ref="AS115:BG115" si="2">SUM(AS5:AS114)</f>
        <v>13265</v>
      </c>
      <c r="AT115" s="10">
        <f t="shared" si="2"/>
        <v>10267</v>
      </c>
      <c r="AU115" s="10">
        <f t="shared" si="2"/>
        <v>2193</v>
      </c>
      <c r="AV115" s="10">
        <f t="shared" si="2"/>
        <v>285</v>
      </c>
      <c r="AW115" s="10">
        <f t="shared" si="2"/>
        <v>71</v>
      </c>
      <c r="AX115" s="10">
        <f t="shared" si="2"/>
        <v>129</v>
      </c>
      <c r="AY115" s="10">
        <f t="shared" si="2"/>
        <v>278</v>
      </c>
      <c r="AZ115" s="10">
        <f t="shared" si="2"/>
        <v>26488</v>
      </c>
      <c r="BA115" s="10">
        <f t="shared" si="2"/>
        <v>66325</v>
      </c>
      <c r="BB115" s="10">
        <f t="shared" si="2"/>
        <v>41068</v>
      </c>
      <c r="BC115" s="10">
        <f t="shared" si="2"/>
        <v>6579</v>
      </c>
      <c r="BD115" s="10">
        <f t="shared" si="2"/>
        <v>570</v>
      </c>
      <c r="BE115" s="10">
        <f t="shared" si="2"/>
        <v>71</v>
      </c>
      <c r="BF115" s="10">
        <f t="shared" si="2"/>
        <v>114613</v>
      </c>
      <c r="BG115" s="10">
        <f t="shared" si="2"/>
        <v>26081</v>
      </c>
      <c r="BH115" s="172">
        <f>AVERAGEIF(BH5:BH114,"&gt;0")</f>
        <v>4.3844894943361936</v>
      </c>
      <c r="BI115" s="388">
        <f>AVERAGEIF(BI5:BI114,"&gt;0")</f>
        <v>8.7689789886723872</v>
      </c>
      <c r="BJ115" s="10">
        <f>SUM(BJ5:BJ114)</f>
        <v>23532</v>
      </c>
      <c r="BK115" s="10">
        <f>SUM(BK5:BK114)</f>
        <v>2911</v>
      </c>
      <c r="BL115" s="10">
        <f>SUM(BL5:BL114)</f>
        <v>3311</v>
      </c>
    </row>
  </sheetData>
  <mergeCells count="26">
    <mergeCell ref="A2:A4"/>
    <mergeCell ref="B2:B4"/>
    <mergeCell ref="C2:V2"/>
    <mergeCell ref="C3:J3"/>
    <mergeCell ref="K3:Q3"/>
    <mergeCell ref="R3:R4"/>
    <mergeCell ref="S3:S4"/>
    <mergeCell ref="T3:T4"/>
    <mergeCell ref="U3:U4"/>
    <mergeCell ref="V3:V4"/>
    <mergeCell ref="X2:AQ2"/>
    <mergeCell ref="X3:AE3"/>
    <mergeCell ref="AF3:AL3"/>
    <mergeCell ref="AM3:AM4"/>
    <mergeCell ref="AN3:AN4"/>
    <mergeCell ref="AO3:AO4"/>
    <mergeCell ref="AP3:AP4"/>
    <mergeCell ref="AQ3:AQ4"/>
    <mergeCell ref="AS2:BL2"/>
    <mergeCell ref="AS3:AZ3"/>
    <mergeCell ref="BA3:BG3"/>
    <mergeCell ref="BH3:BH4"/>
    <mergeCell ref="BI3:BI4"/>
    <mergeCell ref="BJ3:BJ4"/>
    <mergeCell ref="BK3:BK4"/>
    <mergeCell ref="BL3:BL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AB114"/>
  <sheetViews>
    <sheetView workbookViewId="0">
      <pane xSplit="2" ySplit="3" topLeftCell="D100" activePane="bottomRight" state="frozen"/>
      <selection pane="topRight" activeCell="C1" sqref="C1"/>
      <selection pane="bottomLeft" activeCell="A4" sqref="A4"/>
      <selection pane="bottomRight" activeCell="E120" sqref="E120"/>
    </sheetView>
  </sheetViews>
  <sheetFormatPr baseColWidth="10" defaultColWidth="9" defaultRowHeight="15" x14ac:dyDescent="0.25"/>
  <cols>
    <col min="2" max="2" width="68.42578125" customWidth="1"/>
    <col min="3" max="31" width="16.5703125" customWidth="1"/>
  </cols>
  <sheetData>
    <row r="2" spans="1:28" ht="30" customHeight="1" x14ac:dyDescent="0.25">
      <c r="A2" s="323" t="s">
        <v>0</v>
      </c>
      <c r="B2" s="323" t="s">
        <v>1</v>
      </c>
      <c r="C2" s="323" t="s">
        <v>551</v>
      </c>
      <c r="D2" s="323" t="s">
        <v>551</v>
      </c>
      <c r="E2" s="323" t="s">
        <v>551</v>
      </c>
      <c r="F2" s="323" t="s">
        <v>551</v>
      </c>
      <c r="G2" s="323" t="s">
        <v>551</v>
      </c>
      <c r="H2" s="323" t="s">
        <v>551</v>
      </c>
      <c r="I2" s="323" t="s">
        <v>551</v>
      </c>
      <c r="J2" s="323" t="s">
        <v>551</v>
      </c>
      <c r="L2" s="323" t="s">
        <v>560</v>
      </c>
      <c r="M2" s="323" t="s">
        <v>560</v>
      </c>
      <c r="N2" s="323" t="s">
        <v>560</v>
      </c>
      <c r="O2" s="323" t="s">
        <v>560</v>
      </c>
      <c r="P2" s="323" t="s">
        <v>560</v>
      </c>
      <c r="Q2" s="323" t="s">
        <v>560</v>
      </c>
      <c r="R2" s="323" t="s">
        <v>560</v>
      </c>
      <c r="S2" s="323" t="s">
        <v>560</v>
      </c>
      <c r="U2" s="323" t="s">
        <v>562</v>
      </c>
      <c r="V2" s="323" t="s">
        <v>562</v>
      </c>
      <c r="W2" s="323" t="s">
        <v>562</v>
      </c>
      <c r="X2" s="323" t="s">
        <v>562</v>
      </c>
      <c r="Y2" s="323" t="s">
        <v>562</v>
      </c>
      <c r="Z2" s="323" t="s">
        <v>562</v>
      </c>
      <c r="AA2" s="323" t="s">
        <v>562</v>
      </c>
      <c r="AB2" s="323" t="s">
        <v>562</v>
      </c>
    </row>
    <row r="3" spans="1:28" ht="39.950000000000003" customHeight="1" x14ac:dyDescent="0.25">
      <c r="A3" s="323" t="s">
        <v>0</v>
      </c>
      <c r="B3" s="323" t="s">
        <v>1</v>
      </c>
      <c r="C3" s="239" t="s">
        <v>552</v>
      </c>
      <c r="D3" s="239" t="s">
        <v>553</v>
      </c>
      <c r="E3" s="239" t="s">
        <v>554</v>
      </c>
      <c r="F3" s="390" t="s">
        <v>555</v>
      </c>
      <c r="G3" s="239" t="s">
        <v>556</v>
      </c>
      <c r="H3" s="239" t="s">
        <v>557</v>
      </c>
      <c r="I3" s="239" t="s">
        <v>558</v>
      </c>
      <c r="J3" s="239" t="s">
        <v>559</v>
      </c>
      <c r="L3" s="2" t="s">
        <v>552</v>
      </c>
      <c r="M3" s="2" t="s">
        <v>553</v>
      </c>
      <c r="N3" s="2" t="s">
        <v>554</v>
      </c>
      <c r="O3" s="2" t="s">
        <v>555</v>
      </c>
      <c r="P3" s="2" t="s">
        <v>556</v>
      </c>
      <c r="Q3" s="2" t="s">
        <v>557</v>
      </c>
      <c r="R3" s="2" t="s">
        <v>558</v>
      </c>
      <c r="S3" s="2" t="s">
        <v>561</v>
      </c>
      <c r="U3" s="2" t="s">
        <v>552</v>
      </c>
      <c r="V3" s="2" t="s">
        <v>553</v>
      </c>
      <c r="W3" s="2" t="s">
        <v>554</v>
      </c>
      <c r="X3" s="2" t="s">
        <v>555</v>
      </c>
      <c r="Y3" s="2" t="s">
        <v>556</v>
      </c>
      <c r="Z3" s="2" t="s">
        <v>557</v>
      </c>
      <c r="AA3" s="2" t="s">
        <v>558</v>
      </c>
      <c r="AB3" s="2" t="s">
        <v>561</v>
      </c>
    </row>
    <row r="4" spans="1:28" x14ac:dyDescent="0.25">
      <c r="A4" s="4" t="s">
        <v>2</v>
      </c>
      <c r="B4" s="4" t="s">
        <v>3</v>
      </c>
      <c r="C4" s="5">
        <v>8.7333333333333325</v>
      </c>
      <c r="D4" s="5">
        <v>8.6666666666666661</v>
      </c>
      <c r="E4" s="5">
        <v>8.7333333333333325</v>
      </c>
      <c r="F4" s="5">
        <v>8.5333333333333332</v>
      </c>
      <c r="G4" s="5">
        <v>9</v>
      </c>
      <c r="H4" s="5">
        <v>8.6666666666666661</v>
      </c>
      <c r="I4" s="5">
        <v>8.8666666666666671</v>
      </c>
      <c r="J4" s="5">
        <v>8.8000000000000007</v>
      </c>
      <c r="L4" s="6" t="s">
        <v>526</v>
      </c>
      <c r="M4" s="6" t="s">
        <v>526</v>
      </c>
      <c r="N4" s="6" t="s">
        <v>526</v>
      </c>
      <c r="O4" s="6" t="s">
        <v>526</v>
      </c>
      <c r="P4" s="6" t="s">
        <v>526</v>
      </c>
      <c r="Q4" s="6" t="s">
        <v>526</v>
      </c>
      <c r="R4" s="6" t="s">
        <v>526</v>
      </c>
      <c r="S4" s="6" t="s">
        <v>526</v>
      </c>
      <c r="U4" s="5">
        <v>8.9333333333333336</v>
      </c>
      <c r="V4" s="5">
        <v>9</v>
      </c>
      <c r="W4" s="5">
        <v>8.7333333333333325</v>
      </c>
      <c r="X4" s="5">
        <v>8.1999999999999993</v>
      </c>
      <c r="Y4" s="5">
        <v>8.9333333333333336</v>
      </c>
      <c r="Z4" s="5">
        <v>8.5517241379310338</v>
      </c>
      <c r="AA4" s="5">
        <v>8.6666666666666661</v>
      </c>
      <c r="AB4" s="5">
        <v>8.6666666666666661</v>
      </c>
    </row>
    <row r="5" spans="1:28" x14ac:dyDescent="0.25">
      <c r="A5" s="4" t="s">
        <v>4</v>
      </c>
      <c r="B5" s="4" t="s">
        <v>5</v>
      </c>
      <c r="C5" s="5">
        <v>5.5333333333333332</v>
      </c>
      <c r="D5" s="5">
        <v>5.4666666666666668</v>
      </c>
      <c r="E5" s="5">
        <v>4.5333333333333332</v>
      </c>
      <c r="F5" s="5">
        <v>4.5999999999999996</v>
      </c>
      <c r="G5" s="5">
        <v>5.9333333333333336</v>
      </c>
      <c r="H5" s="5">
        <v>4.8666666666666663</v>
      </c>
      <c r="I5" s="5">
        <v>6</v>
      </c>
      <c r="J5" s="5">
        <v>6.0666666666666664</v>
      </c>
      <c r="L5" s="6" t="s">
        <v>526</v>
      </c>
      <c r="M5" s="6" t="s">
        <v>526</v>
      </c>
      <c r="N5" s="6" t="s">
        <v>526</v>
      </c>
      <c r="O5" s="6" t="s">
        <v>526</v>
      </c>
      <c r="P5" s="6" t="s">
        <v>526</v>
      </c>
      <c r="Q5" s="6" t="s">
        <v>526</v>
      </c>
      <c r="R5" s="6" t="s">
        <v>526</v>
      </c>
      <c r="S5" s="6" t="s">
        <v>526</v>
      </c>
      <c r="U5" s="6" t="s">
        <v>526</v>
      </c>
      <c r="V5" s="6" t="s">
        <v>526</v>
      </c>
      <c r="W5" s="6" t="s">
        <v>526</v>
      </c>
      <c r="X5" s="6" t="s">
        <v>526</v>
      </c>
      <c r="Y5" s="6" t="s">
        <v>526</v>
      </c>
      <c r="Z5" s="6" t="s">
        <v>526</v>
      </c>
      <c r="AA5" s="6" t="s">
        <v>526</v>
      </c>
      <c r="AB5" s="6" t="s">
        <v>526</v>
      </c>
    </row>
    <row r="6" spans="1:28" x14ac:dyDescent="0.25">
      <c r="A6" s="4" t="s">
        <v>6</v>
      </c>
      <c r="B6" s="4" t="s">
        <v>7</v>
      </c>
      <c r="C6" s="5">
        <v>8</v>
      </c>
      <c r="D6" s="5">
        <v>7.8666666666666663</v>
      </c>
      <c r="E6" s="5">
        <v>7.6</v>
      </c>
      <c r="F6" s="5">
        <v>6.9333333333333336</v>
      </c>
      <c r="G6" s="5">
        <v>8.1333333333333329</v>
      </c>
      <c r="H6" s="5">
        <v>8</v>
      </c>
      <c r="I6" s="5">
        <v>7.6</v>
      </c>
      <c r="J6" s="5">
        <v>8.1333333333333329</v>
      </c>
      <c r="L6" s="6" t="s">
        <v>526</v>
      </c>
      <c r="M6" s="6" t="s">
        <v>526</v>
      </c>
      <c r="N6" s="6" t="s">
        <v>526</v>
      </c>
      <c r="O6" s="6" t="s">
        <v>526</v>
      </c>
      <c r="P6" s="6" t="s">
        <v>526</v>
      </c>
      <c r="Q6" s="6" t="s">
        <v>526</v>
      </c>
      <c r="R6" s="6" t="s">
        <v>526</v>
      </c>
      <c r="S6" s="6" t="s">
        <v>526</v>
      </c>
      <c r="U6" s="5">
        <v>8.0666666666666664</v>
      </c>
      <c r="V6" s="5">
        <v>8.4666666666666668</v>
      </c>
      <c r="W6" s="5">
        <v>7.8666666666666663</v>
      </c>
      <c r="X6" s="5">
        <v>7.6</v>
      </c>
      <c r="Y6" s="5">
        <v>7.4</v>
      </c>
      <c r="Z6" s="5">
        <v>8</v>
      </c>
      <c r="AA6" s="5">
        <v>8.2666666666666675</v>
      </c>
      <c r="AB6" s="5">
        <v>8.5333333333333332</v>
      </c>
    </row>
    <row r="7" spans="1:28" x14ac:dyDescent="0.25">
      <c r="A7" s="4" t="s">
        <v>8</v>
      </c>
      <c r="B7" s="4" t="s">
        <v>9</v>
      </c>
      <c r="C7" s="5">
        <v>9.2666666666666675</v>
      </c>
      <c r="D7" s="5">
        <v>9.4</v>
      </c>
      <c r="E7" s="5">
        <v>9.2666666666666675</v>
      </c>
      <c r="F7" s="5">
        <v>8.4666666666666668</v>
      </c>
      <c r="G7" s="5">
        <v>9.1724137931034484</v>
      </c>
      <c r="H7" s="5">
        <v>9.1999999999999993</v>
      </c>
      <c r="I7" s="5">
        <v>9.1999999999999993</v>
      </c>
      <c r="J7" s="5">
        <v>9.3333333333333339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</row>
    <row r="8" spans="1:28" x14ac:dyDescent="0.25">
      <c r="A8" s="4" t="s">
        <v>10</v>
      </c>
      <c r="B8" s="4" t="s">
        <v>11</v>
      </c>
      <c r="C8" s="5">
        <v>9</v>
      </c>
      <c r="D8" s="5">
        <v>9.0892857142857135</v>
      </c>
      <c r="E8" s="5">
        <v>9.2072072072072064</v>
      </c>
      <c r="F8" s="5">
        <v>8.6126126126126135</v>
      </c>
      <c r="G8" s="5">
        <v>9.4642857142857135</v>
      </c>
      <c r="H8" s="5">
        <v>8.6126126126126135</v>
      </c>
      <c r="I8" s="5">
        <v>9</v>
      </c>
      <c r="J8" s="5">
        <v>9.4285714285714288</v>
      </c>
      <c r="L8" s="6" t="s">
        <v>526</v>
      </c>
      <c r="M8" s="6" t="s">
        <v>526</v>
      </c>
      <c r="N8" s="6" t="s">
        <v>526</v>
      </c>
      <c r="O8" s="6" t="s">
        <v>526</v>
      </c>
      <c r="P8" s="6" t="s">
        <v>526</v>
      </c>
      <c r="Q8" s="6" t="s">
        <v>526</v>
      </c>
      <c r="R8" s="6" t="s">
        <v>526</v>
      </c>
      <c r="S8" s="6" t="s">
        <v>526</v>
      </c>
      <c r="U8" s="5">
        <v>8.75</v>
      </c>
      <c r="V8" s="5">
        <v>8.5</v>
      </c>
      <c r="W8" s="5">
        <v>8.75</v>
      </c>
      <c r="X8" s="5">
        <v>8.625</v>
      </c>
      <c r="Y8" s="5">
        <v>9.5</v>
      </c>
      <c r="Z8" s="5">
        <v>8.6666666666666661</v>
      </c>
      <c r="AA8" s="5">
        <v>9.125</v>
      </c>
      <c r="AB8" s="5">
        <v>9</v>
      </c>
    </row>
    <row r="9" spans="1:28" x14ac:dyDescent="0.25">
      <c r="A9" s="4" t="s">
        <v>12</v>
      </c>
      <c r="B9" s="4" t="s">
        <v>13</v>
      </c>
      <c r="C9" s="5">
        <v>8.7027027027027035</v>
      </c>
      <c r="D9" s="5">
        <v>8.6486486486486491</v>
      </c>
      <c r="E9" s="5">
        <v>8.7027027027027035</v>
      </c>
      <c r="F9" s="5">
        <v>8.3243243243243246</v>
      </c>
      <c r="G9" s="5">
        <v>9.1891891891891895</v>
      </c>
      <c r="H9" s="5">
        <v>8.2432432432432439</v>
      </c>
      <c r="I9" s="5">
        <v>8.5675675675675684</v>
      </c>
      <c r="J9" s="5">
        <v>8.6486486486486491</v>
      </c>
      <c r="L9" s="6" t="s">
        <v>526</v>
      </c>
      <c r="M9" s="6" t="s">
        <v>526</v>
      </c>
      <c r="N9" s="6" t="s">
        <v>526</v>
      </c>
      <c r="O9" s="6" t="s">
        <v>526</v>
      </c>
      <c r="P9" s="6" t="s">
        <v>526</v>
      </c>
      <c r="Q9" s="6" t="s">
        <v>526</v>
      </c>
      <c r="R9" s="6" t="s">
        <v>526</v>
      </c>
      <c r="S9" s="6" t="s">
        <v>526</v>
      </c>
      <c r="U9" s="6" t="s">
        <v>526</v>
      </c>
      <c r="V9" s="6" t="s">
        <v>526</v>
      </c>
      <c r="W9" s="6" t="s">
        <v>526</v>
      </c>
      <c r="X9" s="6" t="s">
        <v>526</v>
      </c>
      <c r="Y9" s="6" t="s">
        <v>526</v>
      </c>
      <c r="Z9" s="6" t="s">
        <v>526</v>
      </c>
      <c r="AA9" s="6" t="s">
        <v>526</v>
      </c>
      <c r="AB9" s="6" t="s">
        <v>526</v>
      </c>
    </row>
    <row r="10" spans="1:28" x14ac:dyDescent="0.25">
      <c r="A10" s="4" t="s">
        <v>14</v>
      </c>
      <c r="B10" s="4" t="s">
        <v>15</v>
      </c>
      <c r="C10" s="5">
        <v>9.1999999999999993</v>
      </c>
      <c r="D10" s="5">
        <v>9.1999999999999993</v>
      </c>
      <c r="E10" s="5">
        <v>9.0666666666666664</v>
      </c>
      <c r="F10" s="5">
        <v>9.0666666666666664</v>
      </c>
      <c r="G10" s="5">
        <v>9.0666666666666664</v>
      </c>
      <c r="H10" s="5">
        <v>9.2666666666666675</v>
      </c>
      <c r="I10" s="5">
        <v>8.6666666666666661</v>
      </c>
      <c r="J10" s="5">
        <v>9.2666666666666675</v>
      </c>
      <c r="L10" s="6" t="s">
        <v>526</v>
      </c>
      <c r="M10" s="6" t="s">
        <v>526</v>
      </c>
      <c r="N10" s="6" t="s">
        <v>526</v>
      </c>
      <c r="O10" s="6" t="s">
        <v>526</v>
      </c>
      <c r="P10" s="6" t="s">
        <v>526</v>
      </c>
      <c r="Q10" s="6" t="s">
        <v>526</v>
      </c>
      <c r="R10" s="6" t="s">
        <v>526</v>
      </c>
      <c r="S10" s="6" t="s">
        <v>526</v>
      </c>
      <c r="U10" s="5">
        <v>8.7333333333333325</v>
      </c>
      <c r="V10" s="5">
        <v>9.1999999999999993</v>
      </c>
      <c r="W10" s="5">
        <v>9.1999999999999993</v>
      </c>
      <c r="X10" s="5">
        <v>9.2666666666666675</v>
      </c>
      <c r="Y10" s="5">
        <v>9.1999999999999993</v>
      </c>
      <c r="Z10" s="5">
        <v>9.5333333333333332</v>
      </c>
      <c r="AA10" s="5">
        <v>9.6666666666666661</v>
      </c>
      <c r="AB10" s="5">
        <v>8.0666666666666664</v>
      </c>
    </row>
    <row r="11" spans="1:28" x14ac:dyDescent="0.25">
      <c r="A11" s="4" t="s">
        <v>16</v>
      </c>
      <c r="B11" s="4" t="s">
        <v>17</v>
      </c>
      <c r="C11" s="5">
        <v>9.4035087719298254</v>
      </c>
      <c r="D11" s="5">
        <v>9.5614035087719298</v>
      </c>
      <c r="E11" s="5">
        <v>9.5789473684210531</v>
      </c>
      <c r="F11" s="5">
        <v>9.5964912280701746</v>
      </c>
      <c r="G11" s="5">
        <v>9.6140350877192979</v>
      </c>
      <c r="H11" s="5">
        <v>9.526315789473685</v>
      </c>
      <c r="I11" s="5">
        <v>9.6666666666666661</v>
      </c>
      <c r="J11" s="5">
        <v>9.5789473684210531</v>
      </c>
      <c r="L11" s="6" t="s">
        <v>526</v>
      </c>
      <c r="M11" s="6" t="s">
        <v>526</v>
      </c>
      <c r="N11" s="6" t="s">
        <v>526</v>
      </c>
      <c r="O11" s="6" t="s">
        <v>526</v>
      </c>
      <c r="P11" s="6" t="s">
        <v>526</v>
      </c>
      <c r="Q11" s="6" t="s">
        <v>526</v>
      </c>
      <c r="R11" s="6" t="s">
        <v>526</v>
      </c>
      <c r="S11" s="6" t="s">
        <v>526</v>
      </c>
      <c r="U11" s="5">
        <v>9.830985915492958</v>
      </c>
      <c r="V11" s="5">
        <v>9.774647887323944</v>
      </c>
      <c r="W11" s="5">
        <v>9.6338028169014081</v>
      </c>
      <c r="X11" s="5">
        <v>9.9718309859154921</v>
      </c>
      <c r="Y11" s="5">
        <v>9.887323943661972</v>
      </c>
      <c r="Z11" s="5">
        <v>9.943661971830986</v>
      </c>
      <c r="AA11" s="5">
        <v>9.943661971830986</v>
      </c>
      <c r="AB11" s="5">
        <v>10</v>
      </c>
    </row>
    <row r="12" spans="1:28" x14ac:dyDescent="0.25">
      <c r="A12" s="4" t="s">
        <v>18</v>
      </c>
      <c r="B12" s="4" t="s">
        <v>19</v>
      </c>
      <c r="C12" s="5">
        <v>9</v>
      </c>
      <c r="D12" s="5">
        <v>9.4499999999999993</v>
      </c>
      <c r="E12" s="5">
        <v>9.15</v>
      </c>
      <c r="F12" s="5">
        <v>9.1999999999999993</v>
      </c>
      <c r="G12" s="5">
        <v>9.3000000000000007</v>
      </c>
      <c r="H12" s="5">
        <v>8.6</v>
      </c>
      <c r="I12" s="5">
        <v>8.8000000000000007</v>
      </c>
      <c r="J12" s="5">
        <v>9.4499999999999993</v>
      </c>
      <c r="L12" s="6" t="s">
        <v>526</v>
      </c>
      <c r="M12" s="6" t="s">
        <v>526</v>
      </c>
      <c r="N12" s="6" t="s">
        <v>526</v>
      </c>
      <c r="O12" s="6" t="s">
        <v>526</v>
      </c>
      <c r="P12" s="6" t="s">
        <v>526</v>
      </c>
      <c r="Q12" s="6" t="s">
        <v>526</v>
      </c>
      <c r="R12" s="6" t="s">
        <v>526</v>
      </c>
      <c r="S12" s="6" t="s">
        <v>526</v>
      </c>
      <c r="U12" s="5">
        <v>9.4285714285714288</v>
      </c>
      <c r="V12" s="5">
        <v>9.1428571428571423</v>
      </c>
      <c r="W12" s="5">
        <v>9.7142857142857135</v>
      </c>
      <c r="X12" s="5">
        <v>9.4285714285714288</v>
      </c>
      <c r="Y12" s="5">
        <v>8.2857142857142865</v>
      </c>
      <c r="Z12" s="5">
        <v>8.8571428571428577</v>
      </c>
      <c r="AA12" s="5">
        <v>10</v>
      </c>
      <c r="AB12" s="5">
        <v>9.4285714285714288</v>
      </c>
    </row>
    <row r="13" spans="1:28" x14ac:dyDescent="0.25">
      <c r="A13" s="4" t="s">
        <v>20</v>
      </c>
      <c r="B13" s="4" t="s">
        <v>21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L13" s="6" t="s">
        <v>526</v>
      </c>
      <c r="M13" s="6" t="s">
        <v>526</v>
      </c>
      <c r="N13" s="6" t="s">
        <v>526</v>
      </c>
      <c r="O13" s="6" t="s">
        <v>526</v>
      </c>
      <c r="P13" s="6" t="s">
        <v>526</v>
      </c>
      <c r="Q13" s="6" t="s">
        <v>526</v>
      </c>
      <c r="R13" s="6" t="s">
        <v>526</v>
      </c>
      <c r="S13" s="6" t="s">
        <v>526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x14ac:dyDescent="0.25">
      <c r="A14" s="4" t="s">
        <v>22</v>
      </c>
      <c r="B14" s="4" t="s">
        <v>23</v>
      </c>
      <c r="C14" s="5">
        <v>8.1999999999999993</v>
      </c>
      <c r="D14" s="5">
        <v>8.2666666666666675</v>
      </c>
      <c r="E14" s="5">
        <v>8.8666666666666671</v>
      </c>
      <c r="F14" s="5">
        <v>9.1999999999999993</v>
      </c>
      <c r="G14" s="5">
        <v>9.6</v>
      </c>
      <c r="H14" s="5">
        <v>9</v>
      </c>
      <c r="I14" s="5">
        <v>9.4666666666666668</v>
      </c>
      <c r="J14" s="5">
        <v>9.4</v>
      </c>
      <c r="L14" s="6" t="s">
        <v>526</v>
      </c>
      <c r="M14" s="6" t="s">
        <v>526</v>
      </c>
      <c r="N14" s="6" t="s">
        <v>526</v>
      </c>
      <c r="O14" s="6" t="s">
        <v>526</v>
      </c>
      <c r="P14" s="6" t="s">
        <v>526</v>
      </c>
      <c r="Q14" s="6" t="s">
        <v>526</v>
      </c>
      <c r="R14" s="6" t="s">
        <v>526</v>
      </c>
      <c r="S14" s="6" t="s">
        <v>526</v>
      </c>
      <c r="U14" s="5">
        <v>9.3333333333333339</v>
      </c>
      <c r="V14" s="5">
        <v>8.6666666666666661</v>
      </c>
      <c r="W14" s="5">
        <v>8.1999999999999993</v>
      </c>
      <c r="X14" s="5">
        <v>8.9333333333333336</v>
      </c>
      <c r="Y14" s="5">
        <v>8.8666666666666671</v>
      </c>
      <c r="Z14" s="5">
        <v>8.0666666666666664</v>
      </c>
      <c r="AA14" s="5">
        <v>9.0666666666666664</v>
      </c>
      <c r="AB14" s="5">
        <v>9.1333333333333329</v>
      </c>
    </row>
    <row r="15" spans="1:28" x14ac:dyDescent="0.25">
      <c r="A15" s="4" t="s">
        <v>24</v>
      </c>
      <c r="B15" s="4" t="s">
        <v>25</v>
      </c>
      <c r="C15" s="5">
        <v>8.5925925925925934</v>
      </c>
      <c r="D15" s="5">
        <v>9.0769230769230766</v>
      </c>
      <c r="E15" s="5">
        <v>8.7407407407407405</v>
      </c>
      <c r="F15" s="5">
        <v>8.518518518518519</v>
      </c>
      <c r="G15" s="5">
        <v>9.0370370370370363</v>
      </c>
      <c r="H15" s="5">
        <v>8.3703703703703702</v>
      </c>
      <c r="I15" s="5">
        <v>8.6666666666666661</v>
      </c>
      <c r="J15" s="5">
        <v>8.8148148148148149</v>
      </c>
      <c r="L15" s="6" t="s">
        <v>526</v>
      </c>
      <c r="M15" s="6" t="s">
        <v>526</v>
      </c>
      <c r="N15" s="6" t="s">
        <v>526</v>
      </c>
      <c r="O15" s="6" t="s">
        <v>526</v>
      </c>
      <c r="P15" s="6" t="s">
        <v>526</v>
      </c>
      <c r="Q15" s="6" t="s">
        <v>526</v>
      </c>
      <c r="R15" s="6" t="s">
        <v>526</v>
      </c>
      <c r="S15" s="6" t="s">
        <v>526</v>
      </c>
      <c r="U15" s="5">
        <v>8.6</v>
      </c>
      <c r="V15" s="5">
        <v>8.9333333333333336</v>
      </c>
      <c r="W15" s="5">
        <v>8.8666666666666671</v>
      </c>
      <c r="X15" s="5">
        <v>8.2666666666666675</v>
      </c>
      <c r="Y15" s="5">
        <v>8.9333333333333336</v>
      </c>
      <c r="Z15" s="5">
        <v>8.8000000000000007</v>
      </c>
      <c r="AA15" s="5">
        <v>8.8666666666666671</v>
      </c>
      <c r="AB15" s="5">
        <v>8.8666666666666671</v>
      </c>
    </row>
    <row r="16" spans="1:28" x14ac:dyDescent="0.25">
      <c r="A16" s="4" t="s">
        <v>26</v>
      </c>
      <c r="B16" s="4" t="s">
        <v>27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L16" s="6" t="s">
        <v>526</v>
      </c>
      <c r="M16" s="6" t="s">
        <v>526</v>
      </c>
      <c r="N16" s="6" t="s">
        <v>526</v>
      </c>
      <c r="O16" s="6" t="s">
        <v>526</v>
      </c>
      <c r="P16" s="6" t="s">
        <v>526</v>
      </c>
      <c r="Q16" s="6" t="s">
        <v>526</v>
      </c>
      <c r="R16" s="6" t="s">
        <v>526</v>
      </c>
      <c r="S16" s="6" t="s">
        <v>526</v>
      </c>
      <c r="U16" s="6" t="s">
        <v>526</v>
      </c>
      <c r="V16" s="6" t="s">
        <v>526</v>
      </c>
      <c r="W16" s="6" t="s">
        <v>526</v>
      </c>
      <c r="X16" s="6" t="s">
        <v>526</v>
      </c>
      <c r="Y16" s="6" t="s">
        <v>526</v>
      </c>
      <c r="Z16" s="6" t="s">
        <v>526</v>
      </c>
      <c r="AA16" s="6" t="s">
        <v>526</v>
      </c>
      <c r="AB16" s="6" t="s">
        <v>526</v>
      </c>
    </row>
    <row r="17" spans="1:28" x14ac:dyDescent="0.25">
      <c r="A17" s="4" t="s">
        <v>28</v>
      </c>
      <c r="B17" s="4" t="s">
        <v>29</v>
      </c>
      <c r="C17" s="5">
        <v>9.1666666666666661</v>
      </c>
      <c r="D17" s="5">
        <v>9.0333333333333332</v>
      </c>
      <c r="E17" s="5">
        <v>9.1666666666666661</v>
      </c>
      <c r="F17" s="5">
        <v>9.4333333333333336</v>
      </c>
      <c r="G17" s="5">
        <v>9.1999999999999993</v>
      </c>
      <c r="H17" s="5">
        <v>9.0666666666666664</v>
      </c>
      <c r="I17" s="5">
        <v>9.1999999999999993</v>
      </c>
      <c r="J17" s="5">
        <v>9.3333333333333339</v>
      </c>
      <c r="L17" s="6" t="s">
        <v>526</v>
      </c>
      <c r="M17" s="6" t="s">
        <v>526</v>
      </c>
      <c r="N17" s="6" t="s">
        <v>526</v>
      </c>
      <c r="O17" s="6" t="s">
        <v>526</v>
      </c>
      <c r="P17" s="6" t="s">
        <v>526</v>
      </c>
      <c r="Q17" s="6" t="s">
        <v>526</v>
      </c>
      <c r="R17" s="6" t="s">
        <v>526</v>
      </c>
      <c r="S17" s="6" t="s">
        <v>526</v>
      </c>
      <c r="U17" s="5">
        <v>8.8266666666666662</v>
      </c>
      <c r="V17" s="5">
        <v>9.0933333333333337</v>
      </c>
      <c r="W17" s="5">
        <v>9.1733333333333338</v>
      </c>
      <c r="X17" s="5">
        <v>9.2799999999999994</v>
      </c>
      <c r="Y17" s="5">
        <v>9.1999999999999993</v>
      </c>
      <c r="Z17" s="5">
        <v>8.9866666666666664</v>
      </c>
      <c r="AA17" s="5">
        <v>9.1733333333333338</v>
      </c>
      <c r="AB17" s="5">
        <v>9.0933333333333337</v>
      </c>
    </row>
    <row r="18" spans="1:28" x14ac:dyDescent="0.25">
      <c r="A18" s="4" t="s">
        <v>30</v>
      </c>
      <c r="B18" s="4" t="s">
        <v>31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L18" s="6" t="s">
        <v>526</v>
      </c>
      <c r="M18" s="6" t="s">
        <v>526</v>
      </c>
      <c r="N18" s="6" t="s">
        <v>526</v>
      </c>
      <c r="O18" s="6" t="s">
        <v>526</v>
      </c>
      <c r="P18" s="6" t="s">
        <v>526</v>
      </c>
      <c r="Q18" s="6" t="s">
        <v>526</v>
      </c>
      <c r="R18" s="6" t="s">
        <v>526</v>
      </c>
      <c r="S18" s="6" t="s">
        <v>526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x14ac:dyDescent="0.25">
      <c r="A19" s="4" t="s">
        <v>32</v>
      </c>
      <c r="B19" s="4" t="s">
        <v>33</v>
      </c>
      <c r="C19" s="5">
        <v>8.4642857142857135</v>
      </c>
      <c r="D19" s="5">
        <v>8.3571428571428577</v>
      </c>
      <c r="E19" s="5">
        <v>8.6909090909090914</v>
      </c>
      <c r="F19" s="5">
        <v>7.4074074074074074</v>
      </c>
      <c r="G19" s="5">
        <v>8.7142857142857135</v>
      </c>
      <c r="H19" s="5">
        <v>7.5471698113207548</v>
      </c>
      <c r="I19" s="5">
        <v>7.6428571428571432</v>
      </c>
      <c r="J19" s="5">
        <v>9</v>
      </c>
      <c r="L19" s="5">
        <v>9.6</v>
      </c>
      <c r="M19" s="5">
        <v>7.6</v>
      </c>
      <c r="N19" s="5">
        <v>9.1999999999999993</v>
      </c>
      <c r="O19" s="5">
        <v>9.6</v>
      </c>
      <c r="P19" s="5">
        <v>7.6</v>
      </c>
      <c r="Q19" s="5">
        <v>9.1999999999999993</v>
      </c>
      <c r="R19" s="5">
        <v>10</v>
      </c>
      <c r="S19" s="5">
        <v>10</v>
      </c>
      <c r="U19" s="5">
        <v>8.2060606060606069</v>
      </c>
      <c r="V19" s="5">
        <v>8.0119760479041915</v>
      </c>
      <c r="W19" s="5">
        <v>8.2035928143712571</v>
      </c>
      <c r="X19" s="5">
        <v>8.3878787878787886</v>
      </c>
      <c r="Y19" s="5">
        <v>9.2574850299401206</v>
      </c>
      <c r="Z19" s="5">
        <v>8.1818181818181817</v>
      </c>
      <c r="AA19" s="5">
        <v>8.1197604790419167</v>
      </c>
      <c r="AB19" s="5">
        <v>8.2155688622754486</v>
      </c>
    </row>
    <row r="20" spans="1:28" x14ac:dyDescent="0.25">
      <c r="A20" s="4" t="s">
        <v>34</v>
      </c>
      <c r="B20" s="4" t="s">
        <v>35</v>
      </c>
      <c r="C20" s="5">
        <v>9.235294117647058</v>
      </c>
      <c r="D20" s="5">
        <v>9.3529411764705888</v>
      </c>
      <c r="E20" s="5">
        <v>9.4705882352941178</v>
      </c>
      <c r="F20" s="5">
        <v>9.2941176470588243</v>
      </c>
      <c r="G20" s="5">
        <v>9.4705882352941178</v>
      </c>
      <c r="H20" s="5">
        <v>9.3529411764705888</v>
      </c>
      <c r="I20" s="5">
        <v>9.2941176470588243</v>
      </c>
      <c r="J20" s="5">
        <v>9.4117647058823533</v>
      </c>
      <c r="L20" s="6" t="s">
        <v>526</v>
      </c>
      <c r="M20" s="6" t="s">
        <v>526</v>
      </c>
      <c r="N20" s="6" t="s">
        <v>526</v>
      </c>
      <c r="O20" s="6" t="s">
        <v>526</v>
      </c>
      <c r="P20" s="6" t="s">
        <v>526</v>
      </c>
      <c r="Q20" s="6" t="s">
        <v>526</v>
      </c>
      <c r="R20" s="6" t="s">
        <v>526</v>
      </c>
      <c r="S20" s="6" t="s">
        <v>526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x14ac:dyDescent="0.25">
      <c r="A21" s="4" t="s">
        <v>36</v>
      </c>
      <c r="B21" s="4" t="s">
        <v>37</v>
      </c>
      <c r="C21" s="5">
        <v>8.85</v>
      </c>
      <c r="D21" s="5">
        <v>9.4499999999999993</v>
      </c>
      <c r="E21" s="5">
        <v>8.5</v>
      </c>
      <c r="F21" s="5">
        <v>8.75</v>
      </c>
      <c r="G21" s="5">
        <v>9.3000000000000007</v>
      </c>
      <c r="H21" s="5">
        <v>8.4</v>
      </c>
      <c r="I21" s="5">
        <v>8.9</v>
      </c>
      <c r="J21" s="5">
        <v>9.3000000000000007</v>
      </c>
      <c r="L21" s="6" t="s">
        <v>526</v>
      </c>
      <c r="M21" s="6" t="s">
        <v>526</v>
      </c>
      <c r="N21" s="6" t="s">
        <v>526</v>
      </c>
      <c r="O21" s="6" t="s">
        <v>526</v>
      </c>
      <c r="P21" s="6" t="s">
        <v>526</v>
      </c>
      <c r="Q21" s="6" t="s">
        <v>526</v>
      </c>
      <c r="R21" s="6" t="s">
        <v>526</v>
      </c>
      <c r="S21" s="6" t="s">
        <v>526</v>
      </c>
      <c r="U21" s="5">
        <v>9.1999999999999993</v>
      </c>
      <c r="V21" s="5">
        <v>9</v>
      </c>
      <c r="W21" s="5">
        <v>9.4666666666666668</v>
      </c>
      <c r="X21" s="5">
        <v>8.8666666666666671</v>
      </c>
      <c r="Y21" s="5">
        <v>8.4666666666666668</v>
      </c>
      <c r="Z21" s="5">
        <v>8.1999999999999993</v>
      </c>
      <c r="AA21" s="5">
        <v>9.4666666666666668</v>
      </c>
      <c r="AB21" s="5">
        <v>9.4666666666666668</v>
      </c>
    </row>
    <row r="22" spans="1:28" x14ac:dyDescent="0.25">
      <c r="A22" s="4" t="s">
        <v>38</v>
      </c>
      <c r="B22" s="4" t="s">
        <v>39</v>
      </c>
      <c r="C22" s="5">
        <v>9.6</v>
      </c>
      <c r="D22" s="5">
        <v>9.4666666666666668</v>
      </c>
      <c r="E22" s="5">
        <v>9.2666666666666675</v>
      </c>
      <c r="F22" s="5">
        <v>8.6</v>
      </c>
      <c r="G22" s="5">
        <v>7.9333333333333336</v>
      </c>
      <c r="H22" s="5">
        <v>8.2666666666666675</v>
      </c>
      <c r="I22" s="5">
        <v>8.1999999999999993</v>
      </c>
      <c r="J22" s="5">
        <v>9.1999999999999993</v>
      </c>
      <c r="L22" s="6" t="s">
        <v>526</v>
      </c>
      <c r="M22" s="6" t="s">
        <v>526</v>
      </c>
      <c r="N22" s="6" t="s">
        <v>526</v>
      </c>
      <c r="O22" s="6" t="s">
        <v>526</v>
      </c>
      <c r="P22" s="6" t="s">
        <v>526</v>
      </c>
      <c r="Q22" s="6" t="s">
        <v>526</v>
      </c>
      <c r="R22" s="6" t="s">
        <v>526</v>
      </c>
      <c r="S22" s="6" t="s">
        <v>526</v>
      </c>
      <c r="U22" s="5">
        <v>8.1999999999999993</v>
      </c>
      <c r="V22" s="5">
        <v>8.4666666666666668</v>
      </c>
      <c r="W22" s="5">
        <v>8.4666666666666668</v>
      </c>
      <c r="X22" s="5">
        <v>8.6</v>
      </c>
      <c r="Y22" s="5">
        <v>8.5333333333333332</v>
      </c>
      <c r="Z22" s="5">
        <v>8.6</v>
      </c>
      <c r="AA22" s="5">
        <v>8.4666666666666668</v>
      </c>
      <c r="AB22" s="5">
        <v>8.6</v>
      </c>
    </row>
    <row r="23" spans="1:28" x14ac:dyDescent="0.25">
      <c r="A23" s="4" t="s">
        <v>40</v>
      </c>
      <c r="B23" s="4" t="s">
        <v>41</v>
      </c>
      <c r="C23" s="5">
        <v>8.2264150943396235</v>
      </c>
      <c r="D23" s="5">
        <v>7.7735849056603774</v>
      </c>
      <c r="E23" s="5">
        <v>8.3773584905660385</v>
      </c>
      <c r="F23" s="5">
        <v>7.8490566037735849</v>
      </c>
      <c r="G23" s="5">
        <v>8.3396226415094343</v>
      </c>
      <c r="H23" s="5">
        <v>7.6981132075471699</v>
      </c>
      <c r="I23" s="5">
        <v>8.2264150943396235</v>
      </c>
      <c r="J23" s="5">
        <v>7.9622641509433958</v>
      </c>
      <c r="L23" s="6" t="s">
        <v>526</v>
      </c>
      <c r="M23" s="6" t="s">
        <v>526</v>
      </c>
      <c r="N23" s="6" t="s">
        <v>526</v>
      </c>
      <c r="O23" s="6" t="s">
        <v>526</v>
      </c>
      <c r="P23" s="6" t="s">
        <v>526</v>
      </c>
      <c r="Q23" s="6" t="s">
        <v>526</v>
      </c>
      <c r="R23" s="6" t="s">
        <v>526</v>
      </c>
      <c r="S23" s="6" t="s">
        <v>526</v>
      </c>
      <c r="U23" s="6" t="s">
        <v>526</v>
      </c>
      <c r="V23" s="6" t="s">
        <v>526</v>
      </c>
      <c r="W23" s="6" t="s">
        <v>526</v>
      </c>
      <c r="X23" s="6" t="s">
        <v>526</v>
      </c>
      <c r="Y23" s="6" t="s">
        <v>526</v>
      </c>
      <c r="Z23" s="6" t="s">
        <v>526</v>
      </c>
      <c r="AA23" s="6" t="s">
        <v>526</v>
      </c>
      <c r="AB23" s="6" t="s">
        <v>526</v>
      </c>
    </row>
    <row r="24" spans="1:28" x14ac:dyDescent="0.25">
      <c r="A24" s="4" t="s">
        <v>42</v>
      </c>
      <c r="B24" s="4" t="s">
        <v>43</v>
      </c>
      <c r="C24" s="5">
        <v>9.4666666666666668</v>
      </c>
      <c r="D24" s="5">
        <v>9.4</v>
      </c>
      <c r="E24" s="5">
        <v>9.5333333333333332</v>
      </c>
      <c r="F24" s="5">
        <v>9.6</v>
      </c>
      <c r="G24" s="5">
        <v>9.7333333333333325</v>
      </c>
      <c r="H24" s="5">
        <v>9.5333333333333332</v>
      </c>
      <c r="I24" s="5">
        <v>9.7333333333333325</v>
      </c>
      <c r="J24" s="5">
        <v>9.6666666666666661</v>
      </c>
      <c r="L24" s="6" t="s">
        <v>526</v>
      </c>
      <c r="M24" s="6" t="s">
        <v>526</v>
      </c>
      <c r="N24" s="6" t="s">
        <v>526</v>
      </c>
      <c r="O24" s="6" t="s">
        <v>526</v>
      </c>
      <c r="P24" s="6" t="s">
        <v>526</v>
      </c>
      <c r="Q24" s="6" t="s">
        <v>526</v>
      </c>
      <c r="R24" s="6" t="s">
        <v>526</v>
      </c>
      <c r="S24" s="6" t="s">
        <v>526</v>
      </c>
      <c r="U24" s="5">
        <v>9.3333333333333339</v>
      </c>
      <c r="V24" s="5">
        <v>9.3333333333333339</v>
      </c>
      <c r="W24" s="5">
        <v>9.1999999999999993</v>
      </c>
      <c r="X24" s="5">
        <v>9</v>
      </c>
      <c r="Y24" s="5">
        <v>9.6</v>
      </c>
      <c r="Z24" s="5">
        <v>9.4</v>
      </c>
      <c r="AA24" s="5">
        <v>9.5333333333333332</v>
      </c>
      <c r="AB24" s="5">
        <v>9.4666666666666668</v>
      </c>
    </row>
    <row r="25" spans="1:28" x14ac:dyDescent="0.25">
      <c r="A25" s="4" t="s">
        <v>44</v>
      </c>
      <c r="B25" s="4" t="s">
        <v>45</v>
      </c>
      <c r="C25" s="5">
        <v>9.6666666666666661</v>
      </c>
      <c r="D25" s="5">
        <v>9.7333333333333325</v>
      </c>
      <c r="E25" s="5">
        <v>9.5333333333333332</v>
      </c>
      <c r="F25" s="5">
        <v>9.6666666666666661</v>
      </c>
      <c r="G25" s="5">
        <v>9.8000000000000007</v>
      </c>
      <c r="H25" s="5">
        <v>9.8000000000000007</v>
      </c>
      <c r="I25" s="5">
        <v>9.8666666666666671</v>
      </c>
      <c r="J25" s="5">
        <v>9.8666666666666671</v>
      </c>
      <c r="L25" s="6" t="s">
        <v>526</v>
      </c>
      <c r="M25" s="6" t="s">
        <v>526</v>
      </c>
      <c r="N25" s="6" t="s">
        <v>526</v>
      </c>
      <c r="O25" s="6" t="s">
        <v>526</v>
      </c>
      <c r="P25" s="6" t="s">
        <v>526</v>
      </c>
      <c r="Q25" s="6" t="s">
        <v>526</v>
      </c>
      <c r="R25" s="6" t="s">
        <v>526</v>
      </c>
      <c r="S25" s="6" t="s">
        <v>526</v>
      </c>
      <c r="U25" s="5">
        <v>9.6</v>
      </c>
      <c r="V25" s="5">
        <v>9.6666666666666661</v>
      </c>
      <c r="W25" s="5">
        <v>9.6</v>
      </c>
      <c r="X25" s="5">
        <v>9.6666666666666661</v>
      </c>
      <c r="Y25" s="5">
        <v>9.8666666666666671</v>
      </c>
      <c r="Z25" s="5">
        <v>9.6666666666666661</v>
      </c>
      <c r="AA25" s="5">
        <v>9.8666666666666671</v>
      </c>
      <c r="AB25" s="5">
        <v>9.8666666666666671</v>
      </c>
    </row>
    <row r="26" spans="1:28" x14ac:dyDescent="0.25">
      <c r="A26" s="4" t="s">
        <v>46</v>
      </c>
      <c r="B26" s="4" t="s">
        <v>47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L26" s="6" t="s">
        <v>526</v>
      </c>
      <c r="M26" s="6" t="s">
        <v>526</v>
      </c>
      <c r="N26" s="6" t="s">
        <v>526</v>
      </c>
      <c r="O26" s="6" t="s">
        <v>526</v>
      </c>
      <c r="P26" s="6" t="s">
        <v>526</v>
      </c>
      <c r="Q26" s="6" t="s">
        <v>526</v>
      </c>
      <c r="R26" s="6" t="s">
        <v>526</v>
      </c>
      <c r="S26" s="6" t="s">
        <v>526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x14ac:dyDescent="0.25">
      <c r="A27" s="4" t="s">
        <v>48</v>
      </c>
      <c r="B27" s="4" t="s">
        <v>49</v>
      </c>
      <c r="C27" s="5">
        <v>8.6666666666666661</v>
      </c>
      <c r="D27" s="5">
        <v>9.1999999999999993</v>
      </c>
      <c r="E27" s="5">
        <v>9.3333333333333339</v>
      </c>
      <c r="F27" s="5">
        <v>9.1333333333333329</v>
      </c>
      <c r="G27" s="5">
        <v>9.4</v>
      </c>
      <c r="H27" s="5">
        <v>8.9333333333333336</v>
      </c>
      <c r="I27" s="5">
        <v>9.1999999999999993</v>
      </c>
      <c r="J27" s="5">
        <v>8.9333333333333336</v>
      </c>
      <c r="L27" s="6" t="s">
        <v>526</v>
      </c>
      <c r="M27" s="6" t="s">
        <v>526</v>
      </c>
      <c r="N27" s="6" t="s">
        <v>526</v>
      </c>
      <c r="O27" s="6" t="s">
        <v>526</v>
      </c>
      <c r="P27" s="6" t="s">
        <v>526</v>
      </c>
      <c r="Q27" s="6" t="s">
        <v>526</v>
      </c>
      <c r="R27" s="6" t="s">
        <v>526</v>
      </c>
      <c r="S27" s="6" t="s">
        <v>526</v>
      </c>
      <c r="U27" s="6" t="s">
        <v>526</v>
      </c>
      <c r="V27" s="6" t="s">
        <v>526</v>
      </c>
      <c r="W27" s="6" t="s">
        <v>526</v>
      </c>
      <c r="X27" s="6" t="s">
        <v>526</v>
      </c>
      <c r="Y27" s="6" t="s">
        <v>526</v>
      </c>
      <c r="Z27" s="6" t="s">
        <v>526</v>
      </c>
      <c r="AA27" s="6" t="s">
        <v>526</v>
      </c>
      <c r="AB27" s="6" t="s">
        <v>526</v>
      </c>
    </row>
    <row r="28" spans="1:28" x14ac:dyDescent="0.25">
      <c r="A28" s="4" t="s">
        <v>50</v>
      </c>
      <c r="B28" s="4" t="s">
        <v>51</v>
      </c>
      <c r="C28" s="5">
        <v>8.4666666666666668</v>
      </c>
      <c r="D28" s="5">
        <v>8.4666666666666668</v>
      </c>
      <c r="E28" s="5">
        <v>8.4</v>
      </c>
      <c r="F28" s="5">
        <v>7.8666666666666663</v>
      </c>
      <c r="G28" s="5">
        <v>8.6</v>
      </c>
      <c r="H28" s="5">
        <v>8.3333333333333339</v>
      </c>
      <c r="I28" s="5">
        <v>8.2666666666666675</v>
      </c>
      <c r="J28" s="5">
        <v>8.2666666666666675</v>
      </c>
      <c r="L28" s="6" t="s">
        <v>526</v>
      </c>
      <c r="M28" s="6" t="s">
        <v>526</v>
      </c>
      <c r="N28" s="6" t="s">
        <v>526</v>
      </c>
      <c r="O28" s="6" t="s">
        <v>526</v>
      </c>
      <c r="P28" s="6" t="s">
        <v>526</v>
      </c>
      <c r="Q28" s="6" t="s">
        <v>526</v>
      </c>
      <c r="R28" s="6" t="s">
        <v>526</v>
      </c>
      <c r="S28" s="6" t="s">
        <v>526</v>
      </c>
      <c r="U28" s="6" t="s">
        <v>526</v>
      </c>
      <c r="V28" s="6" t="s">
        <v>526</v>
      </c>
      <c r="W28" s="6" t="s">
        <v>526</v>
      </c>
      <c r="X28" s="6" t="s">
        <v>526</v>
      </c>
      <c r="Y28" s="6" t="s">
        <v>526</v>
      </c>
      <c r="Z28" s="6" t="s">
        <v>526</v>
      </c>
      <c r="AA28" s="6" t="s">
        <v>526</v>
      </c>
      <c r="AB28" s="6" t="s">
        <v>526</v>
      </c>
    </row>
    <row r="29" spans="1:28" x14ac:dyDescent="0.25">
      <c r="A29" s="4" t="s">
        <v>52</v>
      </c>
      <c r="B29" s="4" t="s">
        <v>53</v>
      </c>
      <c r="C29" s="5">
        <v>8.9655172413793096</v>
      </c>
      <c r="D29" s="5">
        <v>8.6206896551724146</v>
      </c>
      <c r="E29" s="5">
        <v>8.6</v>
      </c>
      <c r="F29" s="5">
        <v>8.5333333333333332</v>
      </c>
      <c r="G29" s="5">
        <v>8.4</v>
      </c>
      <c r="H29" s="5">
        <v>8.5333333333333332</v>
      </c>
      <c r="I29" s="5">
        <v>8.4</v>
      </c>
      <c r="J29" s="5">
        <v>8.8666666666666671</v>
      </c>
      <c r="L29" s="6" t="s">
        <v>526</v>
      </c>
      <c r="M29" s="6" t="s">
        <v>526</v>
      </c>
      <c r="N29" s="6" t="s">
        <v>526</v>
      </c>
      <c r="O29" s="6" t="s">
        <v>526</v>
      </c>
      <c r="P29" s="6" t="s">
        <v>526</v>
      </c>
      <c r="Q29" s="6" t="s">
        <v>526</v>
      </c>
      <c r="R29" s="6" t="s">
        <v>526</v>
      </c>
      <c r="S29" s="6" t="s">
        <v>526</v>
      </c>
      <c r="U29" s="5">
        <v>8.2608695652173907</v>
      </c>
      <c r="V29" s="5">
        <v>8.2173913043478262</v>
      </c>
      <c r="W29" s="5">
        <v>7.5217391304347823</v>
      </c>
      <c r="X29" s="5">
        <v>8.6521739130434785</v>
      </c>
      <c r="Y29" s="5">
        <v>8.3478260869565215</v>
      </c>
      <c r="Z29" s="5">
        <v>8.2173913043478262</v>
      </c>
      <c r="AA29" s="5">
        <v>8.3913043478260878</v>
      </c>
      <c r="AB29" s="5">
        <v>7.8260869565217392</v>
      </c>
    </row>
    <row r="30" spans="1:28" x14ac:dyDescent="0.25">
      <c r="A30" s="4" t="s">
        <v>54</v>
      </c>
      <c r="B30" s="4" t="s">
        <v>55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L30" s="6" t="s">
        <v>526</v>
      </c>
      <c r="M30" s="6" t="s">
        <v>526</v>
      </c>
      <c r="N30" s="6" t="s">
        <v>526</v>
      </c>
      <c r="O30" s="6" t="s">
        <v>526</v>
      </c>
      <c r="P30" s="6" t="s">
        <v>526</v>
      </c>
      <c r="Q30" s="6" t="s">
        <v>526</v>
      </c>
      <c r="R30" s="6" t="s">
        <v>526</v>
      </c>
      <c r="S30" s="6" t="s">
        <v>526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x14ac:dyDescent="0.25">
      <c r="A31" s="4" t="s">
        <v>56</v>
      </c>
      <c r="B31" s="4" t="s">
        <v>57</v>
      </c>
      <c r="C31" s="5">
        <v>9.6</v>
      </c>
      <c r="D31" s="5">
        <v>9.4</v>
      </c>
      <c r="E31" s="5">
        <v>8.8666666666666671</v>
      </c>
      <c r="F31" s="5">
        <v>8.6666666666666661</v>
      </c>
      <c r="G31" s="5">
        <v>9.9333333333333336</v>
      </c>
      <c r="H31" s="5">
        <v>8.5333333333333332</v>
      </c>
      <c r="I31" s="5">
        <v>8.1999999999999993</v>
      </c>
      <c r="J31" s="5">
        <v>9.4</v>
      </c>
      <c r="L31" s="6" t="s">
        <v>526</v>
      </c>
      <c r="M31" s="6" t="s">
        <v>526</v>
      </c>
      <c r="N31" s="6" t="s">
        <v>526</v>
      </c>
      <c r="O31" s="6" t="s">
        <v>526</v>
      </c>
      <c r="P31" s="6" t="s">
        <v>526</v>
      </c>
      <c r="Q31" s="6" t="s">
        <v>526</v>
      </c>
      <c r="R31" s="6" t="s">
        <v>526</v>
      </c>
      <c r="S31" s="6" t="s">
        <v>526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x14ac:dyDescent="0.25">
      <c r="A32" s="4" t="s">
        <v>58</v>
      </c>
      <c r="B32" s="4" t="s">
        <v>59</v>
      </c>
      <c r="C32" s="5">
        <v>8.9333333333333336</v>
      </c>
      <c r="D32" s="5">
        <v>8.8000000000000007</v>
      </c>
      <c r="E32" s="5">
        <v>8.6666666666666661</v>
      </c>
      <c r="F32" s="5">
        <v>8.9333333333333336</v>
      </c>
      <c r="G32" s="5">
        <v>8.8000000000000007</v>
      </c>
      <c r="H32" s="5">
        <v>9.0666666666666664</v>
      </c>
      <c r="I32" s="5">
        <v>9.6666666666666661</v>
      </c>
      <c r="J32" s="5">
        <v>9.6</v>
      </c>
      <c r="L32" s="6" t="s">
        <v>526</v>
      </c>
      <c r="M32" s="6" t="s">
        <v>526</v>
      </c>
      <c r="N32" s="6" t="s">
        <v>526</v>
      </c>
      <c r="O32" s="6" t="s">
        <v>526</v>
      </c>
      <c r="P32" s="6" t="s">
        <v>526</v>
      </c>
      <c r="Q32" s="6" t="s">
        <v>526</v>
      </c>
      <c r="R32" s="6" t="s">
        <v>526</v>
      </c>
      <c r="S32" s="6" t="s">
        <v>526</v>
      </c>
      <c r="U32" s="5">
        <v>9.7333333333333325</v>
      </c>
      <c r="V32" s="5">
        <v>9.6666666666666661</v>
      </c>
      <c r="W32" s="5">
        <v>9.4666666666666668</v>
      </c>
      <c r="X32" s="5">
        <v>9.4</v>
      </c>
      <c r="Y32" s="5">
        <v>9.6</v>
      </c>
      <c r="Z32" s="5">
        <v>9.7333333333333325</v>
      </c>
      <c r="AA32" s="5">
        <v>9.7333333333333325</v>
      </c>
      <c r="AB32" s="5">
        <v>9.8000000000000007</v>
      </c>
    </row>
    <row r="33" spans="1:28" x14ac:dyDescent="0.25">
      <c r="A33" s="4" t="s">
        <v>60</v>
      </c>
      <c r="B33" s="4" t="s">
        <v>61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L33" s="6" t="s">
        <v>526</v>
      </c>
      <c r="M33" s="6" t="s">
        <v>526</v>
      </c>
      <c r="N33" s="6" t="s">
        <v>526</v>
      </c>
      <c r="O33" s="6" t="s">
        <v>526</v>
      </c>
      <c r="P33" s="6" t="s">
        <v>526</v>
      </c>
      <c r="Q33" s="6" t="s">
        <v>526</v>
      </c>
      <c r="R33" s="6" t="s">
        <v>526</v>
      </c>
      <c r="S33" s="6" t="s">
        <v>526</v>
      </c>
      <c r="U33" s="6" t="s">
        <v>526</v>
      </c>
      <c r="V33" s="6" t="s">
        <v>526</v>
      </c>
      <c r="W33" s="6" t="s">
        <v>526</v>
      </c>
      <c r="X33" s="6" t="s">
        <v>526</v>
      </c>
      <c r="Y33" s="6" t="s">
        <v>526</v>
      </c>
      <c r="Z33" s="6" t="s">
        <v>526</v>
      </c>
      <c r="AA33" s="6" t="s">
        <v>526</v>
      </c>
      <c r="AB33" s="6" t="s">
        <v>526</v>
      </c>
    </row>
    <row r="34" spans="1:28" x14ac:dyDescent="0.25">
      <c r="A34" s="4" t="s">
        <v>62</v>
      </c>
      <c r="B34" s="4" t="s">
        <v>63</v>
      </c>
      <c r="C34" s="5">
        <v>9.3061224489795915</v>
      </c>
      <c r="D34" s="5">
        <v>9.3605442176870746</v>
      </c>
      <c r="E34" s="5">
        <v>9.2517006802721085</v>
      </c>
      <c r="F34" s="5">
        <v>9.5646258503401356</v>
      </c>
      <c r="G34" s="5">
        <v>9.183673469387756</v>
      </c>
      <c r="H34" s="5">
        <v>9.2925170068027203</v>
      </c>
      <c r="I34" s="5">
        <v>8.6258503401360542</v>
      </c>
      <c r="J34" s="5">
        <v>9.4829931972789119</v>
      </c>
      <c r="L34" s="6" t="s">
        <v>526</v>
      </c>
      <c r="M34" s="6" t="s">
        <v>526</v>
      </c>
      <c r="N34" s="6" t="s">
        <v>526</v>
      </c>
      <c r="O34" s="6" t="s">
        <v>526</v>
      </c>
      <c r="P34" s="6" t="s">
        <v>526</v>
      </c>
      <c r="Q34" s="6" t="s">
        <v>526</v>
      </c>
      <c r="R34" s="6" t="s">
        <v>526</v>
      </c>
      <c r="S34" s="6" t="s">
        <v>526</v>
      </c>
      <c r="U34" s="5">
        <v>9.7349397590361448</v>
      </c>
      <c r="V34" s="5">
        <v>9.3253012048192776</v>
      </c>
      <c r="W34" s="5">
        <v>9.7590361445783138</v>
      </c>
      <c r="X34" s="5">
        <v>9.0843373493975896</v>
      </c>
      <c r="Y34" s="5">
        <v>9.2048192771084345</v>
      </c>
      <c r="Z34" s="5">
        <v>8.8192771084337345</v>
      </c>
      <c r="AA34" s="5">
        <v>8.5783132530120483</v>
      </c>
      <c r="AB34" s="5">
        <v>9.3493975903614466</v>
      </c>
    </row>
    <row r="35" spans="1:28" x14ac:dyDescent="0.25">
      <c r="A35" s="4" t="s">
        <v>64</v>
      </c>
      <c r="B35" s="4" t="s">
        <v>65</v>
      </c>
      <c r="C35" s="5">
        <v>9.0165289256198342</v>
      </c>
      <c r="D35" s="5">
        <v>9.1618257261410783</v>
      </c>
      <c r="E35" s="5">
        <v>9.1652892561983474</v>
      </c>
      <c r="F35" s="5">
        <v>8.8739495798319332</v>
      </c>
      <c r="G35" s="5">
        <v>9.4132231404958677</v>
      </c>
      <c r="H35" s="5">
        <v>8.9543568464730292</v>
      </c>
      <c r="I35" s="5">
        <v>9.1570247933884303</v>
      </c>
      <c r="J35" s="5">
        <v>9.2066115702479348</v>
      </c>
      <c r="L35" s="6" t="s">
        <v>526</v>
      </c>
      <c r="M35" s="6" t="s">
        <v>526</v>
      </c>
      <c r="N35" s="6" t="s">
        <v>526</v>
      </c>
      <c r="O35" s="6" t="s">
        <v>526</v>
      </c>
      <c r="P35" s="6" t="s">
        <v>526</v>
      </c>
      <c r="Q35" s="6" t="s">
        <v>526</v>
      </c>
      <c r="R35" s="6" t="s">
        <v>526</v>
      </c>
      <c r="S35" s="6" t="s">
        <v>526</v>
      </c>
      <c r="U35" s="5">
        <v>9.1538461538461533</v>
      </c>
      <c r="V35" s="5">
        <v>9.338461538461539</v>
      </c>
      <c r="W35" s="5">
        <v>9.092307692307692</v>
      </c>
      <c r="X35" s="5">
        <v>8.9230769230769234</v>
      </c>
      <c r="Y35" s="5">
        <v>9.4461538461538463</v>
      </c>
      <c r="Z35" s="5">
        <v>8.953846153846154</v>
      </c>
      <c r="AA35" s="5">
        <v>9.092307692307692</v>
      </c>
      <c r="AB35" s="5">
        <v>9.3538461538461544</v>
      </c>
    </row>
    <row r="36" spans="1:28" x14ac:dyDescent="0.25">
      <c r="A36" s="4" t="s">
        <v>66</v>
      </c>
      <c r="B36" s="4" t="s">
        <v>67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L36" s="6" t="s">
        <v>526</v>
      </c>
      <c r="M36" s="6" t="s">
        <v>526</v>
      </c>
      <c r="N36" s="6" t="s">
        <v>526</v>
      </c>
      <c r="O36" s="6" t="s">
        <v>526</v>
      </c>
      <c r="P36" s="6" t="s">
        <v>526</v>
      </c>
      <c r="Q36" s="6" t="s">
        <v>526</v>
      </c>
      <c r="R36" s="6" t="s">
        <v>526</v>
      </c>
      <c r="S36" s="6" t="s">
        <v>526</v>
      </c>
      <c r="U36" s="6" t="s">
        <v>526</v>
      </c>
      <c r="V36" s="6" t="s">
        <v>526</v>
      </c>
      <c r="W36" s="6" t="s">
        <v>526</v>
      </c>
      <c r="X36" s="6" t="s">
        <v>526</v>
      </c>
      <c r="Y36" s="6" t="s">
        <v>526</v>
      </c>
      <c r="Z36" s="6" t="s">
        <v>526</v>
      </c>
      <c r="AA36" s="6" t="s">
        <v>526</v>
      </c>
      <c r="AB36" s="6" t="s">
        <v>526</v>
      </c>
    </row>
    <row r="37" spans="1:28" x14ac:dyDescent="0.25">
      <c r="A37" s="4" t="s">
        <v>68</v>
      </c>
      <c r="B37" s="4" t="s">
        <v>69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L37" s="6" t="s">
        <v>526</v>
      </c>
      <c r="M37" s="6" t="s">
        <v>526</v>
      </c>
      <c r="N37" s="6" t="s">
        <v>526</v>
      </c>
      <c r="O37" s="6" t="s">
        <v>526</v>
      </c>
      <c r="P37" s="6" t="s">
        <v>526</v>
      </c>
      <c r="Q37" s="6" t="s">
        <v>526</v>
      </c>
      <c r="R37" s="6" t="s">
        <v>526</v>
      </c>
      <c r="S37" s="6" t="s">
        <v>526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</row>
    <row r="38" spans="1:28" x14ac:dyDescent="0.25">
      <c r="A38" s="4" t="s">
        <v>70</v>
      </c>
      <c r="B38" s="4" t="s">
        <v>71</v>
      </c>
      <c r="C38" s="5">
        <v>8.7692307692307701</v>
      </c>
      <c r="D38" s="5">
        <v>8.9411764705882355</v>
      </c>
      <c r="E38" s="5">
        <v>9.3076923076923084</v>
      </c>
      <c r="F38" s="5">
        <v>8.5384615384615383</v>
      </c>
      <c r="G38" s="5">
        <v>9.115384615384615</v>
      </c>
      <c r="H38" s="5">
        <v>8.8076923076923084</v>
      </c>
      <c r="I38" s="5">
        <v>9.3076923076923084</v>
      </c>
      <c r="J38" s="5">
        <v>9.4615384615384617</v>
      </c>
      <c r="L38" s="6" t="s">
        <v>526</v>
      </c>
      <c r="M38" s="6" t="s">
        <v>526</v>
      </c>
      <c r="N38" s="6" t="s">
        <v>526</v>
      </c>
      <c r="O38" s="6" t="s">
        <v>526</v>
      </c>
      <c r="P38" s="6" t="s">
        <v>526</v>
      </c>
      <c r="Q38" s="6" t="s">
        <v>526</v>
      </c>
      <c r="R38" s="6" t="s">
        <v>526</v>
      </c>
      <c r="S38" s="6" t="s">
        <v>526</v>
      </c>
      <c r="U38" s="5">
        <v>8.4888888888888889</v>
      </c>
      <c r="V38" s="5">
        <v>8.9333333333333336</v>
      </c>
      <c r="W38" s="5">
        <v>9.0222222222222221</v>
      </c>
      <c r="X38" s="5">
        <v>8.0888888888888886</v>
      </c>
      <c r="Y38" s="5">
        <v>9.3777777777777782</v>
      </c>
      <c r="Z38" s="5">
        <v>8.4444444444444446</v>
      </c>
      <c r="AA38" s="5">
        <v>9.155555555555555</v>
      </c>
      <c r="AB38" s="5">
        <v>9.1111111111111107</v>
      </c>
    </row>
    <row r="39" spans="1:28" x14ac:dyDescent="0.25">
      <c r="A39" s="4" t="s">
        <v>72</v>
      </c>
      <c r="B39" s="4" t="s">
        <v>73</v>
      </c>
      <c r="C39" s="5">
        <v>8.4888888888888889</v>
      </c>
      <c r="D39" s="5">
        <v>8.5333333333333332</v>
      </c>
      <c r="E39" s="5">
        <v>8.8000000000000007</v>
      </c>
      <c r="F39" s="5">
        <v>8.4444444444444446</v>
      </c>
      <c r="G39" s="5">
        <v>8.5333333333333332</v>
      </c>
      <c r="H39" s="5">
        <v>8.2222222222222214</v>
      </c>
      <c r="I39" s="5">
        <v>8.844444444444445</v>
      </c>
      <c r="J39" s="5">
        <v>8.844444444444445</v>
      </c>
      <c r="L39" s="6" t="s">
        <v>526</v>
      </c>
      <c r="M39" s="6" t="s">
        <v>526</v>
      </c>
      <c r="N39" s="6" t="s">
        <v>526</v>
      </c>
      <c r="O39" s="6" t="s">
        <v>526</v>
      </c>
      <c r="P39" s="6" t="s">
        <v>526</v>
      </c>
      <c r="Q39" s="6" t="s">
        <v>526</v>
      </c>
      <c r="R39" s="6" t="s">
        <v>526</v>
      </c>
      <c r="S39" s="6" t="s">
        <v>526</v>
      </c>
      <c r="U39" s="5">
        <v>8.6666666666666661</v>
      </c>
      <c r="V39" s="5">
        <v>8.1999999999999993</v>
      </c>
      <c r="W39" s="5">
        <v>8.7333333333333325</v>
      </c>
      <c r="X39" s="5">
        <v>8.3333333333333339</v>
      </c>
      <c r="Y39" s="5">
        <v>9.1333333333333329</v>
      </c>
      <c r="Z39" s="5">
        <v>8.4</v>
      </c>
      <c r="AA39" s="5">
        <v>8.6</v>
      </c>
      <c r="AB39" s="5">
        <v>8.6</v>
      </c>
    </row>
    <row r="40" spans="1:28" x14ac:dyDescent="0.25">
      <c r="A40" s="4" t="s">
        <v>74</v>
      </c>
      <c r="B40" s="4" t="s">
        <v>75</v>
      </c>
      <c r="C40" s="5">
        <v>8.3333333333333339</v>
      </c>
      <c r="D40" s="5">
        <v>8</v>
      </c>
      <c r="E40" s="5">
        <v>8</v>
      </c>
      <c r="F40" s="5">
        <v>7.333333333333333</v>
      </c>
      <c r="G40" s="5">
        <v>8.0666666666666664</v>
      </c>
      <c r="H40" s="5">
        <v>7.1111111111111107</v>
      </c>
      <c r="I40" s="5">
        <v>8.1333333333333329</v>
      </c>
      <c r="J40" s="5">
        <v>8.0666666666666664</v>
      </c>
      <c r="L40" s="6" t="s">
        <v>526</v>
      </c>
      <c r="M40" s="6" t="s">
        <v>526</v>
      </c>
      <c r="N40" s="6" t="s">
        <v>526</v>
      </c>
      <c r="O40" s="6" t="s">
        <v>526</v>
      </c>
      <c r="P40" s="6" t="s">
        <v>526</v>
      </c>
      <c r="Q40" s="6" t="s">
        <v>526</v>
      </c>
      <c r="R40" s="6" t="s">
        <v>526</v>
      </c>
      <c r="S40" s="6" t="s">
        <v>526</v>
      </c>
      <c r="U40" s="5">
        <v>8.3333333333333339</v>
      </c>
      <c r="V40" s="5">
        <v>8.0666666666666664</v>
      </c>
      <c r="W40" s="5">
        <v>7.7333333333333334</v>
      </c>
      <c r="X40" s="5">
        <v>7.2666666666666666</v>
      </c>
      <c r="Y40" s="5">
        <v>8.6666666666666661</v>
      </c>
      <c r="Z40" s="5">
        <v>7.1851851851851851</v>
      </c>
      <c r="AA40" s="5">
        <v>8.0666666666666664</v>
      </c>
      <c r="AB40" s="5">
        <v>7.9333333333333336</v>
      </c>
    </row>
    <row r="41" spans="1:28" x14ac:dyDescent="0.25">
      <c r="A41" s="4" t="s">
        <v>76</v>
      </c>
      <c r="B41" s="4" t="s">
        <v>77</v>
      </c>
      <c r="C41" s="5">
        <v>8.7857142857142865</v>
      </c>
      <c r="D41" s="5">
        <v>9</v>
      </c>
      <c r="E41" s="5">
        <v>8.5714285714285712</v>
      </c>
      <c r="F41" s="5">
        <v>8.3571428571428577</v>
      </c>
      <c r="G41" s="5">
        <v>8.5714285714285712</v>
      </c>
      <c r="H41" s="5">
        <v>8.7142857142857135</v>
      </c>
      <c r="I41" s="5">
        <v>8.8571428571428577</v>
      </c>
      <c r="J41" s="5">
        <v>8.9285714285714288</v>
      </c>
      <c r="L41" s="6" t="s">
        <v>526</v>
      </c>
      <c r="M41" s="6" t="s">
        <v>526</v>
      </c>
      <c r="N41" s="6" t="s">
        <v>526</v>
      </c>
      <c r="O41" s="6" t="s">
        <v>526</v>
      </c>
      <c r="P41" s="6" t="s">
        <v>526</v>
      </c>
      <c r="Q41" s="6" t="s">
        <v>526</v>
      </c>
      <c r="R41" s="6" t="s">
        <v>526</v>
      </c>
      <c r="S41" s="6" t="s">
        <v>526</v>
      </c>
      <c r="U41" s="5">
        <v>8.9230769230769234</v>
      </c>
      <c r="V41" s="5">
        <v>8.615384615384615</v>
      </c>
      <c r="W41" s="5">
        <v>8.615384615384615</v>
      </c>
      <c r="X41" s="5">
        <v>7.9230769230769234</v>
      </c>
      <c r="Y41" s="5">
        <v>8.4615384615384617</v>
      </c>
      <c r="Z41" s="5">
        <v>8.2307692307692299</v>
      </c>
      <c r="AA41" s="5">
        <v>8.5384615384615383</v>
      </c>
      <c r="AB41" s="5">
        <v>8.6923076923076916</v>
      </c>
    </row>
    <row r="42" spans="1:28" x14ac:dyDescent="0.25">
      <c r="A42" s="4" t="s">
        <v>78</v>
      </c>
      <c r="B42" s="4" t="s">
        <v>79</v>
      </c>
      <c r="C42" s="5">
        <v>8.581818181818182</v>
      </c>
      <c r="D42" s="5">
        <v>8.6181818181818191</v>
      </c>
      <c r="E42" s="5">
        <v>8.6909090909090914</v>
      </c>
      <c r="F42" s="5">
        <v>8.4727272727272727</v>
      </c>
      <c r="G42" s="5">
        <v>8.5090909090909097</v>
      </c>
      <c r="H42" s="5">
        <v>8.1090909090909093</v>
      </c>
      <c r="I42" s="5">
        <v>8.6181818181818191</v>
      </c>
      <c r="J42" s="5">
        <v>8.545454545454545</v>
      </c>
      <c r="L42" s="6" t="s">
        <v>526</v>
      </c>
      <c r="M42" s="6" t="s">
        <v>526</v>
      </c>
      <c r="N42" s="6" t="s">
        <v>526</v>
      </c>
      <c r="O42" s="6" t="s">
        <v>526</v>
      </c>
      <c r="P42" s="6" t="s">
        <v>526</v>
      </c>
      <c r="Q42" s="6" t="s">
        <v>526</v>
      </c>
      <c r="R42" s="6" t="s">
        <v>526</v>
      </c>
      <c r="S42" s="6" t="s">
        <v>526</v>
      </c>
      <c r="U42" s="5">
        <v>9.0588235294117645</v>
      </c>
      <c r="V42" s="5">
        <v>9.0196078431372548</v>
      </c>
      <c r="W42" s="5">
        <v>8.8235294117647065</v>
      </c>
      <c r="X42" s="5">
        <v>8.5098039215686274</v>
      </c>
      <c r="Y42" s="5">
        <v>9.2549019607843146</v>
      </c>
      <c r="Z42" s="5">
        <v>8.9600000000000009</v>
      </c>
      <c r="AA42" s="5">
        <v>9.0980392156862742</v>
      </c>
      <c r="AB42" s="5">
        <v>9.0980392156862742</v>
      </c>
    </row>
    <row r="43" spans="1:28" x14ac:dyDescent="0.25">
      <c r="A43" s="4" t="s">
        <v>80</v>
      </c>
      <c r="B43" s="4" t="s">
        <v>81</v>
      </c>
      <c r="C43" s="5">
        <v>8.15</v>
      </c>
      <c r="D43" s="5">
        <v>8.25</v>
      </c>
      <c r="E43" s="5">
        <v>9.15</v>
      </c>
      <c r="F43" s="5">
        <v>9</v>
      </c>
      <c r="G43" s="5">
        <v>9.0500000000000007</v>
      </c>
      <c r="H43" s="5">
        <v>9.1</v>
      </c>
      <c r="I43" s="5">
        <v>9.8000000000000007</v>
      </c>
      <c r="J43" s="5">
        <v>9</v>
      </c>
      <c r="L43" s="6" t="s">
        <v>526</v>
      </c>
      <c r="M43" s="6" t="s">
        <v>526</v>
      </c>
      <c r="N43" s="6" t="s">
        <v>526</v>
      </c>
      <c r="O43" s="6" t="s">
        <v>526</v>
      </c>
      <c r="P43" s="6" t="s">
        <v>526</v>
      </c>
      <c r="Q43" s="6" t="s">
        <v>526</v>
      </c>
      <c r="R43" s="6" t="s">
        <v>526</v>
      </c>
      <c r="S43" s="6" t="s">
        <v>526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</row>
    <row r="44" spans="1:28" x14ac:dyDescent="0.25">
      <c r="A44" s="4" t="s">
        <v>82</v>
      </c>
      <c r="B44" s="4" t="s">
        <v>83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L44" s="6" t="s">
        <v>526</v>
      </c>
      <c r="M44" s="6" t="s">
        <v>526</v>
      </c>
      <c r="N44" s="6" t="s">
        <v>526</v>
      </c>
      <c r="O44" s="6" t="s">
        <v>526</v>
      </c>
      <c r="P44" s="6" t="s">
        <v>526</v>
      </c>
      <c r="Q44" s="6" t="s">
        <v>526</v>
      </c>
      <c r="R44" s="6" t="s">
        <v>526</v>
      </c>
      <c r="S44" s="6" t="s">
        <v>526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</row>
    <row r="45" spans="1:28" x14ac:dyDescent="0.25">
      <c r="A45" s="4" t="s">
        <v>84</v>
      </c>
      <c r="B45" s="4" t="s">
        <v>85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L45" s="6" t="s">
        <v>526</v>
      </c>
      <c r="M45" s="6" t="s">
        <v>526</v>
      </c>
      <c r="N45" s="6" t="s">
        <v>526</v>
      </c>
      <c r="O45" s="6" t="s">
        <v>526</v>
      </c>
      <c r="P45" s="6" t="s">
        <v>526</v>
      </c>
      <c r="Q45" s="6" t="s">
        <v>526</v>
      </c>
      <c r="R45" s="6" t="s">
        <v>526</v>
      </c>
      <c r="S45" s="6" t="s">
        <v>526</v>
      </c>
      <c r="U45" s="6" t="s">
        <v>526</v>
      </c>
      <c r="V45" s="6" t="s">
        <v>526</v>
      </c>
      <c r="W45" s="6" t="s">
        <v>526</v>
      </c>
      <c r="X45" s="6" t="s">
        <v>526</v>
      </c>
      <c r="Y45" s="6" t="s">
        <v>526</v>
      </c>
      <c r="Z45" s="6" t="s">
        <v>526</v>
      </c>
      <c r="AA45" s="6" t="s">
        <v>526</v>
      </c>
      <c r="AB45" s="6" t="s">
        <v>526</v>
      </c>
    </row>
    <row r="46" spans="1:28" x14ac:dyDescent="0.25">
      <c r="A46" s="4" t="s">
        <v>86</v>
      </c>
      <c r="B46" s="4" t="s">
        <v>87</v>
      </c>
      <c r="C46" s="5">
        <v>8.7200000000000006</v>
      </c>
      <c r="D46" s="5">
        <v>8.92</v>
      </c>
      <c r="E46" s="5">
        <v>8.76</v>
      </c>
      <c r="F46" s="5">
        <v>8.7200000000000006</v>
      </c>
      <c r="G46" s="5">
        <v>9.4</v>
      </c>
      <c r="H46" s="5">
        <v>8.8000000000000007</v>
      </c>
      <c r="I46" s="5">
        <v>9.16</v>
      </c>
      <c r="J46" s="5">
        <v>9.08</v>
      </c>
      <c r="L46" s="6" t="s">
        <v>526</v>
      </c>
      <c r="M46" s="6" t="s">
        <v>526</v>
      </c>
      <c r="N46" s="6" t="s">
        <v>526</v>
      </c>
      <c r="O46" s="6" t="s">
        <v>526</v>
      </c>
      <c r="P46" s="6" t="s">
        <v>526</v>
      </c>
      <c r="Q46" s="6" t="s">
        <v>526</v>
      </c>
      <c r="R46" s="6" t="s">
        <v>526</v>
      </c>
      <c r="S46" s="6" t="s">
        <v>526</v>
      </c>
      <c r="U46" s="5">
        <v>9.1538461538461533</v>
      </c>
      <c r="V46" s="5">
        <v>8.9615384615384617</v>
      </c>
      <c r="W46" s="5">
        <v>9.115384615384615</v>
      </c>
      <c r="X46" s="5">
        <v>8.5384615384615383</v>
      </c>
      <c r="Y46" s="5">
        <v>9.7307692307692299</v>
      </c>
      <c r="Z46" s="5">
        <v>9.3076923076923084</v>
      </c>
      <c r="AA46" s="5">
        <v>9.5769230769230766</v>
      </c>
      <c r="AB46" s="5">
        <v>9.4230769230769234</v>
      </c>
    </row>
    <row r="47" spans="1:28" x14ac:dyDescent="0.25">
      <c r="A47" s="4" t="s">
        <v>88</v>
      </c>
      <c r="B47" s="4" t="s">
        <v>89</v>
      </c>
      <c r="C47" s="5">
        <v>8.3636363636363633</v>
      </c>
      <c r="D47" s="5">
        <v>8.0909090909090917</v>
      </c>
      <c r="E47" s="5">
        <v>8.3636363636363633</v>
      </c>
      <c r="F47" s="5">
        <v>8.3636363636363633</v>
      </c>
      <c r="G47" s="5">
        <v>7.5454545454545459</v>
      </c>
      <c r="H47" s="5">
        <v>8.0909090909090917</v>
      </c>
      <c r="I47" s="5">
        <v>9.3636363636363633</v>
      </c>
      <c r="J47" s="5">
        <v>9.3636363636363633</v>
      </c>
      <c r="L47" s="6" t="s">
        <v>526</v>
      </c>
      <c r="M47" s="6" t="s">
        <v>526</v>
      </c>
      <c r="N47" s="6" t="s">
        <v>526</v>
      </c>
      <c r="O47" s="6" t="s">
        <v>526</v>
      </c>
      <c r="P47" s="6" t="s">
        <v>526</v>
      </c>
      <c r="Q47" s="6" t="s">
        <v>526</v>
      </c>
      <c r="R47" s="6" t="s">
        <v>526</v>
      </c>
      <c r="S47" s="6" t="s">
        <v>526</v>
      </c>
      <c r="U47" s="5">
        <v>8.6363636363636367</v>
      </c>
      <c r="V47" s="5">
        <v>8.5</v>
      </c>
      <c r="W47" s="5">
        <v>8.6363636363636367</v>
      </c>
      <c r="X47" s="5">
        <v>8.7272727272727266</v>
      </c>
      <c r="Y47" s="5">
        <v>7.8181818181818183</v>
      </c>
      <c r="Z47" s="5">
        <v>8.0909090909090917</v>
      </c>
      <c r="AA47" s="5">
        <v>9.1818181818181817</v>
      </c>
      <c r="AB47" s="5">
        <v>9.1818181818181817</v>
      </c>
    </row>
    <row r="48" spans="1:28" x14ac:dyDescent="0.25">
      <c r="A48" s="4" t="s">
        <v>90</v>
      </c>
      <c r="B48" s="4" t="s">
        <v>91</v>
      </c>
      <c r="C48" s="5">
        <v>8.8666666666666671</v>
      </c>
      <c r="D48" s="5">
        <v>8.8666666666666671</v>
      </c>
      <c r="E48" s="5">
        <v>9.0666666666666664</v>
      </c>
      <c r="F48" s="5">
        <v>9</v>
      </c>
      <c r="G48" s="5">
        <v>9.3333333333333339</v>
      </c>
      <c r="H48" s="5">
        <v>8.8666666666666671</v>
      </c>
      <c r="I48" s="5">
        <v>9.1999999999999993</v>
      </c>
      <c r="J48" s="5">
        <v>9.4666666666666668</v>
      </c>
      <c r="L48" s="6" t="s">
        <v>526</v>
      </c>
      <c r="M48" s="6" t="s">
        <v>526</v>
      </c>
      <c r="N48" s="6" t="s">
        <v>526</v>
      </c>
      <c r="O48" s="6" t="s">
        <v>526</v>
      </c>
      <c r="P48" s="6" t="s">
        <v>526</v>
      </c>
      <c r="Q48" s="6" t="s">
        <v>526</v>
      </c>
      <c r="R48" s="6" t="s">
        <v>526</v>
      </c>
      <c r="S48" s="6" t="s">
        <v>526</v>
      </c>
      <c r="U48" s="5">
        <v>8.0666666666666664</v>
      </c>
      <c r="V48" s="5">
        <v>8.4666666666666668</v>
      </c>
      <c r="W48" s="5">
        <v>8.4</v>
      </c>
      <c r="X48" s="5">
        <v>8.1333333333333329</v>
      </c>
      <c r="Y48" s="5">
        <v>9.1999999999999993</v>
      </c>
      <c r="Z48" s="5">
        <v>8.5333333333333332</v>
      </c>
      <c r="AA48" s="5">
        <v>8.6</v>
      </c>
      <c r="AB48" s="5">
        <v>9</v>
      </c>
    </row>
    <row r="49" spans="1:28" x14ac:dyDescent="0.25">
      <c r="A49" s="4" t="s">
        <v>92</v>
      </c>
      <c r="B49" s="4" t="s">
        <v>93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L49" s="6" t="s">
        <v>526</v>
      </c>
      <c r="M49" s="6" t="s">
        <v>526</v>
      </c>
      <c r="N49" s="6" t="s">
        <v>526</v>
      </c>
      <c r="O49" s="6" t="s">
        <v>526</v>
      </c>
      <c r="P49" s="6" t="s">
        <v>526</v>
      </c>
      <c r="Q49" s="6" t="s">
        <v>526</v>
      </c>
      <c r="R49" s="6" t="s">
        <v>526</v>
      </c>
      <c r="S49" s="6" t="s">
        <v>526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</row>
    <row r="50" spans="1:28" x14ac:dyDescent="0.25">
      <c r="A50" s="4" t="s">
        <v>94</v>
      </c>
      <c r="B50" s="4" t="s">
        <v>95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L50" s="6" t="s">
        <v>526</v>
      </c>
      <c r="M50" s="6" t="s">
        <v>526</v>
      </c>
      <c r="N50" s="6" t="s">
        <v>526</v>
      </c>
      <c r="O50" s="6" t="s">
        <v>526</v>
      </c>
      <c r="P50" s="6" t="s">
        <v>526</v>
      </c>
      <c r="Q50" s="6" t="s">
        <v>526</v>
      </c>
      <c r="R50" s="6" t="s">
        <v>526</v>
      </c>
      <c r="S50" s="6" t="s">
        <v>526</v>
      </c>
      <c r="U50" s="6" t="s">
        <v>526</v>
      </c>
      <c r="V50" s="6" t="s">
        <v>526</v>
      </c>
      <c r="W50" s="6" t="s">
        <v>526</v>
      </c>
      <c r="X50" s="6" t="s">
        <v>526</v>
      </c>
      <c r="Y50" s="6" t="s">
        <v>526</v>
      </c>
      <c r="Z50" s="6" t="s">
        <v>526</v>
      </c>
      <c r="AA50" s="6" t="s">
        <v>526</v>
      </c>
      <c r="AB50" s="6" t="s">
        <v>526</v>
      </c>
    </row>
    <row r="51" spans="1:28" x14ac:dyDescent="0.25">
      <c r="A51" s="4" t="s">
        <v>96</v>
      </c>
      <c r="B51" s="4" t="s">
        <v>97</v>
      </c>
      <c r="C51" s="5">
        <v>8.64</v>
      </c>
      <c r="D51" s="5">
        <v>8.706666666666667</v>
      </c>
      <c r="E51" s="5">
        <v>8.8666666666666671</v>
      </c>
      <c r="F51" s="5">
        <v>8.8133333333333326</v>
      </c>
      <c r="G51" s="5">
        <v>8.8533333333333335</v>
      </c>
      <c r="H51" s="5">
        <v>8.9333333333333336</v>
      </c>
      <c r="I51" s="5">
        <v>9.0399999999999991</v>
      </c>
      <c r="J51" s="5">
        <v>9.0133333333333336</v>
      </c>
      <c r="L51" s="6" t="s">
        <v>526</v>
      </c>
      <c r="M51" s="6" t="s">
        <v>526</v>
      </c>
      <c r="N51" s="6" t="s">
        <v>526</v>
      </c>
      <c r="O51" s="6" t="s">
        <v>526</v>
      </c>
      <c r="P51" s="6" t="s">
        <v>526</v>
      </c>
      <c r="Q51" s="6" t="s">
        <v>526</v>
      </c>
      <c r="R51" s="6" t="s">
        <v>526</v>
      </c>
      <c r="S51" s="6" t="s">
        <v>526</v>
      </c>
      <c r="U51" s="5">
        <v>8.8666666666666671</v>
      </c>
      <c r="V51" s="5">
        <v>8.9733333333333327</v>
      </c>
      <c r="W51" s="5">
        <v>8.9600000000000009</v>
      </c>
      <c r="X51" s="5">
        <v>9</v>
      </c>
      <c r="Y51" s="5">
        <v>8.8800000000000008</v>
      </c>
      <c r="Z51" s="5">
        <v>8.9600000000000009</v>
      </c>
      <c r="AA51" s="5">
        <v>9.0133333333333336</v>
      </c>
      <c r="AB51" s="5">
        <v>9.0266666666666673</v>
      </c>
    </row>
    <row r="52" spans="1:28" x14ac:dyDescent="0.25">
      <c r="A52" s="4" t="s">
        <v>98</v>
      </c>
      <c r="B52" s="4" t="s">
        <v>99</v>
      </c>
      <c r="C52" s="5">
        <v>8.8666666666666671</v>
      </c>
      <c r="D52" s="5">
        <v>8.4</v>
      </c>
      <c r="E52" s="5">
        <v>8.4666666666666668</v>
      </c>
      <c r="F52" s="5">
        <v>8.5333333333333332</v>
      </c>
      <c r="G52" s="5">
        <v>8.8000000000000007</v>
      </c>
      <c r="H52" s="5">
        <v>8.8666666666666671</v>
      </c>
      <c r="I52" s="5">
        <v>8.8666666666666671</v>
      </c>
      <c r="J52" s="5">
        <v>8.8666666666666671</v>
      </c>
      <c r="L52" s="6" t="s">
        <v>526</v>
      </c>
      <c r="M52" s="6" t="s">
        <v>526</v>
      </c>
      <c r="N52" s="6" t="s">
        <v>526</v>
      </c>
      <c r="O52" s="6" t="s">
        <v>526</v>
      </c>
      <c r="P52" s="6" t="s">
        <v>526</v>
      </c>
      <c r="Q52" s="6" t="s">
        <v>526</v>
      </c>
      <c r="R52" s="6" t="s">
        <v>526</v>
      </c>
      <c r="S52" s="6" t="s">
        <v>526</v>
      </c>
      <c r="U52" s="5">
        <v>8.2666666666666675</v>
      </c>
      <c r="V52" s="5">
        <v>8.2666666666666675</v>
      </c>
      <c r="W52" s="5">
        <v>8.2666666666666675</v>
      </c>
      <c r="X52" s="5">
        <v>7.4666666666666668</v>
      </c>
      <c r="Y52" s="5">
        <v>8.5333333333333332</v>
      </c>
      <c r="Z52" s="5">
        <v>8</v>
      </c>
      <c r="AA52" s="5">
        <v>8.4666666666666668</v>
      </c>
      <c r="AB52" s="5">
        <v>8.3333333333333339</v>
      </c>
    </row>
    <row r="53" spans="1:28" x14ac:dyDescent="0.25">
      <c r="A53" s="4" t="s">
        <v>100</v>
      </c>
      <c r="B53" s="4" t="s">
        <v>101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L53" s="6" t="s">
        <v>526</v>
      </c>
      <c r="M53" s="6" t="s">
        <v>526</v>
      </c>
      <c r="N53" s="6" t="s">
        <v>526</v>
      </c>
      <c r="O53" s="6" t="s">
        <v>526</v>
      </c>
      <c r="P53" s="6" t="s">
        <v>526</v>
      </c>
      <c r="Q53" s="6" t="s">
        <v>526</v>
      </c>
      <c r="R53" s="6" t="s">
        <v>526</v>
      </c>
      <c r="S53" s="6" t="s">
        <v>526</v>
      </c>
      <c r="U53" s="6" t="s">
        <v>526</v>
      </c>
      <c r="V53" s="6" t="s">
        <v>526</v>
      </c>
      <c r="W53" s="6" t="s">
        <v>526</v>
      </c>
      <c r="X53" s="6" t="s">
        <v>526</v>
      </c>
      <c r="Y53" s="6" t="s">
        <v>526</v>
      </c>
      <c r="Z53" s="6" t="s">
        <v>526</v>
      </c>
      <c r="AA53" s="6" t="s">
        <v>526</v>
      </c>
      <c r="AB53" s="6" t="s">
        <v>526</v>
      </c>
    </row>
    <row r="54" spans="1:28" x14ac:dyDescent="0.25">
      <c r="A54" s="4" t="s">
        <v>102</v>
      </c>
      <c r="B54" s="4" t="s">
        <v>103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L54" s="6" t="s">
        <v>526</v>
      </c>
      <c r="M54" s="6" t="s">
        <v>526</v>
      </c>
      <c r="N54" s="6" t="s">
        <v>526</v>
      </c>
      <c r="O54" s="6" t="s">
        <v>526</v>
      </c>
      <c r="P54" s="6" t="s">
        <v>526</v>
      </c>
      <c r="Q54" s="6" t="s">
        <v>526</v>
      </c>
      <c r="R54" s="6" t="s">
        <v>526</v>
      </c>
      <c r="S54" s="6" t="s">
        <v>526</v>
      </c>
      <c r="U54" s="6" t="s">
        <v>526</v>
      </c>
      <c r="V54" s="6" t="s">
        <v>526</v>
      </c>
      <c r="W54" s="6" t="s">
        <v>526</v>
      </c>
      <c r="X54" s="6" t="s">
        <v>526</v>
      </c>
      <c r="Y54" s="6" t="s">
        <v>526</v>
      </c>
      <c r="Z54" s="6" t="s">
        <v>526</v>
      </c>
      <c r="AA54" s="6" t="s">
        <v>526</v>
      </c>
      <c r="AB54" s="6" t="s">
        <v>526</v>
      </c>
    </row>
    <row r="55" spans="1:28" x14ac:dyDescent="0.25">
      <c r="A55" s="4" t="s">
        <v>104</v>
      </c>
      <c r="B55" s="4" t="s">
        <v>105</v>
      </c>
      <c r="C55" s="5">
        <v>8.612903225806452</v>
      </c>
      <c r="D55" s="5">
        <v>8.3809523809523814</v>
      </c>
      <c r="E55" s="5">
        <v>8.5714285714285712</v>
      </c>
      <c r="F55" s="5">
        <v>8.7301587301587293</v>
      </c>
      <c r="G55" s="5">
        <v>9.0476190476190474</v>
      </c>
      <c r="H55" s="5">
        <v>8.9032258064516121</v>
      </c>
      <c r="I55" s="5">
        <v>8.9841269841269842</v>
      </c>
      <c r="J55" s="5">
        <v>9.0769230769230766</v>
      </c>
      <c r="L55" s="6" t="s">
        <v>526</v>
      </c>
      <c r="M55" s="6" t="s">
        <v>526</v>
      </c>
      <c r="N55" s="6" t="s">
        <v>526</v>
      </c>
      <c r="O55" s="6" t="s">
        <v>526</v>
      </c>
      <c r="P55" s="6" t="s">
        <v>526</v>
      </c>
      <c r="Q55" s="6" t="s">
        <v>526</v>
      </c>
      <c r="R55" s="6" t="s">
        <v>526</v>
      </c>
      <c r="S55" s="6" t="s">
        <v>526</v>
      </c>
      <c r="U55" s="5">
        <v>8.6999999999999993</v>
      </c>
      <c r="V55" s="5">
        <v>8.4651162790697683</v>
      </c>
      <c r="W55" s="5">
        <v>8.4186046511627914</v>
      </c>
      <c r="X55" s="5">
        <v>8.5</v>
      </c>
      <c r="Y55" s="5">
        <v>8.6976744186046506</v>
      </c>
      <c r="Z55" s="5">
        <v>8.6976744186046506</v>
      </c>
      <c r="AA55" s="5">
        <v>8.9777777777777779</v>
      </c>
      <c r="AB55" s="5">
        <v>8.6363636363636367</v>
      </c>
    </row>
    <row r="56" spans="1:28" x14ac:dyDescent="0.25">
      <c r="A56" s="4" t="s">
        <v>106</v>
      </c>
      <c r="B56" s="4" t="s">
        <v>107</v>
      </c>
      <c r="C56" s="5">
        <v>8.9275362318840585</v>
      </c>
      <c r="D56" s="5">
        <v>8.8985507246376816</v>
      </c>
      <c r="E56" s="5">
        <v>8.7536231884057969</v>
      </c>
      <c r="F56" s="5">
        <v>8.4927536231884062</v>
      </c>
      <c r="G56" s="5">
        <v>8.4927536231884062</v>
      </c>
      <c r="H56" s="5">
        <v>8.7826086956521738</v>
      </c>
      <c r="I56" s="5">
        <v>8.8405797101449277</v>
      </c>
      <c r="J56" s="5">
        <v>8.4927536231884062</v>
      </c>
      <c r="L56" s="6" t="s">
        <v>526</v>
      </c>
      <c r="M56" s="6" t="s">
        <v>526</v>
      </c>
      <c r="N56" s="6" t="s">
        <v>526</v>
      </c>
      <c r="O56" s="6" t="s">
        <v>526</v>
      </c>
      <c r="P56" s="6" t="s">
        <v>526</v>
      </c>
      <c r="Q56" s="6" t="s">
        <v>526</v>
      </c>
      <c r="R56" s="6" t="s">
        <v>526</v>
      </c>
      <c r="S56" s="6" t="s">
        <v>526</v>
      </c>
      <c r="U56" s="5">
        <v>9.0196078431372548</v>
      </c>
      <c r="V56" s="5">
        <v>8.9411764705882355</v>
      </c>
      <c r="W56" s="5">
        <v>8.9411764705882355</v>
      </c>
      <c r="X56" s="5">
        <v>8.5882352941176467</v>
      </c>
      <c r="Y56" s="5">
        <v>8.5490196078431371</v>
      </c>
      <c r="Z56" s="5">
        <v>8.8627450980392162</v>
      </c>
      <c r="AA56" s="5">
        <v>8.9411764705882355</v>
      </c>
      <c r="AB56" s="5">
        <v>8.3921568627450984</v>
      </c>
    </row>
    <row r="57" spans="1:28" x14ac:dyDescent="0.25">
      <c r="A57" s="4" t="s">
        <v>108</v>
      </c>
      <c r="B57" s="4" t="s">
        <v>109</v>
      </c>
      <c r="C57" s="5">
        <v>8.1750000000000007</v>
      </c>
      <c r="D57" s="5">
        <v>8.5500000000000007</v>
      </c>
      <c r="E57" s="5">
        <v>8.125</v>
      </c>
      <c r="F57" s="5">
        <v>8.1750000000000007</v>
      </c>
      <c r="G57" s="5">
        <v>8.875</v>
      </c>
      <c r="H57" s="5">
        <v>8.35</v>
      </c>
      <c r="I57" s="5">
        <v>8.3249999999999993</v>
      </c>
      <c r="J57" s="5">
        <v>8.5</v>
      </c>
      <c r="L57" s="6" t="s">
        <v>526</v>
      </c>
      <c r="M57" s="6" t="s">
        <v>526</v>
      </c>
      <c r="N57" s="6" t="s">
        <v>526</v>
      </c>
      <c r="O57" s="6" t="s">
        <v>526</v>
      </c>
      <c r="P57" s="6" t="s">
        <v>526</v>
      </c>
      <c r="Q57" s="6" t="s">
        <v>526</v>
      </c>
      <c r="R57" s="6" t="s">
        <v>526</v>
      </c>
      <c r="S57" s="6" t="s">
        <v>526</v>
      </c>
      <c r="U57" s="5">
        <v>8.6</v>
      </c>
      <c r="V57" s="5">
        <v>8.7333333333333325</v>
      </c>
      <c r="W57" s="5">
        <v>8.8333333333333339</v>
      </c>
      <c r="X57" s="5">
        <v>8.8000000000000007</v>
      </c>
      <c r="Y57" s="5">
        <v>8.9333333333333336</v>
      </c>
      <c r="Z57" s="5">
        <v>8.9333333333333336</v>
      </c>
      <c r="AA57" s="5">
        <v>8.9666666666666668</v>
      </c>
      <c r="AB57" s="5">
        <v>8.9152542372881349</v>
      </c>
    </row>
    <row r="58" spans="1:28" x14ac:dyDescent="0.25">
      <c r="A58" s="4" t="s">
        <v>110</v>
      </c>
      <c r="B58" s="4" t="s">
        <v>111</v>
      </c>
      <c r="C58" s="5">
        <v>9.9333333333333336</v>
      </c>
      <c r="D58" s="5">
        <v>9.4</v>
      </c>
      <c r="E58" s="5">
        <v>9.4666666666666668</v>
      </c>
      <c r="F58" s="5">
        <v>9.8000000000000007</v>
      </c>
      <c r="G58" s="5">
        <v>9.7333333333333325</v>
      </c>
      <c r="H58" s="5">
        <v>9.1999999999999993</v>
      </c>
      <c r="I58" s="5">
        <v>9.4</v>
      </c>
      <c r="J58" s="5">
        <v>9.7333333333333325</v>
      </c>
      <c r="L58" s="6" t="s">
        <v>526</v>
      </c>
      <c r="M58" s="6" t="s">
        <v>526</v>
      </c>
      <c r="N58" s="6" t="s">
        <v>526</v>
      </c>
      <c r="O58" s="6" t="s">
        <v>526</v>
      </c>
      <c r="P58" s="6" t="s">
        <v>526</v>
      </c>
      <c r="Q58" s="6" t="s">
        <v>526</v>
      </c>
      <c r="R58" s="6" t="s">
        <v>526</v>
      </c>
      <c r="S58" s="6" t="s">
        <v>526</v>
      </c>
      <c r="U58" s="5">
        <v>9.8666666666666671</v>
      </c>
      <c r="V58" s="5">
        <v>9.3333333333333339</v>
      </c>
      <c r="W58" s="5">
        <v>8.6</v>
      </c>
      <c r="X58" s="5">
        <v>9.6666666666666661</v>
      </c>
      <c r="Y58" s="5">
        <v>9.6</v>
      </c>
      <c r="Z58" s="5">
        <v>9.1999999999999993</v>
      </c>
      <c r="AA58" s="5">
        <v>9.2666666666666675</v>
      </c>
      <c r="AB58" s="5">
        <v>9.6666666666666661</v>
      </c>
    </row>
    <row r="59" spans="1:28" x14ac:dyDescent="0.25">
      <c r="A59" s="4" t="s">
        <v>112</v>
      </c>
      <c r="B59" s="4" t="s">
        <v>113</v>
      </c>
      <c r="C59" s="5">
        <v>8.6666666666666661</v>
      </c>
      <c r="D59" s="5">
        <v>8.5333333333333332</v>
      </c>
      <c r="E59" s="5">
        <v>8.5333333333333332</v>
      </c>
      <c r="F59" s="5">
        <v>8.6</v>
      </c>
      <c r="G59" s="5">
        <v>8.8000000000000007</v>
      </c>
      <c r="H59" s="5">
        <v>8.2666666666666675</v>
      </c>
      <c r="I59" s="5">
        <v>8.8666666666666671</v>
      </c>
      <c r="J59" s="5">
        <v>8.6666666666666661</v>
      </c>
      <c r="L59" s="6" t="s">
        <v>526</v>
      </c>
      <c r="M59" s="6" t="s">
        <v>526</v>
      </c>
      <c r="N59" s="6" t="s">
        <v>526</v>
      </c>
      <c r="O59" s="6" t="s">
        <v>526</v>
      </c>
      <c r="P59" s="6" t="s">
        <v>526</v>
      </c>
      <c r="Q59" s="6" t="s">
        <v>526</v>
      </c>
      <c r="R59" s="6" t="s">
        <v>526</v>
      </c>
      <c r="S59" s="6" t="s">
        <v>526</v>
      </c>
      <c r="U59" s="5">
        <v>8.6666666666666661</v>
      </c>
      <c r="V59" s="5">
        <v>8.6</v>
      </c>
      <c r="W59" s="5">
        <v>8.6</v>
      </c>
      <c r="X59" s="5">
        <v>8.6666666666666661</v>
      </c>
      <c r="Y59" s="5">
        <v>8.8000000000000007</v>
      </c>
      <c r="Z59" s="5">
        <v>8.4666666666666668</v>
      </c>
      <c r="AA59" s="5">
        <v>8.8666666666666671</v>
      </c>
      <c r="AB59" s="5">
        <v>8.7333333333333325</v>
      </c>
    </row>
    <row r="60" spans="1:28" x14ac:dyDescent="0.25">
      <c r="A60" s="4" t="s">
        <v>114</v>
      </c>
      <c r="B60" s="4" t="s">
        <v>115</v>
      </c>
      <c r="C60" s="5">
        <v>8.6666666666666661</v>
      </c>
      <c r="D60" s="5">
        <v>8.8666666666666671</v>
      </c>
      <c r="E60" s="5">
        <v>8.8000000000000007</v>
      </c>
      <c r="F60" s="5">
        <v>8.6</v>
      </c>
      <c r="G60" s="5">
        <v>8.9333333333333336</v>
      </c>
      <c r="H60" s="5">
        <v>8.8965517241379306</v>
      </c>
      <c r="I60" s="5">
        <v>8.9333333333333336</v>
      </c>
      <c r="J60" s="5">
        <v>8.9333333333333336</v>
      </c>
      <c r="L60" s="6" t="s">
        <v>526</v>
      </c>
      <c r="M60" s="6" t="s">
        <v>526</v>
      </c>
      <c r="N60" s="6" t="s">
        <v>526</v>
      </c>
      <c r="O60" s="6" t="s">
        <v>526</v>
      </c>
      <c r="P60" s="6" t="s">
        <v>526</v>
      </c>
      <c r="Q60" s="6" t="s">
        <v>526</v>
      </c>
      <c r="R60" s="6" t="s">
        <v>526</v>
      </c>
      <c r="S60" s="6" t="s">
        <v>526</v>
      </c>
      <c r="U60" s="5">
        <v>9.0666666666666664</v>
      </c>
      <c r="V60" s="5">
        <v>9.0344827586206904</v>
      </c>
      <c r="W60" s="5">
        <v>9.1333333333333329</v>
      </c>
      <c r="X60" s="5">
        <v>8.8666666666666671</v>
      </c>
      <c r="Y60" s="5">
        <v>9.3333333333333339</v>
      </c>
      <c r="Z60" s="5">
        <v>8.9333333333333336</v>
      </c>
      <c r="AA60" s="5">
        <v>9.2666666666666675</v>
      </c>
      <c r="AB60" s="5">
        <v>9.4</v>
      </c>
    </row>
    <row r="61" spans="1:28" x14ac:dyDescent="0.25">
      <c r="A61" s="4" t="s">
        <v>116</v>
      </c>
      <c r="B61" s="4" t="s">
        <v>117</v>
      </c>
      <c r="C61" s="5">
        <v>8</v>
      </c>
      <c r="D61" s="5">
        <v>8.4666666666666668</v>
      </c>
      <c r="E61" s="5">
        <v>9.7362637362637354</v>
      </c>
      <c r="F61" s="5">
        <v>8.3516483516483522</v>
      </c>
      <c r="G61" s="5">
        <v>8.5333333333333332</v>
      </c>
      <c r="H61" s="5">
        <v>7.1208791208791204</v>
      </c>
      <c r="I61" s="5">
        <v>7.333333333333333</v>
      </c>
      <c r="J61" s="5">
        <v>6.9670329670329672</v>
      </c>
      <c r="L61" s="6" t="s">
        <v>526</v>
      </c>
      <c r="M61" s="6" t="s">
        <v>526</v>
      </c>
      <c r="N61" s="6" t="s">
        <v>526</v>
      </c>
      <c r="O61" s="6" t="s">
        <v>526</v>
      </c>
      <c r="P61" s="6" t="s">
        <v>526</v>
      </c>
      <c r="Q61" s="6" t="s">
        <v>526</v>
      </c>
      <c r="R61" s="6" t="s">
        <v>526</v>
      </c>
      <c r="S61" s="6" t="s">
        <v>526</v>
      </c>
      <c r="U61" s="5">
        <v>8</v>
      </c>
      <c r="V61" s="5">
        <v>8.4666666666666668</v>
      </c>
      <c r="W61" s="5">
        <v>9.7362637362637354</v>
      </c>
      <c r="X61" s="5">
        <v>8.3516483516483522</v>
      </c>
      <c r="Y61" s="5">
        <v>8.5333333333333332</v>
      </c>
      <c r="Z61" s="5">
        <v>7.1208791208791204</v>
      </c>
      <c r="AA61" s="5">
        <v>7.333333333333333</v>
      </c>
      <c r="AB61" s="5">
        <v>6.9670329670329672</v>
      </c>
    </row>
    <row r="62" spans="1:28" x14ac:dyDescent="0.25">
      <c r="A62" s="4" t="s">
        <v>118</v>
      </c>
      <c r="B62" s="4" t="s">
        <v>119</v>
      </c>
      <c r="C62" s="5">
        <v>9</v>
      </c>
      <c r="D62" s="5">
        <v>9.1333333333333329</v>
      </c>
      <c r="E62" s="5">
        <v>9.1333333333333329</v>
      </c>
      <c r="F62" s="5">
        <v>8.6</v>
      </c>
      <c r="G62" s="5">
        <v>9.4</v>
      </c>
      <c r="H62" s="5">
        <v>8.6666666666666661</v>
      </c>
      <c r="I62" s="5">
        <v>9</v>
      </c>
      <c r="J62" s="5">
        <v>9.1999999999999993</v>
      </c>
      <c r="L62" s="6" t="s">
        <v>526</v>
      </c>
      <c r="M62" s="6" t="s">
        <v>526</v>
      </c>
      <c r="N62" s="6" t="s">
        <v>526</v>
      </c>
      <c r="O62" s="6" t="s">
        <v>526</v>
      </c>
      <c r="P62" s="6" t="s">
        <v>526</v>
      </c>
      <c r="Q62" s="6" t="s">
        <v>526</v>
      </c>
      <c r="R62" s="6" t="s">
        <v>526</v>
      </c>
      <c r="S62" s="6" t="s">
        <v>526</v>
      </c>
      <c r="U62" s="5">
        <v>9.1333333333333329</v>
      </c>
      <c r="V62" s="5">
        <v>9.3333333333333339</v>
      </c>
      <c r="W62" s="5">
        <v>9.1333333333333329</v>
      </c>
      <c r="X62" s="5">
        <v>8.7333333333333325</v>
      </c>
      <c r="Y62" s="5">
        <v>9.5333333333333332</v>
      </c>
      <c r="Z62" s="5">
        <v>8.8666666666666671</v>
      </c>
      <c r="AA62" s="5">
        <v>9.2666666666666675</v>
      </c>
      <c r="AB62" s="5">
        <v>9.3333333333333339</v>
      </c>
    </row>
    <row r="63" spans="1:28" x14ac:dyDescent="0.25">
      <c r="A63" s="4" t="s">
        <v>120</v>
      </c>
      <c r="B63" s="4" t="s">
        <v>121</v>
      </c>
      <c r="C63" s="5">
        <v>6.2666666666666666</v>
      </c>
      <c r="D63" s="5">
        <v>6.1333333333333337</v>
      </c>
      <c r="E63" s="5">
        <v>5.8</v>
      </c>
      <c r="F63" s="5">
        <v>6</v>
      </c>
      <c r="G63" s="5">
        <v>5.5333333333333332</v>
      </c>
      <c r="H63" s="5">
        <v>6.1333333333333337</v>
      </c>
      <c r="I63" s="5">
        <v>6.333333333333333</v>
      </c>
      <c r="J63" s="5">
        <v>6</v>
      </c>
      <c r="L63" s="6" t="s">
        <v>526</v>
      </c>
      <c r="M63" s="6" t="s">
        <v>526</v>
      </c>
      <c r="N63" s="6" t="s">
        <v>526</v>
      </c>
      <c r="O63" s="6" t="s">
        <v>526</v>
      </c>
      <c r="P63" s="6" t="s">
        <v>526</v>
      </c>
      <c r="Q63" s="6" t="s">
        <v>526</v>
      </c>
      <c r="R63" s="6" t="s">
        <v>526</v>
      </c>
      <c r="S63" s="6" t="s">
        <v>526</v>
      </c>
      <c r="U63" s="5">
        <v>6.8235294117647056</v>
      </c>
      <c r="V63" s="5">
        <v>6.4705882352941178</v>
      </c>
      <c r="W63" s="5">
        <v>6.117647058823529</v>
      </c>
      <c r="X63" s="5">
        <v>6.7058823529411766</v>
      </c>
      <c r="Y63" s="5">
        <v>6.5882352941176467</v>
      </c>
      <c r="Z63" s="5">
        <v>6.882352941176471</v>
      </c>
      <c r="AA63" s="5">
        <v>7.0588235294117645</v>
      </c>
      <c r="AB63" s="5">
        <v>6.7058823529411766</v>
      </c>
    </row>
    <row r="64" spans="1:28" x14ac:dyDescent="0.25">
      <c r="A64" s="4" t="s">
        <v>122</v>
      </c>
      <c r="B64" s="4" t="s">
        <v>123</v>
      </c>
      <c r="C64" s="5">
        <v>9.2682926829268286</v>
      </c>
      <c r="D64" s="5">
        <v>9.2820512820512828</v>
      </c>
      <c r="E64" s="5">
        <v>9.2682926829268286</v>
      </c>
      <c r="F64" s="5">
        <v>9.0243902439024382</v>
      </c>
      <c r="G64" s="5">
        <v>9.4146341463414629</v>
      </c>
      <c r="H64" s="5">
        <v>9.0500000000000007</v>
      </c>
      <c r="I64" s="5">
        <v>9.3170731707317067</v>
      </c>
      <c r="J64" s="5">
        <v>9.3170731707317067</v>
      </c>
      <c r="L64" s="6" t="s">
        <v>526</v>
      </c>
      <c r="M64" s="6" t="s">
        <v>526</v>
      </c>
      <c r="N64" s="6" t="s">
        <v>526</v>
      </c>
      <c r="O64" s="6" t="s">
        <v>526</v>
      </c>
      <c r="P64" s="6" t="s">
        <v>526</v>
      </c>
      <c r="Q64" s="6" t="s">
        <v>526</v>
      </c>
      <c r="R64" s="6" t="s">
        <v>526</v>
      </c>
      <c r="S64" s="6" t="s">
        <v>526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</row>
    <row r="65" spans="1:28" x14ac:dyDescent="0.25">
      <c r="A65" s="4" t="s">
        <v>124</v>
      </c>
      <c r="B65" s="4" t="s">
        <v>125</v>
      </c>
      <c r="C65" s="5">
        <v>8.4666666666666668</v>
      </c>
      <c r="D65" s="5">
        <v>8.5333333333333332</v>
      </c>
      <c r="E65" s="5">
        <v>8.7333333333333325</v>
      </c>
      <c r="F65" s="5">
        <v>8.3333333333333339</v>
      </c>
      <c r="G65" s="5">
        <v>9</v>
      </c>
      <c r="H65" s="5">
        <v>8.8666666666666671</v>
      </c>
      <c r="I65" s="5">
        <v>8.5333333333333332</v>
      </c>
      <c r="J65" s="5">
        <v>8.8666666666666671</v>
      </c>
      <c r="L65" s="6" t="s">
        <v>526</v>
      </c>
      <c r="M65" s="6" t="s">
        <v>526</v>
      </c>
      <c r="N65" s="6" t="s">
        <v>526</v>
      </c>
      <c r="O65" s="6" t="s">
        <v>526</v>
      </c>
      <c r="P65" s="6" t="s">
        <v>526</v>
      </c>
      <c r="Q65" s="6" t="s">
        <v>526</v>
      </c>
      <c r="R65" s="6" t="s">
        <v>526</v>
      </c>
      <c r="S65" s="6" t="s">
        <v>526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x14ac:dyDescent="0.25">
      <c r="A66" s="4" t="s">
        <v>126</v>
      </c>
      <c r="B66" s="4" t="s">
        <v>127</v>
      </c>
      <c r="C66" s="5">
        <v>9.35</v>
      </c>
      <c r="D66" s="5">
        <v>9.0500000000000007</v>
      </c>
      <c r="E66" s="5">
        <v>9</v>
      </c>
      <c r="F66" s="5">
        <v>8.75</v>
      </c>
      <c r="G66" s="5">
        <v>8.8000000000000007</v>
      </c>
      <c r="H66" s="5">
        <v>9.5</v>
      </c>
      <c r="I66" s="5">
        <v>9.4</v>
      </c>
      <c r="J66" s="5">
        <v>9.4</v>
      </c>
      <c r="L66" s="6" t="s">
        <v>526</v>
      </c>
      <c r="M66" s="6" t="s">
        <v>526</v>
      </c>
      <c r="N66" s="6" t="s">
        <v>526</v>
      </c>
      <c r="O66" s="6" t="s">
        <v>526</v>
      </c>
      <c r="P66" s="6" t="s">
        <v>526</v>
      </c>
      <c r="Q66" s="6" t="s">
        <v>526</v>
      </c>
      <c r="R66" s="6" t="s">
        <v>526</v>
      </c>
      <c r="S66" s="6" t="s">
        <v>526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</row>
    <row r="67" spans="1:28" x14ac:dyDescent="0.25">
      <c r="A67" s="4" t="s">
        <v>128</v>
      </c>
      <c r="B67" s="4" t="s">
        <v>129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L67" s="6" t="s">
        <v>526</v>
      </c>
      <c r="M67" s="6" t="s">
        <v>526</v>
      </c>
      <c r="N67" s="6" t="s">
        <v>526</v>
      </c>
      <c r="O67" s="6" t="s">
        <v>526</v>
      </c>
      <c r="P67" s="6" t="s">
        <v>526</v>
      </c>
      <c r="Q67" s="6" t="s">
        <v>526</v>
      </c>
      <c r="R67" s="6" t="s">
        <v>526</v>
      </c>
      <c r="S67" s="6" t="s">
        <v>526</v>
      </c>
      <c r="U67" s="5">
        <v>9.8857142857142861</v>
      </c>
      <c r="V67" s="5">
        <v>9.0857142857142854</v>
      </c>
      <c r="W67" s="5">
        <v>8.8571428571428577</v>
      </c>
      <c r="X67" s="5">
        <v>8.9142857142857146</v>
      </c>
      <c r="Y67" s="5">
        <v>9.6</v>
      </c>
      <c r="Z67" s="5">
        <v>9.4285714285714288</v>
      </c>
      <c r="AA67" s="5">
        <v>9.8857142857142861</v>
      </c>
      <c r="AB67" s="5">
        <v>10</v>
      </c>
    </row>
    <row r="68" spans="1:28" x14ac:dyDescent="0.25">
      <c r="A68" s="4" t="s">
        <v>130</v>
      </c>
      <c r="B68" s="4" t="s">
        <v>131</v>
      </c>
      <c r="C68" s="5">
        <v>9.0666666666666664</v>
      </c>
      <c r="D68" s="5">
        <v>8.6</v>
      </c>
      <c r="E68" s="5">
        <v>7.9333333333333336</v>
      </c>
      <c r="F68" s="5">
        <v>7.5454545454545459</v>
      </c>
      <c r="G68" s="5">
        <v>8.6666666666666661</v>
      </c>
      <c r="H68" s="5">
        <v>8.4666666666666668</v>
      </c>
      <c r="I68" s="5">
        <v>8.7333333333333325</v>
      </c>
      <c r="J68" s="5">
        <v>8.8000000000000007</v>
      </c>
      <c r="L68" s="6" t="s">
        <v>526</v>
      </c>
      <c r="M68" s="6" t="s">
        <v>526</v>
      </c>
      <c r="N68" s="6" t="s">
        <v>526</v>
      </c>
      <c r="O68" s="6" t="s">
        <v>526</v>
      </c>
      <c r="P68" s="6" t="s">
        <v>526</v>
      </c>
      <c r="Q68" s="6" t="s">
        <v>526</v>
      </c>
      <c r="R68" s="6" t="s">
        <v>526</v>
      </c>
      <c r="S68" s="6" t="s">
        <v>526</v>
      </c>
      <c r="U68" s="5">
        <v>8.8666666666666671</v>
      </c>
      <c r="V68" s="5">
        <v>8.3333333333333339</v>
      </c>
      <c r="W68" s="5">
        <v>8.1999999999999993</v>
      </c>
      <c r="X68" s="5">
        <v>7.4</v>
      </c>
      <c r="Y68" s="5">
        <v>8.6</v>
      </c>
      <c r="Z68" s="5">
        <v>8.1999999999999993</v>
      </c>
      <c r="AA68" s="5">
        <v>8.4666666666666668</v>
      </c>
      <c r="AB68" s="5">
        <v>8.4</v>
      </c>
    </row>
    <row r="69" spans="1:28" x14ac:dyDescent="0.25">
      <c r="A69" s="4" t="s">
        <v>132</v>
      </c>
      <c r="B69" s="4" t="s">
        <v>133</v>
      </c>
      <c r="C69" s="5">
        <v>8.4</v>
      </c>
      <c r="D69" s="5">
        <v>8.5333333333333332</v>
      </c>
      <c r="E69" s="5">
        <v>8.6666666666666661</v>
      </c>
      <c r="F69" s="5">
        <v>8.2666666666666675</v>
      </c>
      <c r="G69" s="5">
        <v>8.4</v>
      </c>
      <c r="H69" s="5">
        <v>7.7333333333333334</v>
      </c>
      <c r="I69" s="5">
        <v>7.8666666666666663</v>
      </c>
      <c r="J69" s="5">
        <v>8.9333333333333336</v>
      </c>
      <c r="L69" s="6" t="s">
        <v>526</v>
      </c>
      <c r="M69" s="6" t="s">
        <v>526</v>
      </c>
      <c r="N69" s="6" t="s">
        <v>526</v>
      </c>
      <c r="O69" s="6" t="s">
        <v>526</v>
      </c>
      <c r="P69" s="6" t="s">
        <v>526</v>
      </c>
      <c r="Q69" s="6" t="s">
        <v>526</v>
      </c>
      <c r="R69" s="6" t="s">
        <v>526</v>
      </c>
      <c r="S69" s="6" t="s">
        <v>526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x14ac:dyDescent="0.25">
      <c r="A70" s="4" t="s">
        <v>134</v>
      </c>
      <c r="B70" s="4" t="s">
        <v>135</v>
      </c>
      <c r="C70" s="5">
        <v>8.8000000000000007</v>
      </c>
      <c r="D70" s="5">
        <v>8.6666666666666661</v>
      </c>
      <c r="E70" s="5">
        <v>8.9333333333333336</v>
      </c>
      <c r="F70" s="5">
        <v>8.1333333333333329</v>
      </c>
      <c r="G70" s="5">
        <v>8.4</v>
      </c>
      <c r="H70" s="5">
        <v>9.1428571428571423</v>
      </c>
      <c r="I70" s="5">
        <v>9.5333333333333332</v>
      </c>
      <c r="J70" s="5">
        <v>8.9333333333333336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U70" s="5">
        <v>9.1999999999999993</v>
      </c>
      <c r="V70" s="5">
        <v>8.9333333333333336</v>
      </c>
      <c r="W70" s="5">
        <v>9</v>
      </c>
      <c r="X70" s="5">
        <v>8.1333333333333329</v>
      </c>
      <c r="Y70" s="5">
        <v>9.5333333333333332</v>
      </c>
      <c r="Z70" s="5">
        <v>9.2666666666666675</v>
      </c>
      <c r="AA70" s="5">
        <v>9.1333333333333329</v>
      </c>
      <c r="AB70" s="5">
        <v>9.2666666666666675</v>
      </c>
    </row>
    <row r="71" spans="1:28" x14ac:dyDescent="0.25">
      <c r="A71" s="4" t="s">
        <v>136</v>
      </c>
      <c r="B71" s="4" t="s">
        <v>137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L71" s="6" t="s">
        <v>526</v>
      </c>
      <c r="M71" s="6" t="s">
        <v>526</v>
      </c>
      <c r="N71" s="6" t="s">
        <v>526</v>
      </c>
      <c r="O71" s="6" t="s">
        <v>526</v>
      </c>
      <c r="P71" s="6" t="s">
        <v>526</v>
      </c>
      <c r="Q71" s="6" t="s">
        <v>526</v>
      </c>
      <c r="R71" s="6" t="s">
        <v>526</v>
      </c>
      <c r="S71" s="6" t="s">
        <v>526</v>
      </c>
      <c r="U71" s="6" t="s">
        <v>526</v>
      </c>
      <c r="V71" s="6" t="s">
        <v>526</v>
      </c>
      <c r="W71" s="6" t="s">
        <v>526</v>
      </c>
      <c r="X71" s="6" t="s">
        <v>526</v>
      </c>
      <c r="Y71" s="6" t="s">
        <v>526</v>
      </c>
      <c r="Z71" s="6" t="s">
        <v>526</v>
      </c>
      <c r="AA71" s="6" t="s">
        <v>526</v>
      </c>
      <c r="AB71" s="6" t="s">
        <v>526</v>
      </c>
    </row>
    <row r="72" spans="1:28" x14ac:dyDescent="0.25">
      <c r="A72" s="4" t="s">
        <v>138</v>
      </c>
      <c r="B72" s="4" t="s">
        <v>139</v>
      </c>
      <c r="C72" s="5">
        <v>9.0666666666666664</v>
      </c>
      <c r="D72" s="5">
        <v>8.6666666666666661</v>
      </c>
      <c r="E72" s="5">
        <v>8.5333333333333332</v>
      </c>
      <c r="F72" s="5">
        <v>8.8000000000000007</v>
      </c>
      <c r="G72" s="5">
        <v>8.9333333333333336</v>
      </c>
      <c r="H72" s="5">
        <v>9.2666666666666675</v>
      </c>
      <c r="I72" s="5">
        <v>9.4</v>
      </c>
      <c r="J72" s="5">
        <v>9.4</v>
      </c>
      <c r="L72" s="6" t="s">
        <v>526</v>
      </c>
      <c r="M72" s="6" t="s">
        <v>526</v>
      </c>
      <c r="N72" s="6" t="s">
        <v>526</v>
      </c>
      <c r="O72" s="6" t="s">
        <v>526</v>
      </c>
      <c r="P72" s="6" t="s">
        <v>526</v>
      </c>
      <c r="Q72" s="6" t="s">
        <v>526</v>
      </c>
      <c r="R72" s="6" t="s">
        <v>526</v>
      </c>
      <c r="S72" s="6" t="s">
        <v>526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x14ac:dyDescent="0.25">
      <c r="A73" s="4" t="s">
        <v>140</v>
      </c>
      <c r="B73" s="4" t="s">
        <v>141</v>
      </c>
      <c r="C73" s="5">
        <v>7.4736842105263159</v>
      </c>
      <c r="D73" s="5">
        <v>8.8205128205128212</v>
      </c>
      <c r="E73" s="5">
        <v>8.3000000000000007</v>
      </c>
      <c r="F73" s="5">
        <v>6.9</v>
      </c>
      <c r="G73" s="5">
        <v>9.6</v>
      </c>
      <c r="H73" s="5">
        <v>7.85</v>
      </c>
      <c r="I73" s="5">
        <v>8.35</v>
      </c>
      <c r="J73" s="5">
        <v>8.6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U73" s="6" t="s">
        <v>526</v>
      </c>
      <c r="V73" s="6" t="s">
        <v>526</v>
      </c>
      <c r="W73" s="6" t="s">
        <v>526</v>
      </c>
      <c r="X73" s="6" t="s">
        <v>526</v>
      </c>
      <c r="Y73" s="6" t="s">
        <v>526</v>
      </c>
      <c r="Z73" s="6" t="s">
        <v>526</v>
      </c>
      <c r="AA73" s="6" t="s">
        <v>526</v>
      </c>
      <c r="AB73" s="6" t="s">
        <v>526</v>
      </c>
    </row>
    <row r="74" spans="1:28" x14ac:dyDescent="0.25">
      <c r="A74" s="4" t="s">
        <v>142</v>
      </c>
      <c r="B74" s="4" t="s">
        <v>143</v>
      </c>
      <c r="C74" s="5">
        <v>8.7878787878787872</v>
      </c>
      <c r="D74" s="5">
        <v>8.7272727272727266</v>
      </c>
      <c r="E74" s="5">
        <v>8.8787878787878789</v>
      </c>
      <c r="F74" s="5">
        <v>8.3030303030303028</v>
      </c>
      <c r="G74" s="5">
        <v>8.5151515151515156</v>
      </c>
      <c r="H74" s="5">
        <v>8.0655737704918025</v>
      </c>
      <c r="I74" s="5">
        <v>8.9393939393939394</v>
      </c>
      <c r="J74" s="5">
        <v>9</v>
      </c>
      <c r="L74" s="6" t="s">
        <v>526</v>
      </c>
      <c r="M74" s="6" t="s">
        <v>526</v>
      </c>
      <c r="N74" s="6" t="s">
        <v>526</v>
      </c>
      <c r="O74" s="6" t="s">
        <v>526</v>
      </c>
      <c r="P74" s="6" t="s">
        <v>526</v>
      </c>
      <c r="Q74" s="6" t="s">
        <v>526</v>
      </c>
      <c r="R74" s="6" t="s">
        <v>526</v>
      </c>
      <c r="S74" s="6" t="s">
        <v>526</v>
      </c>
      <c r="U74" s="5">
        <v>8.4642857142857135</v>
      </c>
      <c r="V74" s="5">
        <v>8.6785714285714288</v>
      </c>
      <c r="W74" s="5">
        <v>8.7857142857142865</v>
      </c>
      <c r="X74" s="5">
        <v>8.1428571428571423</v>
      </c>
      <c r="Y74" s="5">
        <v>8.6428571428571423</v>
      </c>
      <c r="Z74" s="5">
        <v>8.2857142857142865</v>
      </c>
      <c r="AA74" s="5">
        <v>8.8214285714285712</v>
      </c>
      <c r="AB74" s="5">
        <v>8.9285714285714288</v>
      </c>
    </row>
    <row r="75" spans="1:28" x14ac:dyDescent="0.25">
      <c r="A75" s="4" t="s">
        <v>144</v>
      </c>
      <c r="B75" s="4" t="s">
        <v>145</v>
      </c>
      <c r="C75" s="5">
        <v>8.4</v>
      </c>
      <c r="D75" s="5">
        <v>8.5333333333333332</v>
      </c>
      <c r="E75" s="5">
        <v>8.5333333333333332</v>
      </c>
      <c r="F75" s="5">
        <v>8.0666666666666664</v>
      </c>
      <c r="G75" s="5">
        <v>8.4666666666666668</v>
      </c>
      <c r="H75" s="5">
        <v>8.3333333333333339</v>
      </c>
      <c r="I75" s="5">
        <v>8.4</v>
      </c>
      <c r="J75" s="5">
        <v>8.5333333333333332</v>
      </c>
      <c r="L75" s="5">
        <v>8.5</v>
      </c>
      <c r="M75" s="5">
        <v>8.5</v>
      </c>
      <c r="N75" s="5">
        <v>8.6999999999999993</v>
      </c>
      <c r="O75" s="5">
        <v>9.5</v>
      </c>
      <c r="P75" s="5">
        <v>8.4</v>
      </c>
      <c r="Q75" s="5">
        <v>8.6</v>
      </c>
      <c r="R75" s="5">
        <v>8.5</v>
      </c>
      <c r="S75" s="5">
        <v>8.4</v>
      </c>
      <c r="U75" s="6" t="s">
        <v>526</v>
      </c>
      <c r="V75" s="6" t="s">
        <v>526</v>
      </c>
      <c r="W75" s="6" t="s">
        <v>526</v>
      </c>
      <c r="X75" s="6" t="s">
        <v>526</v>
      </c>
      <c r="Y75" s="6" t="s">
        <v>526</v>
      </c>
      <c r="Z75" s="6" t="s">
        <v>526</v>
      </c>
      <c r="AA75" s="6" t="s">
        <v>526</v>
      </c>
      <c r="AB75" s="6" t="s">
        <v>526</v>
      </c>
    </row>
    <row r="76" spans="1:28" x14ac:dyDescent="0.25">
      <c r="A76" s="4" t="s">
        <v>146</v>
      </c>
      <c r="B76" s="4" t="s">
        <v>147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L76" s="6" t="s">
        <v>526</v>
      </c>
      <c r="M76" s="6" t="s">
        <v>526</v>
      </c>
      <c r="N76" s="6" t="s">
        <v>526</v>
      </c>
      <c r="O76" s="6" t="s">
        <v>526</v>
      </c>
      <c r="P76" s="6" t="s">
        <v>526</v>
      </c>
      <c r="Q76" s="6" t="s">
        <v>526</v>
      </c>
      <c r="R76" s="6" t="s">
        <v>526</v>
      </c>
      <c r="S76" s="6" t="s">
        <v>526</v>
      </c>
      <c r="U76" s="5">
        <v>9.1999999999999993</v>
      </c>
      <c r="V76" s="5">
        <v>9.1999999999999993</v>
      </c>
      <c r="W76" s="5">
        <v>9.0666666666666664</v>
      </c>
      <c r="X76" s="5">
        <v>8.8000000000000007</v>
      </c>
      <c r="Y76" s="5">
        <v>9.4</v>
      </c>
      <c r="Z76" s="5">
        <v>9.1333333333333329</v>
      </c>
      <c r="AA76" s="5">
        <v>9</v>
      </c>
      <c r="AB76" s="5">
        <v>9.0666666666666664</v>
      </c>
    </row>
    <row r="77" spans="1:28" x14ac:dyDescent="0.25">
      <c r="A77" s="4" t="s">
        <v>148</v>
      </c>
      <c r="B77" s="4" t="s">
        <v>149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L77" s="6" t="s">
        <v>526</v>
      </c>
      <c r="M77" s="6" t="s">
        <v>526</v>
      </c>
      <c r="N77" s="6" t="s">
        <v>526</v>
      </c>
      <c r="O77" s="6" t="s">
        <v>526</v>
      </c>
      <c r="P77" s="6" t="s">
        <v>526</v>
      </c>
      <c r="Q77" s="6" t="s">
        <v>526</v>
      </c>
      <c r="R77" s="6" t="s">
        <v>526</v>
      </c>
      <c r="S77" s="6" t="s">
        <v>526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x14ac:dyDescent="0.25">
      <c r="A78" s="4" t="s">
        <v>150</v>
      </c>
      <c r="B78" s="4" t="s">
        <v>151</v>
      </c>
      <c r="C78" s="5">
        <v>9.0666666666666664</v>
      </c>
      <c r="D78" s="5">
        <v>8.7333333333333325</v>
      </c>
      <c r="E78" s="5">
        <v>9.4</v>
      </c>
      <c r="F78" s="5">
        <v>8.4</v>
      </c>
      <c r="G78" s="5">
        <v>7.1333333333333337</v>
      </c>
      <c r="H78" s="5">
        <v>8.1999999999999993</v>
      </c>
      <c r="I78" s="5">
        <v>8.6666666666666661</v>
      </c>
      <c r="J78" s="5">
        <v>9.0666666666666664</v>
      </c>
      <c r="L78" s="6" t="s">
        <v>526</v>
      </c>
      <c r="M78" s="6" t="s">
        <v>526</v>
      </c>
      <c r="N78" s="6" t="s">
        <v>526</v>
      </c>
      <c r="O78" s="6" t="s">
        <v>526</v>
      </c>
      <c r="P78" s="6" t="s">
        <v>526</v>
      </c>
      <c r="Q78" s="6" t="s">
        <v>526</v>
      </c>
      <c r="R78" s="6" t="s">
        <v>526</v>
      </c>
      <c r="S78" s="6" t="s">
        <v>526</v>
      </c>
      <c r="U78" s="5">
        <v>9.1333333333333329</v>
      </c>
      <c r="V78" s="5">
        <v>9</v>
      </c>
      <c r="W78" s="5">
        <v>9.5333333333333332</v>
      </c>
      <c r="X78" s="5">
        <v>8.7333333333333325</v>
      </c>
      <c r="Y78" s="5">
        <v>8.0666666666666664</v>
      </c>
      <c r="Z78" s="5">
        <v>8.2666666666666675</v>
      </c>
      <c r="AA78" s="5">
        <v>8.6</v>
      </c>
      <c r="AB78" s="5">
        <v>9.0666666666666664</v>
      </c>
    </row>
    <row r="79" spans="1:28" x14ac:dyDescent="0.25">
      <c r="A79" s="4" t="s">
        <v>152</v>
      </c>
      <c r="B79" s="4" t="s">
        <v>153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L79" s="6" t="s">
        <v>526</v>
      </c>
      <c r="M79" s="6" t="s">
        <v>526</v>
      </c>
      <c r="N79" s="6" t="s">
        <v>526</v>
      </c>
      <c r="O79" s="6" t="s">
        <v>526</v>
      </c>
      <c r="P79" s="6" t="s">
        <v>526</v>
      </c>
      <c r="Q79" s="6" t="s">
        <v>526</v>
      </c>
      <c r="R79" s="6" t="s">
        <v>526</v>
      </c>
      <c r="S79" s="6" t="s">
        <v>526</v>
      </c>
      <c r="U79" s="6" t="s">
        <v>526</v>
      </c>
      <c r="V79" s="6" t="s">
        <v>526</v>
      </c>
      <c r="W79" s="6" t="s">
        <v>526</v>
      </c>
      <c r="X79" s="6" t="s">
        <v>526</v>
      </c>
      <c r="Y79" s="6" t="s">
        <v>526</v>
      </c>
      <c r="Z79" s="6" t="s">
        <v>526</v>
      </c>
      <c r="AA79" s="6" t="s">
        <v>526</v>
      </c>
      <c r="AB79" s="6" t="s">
        <v>526</v>
      </c>
    </row>
    <row r="80" spans="1:28" x14ac:dyDescent="0.25">
      <c r="A80" s="4" t="s">
        <v>154</v>
      </c>
      <c r="B80" s="4" t="s">
        <v>155</v>
      </c>
      <c r="C80" s="5">
        <v>8.4666666666666668</v>
      </c>
      <c r="D80" s="5">
        <v>8.8000000000000007</v>
      </c>
      <c r="E80" s="5">
        <v>8.6666666666666661</v>
      </c>
      <c r="F80" s="5">
        <v>8.2666666666666675</v>
      </c>
      <c r="G80" s="5">
        <v>8.8000000000000007</v>
      </c>
      <c r="H80" s="5">
        <v>8.5333333333333332</v>
      </c>
      <c r="I80" s="5">
        <v>8.6</v>
      </c>
      <c r="J80" s="5">
        <v>8.7333333333333325</v>
      </c>
      <c r="L80" s="6" t="s">
        <v>526</v>
      </c>
      <c r="M80" s="6" t="s">
        <v>526</v>
      </c>
      <c r="N80" s="6" t="s">
        <v>526</v>
      </c>
      <c r="O80" s="6" t="s">
        <v>526</v>
      </c>
      <c r="P80" s="6" t="s">
        <v>526</v>
      </c>
      <c r="Q80" s="6" t="s">
        <v>526</v>
      </c>
      <c r="R80" s="6" t="s">
        <v>526</v>
      </c>
      <c r="S80" s="6" t="s">
        <v>526</v>
      </c>
      <c r="U80" s="5">
        <v>8.1999999999999993</v>
      </c>
      <c r="V80" s="5">
        <v>8.8275862068965516</v>
      </c>
      <c r="W80" s="5">
        <v>8.5333333333333332</v>
      </c>
      <c r="X80" s="5">
        <v>8.1333333333333329</v>
      </c>
      <c r="Y80" s="5">
        <v>9.3333333333333339</v>
      </c>
      <c r="Z80" s="5">
        <v>8.7333333333333325</v>
      </c>
      <c r="AA80" s="5">
        <v>8.4666666666666668</v>
      </c>
      <c r="AB80" s="5">
        <v>8.7333333333333325</v>
      </c>
    </row>
    <row r="81" spans="1:28" x14ac:dyDescent="0.25">
      <c r="A81" s="4" t="s">
        <v>156</v>
      </c>
      <c r="B81" s="4" t="s">
        <v>157</v>
      </c>
      <c r="C81" s="5">
        <v>8.3428571428571434</v>
      </c>
      <c r="D81" s="5">
        <v>8.4571428571428573</v>
      </c>
      <c r="E81" s="5">
        <v>8.5714285714285712</v>
      </c>
      <c r="F81" s="5">
        <v>8.1714285714285708</v>
      </c>
      <c r="G81" s="5">
        <v>9.3142857142857149</v>
      </c>
      <c r="H81" s="5">
        <v>8.2857142857142865</v>
      </c>
      <c r="I81" s="5">
        <v>8.742857142857142</v>
      </c>
      <c r="J81" s="5">
        <v>8.6285714285714281</v>
      </c>
      <c r="L81" s="6" t="s">
        <v>526</v>
      </c>
      <c r="M81" s="6" t="s">
        <v>526</v>
      </c>
      <c r="N81" s="6" t="s">
        <v>526</v>
      </c>
      <c r="O81" s="6" t="s">
        <v>526</v>
      </c>
      <c r="P81" s="6" t="s">
        <v>526</v>
      </c>
      <c r="Q81" s="6" t="s">
        <v>526</v>
      </c>
      <c r="R81" s="6" t="s">
        <v>526</v>
      </c>
      <c r="S81" s="6" t="s">
        <v>526</v>
      </c>
      <c r="U81" s="5">
        <v>8.4571428571428573</v>
      </c>
      <c r="V81" s="5">
        <v>8.4571428571428573</v>
      </c>
      <c r="W81" s="5">
        <v>8.8000000000000007</v>
      </c>
      <c r="X81" s="5">
        <v>7.9428571428571431</v>
      </c>
      <c r="Y81" s="5">
        <v>9.0285714285714285</v>
      </c>
      <c r="Z81" s="5">
        <v>8.2857142857142865</v>
      </c>
      <c r="AA81" s="5">
        <v>8.742857142857142</v>
      </c>
      <c r="AB81" s="5">
        <v>8.9142857142857146</v>
      </c>
    </row>
    <row r="82" spans="1:28" x14ac:dyDescent="0.25">
      <c r="A82" s="4" t="s">
        <v>158</v>
      </c>
      <c r="B82" s="4" t="s">
        <v>159</v>
      </c>
      <c r="C82" s="5">
        <v>9.5333333333333332</v>
      </c>
      <c r="D82" s="5">
        <v>9.3571428571428577</v>
      </c>
      <c r="E82" s="5">
        <v>9.2413793103448274</v>
      </c>
      <c r="F82" s="5">
        <v>9.4</v>
      </c>
      <c r="G82" s="5">
        <v>9.3103448275862064</v>
      </c>
      <c r="H82" s="5">
        <v>9.4666666666666668</v>
      </c>
      <c r="I82" s="5">
        <v>9.6</v>
      </c>
      <c r="J82" s="5">
        <v>9.2413793103448274</v>
      </c>
      <c r="L82" s="6" t="s">
        <v>526</v>
      </c>
      <c r="M82" s="6" t="s">
        <v>526</v>
      </c>
      <c r="N82" s="6" t="s">
        <v>526</v>
      </c>
      <c r="O82" s="6" t="s">
        <v>526</v>
      </c>
      <c r="P82" s="6" t="s">
        <v>526</v>
      </c>
      <c r="Q82" s="6" t="s">
        <v>526</v>
      </c>
      <c r="R82" s="6" t="s">
        <v>526</v>
      </c>
      <c r="S82" s="6" t="s">
        <v>526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x14ac:dyDescent="0.25">
      <c r="A83" s="4" t="s">
        <v>160</v>
      </c>
      <c r="B83" s="4" t="s">
        <v>161</v>
      </c>
      <c r="C83" s="5">
        <v>7.333333333333333</v>
      </c>
      <c r="D83" s="5">
        <v>8.4</v>
      </c>
      <c r="E83" s="5">
        <v>7.8666666666666663</v>
      </c>
      <c r="F83" s="5">
        <v>7.333333333333333</v>
      </c>
      <c r="G83" s="5">
        <v>8.8000000000000007</v>
      </c>
      <c r="H83" s="5">
        <v>7.2</v>
      </c>
      <c r="I83" s="5">
        <v>8</v>
      </c>
      <c r="J83" s="5">
        <v>8.1333333333333329</v>
      </c>
      <c r="L83" s="6" t="s">
        <v>526</v>
      </c>
      <c r="M83" s="6" t="s">
        <v>526</v>
      </c>
      <c r="N83" s="6" t="s">
        <v>526</v>
      </c>
      <c r="O83" s="6" t="s">
        <v>526</v>
      </c>
      <c r="P83" s="6" t="s">
        <v>526</v>
      </c>
      <c r="Q83" s="6" t="s">
        <v>526</v>
      </c>
      <c r="R83" s="6" t="s">
        <v>526</v>
      </c>
      <c r="S83" s="6" t="s">
        <v>526</v>
      </c>
      <c r="U83" s="5">
        <v>8.4</v>
      </c>
      <c r="V83" s="5">
        <v>9</v>
      </c>
      <c r="W83" s="5">
        <v>8.6</v>
      </c>
      <c r="X83" s="5">
        <v>7.6428571428571432</v>
      </c>
      <c r="Y83" s="5">
        <v>8.8000000000000007</v>
      </c>
      <c r="Z83" s="5">
        <v>9</v>
      </c>
      <c r="AA83" s="5">
        <v>9.1999999999999993</v>
      </c>
      <c r="AB83" s="5">
        <v>8.4666666666666668</v>
      </c>
    </row>
    <row r="84" spans="1:28" x14ac:dyDescent="0.25">
      <c r="A84" s="4" t="s">
        <v>162</v>
      </c>
      <c r="B84" s="4" t="s">
        <v>163</v>
      </c>
      <c r="C84" s="5">
        <v>9.4594594594594597</v>
      </c>
      <c r="D84" s="5">
        <v>9.5675675675675684</v>
      </c>
      <c r="E84" s="5">
        <v>9.4594594594594597</v>
      </c>
      <c r="F84" s="5">
        <v>9.2972972972972965</v>
      </c>
      <c r="G84" s="5">
        <v>9.5675675675675684</v>
      </c>
      <c r="H84" s="5">
        <v>9.5675675675675684</v>
      </c>
      <c r="I84" s="5">
        <v>9.6756756756756754</v>
      </c>
      <c r="J84" s="5">
        <v>9.5675675675675684</v>
      </c>
      <c r="L84" s="6" t="s">
        <v>526</v>
      </c>
      <c r="M84" s="6" t="s">
        <v>526</v>
      </c>
      <c r="N84" s="6" t="s">
        <v>526</v>
      </c>
      <c r="O84" s="6" t="s">
        <v>526</v>
      </c>
      <c r="P84" s="6" t="s">
        <v>526</v>
      </c>
      <c r="Q84" s="6" t="s">
        <v>526</v>
      </c>
      <c r="R84" s="6" t="s">
        <v>526</v>
      </c>
      <c r="S84" s="6" t="s">
        <v>526</v>
      </c>
      <c r="U84" s="5">
        <v>8.5500000000000007</v>
      </c>
      <c r="V84" s="5">
        <v>9.1</v>
      </c>
      <c r="W84" s="5">
        <v>8.65</v>
      </c>
      <c r="X84" s="5">
        <v>8.6999999999999993</v>
      </c>
      <c r="Y84" s="5">
        <v>9.1</v>
      </c>
      <c r="Z84" s="5">
        <v>8.6999999999999993</v>
      </c>
      <c r="AA84" s="5">
        <v>9</v>
      </c>
      <c r="AB84" s="5">
        <v>8.9</v>
      </c>
    </row>
    <row r="85" spans="1:28" x14ac:dyDescent="0.25">
      <c r="A85" s="4" t="s">
        <v>164</v>
      </c>
      <c r="B85" s="4" t="s">
        <v>165</v>
      </c>
      <c r="C85" s="5">
        <v>9.1999999999999993</v>
      </c>
      <c r="D85" s="5">
        <v>9.6</v>
      </c>
      <c r="E85" s="5">
        <v>9.0666666666666664</v>
      </c>
      <c r="F85" s="5">
        <v>8.6666666666666661</v>
      </c>
      <c r="G85" s="5">
        <v>9.1333333333333329</v>
      </c>
      <c r="H85" s="5">
        <v>9.1333333333333329</v>
      </c>
      <c r="I85" s="5">
        <v>8.1999999999999993</v>
      </c>
      <c r="J85" s="5">
        <v>9.1999999999999993</v>
      </c>
      <c r="L85" s="5">
        <v>9.1333333333333329</v>
      </c>
      <c r="M85" s="5">
        <v>9.0666666666666664</v>
      </c>
      <c r="N85" s="5">
        <v>9.76</v>
      </c>
      <c r="O85" s="5">
        <v>9.4666666666666668</v>
      </c>
      <c r="P85" s="5">
        <v>9.0666666666666664</v>
      </c>
      <c r="Q85" s="5">
        <v>8.4</v>
      </c>
      <c r="R85" s="5">
        <v>9.2666666666666675</v>
      </c>
      <c r="S85" s="5">
        <v>8.4</v>
      </c>
      <c r="U85" s="5">
        <v>7.9333333333333336</v>
      </c>
      <c r="V85" s="5">
        <v>8.9333333333333336</v>
      </c>
      <c r="W85" s="5">
        <v>9.0666666666666664</v>
      </c>
      <c r="X85" s="5">
        <v>9</v>
      </c>
      <c r="Y85" s="5">
        <v>8.5333333333333332</v>
      </c>
      <c r="Z85" s="5">
        <v>9.1999999999999993</v>
      </c>
      <c r="AA85" s="5">
        <v>9</v>
      </c>
      <c r="AB85" s="5">
        <v>9</v>
      </c>
    </row>
    <row r="86" spans="1:28" x14ac:dyDescent="0.25">
      <c r="A86" s="4" t="s">
        <v>166</v>
      </c>
      <c r="B86" s="4" t="s">
        <v>167</v>
      </c>
      <c r="C86" s="5">
        <v>8.3333333333333339</v>
      </c>
      <c r="D86" s="5">
        <v>9.1333333333333329</v>
      </c>
      <c r="E86" s="5">
        <v>9.1333333333333329</v>
      </c>
      <c r="F86" s="5">
        <v>7.4</v>
      </c>
      <c r="G86" s="5">
        <v>9.4</v>
      </c>
      <c r="H86" s="5">
        <v>9.1333333333333329</v>
      </c>
      <c r="I86" s="5">
        <v>9.1333333333333329</v>
      </c>
      <c r="J86" s="5">
        <v>9.4</v>
      </c>
      <c r="L86" s="6" t="s">
        <v>526</v>
      </c>
      <c r="M86" s="6" t="s">
        <v>526</v>
      </c>
      <c r="N86" s="6" t="s">
        <v>526</v>
      </c>
      <c r="O86" s="6" t="s">
        <v>526</v>
      </c>
      <c r="P86" s="6" t="s">
        <v>526</v>
      </c>
      <c r="Q86" s="6" t="s">
        <v>526</v>
      </c>
      <c r="R86" s="6" t="s">
        <v>526</v>
      </c>
      <c r="S86" s="6" t="s">
        <v>526</v>
      </c>
      <c r="U86" s="6" t="s">
        <v>526</v>
      </c>
      <c r="V86" s="6" t="s">
        <v>526</v>
      </c>
      <c r="W86" s="6" t="s">
        <v>526</v>
      </c>
      <c r="X86" s="6" t="s">
        <v>526</v>
      </c>
      <c r="Y86" s="6" t="s">
        <v>526</v>
      </c>
      <c r="Z86" s="6" t="s">
        <v>526</v>
      </c>
      <c r="AA86" s="6" t="s">
        <v>526</v>
      </c>
      <c r="AB86" s="6" t="s">
        <v>526</v>
      </c>
    </row>
    <row r="87" spans="1:28" x14ac:dyDescent="0.25">
      <c r="A87" s="4" t="s">
        <v>168</v>
      </c>
      <c r="B87" s="4" t="s">
        <v>169</v>
      </c>
      <c r="C87" s="5">
        <v>8.5286624203821653</v>
      </c>
      <c r="D87" s="5">
        <v>7.7898089171974521</v>
      </c>
      <c r="E87" s="5">
        <v>8.3184713375796182</v>
      </c>
      <c r="F87" s="5">
        <v>8.5605095541401273</v>
      </c>
      <c r="G87" s="5">
        <v>8.1129568106312284</v>
      </c>
      <c r="H87" s="5">
        <v>8.7261146496815289</v>
      </c>
      <c r="I87" s="5">
        <v>8.7006369426751586</v>
      </c>
      <c r="J87" s="5">
        <v>8.6006389776357821</v>
      </c>
      <c r="L87" s="6" t="s">
        <v>526</v>
      </c>
      <c r="M87" s="6" t="s">
        <v>526</v>
      </c>
      <c r="N87" s="6" t="s">
        <v>526</v>
      </c>
      <c r="O87" s="6" t="s">
        <v>526</v>
      </c>
      <c r="P87" s="6" t="s">
        <v>526</v>
      </c>
      <c r="Q87" s="6" t="s">
        <v>526</v>
      </c>
      <c r="R87" s="6" t="s">
        <v>526</v>
      </c>
      <c r="S87" s="6" t="s">
        <v>526</v>
      </c>
      <c r="U87" s="5">
        <v>8.7062500000000007</v>
      </c>
      <c r="V87" s="5">
        <v>8.9499999999999993</v>
      </c>
      <c r="W87" s="5">
        <v>8.6875</v>
      </c>
      <c r="X87" s="5">
        <v>8.9499999999999993</v>
      </c>
      <c r="Y87" s="5">
        <v>8.90625</v>
      </c>
      <c r="Z87" s="5">
        <v>8.9216300940438877</v>
      </c>
      <c r="AA87" s="5">
        <v>8.875</v>
      </c>
      <c r="AB87" s="5">
        <v>9.0532915360501569</v>
      </c>
    </row>
    <row r="88" spans="1:28" x14ac:dyDescent="0.25">
      <c r="A88" s="4" t="s">
        <v>170</v>
      </c>
      <c r="B88" s="4" t="s">
        <v>171</v>
      </c>
      <c r="C88" s="5">
        <v>9</v>
      </c>
      <c r="D88" s="5">
        <v>9.5</v>
      </c>
      <c r="E88" s="5">
        <v>8.5</v>
      </c>
      <c r="F88" s="5">
        <v>9</v>
      </c>
      <c r="G88" s="5">
        <v>8.5</v>
      </c>
      <c r="H88" s="5">
        <v>6.5</v>
      </c>
      <c r="I88" s="5">
        <v>7.5</v>
      </c>
      <c r="J88" s="5">
        <v>8.5</v>
      </c>
      <c r="L88" s="6" t="s">
        <v>526</v>
      </c>
      <c r="M88" s="6" t="s">
        <v>526</v>
      </c>
      <c r="N88" s="6" t="s">
        <v>526</v>
      </c>
      <c r="O88" s="6" t="s">
        <v>526</v>
      </c>
      <c r="P88" s="6" t="s">
        <v>526</v>
      </c>
      <c r="Q88" s="6" t="s">
        <v>526</v>
      </c>
      <c r="R88" s="6" t="s">
        <v>526</v>
      </c>
      <c r="S88" s="6" t="s">
        <v>526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x14ac:dyDescent="0.25">
      <c r="A89" s="4" t="s">
        <v>172</v>
      </c>
      <c r="B89" s="4" t="s">
        <v>173</v>
      </c>
      <c r="C89" s="5">
        <v>8.4</v>
      </c>
      <c r="D89" s="5">
        <v>8.4</v>
      </c>
      <c r="E89" s="5">
        <v>8.4</v>
      </c>
      <c r="F89" s="5">
        <v>7.8666666666666663</v>
      </c>
      <c r="G89" s="5">
        <v>8.9333333333333336</v>
      </c>
      <c r="H89" s="5">
        <v>8</v>
      </c>
      <c r="I89" s="5">
        <v>8.4666666666666668</v>
      </c>
      <c r="J89" s="5">
        <v>8.4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U89" s="5">
        <v>9.1333333333333329</v>
      </c>
      <c r="V89" s="5">
        <v>8.8666666666666671</v>
      </c>
      <c r="W89" s="5">
        <v>9.2666666666666675</v>
      </c>
      <c r="X89" s="5">
        <v>8.6666666666666661</v>
      </c>
      <c r="Y89" s="5">
        <v>9.1333333333333329</v>
      </c>
      <c r="Z89" s="5">
        <v>8.8000000000000007</v>
      </c>
      <c r="AA89" s="5">
        <v>9.2666666666666675</v>
      </c>
      <c r="AB89" s="5">
        <v>9.0666666666666664</v>
      </c>
    </row>
    <row r="90" spans="1:28" x14ac:dyDescent="0.25">
      <c r="A90" s="4" t="s">
        <v>174</v>
      </c>
      <c r="B90" s="4" t="s">
        <v>175</v>
      </c>
      <c r="C90" s="5">
        <v>8.15</v>
      </c>
      <c r="D90" s="5">
        <v>8.4499999999999993</v>
      </c>
      <c r="E90" s="5">
        <v>8.5500000000000007</v>
      </c>
      <c r="F90" s="5">
        <v>7.9</v>
      </c>
      <c r="G90" s="5">
        <v>8.6999999999999993</v>
      </c>
      <c r="H90" s="5">
        <v>7.75</v>
      </c>
      <c r="I90" s="5">
        <v>8.65</v>
      </c>
      <c r="J90" s="5">
        <v>8.85</v>
      </c>
      <c r="L90" s="6" t="s">
        <v>526</v>
      </c>
      <c r="M90" s="6" t="s">
        <v>526</v>
      </c>
      <c r="N90" s="6" t="s">
        <v>526</v>
      </c>
      <c r="O90" s="6" t="s">
        <v>526</v>
      </c>
      <c r="P90" s="6" t="s">
        <v>526</v>
      </c>
      <c r="Q90" s="6" t="s">
        <v>526</v>
      </c>
      <c r="R90" s="6" t="s">
        <v>526</v>
      </c>
      <c r="S90" s="6" t="s">
        <v>526</v>
      </c>
      <c r="U90" s="5">
        <v>8.1333333333333329</v>
      </c>
      <c r="V90" s="5">
        <v>8.3333333333333339</v>
      </c>
      <c r="W90" s="5">
        <v>8.1999999999999993</v>
      </c>
      <c r="X90" s="5">
        <v>7.4</v>
      </c>
      <c r="Y90" s="5">
        <v>8.1333333333333329</v>
      </c>
      <c r="Z90" s="5">
        <v>8.6</v>
      </c>
      <c r="AA90" s="5">
        <v>8.2666666666666675</v>
      </c>
      <c r="AB90" s="5">
        <v>8.5333333333333332</v>
      </c>
    </row>
    <row r="91" spans="1:28" x14ac:dyDescent="0.25">
      <c r="A91" s="4" t="s">
        <v>176</v>
      </c>
      <c r="B91" s="4" t="s">
        <v>177</v>
      </c>
      <c r="C91" s="5">
        <v>8.2424242424242422</v>
      </c>
      <c r="D91" s="5">
        <v>8.6060606060606055</v>
      </c>
      <c r="E91" s="5">
        <v>8.0606060606060606</v>
      </c>
      <c r="F91" s="5">
        <v>8.4242424242424239</v>
      </c>
      <c r="G91" s="5">
        <v>8.545454545454545</v>
      </c>
      <c r="H91" s="5">
        <v>8.4848484848484844</v>
      </c>
      <c r="I91" s="5">
        <v>8.2424242424242422</v>
      </c>
      <c r="J91" s="5">
        <v>8.1818181818181817</v>
      </c>
      <c r="L91" s="6" t="s">
        <v>526</v>
      </c>
      <c r="M91" s="6" t="s">
        <v>526</v>
      </c>
      <c r="N91" s="6" t="s">
        <v>526</v>
      </c>
      <c r="O91" s="6" t="s">
        <v>526</v>
      </c>
      <c r="P91" s="6" t="s">
        <v>526</v>
      </c>
      <c r="Q91" s="6" t="s">
        <v>526</v>
      </c>
      <c r="R91" s="6" t="s">
        <v>526</v>
      </c>
      <c r="S91" s="6" t="s">
        <v>526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</row>
    <row r="92" spans="1:28" x14ac:dyDescent="0.25">
      <c r="A92" s="4" t="s">
        <v>178</v>
      </c>
      <c r="B92" s="4" t="s">
        <v>179</v>
      </c>
      <c r="C92" s="5">
        <v>8.8666666666666671</v>
      </c>
      <c r="D92" s="5">
        <v>8.9333333333333336</v>
      </c>
      <c r="E92" s="5">
        <v>9.1999999999999993</v>
      </c>
      <c r="F92" s="5">
        <v>8.4</v>
      </c>
      <c r="G92" s="5">
        <v>8.7333333333333325</v>
      </c>
      <c r="H92" s="5">
        <v>9.1333333333333329</v>
      </c>
      <c r="I92" s="5">
        <v>8.5333333333333332</v>
      </c>
      <c r="J92" s="5">
        <v>8.4</v>
      </c>
      <c r="L92" s="6" t="s">
        <v>526</v>
      </c>
      <c r="M92" s="6" t="s">
        <v>526</v>
      </c>
      <c r="N92" s="6" t="s">
        <v>526</v>
      </c>
      <c r="O92" s="6" t="s">
        <v>526</v>
      </c>
      <c r="P92" s="6" t="s">
        <v>526</v>
      </c>
      <c r="Q92" s="6" t="s">
        <v>526</v>
      </c>
      <c r="R92" s="6" t="s">
        <v>526</v>
      </c>
      <c r="S92" s="6" t="s">
        <v>526</v>
      </c>
      <c r="U92" s="5">
        <v>9.4</v>
      </c>
      <c r="V92" s="5">
        <v>8.4666666666666668</v>
      </c>
      <c r="W92" s="5">
        <v>8.5333333333333332</v>
      </c>
      <c r="X92" s="5">
        <v>8.8000000000000007</v>
      </c>
      <c r="Y92" s="5">
        <v>9.2666666666666675</v>
      </c>
      <c r="Z92" s="5">
        <v>9</v>
      </c>
      <c r="AA92" s="5">
        <v>8.6666666666666661</v>
      </c>
      <c r="AB92" s="5">
        <v>8.6</v>
      </c>
    </row>
    <row r="93" spans="1:28" x14ac:dyDescent="0.25">
      <c r="A93" s="4" t="s">
        <v>180</v>
      </c>
      <c r="B93" s="4" t="s">
        <v>181</v>
      </c>
      <c r="C93" s="5">
        <v>9.4</v>
      </c>
      <c r="D93" s="5">
        <v>9.1999999999999993</v>
      </c>
      <c r="E93" s="5">
        <v>9.1999999999999993</v>
      </c>
      <c r="F93" s="5">
        <v>8.1999999999999993</v>
      </c>
      <c r="G93" s="5">
        <v>9</v>
      </c>
      <c r="H93" s="5">
        <v>8.8000000000000007</v>
      </c>
      <c r="I93" s="5">
        <v>9.4666666666666668</v>
      </c>
      <c r="J93" s="5">
        <v>9.3333333333333339</v>
      </c>
      <c r="L93" s="6" t="s">
        <v>526</v>
      </c>
      <c r="M93" s="6" t="s">
        <v>526</v>
      </c>
      <c r="N93" s="6" t="s">
        <v>526</v>
      </c>
      <c r="O93" s="6" t="s">
        <v>526</v>
      </c>
      <c r="P93" s="6" t="s">
        <v>526</v>
      </c>
      <c r="Q93" s="6" t="s">
        <v>526</v>
      </c>
      <c r="R93" s="6" t="s">
        <v>526</v>
      </c>
      <c r="S93" s="6" t="s">
        <v>526</v>
      </c>
      <c r="U93" s="5">
        <v>8.5333333333333332</v>
      </c>
      <c r="V93" s="5">
        <v>8.1333333333333329</v>
      </c>
      <c r="W93" s="5">
        <v>8.7333333333333325</v>
      </c>
      <c r="X93" s="5">
        <v>8.6</v>
      </c>
      <c r="Y93" s="5">
        <v>8.6</v>
      </c>
      <c r="Z93" s="5">
        <v>7.666666666666667</v>
      </c>
      <c r="AA93" s="5">
        <v>8.8000000000000007</v>
      </c>
      <c r="AB93" s="5">
        <v>8.6666666666666661</v>
      </c>
    </row>
    <row r="94" spans="1:28" x14ac:dyDescent="0.25">
      <c r="A94" s="4" t="s">
        <v>182</v>
      </c>
      <c r="B94" s="4" t="s">
        <v>183</v>
      </c>
      <c r="C94" s="5">
        <v>9.6666666666666661</v>
      </c>
      <c r="D94" s="5">
        <v>9.8666666666666671</v>
      </c>
      <c r="E94" s="5">
        <v>9.9333333333333336</v>
      </c>
      <c r="F94" s="5">
        <v>9.8666666666666671</v>
      </c>
      <c r="G94" s="5">
        <v>9.9333333333333336</v>
      </c>
      <c r="H94" s="5">
        <v>9.9333333333333336</v>
      </c>
      <c r="I94" s="5">
        <v>9.8666666666666671</v>
      </c>
      <c r="J94" s="5">
        <v>9.9333333333333336</v>
      </c>
      <c r="L94" s="6" t="s">
        <v>526</v>
      </c>
      <c r="M94" s="6" t="s">
        <v>526</v>
      </c>
      <c r="N94" s="6" t="s">
        <v>526</v>
      </c>
      <c r="O94" s="6" t="s">
        <v>526</v>
      </c>
      <c r="P94" s="6" t="s">
        <v>526</v>
      </c>
      <c r="Q94" s="6" t="s">
        <v>526</v>
      </c>
      <c r="R94" s="6" t="s">
        <v>526</v>
      </c>
      <c r="S94" s="6" t="s">
        <v>526</v>
      </c>
      <c r="U94" s="5">
        <v>9.7333333333333325</v>
      </c>
      <c r="V94" s="5">
        <v>9.8000000000000007</v>
      </c>
      <c r="W94" s="5">
        <v>9.6666666666666661</v>
      </c>
      <c r="X94" s="5">
        <v>9.6</v>
      </c>
      <c r="Y94" s="5">
        <v>9.6666666666666661</v>
      </c>
      <c r="Z94" s="5">
        <v>9.7333333333333325</v>
      </c>
      <c r="AA94" s="5">
        <v>9.8666666666666671</v>
      </c>
      <c r="AB94" s="5">
        <v>9.8666666666666671</v>
      </c>
    </row>
    <row r="95" spans="1:28" x14ac:dyDescent="0.25">
      <c r="A95" s="4" t="s">
        <v>184</v>
      </c>
      <c r="B95" s="4" t="s">
        <v>185</v>
      </c>
      <c r="C95" s="5">
        <v>9</v>
      </c>
      <c r="D95" s="5">
        <v>8.9411764705882355</v>
      </c>
      <c r="E95" s="5">
        <v>9.235294117647058</v>
      </c>
      <c r="F95" s="5">
        <v>8.6764705882352935</v>
      </c>
      <c r="G95" s="5">
        <v>8.9705882352941178</v>
      </c>
      <c r="H95" s="5">
        <v>9.0882352941176467</v>
      </c>
      <c r="I95" s="5">
        <v>9.264705882352942</v>
      </c>
      <c r="J95" s="5">
        <v>9.382352941176471</v>
      </c>
      <c r="L95" s="6" t="s">
        <v>526</v>
      </c>
      <c r="M95" s="6" t="s">
        <v>526</v>
      </c>
      <c r="N95" s="6" t="s">
        <v>526</v>
      </c>
      <c r="O95" s="6" t="s">
        <v>526</v>
      </c>
      <c r="P95" s="6" t="s">
        <v>526</v>
      </c>
      <c r="Q95" s="6" t="s">
        <v>526</v>
      </c>
      <c r="R95" s="6" t="s">
        <v>526</v>
      </c>
      <c r="S95" s="6" t="s">
        <v>526</v>
      </c>
      <c r="U95" s="5">
        <v>9.0256410256410255</v>
      </c>
      <c r="V95" s="5">
        <v>8.8717948717948723</v>
      </c>
      <c r="W95" s="5">
        <v>9.4358974358974361</v>
      </c>
      <c r="X95" s="5">
        <v>8.8717948717948723</v>
      </c>
      <c r="Y95" s="5">
        <v>9.3333333333333339</v>
      </c>
      <c r="Z95" s="5">
        <v>9.0769230769230766</v>
      </c>
      <c r="AA95" s="5">
        <v>9.384615384615385</v>
      </c>
      <c r="AB95" s="5">
        <v>9.3333333333333339</v>
      </c>
    </row>
    <row r="96" spans="1:28" x14ac:dyDescent="0.25">
      <c r="A96" s="4" t="s">
        <v>186</v>
      </c>
      <c r="B96" s="4" t="s">
        <v>187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L96" s="6" t="s">
        <v>526</v>
      </c>
      <c r="M96" s="6" t="s">
        <v>526</v>
      </c>
      <c r="N96" s="6" t="s">
        <v>526</v>
      </c>
      <c r="O96" s="6" t="s">
        <v>526</v>
      </c>
      <c r="P96" s="6" t="s">
        <v>526</v>
      </c>
      <c r="Q96" s="6" t="s">
        <v>526</v>
      </c>
      <c r="R96" s="6" t="s">
        <v>526</v>
      </c>
      <c r="S96" s="6" t="s">
        <v>526</v>
      </c>
      <c r="U96" s="5">
        <v>9</v>
      </c>
      <c r="V96" s="5">
        <v>8.8666666666666671</v>
      </c>
      <c r="W96" s="5">
        <v>8.8000000000000007</v>
      </c>
      <c r="X96" s="5">
        <v>8.9333333333333336</v>
      </c>
      <c r="Y96" s="5">
        <v>8.9333333333333336</v>
      </c>
      <c r="Z96" s="5">
        <v>8.8000000000000007</v>
      </c>
      <c r="AA96" s="5">
        <v>8.8666666666666671</v>
      </c>
      <c r="AB96" s="5">
        <v>8.7333333333333325</v>
      </c>
    </row>
    <row r="97" spans="1:28" x14ac:dyDescent="0.25">
      <c r="A97" s="4" t="s">
        <v>188</v>
      </c>
      <c r="B97" s="4" t="s">
        <v>189</v>
      </c>
      <c r="C97" s="5">
        <v>8.1333333333333329</v>
      </c>
      <c r="D97" s="5">
        <v>8</v>
      </c>
      <c r="E97" s="5">
        <v>8.1333333333333329</v>
      </c>
      <c r="F97" s="5">
        <v>7.8</v>
      </c>
      <c r="G97" s="5">
        <v>8.1999999999999993</v>
      </c>
      <c r="H97" s="5">
        <v>7.8</v>
      </c>
      <c r="I97" s="5">
        <v>7.9333333333333336</v>
      </c>
      <c r="J97" s="5">
        <v>8.3333333333333339</v>
      </c>
      <c r="L97" s="6" t="s">
        <v>526</v>
      </c>
      <c r="M97" s="6" t="s">
        <v>526</v>
      </c>
      <c r="N97" s="6" t="s">
        <v>526</v>
      </c>
      <c r="O97" s="6" t="s">
        <v>526</v>
      </c>
      <c r="P97" s="6" t="s">
        <v>526</v>
      </c>
      <c r="Q97" s="6" t="s">
        <v>526</v>
      </c>
      <c r="R97" s="6" t="s">
        <v>526</v>
      </c>
      <c r="S97" s="6" t="s">
        <v>526</v>
      </c>
      <c r="U97" s="5">
        <v>8.2666666666666675</v>
      </c>
      <c r="V97" s="5">
        <v>8.6</v>
      </c>
      <c r="W97" s="5">
        <v>8.1333333333333329</v>
      </c>
      <c r="X97" s="5">
        <v>8.0666666666666664</v>
      </c>
      <c r="Y97" s="5">
        <v>8.3333333333333339</v>
      </c>
      <c r="Z97" s="5">
        <v>8.4666666666666668</v>
      </c>
      <c r="AA97" s="5">
        <v>7.8666666666666663</v>
      </c>
      <c r="AB97" s="5">
        <v>8.4</v>
      </c>
    </row>
    <row r="98" spans="1:28" x14ac:dyDescent="0.25">
      <c r="A98" s="4" t="s">
        <v>190</v>
      </c>
      <c r="B98" s="4" t="s">
        <v>191</v>
      </c>
      <c r="C98" s="5">
        <v>8.4</v>
      </c>
      <c r="D98" s="5">
        <v>8.6</v>
      </c>
      <c r="E98" s="5">
        <v>8.6</v>
      </c>
      <c r="F98" s="5">
        <v>7.6</v>
      </c>
      <c r="G98" s="5">
        <v>8.8000000000000007</v>
      </c>
      <c r="H98" s="5">
        <v>8.5333333333333332</v>
      </c>
      <c r="I98" s="5">
        <v>8.6</v>
      </c>
      <c r="J98" s="5">
        <v>8.6666666666666661</v>
      </c>
      <c r="L98" s="5">
        <v>8.545454545454545</v>
      </c>
      <c r="M98" s="5">
        <v>8.2727272727272734</v>
      </c>
      <c r="N98" s="5">
        <v>8.454545454545455</v>
      </c>
      <c r="O98" s="5">
        <v>8.454545454545455</v>
      </c>
      <c r="P98" s="5">
        <v>8.8181818181818183</v>
      </c>
      <c r="Q98" s="5">
        <v>9</v>
      </c>
      <c r="R98" s="5">
        <v>8.3636363636363633</v>
      </c>
      <c r="S98" s="5">
        <v>8.8181818181818183</v>
      </c>
      <c r="U98" s="5">
        <v>8</v>
      </c>
      <c r="V98" s="5">
        <v>8.387096774193548</v>
      </c>
      <c r="W98" s="5">
        <v>8.193548387096774</v>
      </c>
      <c r="X98" s="5">
        <v>8</v>
      </c>
      <c r="Y98" s="5">
        <v>9.0322580645161299</v>
      </c>
      <c r="Z98" s="5">
        <v>8.9677419354838701</v>
      </c>
      <c r="AA98" s="5">
        <v>8.32258064516129</v>
      </c>
      <c r="AB98" s="5">
        <v>8.32258064516129</v>
      </c>
    </row>
    <row r="99" spans="1:28" x14ac:dyDescent="0.25">
      <c r="A99" s="4" t="s">
        <v>192</v>
      </c>
      <c r="B99" s="4" t="s">
        <v>193</v>
      </c>
      <c r="C99" s="5">
        <v>8.1666666666666661</v>
      </c>
      <c r="D99" s="5">
        <v>7.7222222222222223</v>
      </c>
      <c r="E99" s="5">
        <v>7.7222222222222223</v>
      </c>
      <c r="F99" s="5">
        <v>7.5</v>
      </c>
      <c r="G99" s="5">
        <v>7.4444444444444446</v>
      </c>
      <c r="H99" s="5">
        <v>7.7222222222222223</v>
      </c>
      <c r="I99" s="5">
        <v>7.666666666666667</v>
      </c>
      <c r="J99" s="5">
        <v>7.8888888888888893</v>
      </c>
      <c r="L99" s="6" t="s">
        <v>526</v>
      </c>
      <c r="M99" s="6" t="s">
        <v>526</v>
      </c>
      <c r="N99" s="6" t="s">
        <v>526</v>
      </c>
      <c r="O99" s="6" t="s">
        <v>526</v>
      </c>
      <c r="P99" s="6" t="s">
        <v>526</v>
      </c>
      <c r="Q99" s="6" t="s">
        <v>526</v>
      </c>
      <c r="R99" s="6" t="s">
        <v>526</v>
      </c>
      <c r="S99" s="6" t="s">
        <v>526</v>
      </c>
      <c r="U99" s="5">
        <v>8.3333333333333339</v>
      </c>
      <c r="V99" s="5">
        <v>8.1999999999999993</v>
      </c>
      <c r="W99" s="5">
        <v>7.9333333333333336</v>
      </c>
      <c r="X99" s="5">
        <v>7.8666666666666663</v>
      </c>
      <c r="Y99" s="5">
        <v>8.1333333333333329</v>
      </c>
      <c r="Z99" s="5">
        <v>8</v>
      </c>
      <c r="AA99" s="5">
        <v>8.2666666666666675</v>
      </c>
      <c r="AB99" s="5">
        <v>8.1333333333333329</v>
      </c>
    </row>
    <row r="100" spans="1:28" x14ac:dyDescent="0.25">
      <c r="A100" s="4" t="s">
        <v>194</v>
      </c>
      <c r="B100" s="4" t="s">
        <v>195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L100" s="6" t="s">
        <v>526</v>
      </c>
      <c r="M100" s="6" t="s">
        <v>526</v>
      </c>
      <c r="N100" s="6" t="s">
        <v>526</v>
      </c>
      <c r="O100" s="6" t="s">
        <v>526</v>
      </c>
      <c r="P100" s="6" t="s">
        <v>526</v>
      </c>
      <c r="Q100" s="6" t="s">
        <v>526</v>
      </c>
      <c r="R100" s="6" t="s">
        <v>526</v>
      </c>
      <c r="S100" s="6" t="s">
        <v>526</v>
      </c>
      <c r="U100" s="6" t="s">
        <v>526</v>
      </c>
      <c r="V100" s="6" t="s">
        <v>526</v>
      </c>
      <c r="W100" s="6" t="s">
        <v>526</v>
      </c>
      <c r="X100" s="6" t="s">
        <v>526</v>
      </c>
      <c r="Y100" s="6" t="s">
        <v>526</v>
      </c>
      <c r="Z100" s="6" t="s">
        <v>526</v>
      </c>
      <c r="AA100" s="6" t="s">
        <v>526</v>
      </c>
      <c r="AB100" s="6" t="s">
        <v>526</v>
      </c>
    </row>
    <row r="101" spans="1:28" x14ac:dyDescent="0.25">
      <c r="A101" s="4" t="s">
        <v>196</v>
      </c>
      <c r="B101" s="4" t="s">
        <v>197</v>
      </c>
      <c r="C101" s="5">
        <v>8.4</v>
      </c>
      <c r="D101" s="5">
        <v>8.4666666666666668</v>
      </c>
      <c r="E101" s="5">
        <v>8.4666666666666668</v>
      </c>
      <c r="F101" s="5">
        <v>8.2666666666666675</v>
      </c>
      <c r="G101" s="5">
        <v>8.6</v>
      </c>
      <c r="H101" s="5">
        <v>8.2666666666666675</v>
      </c>
      <c r="I101" s="5">
        <v>8.4666666666666668</v>
      </c>
      <c r="J101" s="5">
        <v>8.6</v>
      </c>
      <c r="L101" s="6" t="s">
        <v>526</v>
      </c>
      <c r="M101" s="6" t="s">
        <v>526</v>
      </c>
      <c r="N101" s="6" t="s">
        <v>526</v>
      </c>
      <c r="O101" s="6" t="s">
        <v>526</v>
      </c>
      <c r="P101" s="6" t="s">
        <v>526</v>
      </c>
      <c r="Q101" s="6" t="s">
        <v>526</v>
      </c>
      <c r="R101" s="6" t="s">
        <v>526</v>
      </c>
      <c r="S101" s="6" t="s">
        <v>526</v>
      </c>
      <c r="U101" s="5">
        <v>8.5333333333333332</v>
      </c>
      <c r="V101" s="5">
        <v>7.8</v>
      </c>
      <c r="W101" s="5">
        <v>8.3333333333333339</v>
      </c>
      <c r="X101" s="5">
        <v>8.1333333333333329</v>
      </c>
      <c r="Y101" s="5">
        <v>8.4</v>
      </c>
      <c r="Z101" s="5">
        <v>7.8</v>
      </c>
      <c r="AA101" s="5">
        <v>8.0666666666666664</v>
      </c>
      <c r="AB101" s="5">
        <v>8.6666666666666661</v>
      </c>
    </row>
    <row r="102" spans="1:28" x14ac:dyDescent="0.25">
      <c r="A102" s="4" t="s">
        <v>198</v>
      </c>
      <c r="B102" s="4" t="s">
        <v>199</v>
      </c>
      <c r="C102" s="5">
        <v>8.4666666666666668</v>
      </c>
      <c r="D102" s="5">
        <v>8.7333333333333325</v>
      </c>
      <c r="E102" s="5">
        <v>8.4</v>
      </c>
      <c r="F102" s="5">
        <v>8.3333333333333339</v>
      </c>
      <c r="G102" s="5">
        <v>8.6</v>
      </c>
      <c r="H102" s="5">
        <v>8.3333333333333339</v>
      </c>
      <c r="I102" s="5">
        <v>8.1333333333333329</v>
      </c>
      <c r="J102" s="5">
        <v>8.5333333333333332</v>
      </c>
      <c r="L102" s="6" t="s">
        <v>526</v>
      </c>
      <c r="M102" s="6" t="s">
        <v>526</v>
      </c>
      <c r="N102" s="6" t="s">
        <v>526</v>
      </c>
      <c r="O102" s="6" t="s">
        <v>526</v>
      </c>
      <c r="P102" s="6" t="s">
        <v>526</v>
      </c>
      <c r="Q102" s="6" t="s">
        <v>526</v>
      </c>
      <c r="R102" s="6" t="s">
        <v>526</v>
      </c>
      <c r="S102" s="6" t="s">
        <v>526</v>
      </c>
      <c r="U102" s="5">
        <v>8.5853658536585371</v>
      </c>
      <c r="V102" s="5">
        <v>8.7317073170731714</v>
      </c>
      <c r="W102" s="5">
        <v>8.536585365853659</v>
      </c>
      <c r="X102" s="5">
        <v>8.4390243902439028</v>
      </c>
      <c r="Y102" s="5">
        <v>8.8780487804878057</v>
      </c>
      <c r="Z102" s="5">
        <v>8.4878048780487809</v>
      </c>
      <c r="AA102" s="5">
        <v>8.2439024390243905</v>
      </c>
      <c r="AB102" s="5">
        <v>8.7317073170731714</v>
      </c>
    </row>
    <row r="103" spans="1:28" x14ac:dyDescent="0.25">
      <c r="A103" s="4" t="s">
        <v>200</v>
      </c>
      <c r="B103" s="4" t="s">
        <v>201</v>
      </c>
      <c r="C103" s="5">
        <v>8.5333333333333332</v>
      </c>
      <c r="D103" s="5">
        <v>8.4666666666666668</v>
      </c>
      <c r="E103" s="5">
        <v>8.8666666666666671</v>
      </c>
      <c r="F103" s="5">
        <v>8.4</v>
      </c>
      <c r="G103" s="5">
        <v>8.7333333333333325</v>
      </c>
      <c r="H103" s="5">
        <v>8.8000000000000007</v>
      </c>
      <c r="I103" s="5">
        <v>8.4666666666666668</v>
      </c>
      <c r="J103" s="5">
        <v>9.1999999999999993</v>
      </c>
      <c r="L103" s="6" t="s">
        <v>526</v>
      </c>
      <c r="M103" s="6" t="s">
        <v>526</v>
      </c>
      <c r="N103" s="6" t="s">
        <v>526</v>
      </c>
      <c r="O103" s="6" t="s">
        <v>526</v>
      </c>
      <c r="P103" s="6" t="s">
        <v>526</v>
      </c>
      <c r="Q103" s="6" t="s">
        <v>526</v>
      </c>
      <c r="R103" s="6" t="s">
        <v>526</v>
      </c>
      <c r="S103" s="6" t="s">
        <v>526</v>
      </c>
      <c r="U103" s="5">
        <v>8.5333333333333332</v>
      </c>
      <c r="V103" s="5">
        <v>8.4666666666666668</v>
      </c>
      <c r="W103" s="5">
        <v>8.8666666666666671</v>
      </c>
      <c r="X103" s="5">
        <v>8.4</v>
      </c>
      <c r="Y103" s="5">
        <v>8.7333333333333325</v>
      </c>
      <c r="Z103" s="5">
        <v>8.8000000000000007</v>
      </c>
      <c r="AA103" s="5">
        <v>8.4666666666666668</v>
      </c>
      <c r="AB103" s="5">
        <v>9.1999999999999993</v>
      </c>
    </row>
    <row r="104" spans="1:28" x14ac:dyDescent="0.25">
      <c r="A104" s="4" t="s">
        <v>202</v>
      </c>
      <c r="B104" s="4" t="s">
        <v>203</v>
      </c>
      <c r="C104" s="5">
        <v>7.9333333333333336</v>
      </c>
      <c r="D104" s="5">
        <v>8.0666666666666664</v>
      </c>
      <c r="E104" s="5">
        <v>8.0666666666666664</v>
      </c>
      <c r="F104" s="5">
        <v>7.6</v>
      </c>
      <c r="G104" s="5">
        <v>8.2666666666666675</v>
      </c>
      <c r="H104" s="5">
        <v>7.8666666666666663</v>
      </c>
      <c r="I104" s="5">
        <v>7.9333333333333336</v>
      </c>
      <c r="J104" s="5">
        <v>8.4</v>
      </c>
      <c r="L104" s="6" t="s">
        <v>526</v>
      </c>
      <c r="M104" s="6" t="s">
        <v>526</v>
      </c>
      <c r="N104" s="6" t="s">
        <v>526</v>
      </c>
      <c r="O104" s="6" t="s">
        <v>526</v>
      </c>
      <c r="P104" s="6" t="s">
        <v>526</v>
      </c>
      <c r="Q104" s="6" t="s">
        <v>526</v>
      </c>
      <c r="R104" s="6" t="s">
        <v>526</v>
      </c>
      <c r="S104" s="6" t="s">
        <v>526</v>
      </c>
      <c r="U104" s="5">
        <v>9.0666666666666664</v>
      </c>
      <c r="V104" s="5">
        <v>8.8000000000000007</v>
      </c>
      <c r="W104" s="5">
        <v>8.6666666666666661</v>
      </c>
      <c r="X104" s="5">
        <v>8.8666666666666671</v>
      </c>
      <c r="Y104" s="5">
        <v>9.1333333333333329</v>
      </c>
      <c r="Z104" s="5">
        <v>8.8666666666666671</v>
      </c>
      <c r="AA104" s="5">
        <v>8.9333333333333336</v>
      </c>
      <c r="AB104" s="5">
        <v>9.1999999999999993</v>
      </c>
    </row>
    <row r="105" spans="1:28" x14ac:dyDescent="0.25">
      <c r="A105" s="4" t="s">
        <v>204</v>
      </c>
      <c r="B105" s="4" t="s">
        <v>205</v>
      </c>
      <c r="C105" s="5">
        <v>8.6666666666666661</v>
      </c>
      <c r="D105" s="5">
        <v>9.1333333333333329</v>
      </c>
      <c r="E105" s="5">
        <v>8.5333333333333332</v>
      </c>
      <c r="F105" s="5">
        <v>8.5333333333333332</v>
      </c>
      <c r="G105" s="5">
        <v>8.8666666666666671</v>
      </c>
      <c r="H105" s="5">
        <v>8.7333333333333325</v>
      </c>
      <c r="I105" s="5">
        <v>9</v>
      </c>
      <c r="J105" s="5">
        <v>9.1333333333333329</v>
      </c>
      <c r="L105" s="6" t="s">
        <v>526</v>
      </c>
      <c r="M105" s="6" t="s">
        <v>526</v>
      </c>
      <c r="N105" s="6" t="s">
        <v>526</v>
      </c>
      <c r="O105" s="6" t="s">
        <v>526</v>
      </c>
      <c r="P105" s="6" t="s">
        <v>526</v>
      </c>
      <c r="Q105" s="6" t="s">
        <v>526</v>
      </c>
      <c r="R105" s="6" t="s">
        <v>526</v>
      </c>
      <c r="S105" s="6" t="s">
        <v>526</v>
      </c>
      <c r="U105" s="5">
        <v>8.8965517241379306</v>
      </c>
      <c r="V105" s="5">
        <v>9.1333333333333329</v>
      </c>
      <c r="W105" s="5">
        <v>8.5333333333333332</v>
      </c>
      <c r="X105" s="5">
        <v>8.5333333333333332</v>
      </c>
      <c r="Y105" s="5">
        <v>9.1999999999999993</v>
      </c>
      <c r="Z105" s="5">
        <v>8.7333333333333325</v>
      </c>
      <c r="AA105" s="5">
        <v>9</v>
      </c>
      <c r="AB105" s="5">
        <v>9.1333333333333329</v>
      </c>
    </row>
    <row r="106" spans="1:28" x14ac:dyDescent="0.25">
      <c r="A106" s="4" t="s">
        <v>206</v>
      </c>
      <c r="B106" s="4" t="s">
        <v>207</v>
      </c>
      <c r="C106" s="5">
        <v>9.1999999999999993</v>
      </c>
      <c r="D106" s="5">
        <v>9.1999999999999993</v>
      </c>
      <c r="E106" s="5">
        <v>8.6666666666666661</v>
      </c>
      <c r="F106" s="5">
        <v>8.9333333333333336</v>
      </c>
      <c r="G106" s="5">
        <v>8.3333333333333339</v>
      </c>
      <c r="H106" s="5">
        <v>8.9333333333333336</v>
      </c>
      <c r="I106" s="5">
        <v>8.8000000000000007</v>
      </c>
      <c r="J106" s="5">
        <v>8.8000000000000007</v>
      </c>
      <c r="L106" s="6" t="s">
        <v>526</v>
      </c>
      <c r="M106" s="6" t="s">
        <v>526</v>
      </c>
      <c r="N106" s="6" t="s">
        <v>526</v>
      </c>
      <c r="O106" s="6" t="s">
        <v>526</v>
      </c>
      <c r="P106" s="6" t="s">
        <v>526</v>
      </c>
      <c r="Q106" s="6" t="s">
        <v>526</v>
      </c>
      <c r="R106" s="6" t="s">
        <v>526</v>
      </c>
      <c r="S106" s="6" t="s">
        <v>526</v>
      </c>
      <c r="U106" s="5">
        <v>9.6</v>
      </c>
      <c r="V106" s="5">
        <v>9.2666666666666675</v>
      </c>
      <c r="W106" s="5">
        <v>8.8666666666666671</v>
      </c>
      <c r="X106" s="5">
        <v>8.8666666666666671</v>
      </c>
      <c r="Y106" s="5">
        <v>9.0666666666666664</v>
      </c>
      <c r="Z106" s="5">
        <v>8.8000000000000007</v>
      </c>
      <c r="AA106" s="5">
        <v>9.1999999999999993</v>
      </c>
      <c r="AB106" s="5">
        <v>9.2666666666666675</v>
      </c>
    </row>
    <row r="107" spans="1:28" x14ac:dyDescent="0.25">
      <c r="A107" s="4" t="s">
        <v>208</v>
      </c>
      <c r="B107" s="4" t="s">
        <v>209</v>
      </c>
      <c r="C107" s="5">
        <v>9.3924050632911396</v>
      </c>
      <c r="D107" s="5">
        <v>9.2025316455696196</v>
      </c>
      <c r="E107" s="5">
        <v>8.962025316455696</v>
      </c>
      <c r="F107" s="5">
        <v>9.151898734177216</v>
      </c>
      <c r="G107" s="5">
        <v>8.8734177215189867</v>
      </c>
      <c r="H107" s="5">
        <v>8.0253164556962027</v>
      </c>
      <c r="I107" s="5">
        <v>8.7594936708860764</v>
      </c>
      <c r="J107" s="5">
        <v>8.8227848101265831</v>
      </c>
      <c r="L107" s="6" t="s">
        <v>526</v>
      </c>
      <c r="M107" s="6" t="s">
        <v>526</v>
      </c>
      <c r="N107" s="6" t="s">
        <v>526</v>
      </c>
      <c r="O107" s="6" t="s">
        <v>526</v>
      </c>
      <c r="P107" s="6" t="s">
        <v>526</v>
      </c>
      <c r="Q107" s="6" t="s">
        <v>526</v>
      </c>
      <c r="R107" s="6" t="s">
        <v>526</v>
      </c>
      <c r="S107" s="6" t="s">
        <v>526</v>
      </c>
      <c r="U107" s="5">
        <v>8.5271317829457356</v>
      </c>
      <c r="V107" s="5">
        <v>8.375</v>
      </c>
      <c r="W107" s="5">
        <v>8.8062015503875966</v>
      </c>
      <c r="X107" s="5">
        <v>9.0232558139534884</v>
      </c>
      <c r="Y107" s="5">
        <v>8.604651162790697</v>
      </c>
      <c r="Z107" s="5">
        <v>8.7777777777777786</v>
      </c>
      <c r="AA107" s="5">
        <v>8.7131782945736429</v>
      </c>
      <c r="AB107" s="5">
        <v>8.8372093023255811</v>
      </c>
    </row>
    <row r="108" spans="1:28" x14ac:dyDescent="0.25">
      <c r="A108" s="4" t="s">
        <v>210</v>
      </c>
      <c r="B108" s="4" t="s">
        <v>211</v>
      </c>
      <c r="C108" s="5">
        <v>8.1</v>
      </c>
      <c r="D108" s="5">
        <v>8.6</v>
      </c>
      <c r="E108" s="5">
        <v>8.4499999999999993</v>
      </c>
      <c r="F108" s="5">
        <v>7.85</v>
      </c>
      <c r="G108" s="5">
        <v>8.5</v>
      </c>
      <c r="H108" s="5">
        <v>8.1052631578947363</v>
      </c>
      <c r="I108" s="5">
        <v>8.5</v>
      </c>
      <c r="J108" s="5">
        <v>8.5500000000000007</v>
      </c>
      <c r="L108" s="5">
        <v>7.8095238095238093</v>
      </c>
      <c r="M108" s="5">
        <v>8</v>
      </c>
      <c r="N108" s="5">
        <v>8</v>
      </c>
      <c r="O108" s="5">
        <v>7.7894736842105265</v>
      </c>
      <c r="P108" s="5">
        <v>8.6666666666666661</v>
      </c>
      <c r="Q108" s="5">
        <v>7.2380952380952381</v>
      </c>
      <c r="R108" s="5">
        <v>8.1904761904761898</v>
      </c>
      <c r="S108" s="5">
        <v>7.8095238095238093</v>
      </c>
      <c r="U108" s="5">
        <v>8.5714285714285712</v>
      </c>
      <c r="V108" s="5">
        <v>8.8000000000000007</v>
      </c>
      <c r="W108" s="5">
        <v>8.8000000000000007</v>
      </c>
      <c r="X108" s="5">
        <v>8.4571428571428573</v>
      </c>
      <c r="Y108" s="5">
        <v>8.8571428571428577</v>
      </c>
      <c r="Z108" s="5">
        <v>8.5714285714285712</v>
      </c>
      <c r="AA108" s="5">
        <v>8.8000000000000007</v>
      </c>
      <c r="AB108" s="5">
        <v>8.8000000000000007</v>
      </c>
    </row>
    <row r="109" spans="1:28" x14ac:dyDescent="0.25">
      <c r="A109" s="4" t="s">
        <v>212</v>
      </c>
      <c r="B109" s="4" t="s">
        <v>213</v>
      </c>
      <c r="C109" s="5">
        <v>8.6</v>
      </c>
      <c r="D109" s="5">
        <v>9</v>
      </c>
      <c r="E109" s="5">
        <v>8.6666666666666661</v>
      </c>
      <c r="F109" s="5">
        <v>7.9333333333333336</v>
      </c>
      <c r="G109" s="5">
        <v>9.0666666666666664</v>
      </c>
      <c r="H109" s="5">
        <v>8.6666666666666661</v>
      </c>
      <c r="I109" s="5">
        <v>8.8000000000000007</v>
      </c>
      <c r="J109" s="5">
        <v>9.1999999999999993</v>
      </c>
      <c r="L109" s="6" t="s">
        <v>526</v>
      </c>
      <c r="M109" s="6" t="s">
        <v>526</v>
      </c>
      <c r="N109" s="6" t="s">
        <v>526</v>
      </c>
      <c r="O109" s="6" t="s">
        <v>526</v>
      </c>
      <c r="P109" s="6" t="s">
        <v>526</v>
      </c>
      <c r="Q109" s="6" t="s">
        <v>526</v>
      </c>
      <c r="R109" s="6" t="s">
        <v>526</v>
      </c>
      <c r="S109" s="6" t="s">
        <v>526</v>
      </c>
      <c r="U109" s="5">
        <v>8.1999999999999993</v>
      </c>
      <c r="V109" s="5">
        <v>8.8000000000000007</v>
      </c>
      <c r="W109" s="5">
        <v>8.3333333333333339</v>
      </c>
      <c r="X109" s="5">
        <v>8.9333333333333336</v>
      </c>
      <c r="Y109" s="5">
        <v>8.9333333333333336</v>
      </c>
      <c r="Z109" s="5">
        <v>8.6666666666666661</v>
      </c>
      <c r="AA109" s="5">
        <v>8.9333333333333336</v>
      </c>
      <c r="AB109" s="5">
        <v>9.2666666666666675</v>
      </c>
    </row>
    <row r="110" spans="1:28" x14ac:dyDescent="0.25">
      <c r="A110" s="4" t="s">
        <v>214</v>
      </c>
      <c r="B110" s="4" t="s">
        <v>215</v>
      </c>
      <c r="C110" s="5">
        <v>8.9333333333333336</v>
      </c>
      <c r="D110" s="5">
        <v>8.4</v>
      </c>
      <c r="E110" s="5">
        <v>8.6666666666666661</v>
      </c>
      <c r="F110" s="5">
        <v>8.5333333333333332</v>
      </c>
      <c r="G110" s="5">
        <v>8.6666666666666661</v>
      </c>
      <c r="H110" s="5">
        <v>8.1333333333333329</v>
      </c>
      <c r="I110" s="5">
        <v>8.3333333333333339</v>
      </c>
      <c r="J110" s="5">
        <v>8.6666666666666661</v>
      </c>
      <c r="L110" s="6" t="s">
        <v>526</v>
      </c>
      <c r="M110" s="6" t="s">
        <v>526</v>
      </c>
      <c r="N110" s="6" t="s">
        <v>526</v>
      </c>
      <c r="O110" s="6" t="s">
        <v>526</v>
      </c>
      <c r="P110" s="6" t="s">
        <v>526</v>
      </c>
      <c r="Q110" s="6" t="s">
        <v>526</v>
      </c>
      <c r="R110" s="6" t="s">
        <v>526</v>
      </c>
      <c r="S110" s="6" t="s">
        <v>526</v>
      </c>
      <c r="U110" s="5">
        <v>8.4666666666666668</v>
      </c>
      <c r="V110" s="5">
        <v>8.4666666666666668</v>
      </c>
      <c r="W110" s="5">
        <v>8.8000000000000007</v>
      </c>
      <c r="X110" s="5">
        <v>8.1999999999999993</v>
      </c>
      <c r="Y110" s="5">
        <v>8.6</v>
      </c>
      <c r="Z110" s="5">
        <v>8.4666666666666668</v>
      </c>
      <c r="AA110" s="5">
        <v>8.6666666666666661</v>
      </c>
      <c r="AB110" s="5">
        <v>8.8000000000000007</v>
      </c>
    </row>
    <row r="111" spans="1:28" x14ac:dyDescent="0.25">
      <c r="A111" s="4" t="s">
        <v>216</v>
      </c>
      <c r="B111" s="4" t="s">
        <v>217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L111" s="6" t="s">
        <v>526</v>
      </c>
      <c r="M111" s="6" t="s">
        <v>526</v>
      </c>
      <c r="N111" s="6" t="s">
        <v>526</v>
      </c>
      <c r="O111" s="6" t="s">
        <v>526</v>
      </c>
      <c r="P111" s="6" t="s">
        <v>526</v>
      </c>
      <c r="Q111" s="6" t="s">
        <v>526</v>
      </c>
      <c r="R111" s="6" t="s">
        <v>526</v>
      </c>
      <c r="S111" s="6" t="s">
        <v>526</v>
      </c>
      <c r="U111" s="6" t="s">
        <v>526</v>
      </c>
      <c r="V111" s="6" t="s">
        <v>526</v>
      </c>
      <c r="W111" s="6" t="s">
        <v>526</v>
      </c>
      <c r="X111" s="6" t="s">
        <v>526</v>
      </c>
      <c r="Y111" s="6" t="s">
        <v>526</v>
      </c>
      <c r="Z111" s="6" t="s">
        <v>526</v>
      </c>
      <c r="AA111" s="6" t="s">
        <v>526</v>
      </c>
      <c r="AB111" s="6" t="s">
        <v>526</v>
      </c>
    </row>
    <row r="112" spans="1:28" x14ac:dyDescent="0.25">
      <c r="A112" s="4" t="s">
        <v>218</v>
      </c>
      <c r="B112" s="4" t="s">
        <v>219</v>
      </c>
      <c r="C112" s="5">
        <v>8</v>
      </c>
      <c r="D112" s="5">
        <v>7.806451612903226</v>
      </c>
      <c r="E112" s="5">
        <v>8.193548387096774</v>
      </c>
      <c r="F112" s="5">
        <v>7.806451612903226</v>
      </c>
      <c r="G112" s="5">
        <v>8.387096774193548</v>
      </c>
      <c r="H112" s="5">
        <v>8.129032258064516</v>
      </c>
      <c r="I112" s="5">
        <v>8.193548387096774</v>
      </c>
      <c r="J112" s="5">
        <v>7.935483870967742</v>
      </c>
      <c r="L112" s="6" t="s">
        <v>526</v>
      </c>
      <c r="M112" s="6" t="s">
        <v>526</v>
      </c>
      <c r="N112" s="6" t="s">
        <v>526</v>
      </c>
      <c r="O112" s="6" t="s">
        <v>526</v>
      </c>
      <c r="P112" s="6" t="s">
        <v>526</v>
      </c>
      <c r="Q112" s="6" t="s">
        <v>526</v>
      </c>
      <c r="R112" s="6" t="s">
        <v>526</v>
      </c>
      <c r="S112" s="6" t="s">
        <v>526</v>
      </c>
      <c r="U112" s="5">
        <v>8</v>
      </c>
      <c r="V112" s="5">
        <v>8.65</v>
      </c>
      <c r="W112" s="5">
        <v>8.3000000000000007</v>
      </c>
      <c r="X112" s="5">
        <v>8.5500000000000007</v>
      </c>
      <c r="Y112" s="5">
        <v>8.0500000000000007</v>
      </c>
      <c r="Z112" s="5">
        <v>8.35</v>
      </c>
      <c r="AA112" s="5">
        <v>8.5</v>
      </c>
      <c r="AB112" s="5">
        <v>8.5500000000000007</v>
      </c>
    </row>
    <row r="113" spans="1:28" x14ac:dyDescent="0.25">
      <c r="A113" s="4" t="s">
        <v>220</v>
      </c>
      <c r="B113" s="4" t="s">
        <v>221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L113" s="6" t="s">
        <v>526</v>
      </c>
      <c r="M113" s="6" t="s">
        <v>526</v>
      </c>
      <c r="N113" s="6" t="s">
        <v>526</v>
      </c>
      <c r="O113" s="6" t="s">
        <v>526</v>
      </c>
      <c r="P113" s="6" t="s">
        <v>526</v>
      </c>
      <c r="Q113" s="6" t="s">
        <v>526</v>
      </c>
      <c r="R113" s="6" t="s">
        <v>526</v>
      </c>
      <c r="S113" s="6" t="s">
        <v>526</v>
      </c>
      <c r="U113" s="6" t="s">
        <v>526</v>
      </c>
      <c r="V113" s="6" t="s">
        <v>526</v>
      </c>
      <c r="W113" s="6" t="s">
        <v>526</v>
      </c>
      <c r="X113" s="6" t="s">
        <v>526</v>
      </c>
      <c r="Y113" s="6" t="s">
        <v>526</v>
      </c>
      <c r="Z113" s="6" t="s">
        <v>526</v>
      </c>
      <c r="AA113" s="6" t="s">
        <v>526</v>
      </c>
      <c r="AB113" s="6" t="s">
        <v>526</v>
      </c>
    </row>
    <row r="114" spans="1:28" x14ac:dyDescent="0.25">
      <c r="B114" s="1" t="s">
        <v>222</v>
      </c>
      <c r="C114" s="126">
        <f>AVERAGEIF(C4:C113,"&gt;0")</f>
        <v>8.67900413294484</v>
      </c>
      <c r="D114" s="126">
        <f t="shared" ref="D114:J114" si="0">AVERAGEIF(D4:D113,"&gt;0")</f>
        <v>8.7299544240429672</v>
      </c>
      <c r="E114" s="126">
        <f t="shared" si="0"/>
        <v>8.7035663710340714</v>
      </c>
      <c r="F114" s="389">
        <f t="shared" si="0"/>
        <v>8.4177576723542895</v>
      </c>
      <c r="G114" s="126">
        <f t="shared" si="0"/>
        <v>8.7963336509993457</v>
      </c>
      <c r="H114" s="126">
        <f t="shared" si="0"/>
        <v>8.5042026289950456</v>
      </c>
      <c r="I114" s="126">
        <f t="shared" si="0"/>
        <v>8.7087024458790534</v>
      </c>
      <c r="J114" s="126">
        <f t="shared" si="0"/>
        <v>8.8585233326830721</v>
      </c>
      <c r="L114" s="126">
        <f>AVERAGEIF(L4:L113,"&gt;0")</f>
        <v>8.7176623376623379</v>
      </c>
      <c r="M114" s="126">
        <f>AVERAGEIF(M4:M113,"&gt;0")</f>
        <v>8.2878787878787872</v>
      </c>
      <c r="N114" s="126">
        <f t="shared" ref="N114:S114" si="1">AVERAGEIF(N4:N113,"&gt;0")</f>
        <v>8.8229090909090893</v>
      </c>
      <c r="O114" s="126">
        <f t="shared" si="1"/>
        <v>8.9621371610845308</v>
      </c>
      <c r="P114" s="126">
        <f t="shared" si="1"/>
        <v>8.5103030303030298</v>
      </c>
      <c r="Q114" s="126">
        <f t="shared" si="1"/>
        <v>8.487619047619047</v>
      </c>
      <c r="R114" s="126">
        <f t="shared" si="1"/>
        <v>8.8641558441558423</v>
      </c>
      <c r="S114" s="126">
        <f t="shared" si="1"/>
        <v>8.6855411255411248</v>
      </c>
      <c r="U114" s="126">
        <f>AVERAGEIF(U4:U113,"&gt;0")</f>
        <v>8.7685560232809827</v>
      </c>
      <c r="V114" s="126">
        <f t="shared" ref="V114:AB114" si="2">AVERAGEIF(V4:V113,"&gt;0")</f>
        <v>8.7642830028200045</v>
      </c>
      <c r="W114" s="126">
        <f t="shared" si="2"/>
        <v>8.7464847230418528</v>
      </c>
      <c r="X114" s="126">
        <f t="shared" si="2"/>
        <v>8.5531459208836011</v>
      </c>
      <c r="Y114" s="126">
        <f t="shared" si="2"/>
        <v>8.8960076258407383</v>
      </c>
      <c r="Z114" s="126">
        <f t="shared" si="2"/>
        <v>8.6586783793346154</v>
      </c>
      <c r="AA114" s="126">
        <f t="shared" si="2"/>
        <v>8.8650695217183166</v>
      </c>
      <c r="AB114" s="126">
        <f t="shared" si="2"/>
        <v>8.8826784778392582</v>
      </c>
    </row>
  </sheetData>
  <mergeCells count="5">
    <mergeCell ref="A2:A3"/>
    <mergeCell ref="B2:B3"/>
    <mergeCell ref="C2:J2"/>
    <mergeCell ref="L2:S2"/>
    <mergeCell ref="U2:AB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115"/>
  <sheetViews>
    <sheetView view="pageBreakPreview" topLeftCell="A91" zoomScaleNormal="100" zoomScaleSheetLayoutView="100" workbookViewId="0">
      <selection activeCell="C120" sqref="C120"/>
    </sheetView>
  </sheetViews>
  <sheetFormatPr baseColWidth="10" defaultColWidth="9" defaultRowHeight="15" x14ac:dyDescent="0.25"/>
  <cols>
    <col min="2" max="2" width="68.42578125" customWidth="1"/>
    <col min="3" max="5" width="16.5703125" customWidth="1"/>
  </cols>
  <sheetData>
    <row r="1" spans="1:5" ht="15.75" thickBot="1" x14ac:dyDescent="0.3"/>
    <row r="2" spans="1:5" ht="30" customHeight="1" thickTop="1" thickBot="1" x14ac:dyDescent="0.3">
      <c r="A2" s="323" t="s">
        <v>0</v>
      </c>
      <c r="B2" s="323" t="s">
        <v>1</v>
      </c>
      <c r="C2" s="323" t="s">
        <v>563</v>
      </c>
      <c r="D2" s="323"/>
      <c r="E2" s="323"/>
    </row>
    <row r="3" spans="1:5" ht="39.950000000000003" customHeight="1" thickTop="1" thickBot="1" x14ac:dyDescent="0.3">
      <c r="A3" s="323" t="s">
        <v>0</v>
      </c>
      <c r="B3" s="323" t="s">
        <v>1</v>
      </c>
      <c r="C3" s="73" t="s">
        <v>564</v>
      </c>
      <c r="D3" s="73" t="s">
        <v>565</v>
      </c>
      <c r="E3" s="100" t="s">
        <v>848</v>
      </c>
    </row>
    <row r="4" spans="1:5" ht="15.75" thickTop="1" x14ac:dyDescent="0.25">
      <c r="A4" s="4" t="s">
        <v>2</v>
      </c>
      <c r="B4" s="4" t="s">
        <v>3</v>
      </c>
      <c r="C4" s="3">
        <v>68542515</v>
      </c>
      <c r="D4" s="12">
        <v>68542515</v>
      </c>
      <c r="E4" s="98">
        <f>+C4/D4*100</f>
        <v>100</v>
      </c>
    </row>
    <row r="5" spans="1:5" x14ac:dyDescent="0.25">
      <c r="A5" s="4" t="s">
        <v>4</v>
      </c>
      <c r="B5" s="4" t="s">
        <v>5</v>
      </c>
      <c r="C5" s="3">
        <v>11347588</v>
      </c>
      <c r="D5" s="12">
        <v>17253291</v>
      </c>
      <c r="E5" s="99">
        <f t="shared" ref="E5:E68" si="0">+C5/D5*100</f>
        <v>65.770570959476657</v>
      </c>
    </row>
    <row r="6" spans="1:5" x14ac:dyDescent="0.25">
      <c r="A6" s="4" t="s">
        <v>6</v>
      </c>
      <c r="B6" s="4" t="s">
        <v>7</v>
      </c>
      <c r="C6" s="3">
        <v>118830324</v>
      </c>
      <c r="D6" s="12">
        <v>118830324</v>
      </c>
      <c r="E6" s="99">
        <f t="shared" si="0"/>
        <v>100</v>
      </c>
    </row>
    <row r="7" spans="1:5" x14ac:dyDescent="0.25">
      <c r="A7" s="4" t="s">
        <v>8</v>
      </c>
      <c r="B7" s="4" t="s">
        <v>9</v>
      </c>
      <c r="C7" s="3">
        <v>75759591</v>
      </c>
      <c r="D7" s="12">
        <v>75759591</v>
      </c>
      <c r="E7" s="99">
        <f t="shared" si="0"/>
        <v>100</v>
      </c>
    </row>
    <row r="8" spans="1:5" x14ac:dyDescent="0.25">
      <c r="A8" s="4" t="s">
        <v>10</v>
      </c>
      <c r="B8" s="4" t="s">
        <v>11</v>
      </c>
      <c r="C8" s="3">
        <v>59446295</v>
      </c>
      <c r="D8" s="12">
        <v>59446295</v>
      </c>
      <c r="E8" s="99">
        <f t="shared" si="0"/>
        <v>100</v>
      </c>
    </row>
    <row r="9" spans="1:5" x14ac:dyDescent="0.25">
      <c r="A9" s="4" t="s">
        <v>12</v>
      </c>
      <c r="B9" s="4" t="s">
        <v>13</v>
      </c>
      <c r="C9" s="3">
        <v>19751692</v>
      </c>
      <c r="D9" s="12">
        <v>19751692</v>
      </c>
      <c r="E9" s="99">
        <f t="shared" si="0"/>
        <v>100</v>
      </c>
    </row>
    <row r="10" spans="1:5" x14ac:dyDescent="0.25">
      <c r="A10" s="4" t="s">
        <v>14</v>
      </c>
      <c r="B10" s="4" t="s">
        <v>15</v>
      </c>
      <c r="C10" s="3">
        <v>39476733</v>
      </c>
      <c r="D10" s="12">
        <v>42448100</v>
      </c>
      <c r="E10" s="99">
        <f t="shared" si="0"/>
        <v>93</v>
      </c>
    </row>
    <row r="11" spans="1:5" x14ac:dyDescent="0.25">
      <c r="A11" s="4" t="s">
        <v>16</v>
      </c>
      <c r="B11" s="4" t="s">
        <v>17</v>
      </c>
      <c r="C11" s="3">
        <v>24472380</v>
      </c>
      <c r="D11" s="12">
        <v>24472380</v>
      </c>
      <c r="E11" s="99">
        <f t="shared" si="0"/>
        <v>100</v>
      </c>
    </row>
    <row r="12" spans="1:5" x14ac:dyDescent="0.25">
      <c r="A12" s="4" t="s">
        <v>18</v>
      </c>
      <c r="B12" s="4" t="s">
        <v>19</v>
      </c>
      <c r="C12" s="3">
        <v>14059945</v>
      </c>
      <c r="D12" s="12">
        <v>14059945</v>
      </c>
      <c r="E12" s="99">
        <f t="shared" si="0"/>
        <v>100</v>
      </c>
    </row>
    <row r="13" spans="1:5" x14ac:dyDescent="0.25">
      <c r="A13" s="4" t="s">
        <v>20</v>
      </c>
      <c r="B13" s="4" t="s">
        <v>21</v>
      </c>
      <c r="C13" s="3">
        <v>17879989</v>
      </c>
      <c r="D13" s="12">
        <v>18643183</v>
      </c>
      <c r="E13" s="99">
        <f t="shared" si="0"/>
        <v>95.906310633758196</v>
      </c>
    </row>
    <row r="14" spans="1:5" x14ac:dyDescent="0.25">
      <c r="A14" s="4" t="s">
        <v>22</v>
      </c>
      <c r="B14" s="4" t="s">
        <v>23</v>
      </c>
      <c r="C14" s="3">
        <v>56013188</v>
      </c>
      <c r="D14" s="12">
        <v>56013188</v>
      </c>
      <c r="E14" s="99">
        <f t="shared" si="0"/>
        <v>100</v>
      </c>
    </row>
    <row r="15" spans="1:5" x14ac:dyDescent="0.25">
      <c r="A15" s="4" t="s">
        <v>24</v>
      </c>
      <c r="B15" s="11" t="s">
        <v>25</v>
      </c>
      <c r="C15" s="34">
        <v>90356962</v>
      </c>
      <c r="D15" s="101">
        <v>93995130</v>
      </c>
      <c r="E15" s="102">
        <f t="shared" si="0"/>
        <v>96.129407981030496</v>
      </c>
    </row>
    <row r="16" spans="1:5" x14ac:dyDescent="0.25">
      <c r="A16" s="4" t="s">
        <v>26</v>
      </c>
      <c r="B16" s="4" t="s">
        <v>27</v>
      </c>
      <c r="C16" s="3">
        <v>6590812</v>
      </c>
      <c r="D16" s="12">
        <v>14181604</v>
      </c>
      <c r="E16" s="99">
        <f t="shared" si="0"/>
        <v>46.474376241220668</v>
      </c>
    </row>
    <row r="17" spans="1:5" x14ac:dyDescent="0.25">
      <c r="A17" s="4" t="s">
        <v>28</v>
      </c>
      <c r="B17" s="4" t="s">
        <v>29</v>
      </c>
      <c r="C17" s="3">
        <v>68270399</v>
      </c>
      <c r="D17" s="12">
        <v>84988958</v>
      </c>
      <c r="E17" s="99">
        <f t="shared" si="0"/>
        <v>80.32855162196482</v>
      </c>
    </row>
    <row r="18" spans="1:5" x14ac:dyDescent="0.25">
      <c r="A18" s="4" t="s">
        <v>30</v>
      </c>
      <c r="B18" s="4" t="s">
        <v>31</v>
      </c>
      <c r="C18" s="3">
        <v>22966439</v>
      </c>
      <c r="D18" s="12">
        <v>26017995</v>
      </c>
      <c r="E18" s="99">
        <f t="shared" si="0"/>
        <v>88.271363723453717</v>
      </c>
    </row>
    <row r="19" spans="1:5" x14ac:dyDescent="0.25">
      <c r="A19" s="4" t="s">
        <v>32</v>
      </c>
      <c r="B19" s="4" t="s">
        <v>33</v>
      </c>
      <c r="C19" s="3">
        <v>95227696</v>
      </c>
      <c r="D19" s="12">
        <v>95227696</v>
      </c>
      <c r="E19" s="99">
        <f t="shared" si="0"/>
        <v>100</v>
      </c>
    </row>
    <row r="20" spans="1:5" x14ac:dyDescent="0.25">
      <c r="A20" s="4" t="s">
        <v>34</v>
      </c>
      <c r="B20" s="4" t="s">
        <v>35</v>
      </c>
      <c r="C20" s="3">
        <v>16796538</v>
      </c>
      <c r="D20" s="12">
        <v>16796538</v>
      </c>
      <c r="E20" s="99">
        <f t="shared" si="0"/>
        <v>100</v>
      </c>
    </row>
    <row r="21" spans="1:5" x14ac:dyDescent="0.25">
      <c r="A21" s="4" t="s">
        <v>36</v>
      </c>
      <c r="B21" s="4" t="s">
        <v>37</v>
      </c>
      <c r="C21" s="3">
        <v>153325173</v>
      </c>
      <c r="D21" s="12">
        <v>159748833</v>
      </c>
      <c r="E21" s="99">
        <f t="shared" si="0"/>
        <v>95.978900202670019</v>
      </c>
    </row>
    <row r="22" spans="1:5" x14ac:dyDescent="0.25">
      <c r="A22" s="4" t="s">
        <v>38</v>
      </c>
      <c r="B22" s="4" t="s">
        <v>39</v>
      </c>
      <c r="C22" s="3">
        <v>83882094</v>
      </c>
      <c r="D22" s="12">
        <v>85405935</v>
      </c>
      <c r="E22" s="99">
        <f t="shared" si="0"/>
        <v>98.215766855078641</v>
      </c>
    </row>
    <row r="23" spans="1:5" x14ac:dyDescent="0.25">
      <c r="A23" s="4" t="s">
        <v>40</v>
      </c>
      <c r="B23" s="4" t="s">
        <v>41</v>
      </c>
      <c r="C23" s="3">
        <v>33109048</v>
      </c>
      <c r="D23" s="12">
        <v>33227863</v>
      </c>
      <c r="E23" s="99">
        <f t="shared" si="0"/>
        <v>99.642423588901892</v>
      </c>
    </row>
    <row r="24" spans="1:5" x14ac:dyDescent="0.25">
      <c r="A24" s="4" t="s">
        <v>42</v>
      </c>
      <c r="B24" s="4" t="s">
        <v>43</v>
      </c>
      <c r="C24" s="3">
        <v>38388417</v>
      </c>
      <c r="D24" s="12">
        <v>38388417</v>
      </c>
      <c r="E24" s="99">
        <f t="shared" si="0"/>
        <v>100</v>
      </c>
    </row>
    <row r="25" spans="1:5" x14ac:dyDescent="0.25">
      <c r="A25" s="4" t="s">
        <v>44</v>
      </c>
      <c r="B25" s="4" t="s">
        <v>45</v>
      </c>
      <c r="C25" s="3">
        <v>77176124</v>
      </c>
      <c r="D25" s="12">
        <v>77176124</v>
      </c>
      <c r="E25" s="99">
        <f t="shared" si="0"/>
        <v>100</v>
      </c>
    </row>
    <row r="26" spans="1:5" x14ac:dyDescent="0.25">
      <c r="A26" s="4" t="s">
        <v>46</v>
      </c>
      <c r="B26" s="4" t="s">
        <v>47</v>
      </c>
      <c r="C26" s="3">
        <v>13935351</v>
      </c>
      <c r="D26" s="12">
        <v>14328540</v>
      </c>
      <c r="E26" s="99">
        <f t="shared" si="0"/>
        <v>97.255903253227473</v>
      </c>
    </row>
    <row r="27" spans="1:5" x14ac:dyDescent="0.25">
      <c r="A27" s="4" t="s">
        <v>48</v>
      </c>
      <c r="B27" s="4" t="s">
        <v>49</v>
      </c>
      <c r="C27" s="3">
        <v>16741970</v>
      </c>
      <c r="D27" s="12">
        <v>16741970</v>
      </c>
      <c r="E27" s="99">
        <f t="shared" si="0"/>
        <v>100</v>
      </c>
    </row>
    <row r="28" spans="1:5" x14ac:dyDescent="0.25">
      <c r="A28" s="4" t="s">
        <v>50</v>
      </c>
      <c r="B28" s="4" t="s">
        <v>51</v>
      </c>
      <c r="C28" s="3">
        <v>15011864</v>
      </c>
      <c r="D28" s="12">
        <v>15011864</v>
      </c>
      <c r="E28" s="99">
        <f t="shared" si="0"/>
        <v>100</v>
      </c>
    </row>
    <row r="29" spans="1:5" x14ac:dyDescent="0.25">
      <c r="A29" s="4" t="s">
        <v>52</v>
      </c>
      <c r="B29" s="4" t="s">
        <v>53</v>
      </c>
      <c r="C29" s="3">
        <v>32693869</v>
      </c>
      <c r="D29" s="12">
        <v>32693869</v>
      </c>
      <c r="E29" s="99">
        <f t="shared" si="0"/>
        <v>100</v>
      </c>
    </row>
    <row r="30" spans="1:5" x14ac:dyDescent="0.25">
      <c r="A30" s="4" t="s">
        <v>54</v>
      </c>
      <c r="B30" s="4" t="s">
        <v>55</v>
      </c>
      <c r="C30" s="3">
        <v>18289116</v>
      </c>
      <c r="D30" s="12">
        <v>18289116</v>
      </c>
      <c r="E30" s="99">
        <f t="shared" si="0"/>
        <v>100</v>
      </c>
    </row>
    <row r="31" spans="1:5" x14ac:dyDescent="0.25">
      <c r="A31" s="4" t="s">
        <v>56</v>
      </c>
      <c r="B31" s="4" t="s">
        <v>57</v>
      </c>
      <c r="C31" s="3">
        <v>14074556</v>
      </c>
      <c r="D31" s="12">
        <v>14082002</v>
      </c>
      <c r="E31" s="99">
        <f t="shared" si="0"/>
        <v>99.947123995579602</v>
      </c>
    </row>
    <row r="32" spans="1:5" x14ac:dyDescent="0.25">
      <c r="A32" s="4" t="s">
        <v>58</v>
      </c>
      <c r="B32" s="4" t="s">
        <v>59</v>
      </c>
      <c r="C32" s="3">
        <v>62417338</v>
      </c>
      <c r="D32" s="12">
        <v>62417338</v>
      </c>
      <c r="E32" s="99">
        <f t="shared" si="0"/>
        <v>100</v>
      </c>
    </row>
    <row r="33" spans="1:5" x14ac:dyDescent="0.25">
      <c r="A33" s="4" t="s">
        <v>60</v>
      </c>
      <c r="B33" s="4" t="s">
        <v>61</v>
      </c>
      <c r="C33" s="3">
        <v>15456839</v>
      </c>
      <c r="D33" s="12">
        <v>16166499</v>
      </c>
      <c r="E33" s="99">
        <f t="shared" si="0"/>
        <v>95.610304989348649</v>
      </c>
    </row>
    <row r="34" spans="1:5" x14ac:dyDescent="0.25">
      <c r="A34" s="4" t="s">
        <v>62</v>
      </c>
      <c r="B34" s="4" t="s">
        <v>63</v>
      </c>
      <c r="C34" s="3">
        <v>179594764</v>
      </c>
      <c r="D34" s="12">
        <v>183418544</v>
      </c>
      <c r="E34" s="99">
        <f t="shared" si="0"/>
        <v>97.915270770004582</v>
      </c>
    </row>
    <row r="35" spans="1:5" x14ac:dyDescent="0.25">
      <c r="A35" s="4" t="s">
        <v>64</v>
      </c>
      <c r="B35" s="4" t="s">
        <v>65</v>
      </c>
      <c r="C35" s="3">
        <v>52173250</v>
      </c>
      <c r="D35" s="12">
        <v>52173250</v>
      </c>
      <c r="E35" s="99">
        <f t="shared" si="0"/>
        <v>100</v>
      </c>
    </row>
    <row r="36" spans="1:5" x14ac:dyDescent="0.25">
      <c r="A36" s="4" t="s">
        <v>66</v>
      </c>
      <c r="B36" s="4" t="s">
        <v>67</v>
      </c>
      <c r="C36" s="3">
        <v>15162988</v>
      </c>
      <c r="D36" s="12">
        <v>18037551</v>
      </c>
      <c r="E36" s="99">
        <f t="shared" si="0"/>
        <v>84.063451851085546</v>
      </c>
    </row>
    <row r="37" spans="1:5" x14ac:dyDescent="0.25">
      <c r="A37" s="4" t="s">
        <v>68</v>
      </c>
      <c r="B37" s="4" t="s">
        <v>69</v>
      </c>
      <c r="C37" s="3">
        <v>58435332</v>
      </c>
      <c r="D37" s="12">
        <v>58435332</v>
      </c>
      <c r="E37" s="99">
        <f t="shared" si="0"/>
        <v>100</v>
      </c>
    </row>
    <row r="38" spans="1:5" x14ac:dyDescent="0.25">
      <c r="A38" s="4" t="s">
        <v>70</v>
      </c>
      <c r="B38" s="4" t="s">
        <v>71</v>
      </c>
      <c r="C38" s="3">
        <v>93083530</v>
      </c>
      <c r="D38" s="12">
        <v>93083530</v>
      </c>
      <c r="E38" s="99">
        <f t="shared" si="0"/>
        <v>100</v>
      </c>
    </row>
    <row r="39" spans="1:5" x14ac:dyDescent="0.25">
      <c r="A39" s="4" t="s">
        <v>72</v>
      </c>
      <c r="B39" s="4" t="s">
        <v>73</v>
      </c>
      <c r="C39" s="3">
        <v>63590963</v>
      </c>
      <c r="D39" s="12">
        <v>65322326</v>
      </c>
      <c r="E39" s="99">
        <f t="shared" si="0"/>
        <v>97.349508038032823</v>
      </c>
    </row>
    <row r="40" spans="1:5" x14ac:dyDescent="0.25">
      <c r="A40" s="4" t="s">
        <v>74</v>
      </c>
      <c r="B40" s="4" t="s">
        <v>75</v>
      </c>
      <c r="C40" s="3">
        <v>75876492</v>
      </c>
      <c r="D40" s="12">
        <v>77798575</v>
      </c>
      <c r="E40" s="99">
        <f t="shared" si="0"/>
        <v>97.529411046410559</v>
      </c>
    </row>
    <row r="41" spans="1:5" x14ac:dyDescent="0.25">
      <c r="A41" s="4" t="s">
        <v>76</v>
      </c>
      <c r="B41" s="4" t="s">
        <v>77</v>
      </c>
      <c r="C41" s="3">
        <v>52303651</v>
      </c>
      <c r="D41" s="12">
        <v>53417930</v>
      </c>
      <c r="E41" s="99">
        <f t="shared" si="0"/>
        <v>97.914035605647769</v>
      </c>
    </row>
    <row r="42" spans="1:5" x14ac:dyDescent="0.25">
      <c r="A42" s="4" t="s">
        <v>78</v>
      </c>
      <c r="B42" s="4" t="s">
        <v>79</v>
      </c>
      <c r="C42" s="3">
        <v>107004056</v>
      </c>
      <c r="D42" s="12">
        <v>114560719</v>
      </c>
      <c r="E42" s="99">
        <f t="shared" si="0"/>
        <v>93.40379227193921</v>
      </c>
    </row>
    <row r="43" spans="1:5" x14ac:dyDescent="0.25">
      <c r="A43" s="4" t="s">
        <v>80</v>
      </c>
      <c r="B43" s="4" t="s">
        <v>81</v>
      </c>
      <c r="C43" s="3">
        <v>18570708</v>
      </c>
      <c r="D43" s="12">
        <v>18570709</v>
      </c>
      <c r="E43" s="99">
        <f t="shared" si="0"/>
        <v>99.999994615175964</v>
      </c>
    </row>
    <row r="44" spans="1:5" x14ac:dyDescent="0.25">
      <c r="A44" s="4" t="s">
        <v>82</v>
      </c>
      <c r="B44" s="11" t="s">
        <v>83</v>
      </c>
      <c r="C44" s="34"/>
      <c r="D44" s="101"/>
      <c r="E44" s="102"/>
    </row>
    <row r="45" spans="1:5" x14ac:dyDescent="0.25">
      <c r="A45" s="4" t="s">
        <v>84</v>
      </c>
      <c r="B45" s="11" t="s">
        <v>85</v>
      </c>
      <c r="C45" s="34"/>
      <c r="D45" s="101"/>
      <c r="E45" s="102"/>
    </row>
    <row r="46" spans="1:5" x14ac:dyDescent="0.25">
      <c r="A46" s="4" t="s">
        <v>86</v>
      </c>
      <c r="B46" s="4" t="s">
        <v>87</v>
      </c>
      <c r="C46" s="3">
        <v>138546710</v>
      </c>
      <c r="D46" s="12">
        <v>139422404</v>
      </c>
      <c r="E46" s="99">
        <f t="shared" si="0"/>
        <v>99.371912996135109</v>
      </c>
    </row>
    <row r="47" spans="1:5" x14ac:dyDescent="0.25">
      <c r="A47" s="4" t="s">
        <v>88</v>
      </c>
      <c r="B47" s="4" t="s">
        <v>89</v>
      </c>
      <c r="C47" s="3">
        <v>24362555</v>
      </c>
      <c r="D47" s="12">
        <v>24362555</v>
      </c>
      <c r="E47" s="99">
        <f t="shared" si="0"/>
        <v>100</v>
      </c>
    </row>
    <row r="48" spans="1:5" x14ac:dyDescent="0.25">
      <c r="A48" s="4" t="s">
        <v>90</v>
      </c>
      <c r="B48" s="4" t="s">
        <v>91</v>
      </c>
      <c r="C48" s="3">
        <v>28564579</v>
      </c>
      <c r="D48" s="12">
        <v>28564579</v>
      </c>
      <c r="E48" s="99">
        <f t="shared" si="0"/>
        <v>100</v>
      </c>
    </row>
    <row r="49" spans="1:5" x14ac:dyDescent="0.25">
      <c r="A49" s="4" t="s">
        <v>92</v>
      </c>
      <c r="B49" s="4" t="s">
        <v>93</v>
      </c>
      <c r="C49" s="3">
        <v>16170350</v>
      </c>
      <c r="D49" s="12">
        <v>16170350</v>
      </c>
      <c r="E49" s="99">
        <f t="shared" si="0"/>
        <v>100</v>
      </c>
    </row>
    <row r="50" spans="1:5" x14ac:dyDescent="0.25">
      <c r="A50" s="4" t="s">
        <v>94</v>
      </c>
      <c r="B50" s="4" t="s">
        <v>95</v>
      </c>
      <c r="C50" s="3">
        <v>3383802</v>
      </c>
      <c r="D50" s="12">
        <v>6164182</v>
      </c>
      <c r="E50" s="99">
        <f t="shared" si="0"/>
        <v>54.894582930873881</v>
      </c>
    </row>
    <row r="51" spans="1:5" x14ac:dyDescent="0.25">
      <c r="A51" s="4" t="s">
        <v>96</v>
      </c>
      <c r="B51" s="4" t="s">
        <v>97</v>
      </c>
      <c r="C51" s="3">
        <v>53571427</v>
      </c>
      <c r="D51" s="12">
        <v>53571427</v>
      </c>
      <c r="E51" s="99">
        <f t="shared" si="0"/>
        <v>100</v>
      </c>
    </row>
    <row r="52" spans="1:5" x14ac:dyDescent="0.25">
      <c r="A52" s="4" t="s">
        <v>98</v>
      </c>
      <c r="B52" s="4" t="s">
        <v>99</v>
      </c>
      <c r="C52" s="3">
        <v>98686691</v>
      </c>
      <c r="D52" s="12">
        <v>98686691</v>
      </c>
      <c r="E52" s="99">
        <f t="shared" si="0"/>
        <v>100</v>
      </c>
    </row>
    <row r="53" spans="1:5" x14ac:dyDescent="0.25">
      <c r="A53" s="4" t="s">
        <v>100</v>
      </c>
      <c r="B53" s="4" t="s">
        <v>101</v>
      </c>
      <c r="C53" s="3">
        <v>5179559</v>
      </c>
      <c r="D53" s="12">
        <v>6558135</v>
      </c>
      <c r="E53" s="99">
        <f t="shared" si="0"/>
        <v>78.979145747990856</v>
      </c>
    </row>
    <row r="54" spans="1:5" x14ac:dyDescent="0.25">
      <c r="A54" s="4" t="s">
        <v>102</v>
      </c>
      <c r="B54" s="4" t="s">
        <v>103</v>
      </c>
      <c r="C54" s="3">
        <v>3082091</v>
      </c>
      <c r="D54" s="12">
        <v>3082091</v>
      </c>
      <c r="E54" s="99">
        <f t="shared" si="0"/>
        <v>100</v>
      </c>
    </row>
    <row r="55" spans="1:5" x14ac:dyDescent="0.25">
      <c r="A55" s="4" t="s">
        <v>104</v>
      </c>
      <c r="B55" s="4" t="s">
        <v>105</v>
      </c>
      <c r="C55" s="3">
        <v>49328380</v>
      </c>
      <c r="D55" s="12">
        <v>49328380</v>
      </c>
      <c r="E55" s="99">
        <f t="shared" si="0"/>
        <v>100</v>
      </c>
    </row>
    <row r="56" spans="1:5" x14ac:dyDescent="0.25">
      <c r="A56" s="4" t="s">
        <v>106</v>
      </c>
      <c r="B56" s="4" t="s">
        <v>107</v>
      </c>
      <c r="C56" s="3">
        <v>110522756</v>
      </c>
      <c r="D56" s="12">
        <v>112927090</v>
      </c>
      <c r="E56" s="99">
        <f t="shared" si="0"/>
        <v>97.870897054019551</v>
      </c>
    </row>
    <row r="57" spans="1:5" x14ac:dyDescent="0.25">
      <c r="A57" s="4" t="s">
        <v>108</v>
      </c>
      <c r="B57" s="4" t="s">
        <v>109</v>
      </c>
      <c r="C57" s="3">
        <v>97196872</v>
      </c>
      <c r="D57" s="12">
        <v>155726215</v>
      </c>
      <c r="E57" s="99">
        <f t="shared" si="0"/>
        <v>62.415227904948431</v>
      </c>
    </row>
    <row r="58" spans="1:5" x14ac:dyDescent="0.25">
      <c r="A58" s="4" t="s">
        <v>110</v>
      </c>
      <c r="B58" s="4" t="s">
        <v>111</v>
      </c>
      <c r="C58" s="3">
        <v>55343921</v>
      </c>
      <c r="D58" s="12">
        <v>55343921</v>
      </c>
      <c r="E58" s="99">
        <f t="shared" si="0"/>
        <v>100</v>
      </c>
    </row>
    <row r="59" spans="1:5" x14ac:dyDescent="0.25">
      <c r="A59" s="4" t="s">
        <v>112</v>
      </c>
      <c r="B59" s="4" t="s">
        <v>113</v>
      </c>
      <c r="C59" s="3">
        <v>45247630</v>
      </c>
      <c r="D59" s="12">
        <v>45247630</v>
      </c>
      <c r="E59" s="99">
        <f t="shared" si="0"/>
        <v>100</v>
      </c>
    </row>
    <row r="60" spans="1:5" x14ac:dyDescent="0.25">
      <c r="A60" s="4" t="s">
        <v>114</v>
      </c>
      <c r="B60" s="4" t="s">
        <v>115</v>
      </c>
      <c r="C60" s="3">
        <v>45914854</v>
      </c>
      <c r="D60" s="12">
        <v>52852668</v>
      </c>
      <c r="E60" s="99">
        <f t="shared" si="0"/>
        <v>86.873294646166215</v>
      </c>
    </row>
    <row r="61" spans="1:5" x14ac:dyDescent="0.25">
      <c r="A61" s="4" t="s">
        <v>116</v>
      </c>
      <c r="B61" s="4" t="s">
        <v>117</v>
      </c>
      <c r="C61" s="3">
        <v>71241085</v>
      </c>
      <c r="D61" s="12">
        <v>73046990</v>
      </c>
      <c r="E61" s="99">
        <f t="shared" si="0"/>
        <v>97.527748918880846</v>
      </c>
    </row>
    <row r="62" spans="1:5" x14ac:dyDescent="0.25">
      <c r="A62" s="4" t="s">
        <v>118</v>
      </c>
      <c r="B62" s="4" t="s">
        <v>119</v>
      </c>
      <c r="C62" s="3">
        <v>55569429</v>
      </c>
      <c r="D62" s="12">
        <v>55569429</v>
      </c>
      <c r="E62" s="99">
        <f t="shared" si="0"/>
        <v>100</v>
      </c>
    </row>
    <row r="63" spans="1:5" x14ac:dyDescent="0.25">
      <c r="A63" s="4" t="s">
        <v>120</v>
      </c>
      <c r="B63" s="4" t="s">
        <v>121</v>
      </c>
      <c r="C63" s="3">
        <v>16324943</v>
      </c>
      <c r="D63" s="12">
        <v>16483905</v>
      </c>
      <c r="E63" s="99">
        <f t="shared" si="0"/>
        <v>99.035653262985917</v>
      </c>
    </row>
    <row r="64" spans="1:5" x14ac:dyDescent="0.25">
      <c r="A64" s="4" t="s">
        <v>122</v>
      </c>
      <c r="B64" s="4" t="s">
        <v>123</v>
      </c>
      <c r="C64" s="3">
        <v>21204787</v>
      </c>
      <c r="D64" s="12">
        <v>21204787</v>
      </c>
      <c r="E64" s="99">
        <f t="shared" si="0"/>
        <v>100</v>
      </c>
    </row>
    <row r="65" spans="1:5" x14ac:dyDescent="0.25">
      <c r="A65" s="4" t="s">
        <v>124</v>
      </c>
      <c r="B65" s="4" t="s">
        <v>125</v>
      </c>
      <c r="C65" s="3">
        <v>19440450</v>
      </c>
      <c r="D65" s="12">
        <v>19440480</v>
      </c>
      <c r="E65" s="99">
        <f t="shared" si="0"/>
        <v>99.999845682822638</v>
      </c>
    </row>
    <row r="66" spans="1:5" x14ac:dyDescent="0.25">
      <c r="A66" s="4" t="s">
        <v>126</v>
      </c>
      <c r="B66" s="4" t="s">
        <v>127</v>
      </c>
      <c r="C66" s="3">
        <v>25115552</v>
      </c>
      <c r="D66" s="12">
        <v>25115552</v>
      </c>
      <c r="E66" s="99">
        <f t="shared" si="0"/>
        <v>100</v>
      </c>
    </row>
    <row r="67" spans="1:5" x14ac:dyDescent="0.25">
      <c r="A67" s="4" t="s">
        <v>128</v>
      </c>
      <c r="B67" s="4" t="s">
        <v>129</v>
      </c>
      <c r="C67" s="3">
        <v>12309519</v>
      </c>
      <c r="D67" s="12">
        <v>12309519</v>
      </c>
      <c r="E67" s="99">
        <f t="shared" si="0"/>
        <v>100</v>
      </c>
    </row>
    <row r="68" spans="1:5" x14ac:dyDescent="0.25">
      <c r="A68" s="4" t="s">
        <v>130</v>
      </c>
      <c r="B68" s="4" t="s">
        <v>131</v>
      </c>
      <c r="C68" s="3">
        <v>140212673</v>
      </c>
      <c r="D68" s="12">
        <v>140212673</v>
      </c>
      <c r="E68" s="99">
        <f t="shared" si="0"/>
        <v>100</v>
      </c>
    </row>
    <row r="69" spans="1:5" x14ac:dyDescent="0.25">
      <c r="A69" s="4" t="s">
        <v>132</v>
      </c>
      <c r="B69" s="4" t="s">
        <v>133</v>
      </c>
      <c r="C69" s="3">
        <v>13777032</v>
      </c>
      <c r="D69" s="12">
        <v>13777032</v>
      </c>
      <c r="E69" s="99">
        <f t="shared" ref="E69:E114" si="1">+C69/D69*100</f>
        <v>100</v>
      </c>
    </row>
    <row r="70" spans="1:5" x14ac:dyDescent="0.25">
      <c r="A70" s="4" t="s">
        <v>134</v>
      </c>
      <c r="B70" s="4" t="s">
        <v>135</v>
      </c>
      <c r="C70" s="3">
        <v>198837900</v>
      </c>
      <c r="D70" s="12">
        <v>198837900</v>
      </c>
      <c r="E70" s="99">
        <f t="shared" si="1"/>
        <v>100</v>
      </c>
    </row>
    <row r="71" spans="1:5" x14ac:dyDescent="0.25">
      <c r="A71" s="4" t="s">
        <v>136</v>
      </c>
      <c r="B71" s="4" t="s">
        <v>137</v>
      </c>
      <c r="C71" s="3">
        <v>8630664</v>
      </c>
      <c r="D71" s="12">
        <v>12782887</v>
      </c>
      <c r="E71" s="99">
        <f t="shared" si="1"/>
        <v>67.517330005342302</v>
      </c>
    </row>
    <row r="72" spans="1:5" x14ac:dyDescent="0.25">
      <c r="A72" s="4" t="s">
        <v>138</v>
      </c>
      <c r="B72" s="4" t="s">
        <v>139</v>
      </c>
      <c r="C72" s="3">
        <v>68083232</v>
      </c>
      <c r="D72" s="12">
        <v>173432833</v>
      </c>
      <c r="E72" s="99">
        <f t="shared" si="1"/>
        <v>39.256253168625804</v>
      </c>
    </row>
    <row r="73" spans="1:5" x14ac:dyDescent="0.25">
      <c r="A73" s="4" t="s">
        <v>140</v>
      </c>
      <c r="B73" s="4" t="s">
        <v>141</v>
      </c>
      <c r="C73" s="3">
        <v>17613576</v>
      </c>
      <c r="D73" s="12">
        <v>17812777</v>
      </c>
      <c r="E73" s="99">
        <f t="shared" si="1"/>
        <v>98.88169598709959</v>
      </c>
    </row>
    <row r="74" spans="1:5" x14ac:dyDescent="0.25">
      <c r="A74" s="4" t="s">
        <v>142</v>
      </c>
      <c r="B74" s="4" t="s">
        <v>143</v>
      </c>
      <c r="C74" s="3">
        <v>55548836</v>
      </c>
      <c r="D74" s="12">
        <v>55548836</v>
      </c>
      <c r="E74" s="99">
        <f t="shared" si="1"/>
        <v>100</v>
      </c>
    </row>
    <row r="75" spans="1:5" x14ac:dyDescent="0.25">
      <c r="A75" s="4" t="s">
        <v>144</v>
      </c>
      <c r="B75" s="4" t="s">
        <v>145</v>
      </c>
      <c r="C75" s="3">
        <v>23599755</v>
      </c>
      <c r="D75" s="12">
        <v>23599755</v>
      </c>
      <c r="E75" s="99">
        <f t="shared" si="1"/>
        <v>100</v>
      </c>
    </row>
    <row r="76" spans="1:5" x14ac:dyDescent="0.25">
      <c r="A76" s="4" t="s">
        <v>146</v>
      </c>
      <c r="B76" s="4" t="s">
        <v>147</v>
      </c>
      <c r="C76" s="3">
        <v>20598860</v>
      </c>
      <c r="D76" s="12">
        <v>41197720</v>
      </c>
      <c r="E76" s="99">
        <f t="shared" si="1"/>
        <v>50</v>
      </c>
    </row>
    <row r="77" spans="1:5" x14ac:dyDescent="0.25">
      <c r="A77" s="4" t="s">
        <v>148</v>
      </c>
      <c r="B77" s="4" t="s">
        <v>149</v>
      </c>
      <c r="C77" s="3">
        <v>9246339</v>
      </c>
      <c r="D77" s="12">
        <v>9964043</v>
      </c>
      <c r="E77" s="99">
        <f t="shared" si="1"/>
        <v>92.797060390044479</v>
      </c>
    </row>
    <row r="78" spans="1:5" x14ac:dyDescent="0.25">
      <c r="A78" s="4" t="s">
        <v>150</v>
      </c>
      <c r="B78" s="4" t="s">
        <v>151</v>
      </c>
      <c r="C78" s="3">
        <v>36266000</v>
      </c>
      <c r="D78" s="12">
        <v>37985599</v>
      </c>
      <c r="E78" s="99">
        <f t="shared" si="1"/>
        <v>95.473023868861461</v>
      </c>
    </row>
    <row r="79" spans="1:5" x14ac:dyDescent="0.25">
      <c r="A79" s="4" t="s">
        <v>152</v>
      </c>
      <c r="B79" s="4" t="s">
        <v>153</v>
      </c>
      <c r="C79" s="3">
        <v>8333485</v>
      </c>
      <c r="D79" s="12">
        <v>8333485</v>
      </c>
      <c r="E79" s="99">
        <f t="shared" si="1"/>
        <v>100</v>
      </c>
    </row>
    <row r="80" spans="1:5" x14ac:dyDescent="0.25">
      <c r="A80" s="4" t="s">
        <v>154</v>
      </c>
      <c r="B80" s="4" t="s">
        <v>155</v>
      </c>
      <c r="C80" s="3">
        <v>96268023</v>
      </c>
      <c r="D80" s="12">
        <v>96268023</v>
      </c>
      <c r="E80" s="99">
        <f t="shared" si="1"/>
        <v>100</v>
      </c>
    </row>
    <row r="81" spans="1:5" x14ac:dyDescent="0.25">
      <c r="A81" s="4" t="s">
        <v>156</v>
      </c>
      <c r="B81" s="4" t="s">
        <v>157</v>
      </c>
      <c r="C81" s="3">
        <v>42323483</v>
      </c>
      <c r="D81" s="12">
        <v>42323483</v>
      </c>
      <c r="E81" s="99">
        <f t="shared" si="1"/>
        <v>100</v>
      </c>
    </row>
    <row r="82" spans="1:5" x14ac:dyDescent="0.25">
      <c r="A82" s="4" t="s">
        <v>158</v>
      </c>
      <c r="B82" s="4" t="s">
        <v>159</v>
      </c>
      <c r="C82" s="3">
        <v>24503731</v>
      </c>
      <c r="D82" s="12">
        <v>29917472</v>
      </c>
      <c r="E82" s="99">
        <f t="shared" si="1"/>
        <v>81.904416923996791</v>
      </c>
    </row>
    <row r="83" spans="1:5" x14ac:dyDescent="0.25">
      <c r="A83" s="4" t="s">
        <v>160</v>
      </c>
      <c r="B83" s="4" t="s">
        <v>161</v>
      </c>
      <c r="C83" s="3">
        <v>22468435</v>
      </c>
      <c r="D83" s="12">
        <v>31022419</v>
      </c>
      <c r="E83" s="99">
        <f t="shared" si="1"/>
        <v>72.426444243435697</v>
      </c>
    </row>
    <row r="84" spans="1:5" x14ac:dyDescent="0.25">
      <c r="A84" s="4" t="s">
        <v>162</v>
      </c>
      <c r="B84" s="4" t="s">
        <v>163</v>
      </c>
      <c r="C84" s="3">
        <v>45958862</v>
      </c>
      <c r="D84" s="12">
        <v>62194360</v>
      </c>
      <c r="E84" s="99">
        <f t="shared" si="1"/>
        <v>73.895546155632118</v>
      </c>
    </row>
    <row r="85" spans="1:5" x14ac:dyDescent="0.25">
      <c r="A85" s="4" t="s">
        <v>164</v>
      </c>
      <c r="B85" s="4" t="s">
        <v>165</v>
      </c>
      <c r="C85" s="3">
        <v>87825481</v>
      </c>
      <c r="D85" s="12">
        <v>89948933</v>
      </c>
      <c r="E85" s="99">
        <f t="shared" si="1"/>
        <v>97.639269384107081</v>
      </c>
    </row>
    <row r="86" spans="1:5" x14ac:dyDescent="0.25">
      <c r="A86" s="4" t="s">
        <v>166</v>
      </c>
      <c r="B86" s="4" t="s">
        <v>167</v>
      </c>
      <c r="C86" s="3">
        <v>17685449</v>
      </c>
      <c r="D86" s="12">
        <v>18993840</v>
      </c>
      <c r="E86" s="99">
        <f t="shared" si="1"/>
        <v>93.111498254170826</v>
      </c>
    </row>
    <row r="87" spans="1:5" x14ac:dyDescent="0.25">
      <c r="A87" s="4" t="s">
        <v>168</v>
      </c>
      <c r="B87" s="4" t="s">
        <v>169</v>
      </c>
      <c r="C87" s="3">
        <v>46811935</v>
      </c>
      <c r="D87" s="12">
        <v>47712560</v>
      </c>
      <c r="E87" s="99">
        <f t="shared" si="1"/>
        <v>98.112394304560482</v>
      </c>
    </row>
    <row r="88" spans="1:5" x14ac:dyDescent="0.25">
      <c r="A88" s="4" t="s">
        <v>170</v>
      </c>
      <c r="B88" s="4" t="s">
        <v>171</v>
      </c>
      <c r="C88" s="3">
        <v>9552998</v>
      </c>
      <c r="D88" s="12">
        <v>9552998</v>
      </c>
      <c r="E88" s="99">
        <f t="shared" si="1"/>
        <v>100</v>
      </c>
    </row>
    <row r="89" spans="1:5" x14ac:dyDescent="0.25">
      <c r="A89" s="4" t="s">
        <v>172</v>
      </c>
      <c r="B89" s="4" t="s">
        <v>173</v>
      </c>
      <c r="C89" s="3">
        <v>45891706</v>
      </c>
      <c r="D89" s="12">
        <v>45891706</v>
      </c>
      <c r="E89" s="99">
        <f t="shared" si="1"/>
        <v>100</v>
      </c>
    </row>
    <row r="90" spans="1:5" x14ac:dyDescent="0.25">
      <c r="A90" s="4" t="s">
        <v>174</v>
      </c>
      <c r="B90" s="4" t="s">
        <v>175</v>
      </c>
      <c r="C90" s="3">
        <v>43315621</v>
      </c>
      <c r="D90" s="12">
        <v>45981988</v>
      </c>
      <c r="E90" s="99">
        <f t="shared" si="1"/>
        <v>94.201279422716567</v>
      </c>
    </row>
    <row r="91" spans="1:5" x14ac:dyDescent="0.25">
      <c r="A91" s="4" t="s">
        <v>176</v>
      </c>
      <c r="B91" s="4" t="s">
        <v>177</v>
      </c>
      <c r="C91" s="3">
        <v>7679317</v>
      </c>
      <c r="D91" s="12">
        <v>7680891</v>
      </c>
      <c r="E91" s="99">
        <f t="shared" si="1"/>
        <v>99.979507585773575</v>
      </c>
    </row>
    <row r="92" spans="1:5" x14ac:dyDescent="0.25">
      <c r="A92" s="4" t="s">
        <v>178</v>
      </c>
      <c r="B92" s="4" t="s">
        <v>179</v>
      </c>
      <c r="C92" s="3">
        <v>70792267</v>
      </c>
      <c r="D92" s="12">
        <v>71252560</v>
      </c>
      <c r="E92" s="99">
        <f t="shared" si="1"/>
        <v>99.353997947582513</v>
      </c>
    </row>
    <row r="93" spans="1:5" x14ac:dyDescent="0.25">
      <c r="A93" s="4" t="s">
        <v>180</v>
      </c>
      <c r="B93" s="4" t="s">
        <v>181</v>
      </c>
      <c r="C93" s="3">
        <v>47929059</v>
      </c>
      <c r="D93" s="12">
        <v>50964776</v>
      </c>
      <c r="E93" s="99">
        <f t="shared" si="1"/>
        <v>94.043499769330879</v>
      </c>
    </row>
    <row r="94" spans="1:5" x14ac:dyDescent="0.25">
      <c r="A94" s="4" t="s">
        <v>182</v>
      </c>
      <c r="B94" s="4" t="s">
        <v>183</v>
      </c>
      <c r="C94" s="3">
        <v>114102526</v>
      </c>
      <c r="D94" s="12">
        <v>121265553</v>
      </c>
      <c r="E94" s="99">
        <f t="shared" si="1"/>
        <v>94.093106555989564</v>
      </c>
    </row>
    <row r="95" spans="1:5" x14ac:dyDescent="0.25">
      <c r="A95" s="4" t="s">
        <v>184</v>
      </c>
      <c r="B95" s="4" t="s">
        <v>185</v>
      </c>
      <c r="C95" s="3">
        <v>62079679</v>
      </c>
      <c r="D95" s="12">
        <v>62100700</v>
      </c>
      <c r="E95" s="99">
        <f t="shared" si="1"/>
        <v>99.96615014001452</v>
      </c>
    </row>
    <row r="96" spans="1:5" x14ac:dyDescent="0.25">
      <c r="A96" s="4" t="s">
        <v>186</v>
      </c>
      <c r="B96" s="4" t="s">
        <v>187</v>
      </c>
      <c r="C96" s="3">
        <v>16068780</v>
      </c>
      <c r="D96" s="12">
        <v>18468780</v>
      </c>
      <c r="E96" s="99">
        <f t="shared" si="1"/>
        <v>87.005097250603441</v>
      </c>
    </row>
    <row r="97" spans="1:5" x14ac:dyDescent="0.25">
      <c r="A97" s="4" t="s">
        <v>188</v>
      </c>
      <c r="B97" s="4" t="s">
        <v>189</v>
      </c>
      <c r="C97" s="3">
        <v>146261398</v>
      </c>
      <c r="D97" s="12">
        <v>148697824</v>
      </c>
      <c r="E97" s="99">
        <f t="shared" si="1"/>
        <v>98.361491826538099</v>
      </c>
    </row>
    <row r="98" spans="1:5" x14ac:dyDescent="0.25">
      <c r="A98" s="4" t="s">
        <v>190</v>
      </c>
      <c r="B98" s="4" t="s">
        <v>191</v>
      </c>
      <c r="C98" s="3">
        <v>63440293</v>
      </c>
      <c r="D98" s="12">
        <v>63440293</v>
      </c>
      <c r="E98" s="99">
        <f t="shared" si="1"/>
        <v>100</v>
      </c>
    </row>
    <row r="99" spans="1:5" x14ac:dyDescent="0.25">
      <c r="A99" s="4" t="s">
        <v>192</v>
      </c>
      <c r="B99" s="4" t="s">
        <v>193</v>
      </c>
      <c r="C99" s="3">
        <v>54542840</v>
      </c>
      <c r="D99" s="12">
        <v>58080452</v>
      </c>
      <c r="E99" s="99">
        <f t="shared" si="1"/>
        <v>93.909117649428765</v>
      </c>
    </row>
    <row r="100" spans="1:5" x14ac:dyDescent="0.25">
      <c r="A100" s="4" t="s">
        <v>194</v>
      </c>
      <c r="B100" s="4" t="s">
        <v>195</v>
      </c>
      <c r="C100" s="34"/>
      <c r="D100" s="101"/>
      <c r="E100" s="102"/>
    </row>
    <row r="101" spans="1:5" x14ac:dyDescent="0.25">
      <c r="A101" s="4" t="s">
        <v>196</v>
      </c>
      <c r="B101" s="4" t="s">
        <v>197</v>
      </c>
      <c r="C101" s="3">
        <v>101724398</v>
      </c>
      <c r="D101" s="12">
        <v>101724398</v>
      </c>
      <c r="E101" s="99">
        <f t="shared" si="1"/>
        <v>100</v>
      </c>
    </row>
    <row r="102" spans="1:5" x14ac:dyDescent="0.25">
      <c r="A102" s="4" t="s">
        <v>198</v>
      </c>
      <c r="B102" s="4" t="s">
        <v>199</v>
      </c>
      <c r="C102" s="3">
        <v>47517536</v>
      </c>
      <c r="D102" s="12">
        <v>47517536</v>
      </c>
      <c r="E102" s="99">
        <f t="shared" si="1"/>
        <v>100</v>
      </c>
    </row>
    <row r="103" spans="1:5" x14ac:dyDescent="0.25">
      <c r="A103" s="4" t="s">
        <v>200</v>
      </c>
      <c r="B103" s="4" t="s">
        <v>201</v>
      </c>
      <c r="C103" s="3">
        <v>73264005</v>
      </c>
      <c r="D103" s="12">
        <v>84220545</v>
      </c>
      <c r="E103" s="99">
        <f t="shared" si="1"/>
        <v>86.990656495989199</v>
      </c>
    </row>
    <row r="104" spans="1:5" x14ac:dyDescent="0.25">
      <c r="A104" s="4" t="s">
        <v>202</v>
      </c>
      <c r="B104" s="4" t="s">
        <v>203</v>
      </c>
      <c r="C104" s="3">
        <v>93930533</v>
      </c>
      <c r="D104" s="12">
        <v>95716157</v>
      </c>
      <c r="E104" s="99">
        <f t="shared" si="1"/>
        <v>98.134459159282798</v>
      </c>
    </row>
    <row r="105" spans="1:5" x14ac:dyDescent="0.25">
      <c r="A105" s="4" t="s">
        <v>204</v>
      </c>
      <c r="B105" s="4" t="s">
        <v>205</v>
      </c>
      <c r="C105" s="3">
        <v>41320254</v>
      </c>
      <c r="D105" s="12">
        <v>41320254</v>
      </c>
      <c r="E105" s="99">
        <f t="shared" si="1"/>
        <v>100</v>
      </c>
    </row>
    <row r="106" spans="1:5" x14ac:dyDescent="0.25">
      <c r="A106" s="4" t="s">
        <v>206</v>
      </c>
      <c r="B106" s="4" t="s">
        <v>207</v>
      </c>
      <c r="C106" s="3">
        <v>28346476</v>
      </c>
      <c r="D106" s="12">
        <v>30158306</v>
      </c>
      <c r="E106" s="99">
        <f t="shared" si="1"/>
        <v>93.992268663896439</v>
      </c>
    </row>
    <row r="107" spans="1:5" x14ac:dyDescent="0.25">
      <c r="A107" s="4" t="s">
        <v>208</v>
      </c>
      <c r="B107" s="4" t="s">
        <v>209</v>
      </c>
      <c r="C107" s="3">
        <v>138682692</v>
      </c>
      <c r="D107" s="12">
        <v>157260660</v>
      </c>
      <c r="E107" s="99">
        <f t="shared" si="1"/>
        <v>88.1865127616786</v>
      </c>
    </row>
    <row r="108" spans="1:5" x14ac:dyDescent="0.25">
      <c r="A108" s="4" t="s">
        <v>210</v>
      </c>
      <c r="B108" s="4" t="s">
        <v>211</v>
      </c>
      <c r="C108" s="3">
        <v>60244118</v>
      </c>
      <c r="D108" s="12">
        <v>61332398</v>
      </c>
      <c r="E108" s="99">
        <f t="shared" si="1"/>
        <v>98.225603375234087</v>
      </c>
    </row>
    <row r="109" spans="1:5" x14ac:dyDescent="0.25">
      <c r="A109" s="4" t="s">
        <v>212</v>
      </c>
      <c r="B109" s="4" t="s">
        <v>213</v>
      </c>
      <c r="C109" s="3">
        <v>47370629</v>
      </c>
      <c r="D109" s="12">
        <v>55985334</v>
      </c>
      <c r="E109" s="99">
        <f t="shared" si="1"/>
        <v>84.612568355848339</v>
      </c>
    </row>
    <row r="110" spans="1:5" x14ac:dyDescent="0.25">
      <c r="A110" s="4" t="s">
        <v>214</v>
      </c>
      <c r="B110" s="4" t="s">
        <v>215</v>
      </c>
      <c r="C110" s="3">
        <v>62096416</v>
      </c>
      <c r="D110" s="12">
        <v>62274811</v>
      </c>
      <c r="E110" s="99">
        <f t="shared" si="1"/>
        <v>99.713535862838668</v>
      </c>
    </row>
    <row r="111" spans="1:5" x14ac:dyDescent="0.25">
      <c r="A111" s="4" t="s">
        <v>216</v>
      </c>
      <c r="B111" s="4" t="s">
        <v>217</v>
      </c>
      <c r="C111" s="3">
        <v>7786084</v>
      </c>
      <c r="D111" s="12">
        <v>10737745</v>
      </c>
      <c r="E111" s="99">
        <f t="shared" si="1"/>
        <v>72.511351312589383</v>
      </c>
    </row>
    <row r="112" spans="1:5" x14ac:dyDescent="0.25">
      <c r="A112" s="4" t="s">
        <v>218</v>
      </c>
      <c r="B112" s="4" t="s">
        <v>219</v>
      </c>
      <c r="C112" s="3">
        <v>35186180</v>
      </c>
      <c r="D112" s="12">
        <v>36805426</v>
      </c>
      <c r="E112" s="99">
        <f t="shared" si="1"/>
        <v>95.600523683654686</v>
      </c>
    </row>
    <row r="113" spans="1:5" ht="15.75" thickBot="1" x14ac:dyDescent="0.3">
      <c r="A113" s="4" t="s">
        <v>220</v>
      </c>
      <c r="B113" s="4" t="s">
        <v>221</v>
      </c>
      <c r="C113" s="34"/>
      <c r="D113" s="101"/>
      <c r="E113" s="102"/>
    </row>
    <row r="114" spans="1:5" ht="16.5" thickTop="1" thickBot="1" x14ac:dyDescent="0.3">
      <c r="B114" s="322" t="s">
        <v>222</v>
      </c>
      <c r="C114" s="391">
        <f>SUM(C4:C113)</f>
        <v>5496114077</v>
      </c>
      <c r="D114" s="391">
        <f>SUM(D4:D113)</f>
        <v>5876402962</v>
      </c>
      <c r="E114" s="392">
        <f t="shared" si="1"/>
        <v>93.528543099253852</v>
      </c>
    </row>
    <row r="115" spans="1:5" ht="15.75" thickTop="1" x14ac:dyDescent="0.25"/>
  </sheetData>
  <mergeCells count="3">
    <mergeCell ref="A2:A3"/>
    <mergeCell ref="B2:B3"/>
    <mergeCell ref="C2:E2"/>
  </mergeCells>
  <printOptions horizontalCentered="1"/>
  <pageMargins left="0.23622047244094491" right="0.23622047244094491" top="0.55118110236220474" bottom="0.35433070866141736" header="0.31496062992125984" footer="0.31496062992125984"/>
  <pageSetup paperSize="17" scale="6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115"/>
  <sheetViews>
    <sheetView view="pageBreakPreview" topLeftCell="A91" zoomScaleNormal="100" zoomScaleSheetLayoutView="100" workbookViewId="0">
      <selection activeCell="B117" sqref="B117"/>
    </sheetView>
  </sheetViews>
  <sheetFormatPr baseColWidth="10" defaultColWidth="9" defaultRowHeight="15" x14ac:dyDescent="0.25"/>
  <cols>
    <col min="2" max="2" width="68.42578125" customWidth="1"/>
    <col min="3" max="5" width="16.5703125" customWidth="1"/>
  </cols>
  <sheetData>
    <row r="1" spans="1:5" ht="15.75" thickBot="1" x14ac:dyDescent="0.3"/>
    <row r="2" spans="1:5" ht="30" customHeight="1" thickTop="1" thickBot="1" x14ac:dyDescent="0.3">
      <c r="A2" s="323" t="s">
        <v>0</v>
      </c>
      <c r="B2" s="323" t="s">
        <v>1</v>
      </c>
      <c r="C2" s="323" t="s">
        <v>566</v>
      </c>
      <c r="D2" s="323"/>
      <c r="E2" s="323"/>
    </row>
    <row r="3" spans="1:5" ht="39.950000000000003" customHeight="1" thickTop="1" thickBot="1" x14ac:dyDescent="0.3">
      <c r="A3" s="323" t="s">
        <v>0</v>
      </c>
      <c r="B3" s="323" t="s">
        <v>1</v>
      </c>
      <c r="C3" s="23" t="s">
        <v>565</v>
      </c>
      <c r="D3" s="23" t="s">
        <v>567</v>
      </c>
      <c r="E3" s="100" t="s">
        <v>222</v>
      </c>
    </row>
    <row r="4" spans="1:5" ht="15.75" thickTop="1" x14ac:dyDescent="0.25">
      <c r="A4" s="4" t="s">
        <v>2</v>
      </c>
      <c r="B4" s="4" t="s">
        <v>3</v>
      </c>
      <c r="C4" s="103">
        <v>68542515</v>
      </c>
      <c r="D4" s="104">
        <v>3503</v>
      </c>
      <c r="E4" s="86">
        <f t="shared" ref="E4:E25" si="0">+C4/D4</f>
        <v>19566.804167856124</v>
      </c>
    </row>
    <row r="5" spans="1:5" x14ac:dyDescent="0.25">
      <c r="A5" s="4" t="s">
        <v>4</v>
      </c>
      <c r="B5" s="4" t="s">
        <v>5</v>
      </c>
      <c r="C5" s="3">
        <v>17253291</v>
      </c>
      <c r="D5" s="12">
        <v>538</v>
      </c>
      <c r="E5" s="87">
        <f t="shared" si="0"/>
        <v>32069.314126394052</v>
      </c>
    </row>
    <row r="6" spans="1:5" x14ac:dyDescent="0.25">
      <c r="A6" s="4" t="s">
        <v>6</v>
      </c>
      <c r="B6" s="4" t="s">
        <v>7</v>
      </c>
      <c r="C6" s="3">
        <v>118830324</v>
      </c>
      <c r="D6" s="12">
        <v>1137</v>
      </c>
      <c r="E6" s="87">
        <f t="shared" si="0"/>
        <v>104512.15831134564</v>
      </c>
    </row>
    <row r="7" spans="1:5" x14ac:dyDescent="0.25">
      <c r="A7" s="4" t="s">
        <v>8</v>
      </c>
      <c r="B7" s="4" t="s">
        <v>9</v>
      </c>
      <c r="C7" s="3">
        <v>75759591</v>
      </c>
      <c r="D7" s="12">
        <v>3630</v>
      </c>
      <c r="E7" s="87">
        <f t="shared" si="0"/>
        <v>20870.410743801654</v>
      </c>
    </row>
    <row r="8" spans="1:5" x14ac:dyDescent="0.25">
      <c r="A8" s="4" t="s">
        <v>10</v>
      </c>
      <c r="B8" s="4" t="s">
        <v>11</v>
      </c>
      <c r="C8" s="3">
        <v>59446295</v>
      </c>
      <c r="D8" s="12">
        <v>2356</v>
      </c>
      <c r="E8" s="87">
        <f t="shared" si="0"/>
        <v>25231.873938879457</v>
      </c>
    </row>
    <row r="9" spans="1:5" x14ac:dyDescent="0.25">
      <c r="A9" s="4" t="s">
        <v>12</v>
      </c>
      <c r="B9" s="4" t="s">
        <v>13</v>
      </c>
      <c r="C9" s="3">
        <v>19751692</v>
      </c>
      <c r="D9" s="12">
        <v>146</v>
      </c>
      <c r="E9" s="87">
        <f t="shared" si="0"/>
        <v>135285.56164383562</v>
      </c>
    </row>
    <row r="10" spans="1:5" x14ac:dyDescent="0.25">
      <c r="A10" s="4" t="s">
        <v>14</v>
      </c>
      <c r="B10" s="4" t="s">
        <v>15</v>
      </c>
      <c r="C10" s="3">
        <v>42448100</v>
      </c>
      <c r="D10" s="12">
        <v>1554</v>
      </c>
      <c r="E10" s="87">
        <f t="shared" si="0"/>
        <v>27315.379665379667</v>
      </c>
    </row>
    <row r="11" spans="1:5" x14ac:dyDescent="0.25">
      <c r="A11" s="4" t="s">
        <v>16</v>
      </c>
      <c r="B11" s="4" t="s">
        <v>17</v>
      </c>
      <c r="C11" s="3">
        <v>24472380</v>
      </c>
      <c r="D11" s="12">
        <v>1210</v>
      </c>
      <c r="E11" s="87">
        <f t="shared" si="0"/>
        <v>20225.10743801653</v>
      </c>
    </row>
    <row r="12" spans="1:5" x14ac:dyDescent="0.25">
      <c r="A12" s="4" t="s">
        <v>18</v>
      </c>
      <c r="B12" s="4" t="s">
        <v>19</v>
      </c>
      <c r="C12" s="3">
        <v>14059945</v>
      </c>
      <c r="D12" s="12">
        <v>229</v>
      </c>
      <c r="E12" s="87">
        <f t="shared" si="0"/>
        <v>61397.139737991267</v>
      </c>
    </row>
    <row r="13" spans="1:5" x14ac:dyDescent="0.25">
      <c r="A13" s="4" t="s">
        <v>20</v>
      </c>
      <c r="B13" s="4" t="s">
        <v>21</v>
      </c>
      <c r="C13" s="3">
        <v>18643183</v>
      </c>
      <c r="D13" s="12">
        <v>897</v>
      </c>
      <c r="E13" s="87">
        <f t="shared" si="0"/>
        <v>20783.927536231884</v>
      </c>
    </row>
    <row r="14" spans="1:5" x14ac:dyDescent="0.25">
      <c r="A14" s="4" t="s">
        <v>22</v>
      </c>
      <c r="B14" s="4" t="s">
        <v>23</v>
      </c>
      <c r="C14" s="3">
        <v>56013188</v>
      </c>
      <c r="D14" s="12">
        <v>2175</v>
      </c>
      <c r="E14" s="87">
        <f t="shared" si="0"/>
        <v>25753.189885057473</v>
      </c>
    </row>
    <row r="15" spans="1:5" x14ac:dyDescent="0.25">
      <c r="A15" s="4" t="s">
        <v>24</v>
      </c>
      <c r="B15" s="4" t="s">
        <v>25</v>
      </c>
      <c r="C15" s="34">
        <v>93995130</v>
      </c>
      <c r="D15" s="101">
        <v>2868</v>
      </c>
      <c r="E15" s="105">
        <f t="shared" si="0"/>
        <v>32773.75523012552</v>
      </c>
    </row>
    <row r="16" spans="1:5" x14ac:dyDescent="0.25">
      <c r="A16" s="4" t="s">
        <v>26</v>
      </c>
      <c r="B16" s="4" t="s">
        <v>27</v>
      </c>
      <c r="C16" s="3">
        <v>14181604</v>
      </c>
      <c r="D16" s="12">
        <v>310</v>
      </c>
      <c r="E16" s="87">
        <f t="shared" si="0"/>
        <v>45747.109677419357</v>
      </c>
    </row>
    <row r="17" spans="1:5" x14ac:dyDescent="0.25">
      <c r="A17" s="4" t="s">
        <v>28</v>
      </c>
      <c r="B17" s="4" t="s">
        <v>29</v>
      </c>
      <c r="C17" s="3">
        <v>84988958</v>
      </c>
      <c r="D17" s="12">
        <v>3869</v>
      </c>
      <c r="E17" s="87">
        <f t="shared" si="0"/>
        <v>21966.647195657792</v>
      </c>
    </row>
    <row r="18" spans="1:5" x14ac:dyDescent="0.25">
      <c r="A18" s="4" t="s">
        <v>30</v>
      </c>
      <c r="B18" s="4" t="s">
        <v>31</v>
      </c>
      <c r="C18" s="3">
        <v>26017995</v>
      </c>
      <c r="D18" s="12">
        <v>589</v>
      </c>
      <c r="E18" s="87">
        <f t="shared" si="0"/>
        <v>44173.166383701187</v>
      </c>
    </row>
    <row r="19" spans="1:5" x14ac:dyDescent="0.25">
      <c r="A19" s="4" t="s">
        <v>32</v>
      </c>
      <c r="B19" s="4" t="s">
        <v>33</v>
      </c>
      <c r="C19" s="3">
        <v>95227696</v>
      </c>
      <c r="D19" s="12">
        <v>4922</v>
      </c>
      <c r="E19" s="87">
        <f t="shared" si="0"/>
        <v>19347.357984559123</v>
      </c>
    </row>
    <row r="20" spans="1:5" x14ac:dyDescent="0.25">
      <c r="A20" s="4" t="s">
        <v>34</v>
      </c>
      <c r="B20" s="4" t="s">
        <v>35</v>
      </c>
      <c r="C20" s="3">
        <v>16796538</v>
      </c>
      <c r="D20" s="12">
        <v>641</v>
      </c>
      <c r="E20" s="87">
        <f t="shared" si="0"/>
        <v>26203.647425897037</v>
      </c>
    </row>
    <row r="21" spans="1:5" x14ac:dyDescent="0.25">
      <c r="A21" s="4" t="s">
        <v>36</v>
      </c>
      <c r="B21" s="4" t="s">
        <v>37</v>
      </c>
      <c r="C21" s="3">
        <v>159748833</v>
      </c>
      <c r="D21" s="12">
        <v>7707</v>
      </c>
      <c r="E21" s="87">
        <f t="shared" si="0"/>
        <v>20727.758271701052</v>
      </c>
    </row>
    <row r="22" spans="1:5" x14ac:dyDescent="0.25">
      <c r="A22" s="4" t="s">
        <v>38</v>
      </c>
      <c r="B22" s="4" t="s">
        <v>39</v>
      </c>
      <c r="C22" s="3">
        <v>85405935</v>
      </c>
      <c r="D22" s="12">
        <v>2977</v>
      </c>
      <c r="E22" s="87">
        <f t="shared" si="0"/>
        <v>28688.590863285186</v>
      </c>
    </row>
    <row r="23" spans="1:5" x14ac:dyDescent="0.25">
      <c r="A23" s="4" t="s">
        <v>40</v>
      </c>
      <c r="B23" s="4" t="s">
        <v>41</v>
      </c>
      <c r="C23" s="3">
        <v>33227863</v>
      </c>
      <c r="D23" s="12">
        <v>417</v>
      </c>
      <c r="E23" s="87">
        <f t="shared" si="0"/>
        <v>79683.124700239801</v>
      </c>
    </row>
    <row r="24" spans="1:5" x14ac:dyDescent="0.25">
      <c r="A24" s="4" t="s">
        <v>42</v>
      </c>
      <c r="B24" s="4" t="s">
        <v>43</v>
      </c>
      <c r="C24" s="3">
        <v>38388417</v>
      </c>
      <c r="D24" s="12">
        <v>1217</v>
      </c>
      <c r="E24" s="87">
        <f t="shared" si="0"/>
        <v>31543.481511914542</v>
      </c>
    </row>
    <row r="25" spans="1:5" x14ac:dyDescent="0.25">
      <c r="A25" s="4" t="s">
        <v>44</v>
      </c>
      <c r="B25" s="4" t="s">
        <v>45</v>
      </c>
      <c r="C25" s="3">
        <v>77176124</v>
      </c>
      <c r="D25" s="12">
        <v>2555</v>
      </c>
      <c r="E25" s="87">
        <f t="shared" si="0"/>
        <v>30205.919373776909</v>
      </c>
    </row>
    <row r="26" spans="1:5" x14ac:dyDescent="0.25">
      <c r="A26" s="4" t="s">
        <v>46</v>
      </c>
      <c r="B26" s="4" t="s">
        <v>47</v>
      </c>
      <c r="C26" s="3">
        <v>14328540</v>
      </c>
      <c r="D26" s="12">
        <v>444</v>
      </c>
      <c r="E26" s="87">
        <f>+C26/D26</f>
        <v>32271.486486486487</v>
      </c>
    </row>
    <row r="27" spans="1:5" x14ac:dyDescent="0.25">
      <c r="A27" s="4" t="s">
        <v>48</v>
      </c>
      <c r="B27" s="4" t="s">
        <v>49</v>
      </c>
      <c r="C27" s="3">
        <v>16741970</v>
      </c>
      <c r="D27" s="12">
        <v>368</v>
      </c>
      <c r="E27" s="87">
        <f t="shared" ref="E27:E90" si="1">+C27/D27</f>
        <v>45494.483695652176</v>
      </c>
    </row>
    <row r="28" spans="1:5" x14ac:dyDescent="0.25">
      <c r="A28" s="4" t="s">
        <v>50</v>
      </c>
      <c r="B28" s="4" t="s">
        <v>51</v>
      </c>
      <c r="C28" s="3">
        <v>15011864</v>
      </c>
      <c r="D28" s="12">
        <v>588</v>
      </c>
      <c r="E28" s="87">
        <f t="shared" si="1"/>
        <v>25530.380952380954</v>
      </c>
    </row>
    <row r="29" spans="1:5" x14ac:dyDescent="0.25">
      <c r="A29" s="4" t="s">
        <v>52</v>
      </c>
      <c r="B29" s="4" t="s">
        <v>53</v>
      </c>
      <c r="C29" s="3">
        <v>32693869</v>
      </c>
      <c r="D29" s="12">
        <v>1645</v>
      </c>
      <c r="E29" s="87">
        <f t="shared" si="1"/>
        <v>19874.692401215805</v>
      </c>
    </row>
    <row r="30" spans="1:5" x14ac:dyDescent="0.25">
      <c r="A30" s="4" t="s">
        <v>54</v>
      </c>
      <c r="B30" s="4" t="s">
        <v>55</v>
      </c>
      <c r="C30" s="3">
        <v>18289116</v>
      </c>
      <c r="D30" s="12">
        <v>643</v>
      </c>
      <c r="E30" s="87">
        <f t="shared" si="1"/>
        <v>28443.415241057544</v>
      </c>
    </row>
    <row r="31" spans="1:5" x14ac:dyDescent="0.25">
      <c r="A31" s="4" t="s">
        <v>56</v>
      </c>
      <c r="B31" s="4" t="s">
        <v>57</v>
      </c>
      <c r="C31" s="3">
        <v>14082002</v>
      </c>
      <c r="D31" s="12">
        <v>477</v>
      </c>
      <c r="E31" s="87">
        <f t="shared" si="1"/>
        <v>29522.01677148847</v>
      </c>
    </row>
    <row r="32" spans="1:5" x14ac:dyDescent="0.25">
      <c r="A32" s="4" t="s">
        <v>58</v>
      </c>
      <c r="B32" s="4" t="s">
        <v>59</v>
      </c>
      <c r="C32" s="3">
        <v>62417338</v>
      </c>
      <c r="D32" s="12">
        <v>2225</v>
      </c>
      <c r="E32" s="87">
        <f t="shared" si="1"/>
        <v>28052.736179775282</v>
      </c>
    </row>
    <row r="33" spans="1:5" x14ac:dyDescent="0.25">
      <c r="A33" s="4" t="s">
        <v>60</v>
      </c>
      <c r="B33" s="4" t="s">
        <v>61</v>
      </c>
      <c r="C33" s="3">
        <v>16166499</v>
      </c>
      <c r="D33" s="12">
        <v>380</v>
      </c>
      <c r="E33" s="87">
        <f t="shared" si="1"/>
        <v>42543.418421052629</v>
      </c>
    </row>
    <row r="34" spans="1:5" x14ac:dyDescent="0.25">
      <c r="A34" s="4" t="s">
        <v>62</v>
      </c>
      <c r="B34" s="4" t="s">
        <v>63</v>
      </c>
      <c r="C34" s="3">
        <v>183418544</v>
      </c>
      <c r="D34" s="12">
        <v>6612</v>
      </c>
      <c r="E34" s="87">
        <f t="shared" si="1"/>
        <v>27740.251663641862</v>
      </c>
    </row>
    <row r="35" spans="1:5" x14ac:dyDescent="0.25">
      <c r="A35" s="4" t="s">
        <v>64</v>
      </c>
      <c r="B35" s="4" t="s">
        <v>65</v>
      </c>
      <c r="C35" s="3">
        <v>52173250</v>
      </c>
      <c r="D35" s="12">
        <v>2075</v>
      </c>
      <c r="E35" s="87">
        <f t="shared" si="1"/>
        <v>25143.734939759037</v>
      </c>
    </row>
    <row r="36" spans="1:5" x14ac:dyDescent="0.25">
      <c r="A36" s="4" t="s">
        <v>66</v>
      </c>
      <c r="B36" s="4" t="s">
        <v>67</v>
      </c>
      <c r="C36" s="3">
        <v>18037551</v>
      </c>
      <c r="D36" s="12">
        <v>441</v>
      </c>
      <c r="E36" s="87">
        <f t="shared" si="1"/>
        <v>40901.476190476191</v>
      </c>
    </row>
    <row r="37" spans="1:5" x14ac:dyDescent="0.25">
      <c r="A37" s="4" t="s">
        <v>68</v>
      </c>
      <c r="B37" s="4" t="s">
        <v>69</v>
      </c>
      <c r="C37" s="3">
        <v>58435332</v>
      </c>
      <c r="D37" s="12">
        <v>2668</v>
      </c>
      <c r="E37" s="87">
        <f t="shared" si="1"/>
        <v>21902.298350824589</v>
      </c>
    </row>
    <row r="38" spans="1:5" x14ac:dyDescent="0.25">
      <c r="A38" s="4" t="s">
        <v>70</v>
      </c>
      <c r="B38" s="4" t="s">
        <v>71</v>
      </c>
      <c r="C38" s="3">
        <v>93083530</v>
      </c>
      <c r="D38" s="12">
        <v>4235</v>
      </c>
      <c r="E38" s="87">
        <f t="shared" si="1"/>
        <v>21979.582054309329</v>
      </c>
    </row>
    <row r="39" spans="1:5" x14ac:dyDescent="0.25">
      <c r="A39" s="4" t="s">
        <v>72</v>
      </c>
      <c r="B39" s="4" t="s">
        <v>73</v>
      </c>
      <c r="C39" s="3">
        <v>65322326</v>
      </c>
      <c r="D39" s="12">
        <v>2918</v>
      </c>
      <c r="E39" s="87">
        <f t="shared" si="1"/>
        <v>22385.992460589445</v>
      </c>
    </row>
    <row r="40" spans="1:5" x14ac:dyDescent="0.25">
      <c r="A40" s="4" t="s">
        <v>74</v>
      </c>
      <c r="B40" s="4" t="s">
        <v>75</v>
      </c>
      <c r="C40" s="3">
        <v>77798575</v>
      </c>
      <c r="D40" s="12">
        <v>2892</v>
      </c>
      <c r="E40" s="87">
        <f t="shared" si="1"/>
        <v>26901.305325034577</v>
      </c>
    </row>
    <row r="41" spans="1:5" x14ac:dyDescent="0.25">
      <c r="A41" s="4" t="s">
        <v>76</v>
      </c>
      <c r="B41" s="4" t="s">
        <v>77</v>
      </c>
      <c r="C41" s="3">
        <v>53417930</v>
      </c>
      <c r="D41" s="12">
        <v>1961</v>
      </c>
      <c r="E41" s="87">
        <f t="shared" si="1"/>
        <v>27240.147883732789</v>
      </c>
    </row>
    <row r="42" spans="1:5" x14ac:dyDescent="0.25">
      <c r="A42" s="4" t="s">
        <v>78</v>
      </c>
      <c r="B42" s="4" t="s">
        <v>79</v>
      </c>
      <c r="C42" s="3">
        <v>114560719</v>
      </c>
      <c r="D42" s="12">
        <v>3368</v>
      </c>
      <c r="E42" s="87">
        <f t="shared" si="1"/>
        <v>34014.465261282661</v>
      </c>
    </row>
    <row r="43" spans="1:5" x14ac:dyDescent="0.25">
      <c r="A43" s="4" t="s">
        <v>80</v>
      </c>
      <c r="B43" s="4" t="s">
        <v>81</v>
      </c>
      <c r="C43" s="3">
        <v>18570709</v>
      </c>
      <c r="D43" s="12">
        <v>505</v>
      </c>
      <c r="E43" s="87">
        <f t="shared" si="1"/>
        <v>36773.681188118811</v>
      </c>
    </row>
    <row r="44" spans="1:5" x14ac:dyDescent="0.25">
      <c r="A44" s="4" t="s">
        <v>82</v>
      </c>
      <c r="B44" s="4" t="s">
        <v>83</v>
      </c>
      <c r="C44" s="34"/>
      <c r="D44" s="101"/>
      <c r="E44" s="105"/>
    </row>
    <row r="45" spans="1:5" x14ac:dyDescent="0.25">
      <c r="A45" s="4" t="s">
        <v>84</v>
      </c>
      <c r="B45" s="4" t="s">
        <v>85</v>
      </c>
      <c r="C45" s="194"/>
      <c r="D45" s="195"/>
      <c r="E45" s="196"/>
    </row>
    <row r="46" spans="1:5" x14ac:dyDescent="0.25">
      <c r="A46" s="4" t="s">
        <v>86</v>
      </c>
      <c r="B46" s="4" t="s">
        <v>87</v>
      </c>
      <c r="C46" s="3">
        <v>139422404</v>
      </c>
      <c r="D46" s="12">
        <v>6903</v>
      </c>
      <c r="E46" s="87">
        <f t="shared" si="1"/>
        <v>20197.364044618284</v>
      </c>
    </row>
    <row r="47" spans="1:5" x14ac:dyDescent="0.25">
      <c r="A47" s="4" t="s">
        <v>88</v>
      </c>
      <c r="B47" s="4" t="s">
        <v>89</v>
      </c>
      <c r="C47" s="3">
        <v>24362555</v>
      </c>
      <c r="D47" s="12">
        <v>906</v>
      </c>
      <c r="E47" s="87">
        <f t="shared" si="1"/>
        <v>26890.237306843268</v>
      </c>
    </row>
    <row r="48" spans="1:5" x14ac:dyDescent="0.25">
      <c r="A48" s="4" t="s">
        <v>90</v>
      </c>
      <c r="B48" s="4" t="s">
        <v>91</v>
      </c>
      <c r="C48" s="3">
        <v>28564579</v>
      </c>
      <c r="D48" s="12">
        <v>1222</v>
      </c>
      <c r="E48" s="87">
        <f t="shared" si="1"/>
        <v>23375.26923076923</v>
      </c>
    </row>
    <row r="49" spans="1:5" x14ac:dyDescent="0.25">
      <c r="A49" s="4" t="s">
        <v>92</v>
      </c>
      <c r="B49" s="4" t="s">
        <v>93</v>
      </c>
      <c r="C49" s="3">
        <v>16170350</v>
      </c>
      <c r="D49" s="12">
        <v>210</v>
      </c>
      <c r="E49" s="87">
        <f t="shared" si="1"/>
        <v>77001.666666666672</v>
      </c>
    </row>
    <row r="50" spans="1:5" x14ac:dyDescent="0.25">
      <c r="A50" s="4" t="s">
        <v>94</v>
      </c>
      <c r="B50" s="4" t="s">
        <v>95</v>
      </c>
      <c r="C50" s="3">
        <v>6164182</v>
      </c>
      <c r="D50" s="12">
        <v>146</v>
      </c>
      <c r="E50" s="87">
        <f t="shared" si="1"/>
        <v>42220.424657534248</v>
      </c>
    </row>
    <row r="51" spans="1:5" x14ac:dyDescent="0.25">
      <c r="A51" s="4" t="s">
        <v>96</v>
      </c>
      <c r="B51" s="4" t="s">
        <v>97</v>
      </c>
      <c r="C51" s="3">
        <v>53571427</v>
      </c>
      <c r="D51" s="12">
        <v>3035</v>
      </c>
      <c r="E51" s="87">
        <f t="shared" si="1"/>
        <v>17651.211532125206</v>
      </c>
    </row>
    <row r="52" spans="1:5" x14ac:dyDescent="0.25">
      <c r="A52" s="4" t="s">
        <v>98</v>
      </c>
      <c r="B52" s="4" t="s">
        <v>99</v>
      </c>
      <c r="C52" s="3">
        <v>98686691</v>
      </c>
      <c r="D52" s="12">
        <v>3305</v>
      </c>
      <c r="E52" s="87">
        <f t="shared" si="1"/>
        <v>29859.815733736763</v>
      </c>
    </row>
    <row r="53" spans="1:5" x14ac:dyDescent="0.25">
      <c r="A53" s="4" t="s">
        <v>100</v>
      </c>
      <c r="B53" s="4" t="s">
        <v>101</v>
      </c>
      <c r="C53" s="3">
        <v>6558135</v>
      </c>
      <c r="D53" s="12">
        <v>125</v>
      </c>
      <c r="E53" s="87">
        <f t="shared" si="1"/>
        <v>52465.08</v>
      </c>
    </row>
    <row r="54" spans="1:5" x14ac:dyDescent="0.25">
      <c r="A54" s="4" t="s">
        <v>102</v>
      </c>
      <c r="B54" s="4" t="s">
        <v>103</v>
      </c>
      <c r="C54" s="3">
        <v>3082091</v>
      </c>
      <c r="D54" s="12">
        <v>63</v>
      </c>
      <c r="E54" s="87">
        <f t="shared" si="1"/>
        <v>48922.079365079364</v>
      </c>
    </row>
    <row r="55" spans="1:5" x14ac:dyDescent="0.25">
      <c r="A55" s="4" t="s">
        <v>104</v>
      </c>
      <c r="B55" s="4" t="s">
        <v>105</v>
      </c>
      <c r="C55" s="3">
        <v>49328380</v>
      </c>
      <c r="D55" s="12">
        <v>2086</v>
      </c>
      <c r="E55" s="87">
        <f t="shared" si="1"/>
        <v>23647.353787152446</v>
      </c>
    </row>
    <row r="56" spans="1:5" x14ac:dyDescent="0.25">
      <c r="A56" s="4" t="s">
        <v>106</v>
      </c>
      <c r="B56" s="4" t="s">
        <v>107</v>
      </c>
      <c r="C56" s="3">
        <v>112927090</v>
      </c>
      <c r="D56" s="12">
        <v>4141</v>
      </c>
      <c r="E56" s="87">
        <f t="shared" si="1"/>
        <v>27270.487804878048</v>
      </c>
    </row>
    <row r="57" spans="1:5" x14ac:dyDescent="0.25">
      <c r="A57" s="4" t="s">
        <v>108</v>
      </c>
      <c r="B57" s="4" t="s">
        <v>109</v>
      </c>
      <c r="C57" s="3">
        <v>155726215</v>
      </c>
      <c r="D57" s="12">
        <v>5570</v>
      </c>
      <c r="E57" s="87">
        <f t="shared" si="1"/>
        <v>27958.027827648115</v>
      </c>
    </row>
    <row r="58" spans="1:5" x14ac:dyDescent="0.25">
      <c r="A58" s="4" t="s">
        <v>110</v>
      </c>
      <c r="B58" s="4" t="s">
        <v>111</v>
      </c>
      <c r="C58" s="3">
        <v>55343921</v>
      </c>
      <c r="D58" s="12">
        <v>1443</v>
      </c>
      <c r="E58" s="87">
        <f t="shared" si="1"/>
        <v>38353.375606375608</v>
      </c>
    </row>
    <row r="59" spans="1:5" x14ac:dyDescent="0.25">
      <c r="A59" s="4" t="s">
        <v>112</v>
      </c>
      <c r="B59" s="4" t="s">
        <v>113</v>
      </c>
      <c r="C59" s="3">
        <v>45247630</v>
      </c>
      <c r="D59" s="12">
        <v>2065</v>
      </c>
      <c r="E59" s="87">
        <f t="shared" si="1"/>
        <v>21911.685230024214</v>
      </c>
    </row>
    <row r="60" spans="1:5" x14ac:dyDescent="0.25">
      <c r="A60" s="4" t="s">
        <v>114</v>
      </c>
      <c r="B60" s="4" t="s">
        <v>115</v>
      </c>
      <c r="C60" s="3">
        <v>52852668</v>
      </c>
      <c r="D60" s="12">
        <v>1773</v>
      </c>
      <c r="E60" s="87">
        <f t="shared" si="1"/>
        <v>29809.73942470389</v>
      </c>
    </row>
    <row r="61" spans="1:5" x14ac:dyDescent="0.25">
      <c r="A61" s="4" t="s">
        <v>116</v>
      </c>
      <c r="B61" s="4" t="s">
        <v>117</v>
      </c>
      <c r="C61" s="3">
        <v>73046990</v>
      </c>
      <c r="D61" s="12">
        <v>2847</v>
      </c>
      <c r="E61" s="87">
        <f t="shared" si="1"/>
        <v>25657.530734106076</v>
      </c>
    </row>
    <row r="62" spans="1:5" x14ac:dyDescent="0.25">
      <c r="A62" s="4" t="s">
        <v>118</v>
      </c>
      <c r="B62" s="4" t="s">
        <v>119</v>
      </c>
      <c r="C62" s="3">
        <v>55569429</v>
      </c>
      <c r="D62" s="12">
        <v>2558</v>
      </c>
      <c r="E62" s="87">
        <f t="shared" si="1"/>
        <v>21723.7799061767</v>
      </c>
    </row>
    <row r="63" spans="1:5" x14ac:dyDescent="0.25">
      <c r="A63" s="4" t="s">
        <v>120</v>
      </c>
      <c r="B63" s="4" t="s">
        <v>121</v>
      </c>
      <c r="C63" s="3">
        <v>16483905</v>
      </c>
      <c r="D63" s="12">
        <v>550</v>
      </c>
      <c r="E63" s="87">
        <f t="shared" si="1"/>
        <v>29970.736363636363</v>
      </c>
    </row>
    <row r="64" spans="1:5" x14ac:dyDescent="0.25">
      <c r="A64" s="4" t="s">
        <v>122</v>
      </c>
      <c r="B64" s="4" t="s">
        <v>123</v>
      </c>
      <c r="C64" s="3">
        <v>21204787</v>
      </c>
      <c r="D64" s="12">
        <v>683</v>
      </c>
      <c r="E64" s="87">
        <f t="shared" si="1"/>
        <v>31046.540263543193</v>
      </c>
    </row>
    <row r="65" spans="1:5" x14ac:dyDescent="0.25">
      <c r="A65" s="4" t="s">
        <v>124</v>
      </c>
      <c r="B65" s="4" t="s">
        <v>125</v>
      </c>
      <c r="C65" s="3">
        <v>19440480</v>
      </c>
      <c r="D65" s="12">
        <v>611</v>
      </c>
      <c r="E65" s="87">
        <f t="shared" si="1"/>
        <v>31817.479541734861</v>
      </c>
    </row>
    <row r="66" spans="1:5" x14ac:dyDescent="0.25">
      <c r="A66" s="4" t="s">
        <v>126</v>
      </c>
      <c r="B66" s="4" t="s">
        <v>127</v>
      </c>
      <c r="C66" s="3">
        <v>25115552</v>
      </c>
      <c r="D66" s="12">
        <v>778</v>
      </c>
      <c r="E66" s="87">
        <f t="shared" si="1"/>
        <v>32282.200514138818</v>
      </c>
    </row>
    <row r="67" spans="1:5" x14ac:dyDescent="0.25">
      <c r="A67" s="4" t="s">
        <v>128</v>
      </c>
      <c r="B67" s="4" t="s">
        <v>129</v>
      </c>
      <c r="C67" s="3">
        <v>12309519</v>
      </c>
      <c r="D67" s="12">
        <v>575</v>
      </c>
      <c r="E67" s="87">
        <f t="shared" si="1"/>
        <v>21407.859130434783</v>
      </c>
    </row>
    <row r="68" spans="1:5" x14ac:dyDescent="0.25">
      <c r="A68" s="4" t="s">
        <v>130</v>
      </c>
      <c r="B68" s="4" t="s">
        <v>131</v>
      </c>
      <c r="C68" s="3">
        <v>140212673</v>
      </c>
      <c r="D68" s="12">
        <v>6426</v>
      </c>
      <c r="E68" s="87">
        <f t="shared" si="1"/>
        <v>21819.588079676316</v>
      </c>
    </row>
    <row r="69" spans="1:5" x14ac:dyDescent="0.25">
      <c r="A69" s="4" t="s">
        <v>132</v>
      </c>
      <c r="B69" s="4" t="s">
        <v>133</v>
      </c>
      <c r="C69" s="3">
        <v>13777032</v>
      </c>
      <c r="D69" s="12">
        <v>546</v>
      </c>
      <c r="E69" s="87">
        <f t="shared" si="1"/>
        <v>25232.659340659342</v>
      </c>
    </row>
    <row r="70" spans="1:5" x14ac:dyDescent="0.25">
      <c r="A70" s="4" t="s">
        <v>134</v>
      </c>
      <c r="B70" s="4" t="s">
        <v>135</v>
      </c>
      <c r="C70" s="3">
        <v>198837900</v>
      </c>
      <c r="D70" s="12">
        <v>5563</v>
      </c>
      <c r="E70" s="87">
        <f t="shared" si="1"/>
        <v>35742.926478518784</v>
      </c>
    </row>
    <row r="71" spans="1:5" x14ac:dyDescent="0.25">
      <c r="A71" s="4" t="s">
        <v>136</v>
      </c>
      <c r="B71" s="4" t="s">
        <v>137</v>
      </c>
      <c r="C71" s="3">
        <v>12782887</v>
      </c>
      <c r="D71" s="12">
        <v>214</v>
      </c>
      <c r="E71" s="87">
        <f t="shared" si="1"/>
        <v>59733.116822429904</v>
      </c>
    </row>
    <row r="72" spans="1:5" x14ac:dyDescent="0.25">
      <c r="A72" s="4" t="s">
        <v>138</v>
      </c>
      <c r="B72" s="4" t="s">
        <v>139</v>
      </c>
      <c r="C72" s="3">
        <v>173432833</v>
      </c>
      <c r="D72" s="12">
        <v>2810</v>
      </c>
      <c r="E72" s="87">
        <f t="shared" si="1"/>
        <v>61719.869395017791</v>
      </c>
    </row>
    <row r="73" spans="1:5" x14ac:dyDescent="0.25">
      <c r="A73" s="4" t="s">
        <v>140</v>
      </c>
      <c r="B73" s="4" t="s">
        <v>141</v>
      </c>
      <c r="C73" s="3">
        <v>17812777</v>
      </c>
      <c r="D73" s="12">
        <v>472</v>
      </c>
      <c r="E73" s="87">
        <f t="shared" si="1"/>
        <v>37738.9343220339</v>
      </c>
    </row>
    <row r="74" spans="1:5" x14ac:dyDescent="0.25">
      <c r="A74" s="4" t="s">
        <v>142</v>
      </c>
      <c r="B74" s="4" t="s">
        <v>143</v>
      </c>
      <c r="C74" s="3">
        <v>55548836</v>
      </c>
      <c r="D74" s="12">
        <v>2095</v>
      </c>
      <c r="E74" s="87">
        <f t="shared" si="1"/>
        <v>26514.957517899762</v>
      </c>
    </row>
    <row r="75" spans="1:5" x14ac:dyDescent="0.25">
      <c r="A75" s="4" t="s">
        <v>144</v>
      </c>
      <c r="B75" s="4" t="s">
        <v>145</v>
      </c>
      <c r="C75" s="3">
        <v>23599755</v>
      </c>
      <c r="D75" s="12">
        <v>621</v>
      </c>
      <c r="E75" s="87">
        <f t="shared" si="1"/>
        <v>38002.82608695652</v>
      </c>
    </row>
    <row r="76" spans="1:5" x14ac:dyDescent="0.25">
      <c r="A76" s="4" t="s">
        <v>146</v>
      </c>
      <c r="B76" s="4" t="s">
        <v>147</v>
      </c>
      <c r="C76" s="3">
        <v>41197720</v>
      </c>
      <c r="D76" s="12">
        <v>887</v>
      </c>
      <c r="E76" s="87">
        <f t="shared" si="1"/>
        <v>46446.133032694474</v>
      </c>
    </row>
    <row r="77" spans="1:5" x14ac:dyDescent="0.25">
      <c r="A77" s="4" t="s">
        <v>148</v>
      </c>
      <c r="B77" s="4" t="s">
        <v>149</v>
      </c>
      <c r="C77" s="3">
        <v>9964043</v>
      </c>
      <c r="D77" s="12">
        <v>293</v>
      </c>
      <c r="E77" s="87">
        <f t="shared" si="1"/>
        <v>34006.972696245735</v>
      </c>
    </row>
    <row r="78" spans="1:5" x14ac:dyDescent="0.25">
      <c r="A78" s="4" t="s">
        <v>150</v>
      </c>
      <c r="B78" s="4" t="s">
        <v>151</v>
      </c>
      <c r="C78" s="3">
        <v>37985599</v>
      </c>
      <c r="D78" s="12">
        <v>1309</v>
      </c>
      <c r="E78" s="87">
        <f t="shared" si="1"/>
        <v>29018.792207792209</v>
      </c>
    </row>
    <row r="79" spans="1:5" x14ac:dyDescent="0.25">
      <c r="A79" s="4" t="s">
        <v>152</v>
      </c>
      <c r="B79" s="4" t="s">
        <v>153</v>
      </c>
      <c r="C79" s="3">
        <v>8333485</v>
      </c>
      <c r="D79" s="12">
        <v>311</v>
      </c>
      <c r="E79" s="87">
        <f t="shared" si="1"/>
        <v>26795.771704180064</v>
      </c>
    </row>
    <row r="80" spans="1:5" x14ac:dyDescent="0.25">
      <c r="A80" s="4" t="s">
        <v>154</v>
      </c>
      <c r="B80" s="4" t="s">
        <v>155</v>
      </c>
      <c r="C80" s="3">
        <v>96268023</v>
      </c>
      <c r="D80" s="12">
        <v>2831</v>
      </c>
      <c r="E80" s="87">
        <f t="shared" si="1"/>
        <v>34004.953373366305</v>
      </c>
    </row>
    <row r="81" spans="1:5" x14ac:dyDescent="0.25">
      <c r="A81" s="4" t="s">
        <v>156</v>
      </c>
      <c r="B81" s="4" t="s">
        <v>157</v>
      </c>
      <c r="C81" s="3">
        <v>42323483</v>
      </c>
      <c r="D81" s="12">
        <v>2075</v>
      </c>
      <c r="E81" s="87">
        <f t="shared" si="1"/>
        <v>20396.859277108433</v>
      </c>
    </row>
    <row r="82" spans="1:5" x14ac:dyDescent="0.25">
      <c r="A82" s="4" t="s">
        <v>158</v>
      </c>
      <c r="B82" s="4" t="s">
        <v>159</v>
      </c>
      <c r="C82" s="3">
        <v>29917472</v>
      </c>
      <c r="D82" s="12">
        <v>713</v>
      </c>
      <c r="E82" s="87">
        <f t="shared" si="1"/>
        <v>41959.988779803643</v>
      </c>
    </row>
    <row r="83" spans="1:5" x14ac:dyDescent="0.25">
      <c r="A83" s="4" t="s">
        <v>160</v>
      </c>
      <c r="B83" s="4" t="s">
        <v>161</v>
      </c>
      <c r="C83" s="3">
        <v>31022419</v>
      </c>
      <c r="D83" s="12">
        <v>946</v>
      </c>
      <c r="E83" s="87">
        <f t="shared" si="1"/>
        <v>32793.254756871036</v>
      </c>
    </row>
    <row r="84" spans="1:5" x14ac:dyDescent="0.25">
      <c r="A84" s="4" t="s">
        <v>162</v>
      </c>
      <c r="B84" s="4" t="s">
        <v>163</v>
      </c>
      <c r="C84" s="3">
        <v>62194360</v>
      </c>
      <c r="D84" s="12">
        <v>2636</v>
      </c>
      <c r="E84" s="87">
        <f t="shared" si="1"/>
        <v>23594.218512898329</v>
      </c>
    </row>
    <row r="85" spans="1:5" x14ac:dyDescent="0.25">
      <c r="A85" s="4" t="s">
        <v>164</v>
      </c>
      <c r="B85" s="4" t="s">
        <v>165</v>
      </c>
      <c r="C85" s="3">
        <v>89948933</v>
      </c>
      <c r="D85" s="12">
        <v>2804</v>
      </c>
      <c r="E85" s="87">
        <f t="shared" si="1"/>
        <v>32078.792082738943</v>
      </c>
    </row>
    <row r="86" spans="1:5" x14ac:dyDescent="0.25">
      <c r="A86" s="4" t="s">
        <v>166</v>
      </c>
      <c r="B86" s="4" t="s">
        <v>167</v>
      </c>
      <c r="C86" s="3">
        <v>18993840</v>
      </c>
      <c r="D86" s="12">
        <v>255</v>
      </c>
      <c r="E86" s="87">
        <f t="shared" si="1"/>
        <v>74485.647058823524</v>
      </c>
    </row>
    <row r="87" spans="1:5" x14ac:dyDescent="0.25">
      <c r="A87" s="4" t="s">
        <v>168</v>
      </c>
      <c r="B87" s="4" t="s">
        <v>169</v>
      </c>
      <c r="C87" s="3">
        <v>47712560</v>
      </c>
      <c r="D87" s="12">
        <v>1700</v>
      </c>
      <c r="E87" s="87">
        <f t="shared" si="1"/>
        <v>28066.211764705884</v>
      </c>
    </row>
    <row r="88" spans="1:5" x14ac:dyDescent="0.25">
      <c r="A88" s="4" t="s">
        <v>170</v>
      </c>
      <c r="B88" s="4" t="s">
        <v>171</v>
      </c>
      <c r="C88" s="3">
        <v>9552998</v>
      </c>
      <c r="D88" s="12">
        <v>169</v>
      </c>
      <c r="E88" s="87">
        <f t="shared" si="1"/>
        <v>56526.615384615383</v>
      </c>
    </row>
    <row r="89" spans="1:5" x14ac:dyDescent="0.25">
      <c r="A89" s="4" t="s">
        <v>172</v>
      </c>
      <c r="B89" s="4" t="s">
        <v>173</v>
      </c>
      <c r="C89" s="3">
        <v>45891706</v>
      </c>
      <c r="D89" s="12">
        <v>1372</v>
      </c>
      <c r="E89" s="87">
        <f t="shared" si="1"/>
        <v>33448.765306122448</v>
      </c>
    </row>
    <row r="90" spans="1:5" x14ac:dyDescent="0.25">
      <c r="A90" s="4" t="s">
        <v>174</v>
      </c>
      <c r="B90" s="4" t="s">
        <v>175</v>
      </c>
      <c r="C90" s="3">
        <v>45981988</v>
      </c>
      <c r="D90" s="12">
        <v>1234</v>
      </c>
      <c r="E90" s="87">
        <f t="shared" si="1"/>
        <v>37262.551053484603</v>
      </c>
    </row>
    <row r="91" spans="1:5" x14ac:dyDescent="0.25">
      <c r="A91" s="4" t="s">
        <v>176</v>
      </c>
      <c r="B91" s="4" t="s">
        <v>177</v>
      </c>
      <c r="C91" s="3">
        <v>7680891</v>
      </c>
      <c r="D91" s="12">
        <v>642</v>
      </c>
      <c r="E91" s="87">
        <f t="shared" ref="E91:E114" si="2">+C91/D91</f>
        <v>11964.004672897196</v>
      </c>
    </row>
    <row r="92" spans="1:5" x14ac:dyDescent="0.25">
      <c r="A92" s="4" t="s">
        <v>178</v>
      </c>
      <c r="B92" s="4" t="s">
        <v>179</v>
      </c>
      <c r="C92" s="3">
        <v>71252560</v>
      </c>
      <c r="D92" s="12">
        <v>2179</v>
      </c>
      <c r="E92" s="87">
        <f t="shared" si="2"/>
        <v>32699.660394676455</v>
      </c>
    </row>
    <row r="93" spans="1:5" x14ac:dyDescent="0.25">
      <c r="A93" s="4" t="s">
        <v>180</v>
      </c>
      <c r="B93" s="4" t="s">
        <v>181</v>
      </c>
      <c r="C93" s="3">
        <v>50964776</v>
      </c>
      <c r="D93" s="12">
        <v>1888</v>
      </c>
      <c r="E93" s="87">
        <f t="shared" si="2"/>
        <v>26994.055084745763</v>
      </c>
    </row>
    <row r="94" spans="1:5" x14ac:dyDescent="0.25">
      <c r="A94" s="4" t="s">
        <v>182</v>
      </c>
      <c r="B94" s="4" t="s">
        <v>183</v>
      </c>
      <c r="C94" s="3">
        <v>121265553</v>
      </c>
      <c r="D94" s="12">
        <v>3745</v>
      </c>
      <c r="E94" s="87">
        <f t="shared" si="2"/>
        <v>32380.655006675566</v>
      </c>
    </row>
    <row r="95" spans="1:5" x14ac:dyDescent="0.25">
      <c r="A95" s="4" t="s">
        <v>184</v>
      </c>
      <c r="B95" s="4" t="s">
        <v>185</v>
      </c>
      <c r="C95" s="3">
        <v>62100700</v>
      </c>
      <c r="D95" s="12">
        <v>2770</v>
      </c>
      <c r="E95" s="87">
        <f t="shared" si="2"/>
        <v>22419.025270758124</v>
      </c>
    </row>
    <row r="96" spans="1:5" x14ac:dyDescent="0.25">
      <c r="A96" s="4" t="s">
        <v>186</v>
      </c>
      <c r="B96" s="4" t="s">
        <v>187</v>
      </c>
      <c r="C96" s="3">
        <v>18468780</v>
      </c>
      <c r="D96" s="12">
        <v>471</v>
      </c>
      <c r="E96" s="87">
        <f t="shared" si="2"/>
        <v>39211.847133757961</v>
      </c>
    </row>
    <row r="97" spans="1:5" x14ac:dyDescent="0.25">
      <c r="A97" s="4" t="s">
        <v>188</v>
      </c>
      <c r="B97" s="4" t="s">
        <v>189</v>
      </c>
      <c r="C97" s="3">
        <v>148697824</v>
      </c>
      <c r="D97" s="12">
        <v>6004</v>
      </c>
      <c r="E97" s="87">
        <f t="shared" si="2"/>
        <v>24766.459693537643</v>
      </c>
    </row>
    <row r="98" spans="1:5" x14ac:dyDescent="0.25">
      <c r="A98" s="4" t="s">
        <v>190</v>
      </c>
      <c r="B98" s="4" t="s">
        <v>191</v>
      </c>
      <c r="C98" s="3">
        <v>63440293</v>
      </c>
      <c r="D98" s="12">
        <v>2779</v>
      </c>
      <c r="E98" s="87">
        <f t="shared" si="2"/>
        <v>22828.460957178842</v>
      </c>
    </row>
    <row r="99" spans="1:5" x14ac:dyDescent="0.25">
      <c r="A99" s="4" t="s">
        <v>192</v>
      </c>
      <c r="B99" s="4" t="s">
        <v>193</v>
      </c>
      <c r="C99" s="3">
        <v>58080452</v>
      </c>
      <c r="D99" s="12">
        <v>2385</v>
      </c>
      <c r="E99" s="87">
        <f t="shared" si="2"/>
        <v>24352.390775681342</v>
      </c>
    </row>
    <row r="100" spans="1:5" x14ac:dyDescent="0.25">
      <c r="A100" s="4" t="s">
        <v>194</v>
      </c>
      <c r="B100" s="4" t="s">
        <v>195</v>
      </c>
      <c r="C100" s="34"/>
      <c r="D100" s="101"/>
      <c r="E100" s="105"/>
    </row>
    <row r="101" spans="1:5" x14ac:dyDescent="0.25">
      <c r="A101" s="4" t="s">
        <v>196</v>
      </c>
      <c r="B101" s="4" t="s">
        <v>197</v>
      </c>
      <c r="C101" s="3">
        <v>101724398</v>
      </c>
      <c r="D101" s="12">
        <v>3579</v>
      </c>
      <c r="E101" s="87">
        <f t="shared" si="2"/>
        <v>28422.575579770884</v>
      </c>
    </row>
    <row r="102" spans="1:5" x14ac:dyDescent="0.25">
      <c r="A102" s="4" t="s">
        <v>198</v>
      </c>
      <c r="B102" s="4" t="s">
        <v>199</v>
      </c>
      <c r="C102" s="3">
        <v>47517536</v>
      </c>
      <c r="D102" s="12">
        <v>2046</v>
      </c>
      <c r="E102" s="87">
        <f t="shared" si="2"/>
        <v>23224.602150537634</v>
      </c>
    </row>
    <row r="103" spans="1:5" x14ac:dyDescent="0.25">
      <c r="A103" s="4" t="s">
        <v>200</v>
      </c>
      <c r="B103" s="4" t="s">
        <v>201</v>
      </c>
      <c r="C103" s="3">
        <v>84220545</v>
      </c>
      <c r="D103" s="12">
        <v>3326</v>
      </c>
      <c r="E103" s="87">
        <f t="shared" si="2"/>
        <v>25321.871617558631</v>
      </c>
    </row>
    <row r="104" spans="1:5" x14ac:dyDescent="0.25">
      <c r="A104" s="4" t="s">
        <v>202</v>
      </c>
      <c r="B104" s="4" t="s">
        <v>203</v>
      </c>
      <c r="C104" s="3">
        <v>95716157</v>
      </c>
      <c r="D104" s="12">
        <v>4125</v>
      </c>
      <c r="E104" s="87">
        <f t="shared" si="2"/>
        <v>23203.916848484849</v>
      </c>
    </row>
    <row r="105" spans="1:5" x14ac:dyDescent="0.25">
      <c r="A105" s="4" t="s">
        <v>204</v>
      </c>
      <c r="B105" s="4" t="s">
        <v>205</v>
      </c>
      <c r="C105" s="3">
        <v>41320254</v>
      </c>
      <c r="D105" s="12">
        <v>1493</v>
      </c>
      <c r="E105" s="87">
        <f t="shared" si="2"/>
        <v>27675.990622906898</v>
      </c>
    </row>
    <row r="106" spans="1:5" x14ac:dyDescent="0.25">
      <c r="A106" s="4" t="s">
        <v>206</v>
      </c>
      <c r="B106" s="4" t="s">
        <v>207</v>
      </c>
      <c r="C106" s="3">
        <v>30158306</v>
      </c>
      <c r="D106" s="12">
        <v>642</v>
      </c>
      <c r="E106" s="87">
        <f t="shared" si="2"/>
        <v>46975.554517133955</v>
      </c>
    </row>
    <row r="107" spans="1:5" x14ac:dyDescent="0.25">
      <c r="A107" s="4" t="s">
        <v>208</v>
      </c>
      <c r="B107" s="4" t="s">
        <v>209</v>
      </c>
      <c r="C107" s="3">
        <v>157260660</v>
      </c>
      <c r="D107" s="12">
        <v>4224</v>
      </c>
      <c r="E107" s="87">
        <f t="shared" si="2"/>
        <v>37230.26988636364</v>
      </c>
    </row>
    <row r="108" spans="1:5" x14ac:dyDescent="0.25">
      <c r="A108" s="4" t="s">
        <v>210</v>
      </c>
      <c r="B108" s="4" t="s">
        <v>211</v>
      </c>
      <c r="C108" s="3">
        <v>61332398</v>
      </c>
      <c r="D108" s="12">
        <v>2631</v>
      </c>
      <c r="E108" s="87">
        <f t="shared" si="2"/>
        <v>23311.439756746484</v>
      </c>
    </row>
    <row r="109" spans="1:5" x14ac:dyDescent="0.25">
      <c r="A109" s="4" t="s">
        <v>212</v>
      </c>
      <c r="B109" s="4" t="s">
        <v>213</v>
      </c>
      <c r="C109" s="3">
        <v>55985334</v>
      </c>
      <c r="D109" s="12">
        <v>1296</v>
      </c>
      <c r="E109" s="87">
        <f t="shared" si="2"/>
        <v>43198.560185185182</v>
      </c>
    </row>
    <row r="110" spans="1:5" x14ac:dyDescent="0.25">
      <c r="A110" s="4" t="s">
        <v>214</v>
      </c>
      <c r="B110" s="4" t="s">
        <v>215</v>
      </c>
      <c r="C110" s="3">
        <v>62274811</v>
      </c>
      <c r="D110" s="12">
        <v>2866</v>
      </c>
      <c r="E110" s="87">
        <f t="shared" si="2"/>
        <v>21728.824494068387</v>
      </c>
    </row>
    <row r="111" spans="1:5" x14ac:dyDescent="0.25">
      <c r="A111" s="4" t="s">
        <v>216</v>
      </c>
      <c r="B111" s="4" t="s">
        <v>217</v>
      </c>
      <c r="C111" s="3">
        <v>10737745</v>
      </c>
      <c r="D111" s="12">
        <v>169</v>
      </c>
      <c r="E111" s="87">
        <f t="shared" si="2"/>
        <v>63536.952662721895</v>
      </c>
    </row>
    <row r="112" spans="1:5" x14ac:dyDescent="0.25">
      <c r="A112" s="4" t="s">
        <v>218</v>
      </c>
      <c r="B112" s="4" t="s">
        <v>219</v>
      </c>
      <c r="C112" s="3">
        <v>36805426</v>
      </c>
      <c r="D112" s="12">
        <v>1357</v>
      </c>
      <c r="E112" s="87">
        <f t="shared" si="2"/>
        <v>27122.642593957258</v>
      </c>
    </row>
    <row r="113" spans="1:5" ht="15.75" thickBot="1" x14ac:dyDescent="0.3">
      <c r="A113" s="4" t="s">
        <v>220</v>
      </c>
      <c r="B113" s="4" t="s">
        <v>221</v>
      </c>
      <c r="C113" s="34"/>
      <c r="D113" s="101"/>
      <c r="E113" s="105"/>
    </row>
    <row r="114" spans="1:5" ht="16.5" thickTop="1" thickBot="1" x14ac:dyDescent="0.3">
      <c r="B114" s="322" t="s">
        <v>222</v>
      </c>
      <c r="C114" s="393">
        <f>SUM(C4:C113)</f>
        <v>5876402962</v>
      </c>
      <c r="D114" s="391">
        <f>SUM(D4:D113)</f>
        <v>210386</v>
      </c>
      <c r="E114" s="394">
        <f t="shared" si="2"/>
        <v>27931.530434534616</v>
      </c>
    </row>
    <row r="115" spans="1:5" ht="15.75" thickTop="1" x14ac:dyDescent="0.25"/>
  </sheetData>
  <mergeCells count="3">
    <mergeCell ref="A2:A3"/>
    <mergeCell ref="B2:B3"/>
    <mergeCell ref="C2:E2"/>
  </mergeCells>
  <printOptions horizontalCentered="1"/>
  <pageMargins left="0.31496062992125984" right="0.51181102362204722" top="0.35433070866141736" bottom="0.55118110236220474" header="0.31496062992125984" footer="0.31496062992125984"/>
  <pageSetup paperSize="17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5"/>
  <sheetViews>
    <sheetView workbookViewId="0">
      <selection activeCell="C119" sqref="C119"/>
    </sheetView>
  </sheetViews>
  <sheetFormatPr baseColWidth="10" defaultColWidth="9" defaultRowHeight="15" x14ac:dyDescent="0.25"/>
  <cols>
    <col min="2" max="2" width="63.28515625" customWidth="1"/>
    <col min="3" max="3" width="9.85546875" customWidth="1"/>
    <col min="4" max="4" width="9.7109375" customWidth="1"/>
    <col min="5" max="5" width="9.5703125" customWidth="1"/>
    <col min="6" max="7" width="9.42578125" customWidth="1"/>
  </cols>
  <sheetData>
    <row r="1" spans="1:7" ht="15.75" thickBot="1" x14ac:dyDescent="0.3"/>
    <row r="2" spans="1:7" ht="30" customHeight="1" thickTop="1" thickBot="1" x14ac:dyDescent="0.3">
      <c r="A2" s="323" t="s">
        <v>0</v>
      </c>
      <c r="B2" s="323" t="s">
        <v>1</v>
      </c>
      <c r="C2" s="323" t="s">
        <v>409</v>
      </c>
      <c r="D2" s="323" t="s">
        <v>409</v>
      </c>
      <c r="E2" s="323" t="s">
        <v>409</v>
      </c>
      <c r="F2" s="324" t="s">
        <v>409</v>
      </c>
      <c r="G2" s="327" t="s">
        <v>222</v>
      </c>
    </row>
    <row r="3" spans="1:7" ht="27" customHeight="1" thickTop="1" thickBot="1" x14ac:dyDescent="0.3">
      <c r="A3" s="323" t="s">
        <v>0</v>
      </c>
      <c r="B3" s="323" t="s">
        <v>1</v>
      </c>
      <c r="C3" s="23" t="s">
        <v>410</v>
      </c>
      <c r="D3" s="23" t="s">
        <v>411</v>
      </c>
      <c r="E3" s="23" t="s">
        <v>412</v>
      </c>
      <c r="F3" s="24" t="s">
        <v>413</v>
      </c>
      <c r="G3" s="328"/>
    </row>
    <row r="4" spans="1:7" ht="15.75" thickTop="1" x14ac:dyDescent="0.25">
      <c r="A4" s="4" t="s">
        <v>2</v>
      </c>
      <c r="B4" s="27" t="s">
        <v>3</v>
      </c>
      <c r="C4" s="25">
        <v>12</v>
      </c>
      <c r="D4" s="3">
        <v>0</v>
      </c>
      <c r="E4" s="3">
        <v>8</v>
      </c>
      <c r="F4" s="12">
        <v>0</v>
      </c>
      <c r="G4" s="19">
        <f>SUM(C4:F4)</f>
        <v>20</v>
      </c>
    </row>
    <row r="5" spans="1:7" x14ac:dyDescent="0.25">
      <c r="A5" s="4" t="s">
        <v>4</v>
      </c>
      <c r="B5" s="28" t="s">
        <v>5</v>
      </c>
      <c r="C5" s="25">
        <v>3</v>
      </c>
      <c r="D5" s="3">
        <v>0</v>
      </c>
      <c r="E5" s="3">
        <v>0</v>
      </c>
      <c r="F5" s="12">
        <v>0</v>
      </c>
      <c r="G5" s="20">
        <f t="shared" ref="G5:G68" si="0">SUM(C5:F5)</f>
        <v>3</v>
      </c>
    </row>
    <row r="6" spans="1:7" x14ac:dyDescent="0.25">
      <c r="A6" s="4" t="s">
        <v>6</v>
      </c>
      <c r="B6" s="28" t="s">
        <v>7</v>
      </c>
      <c r="C6" s="25">
        <v>4</v>
      </c>
      <c r="D6" s="3">
        <v>0</v>
      </c>
      <c r="E6" s="3">
        <v>2</v>
      </c>
      <c r="F6" s="12">
        <v>0</v>
      </c>
      <c r="G6" s="20">
        <f t="shared" si="0"/>
        <v>6</v>
      </c>
    </row>
    <row r="7" spans="1:7" x14ac:dyDescent="0.25">
      <c r="A7" s="4" t="s">
        <v>8</v>
      </c>
      <c r="B7" s="28" t="s">
        <v>9</v>
      </c>
      <c r="C7" s="25">
        <v>13</v>
      </c>
      <c r="D7" s="3">
        <v>1</v>
      </c>
      <c r="E7" s="3">
        <v>8</v>
      </c>
      <c r="F7" s="12">
        <v>0</v>
      </c>
      <c r="G7" s="20">
        <f t="shared" si="0"/>
        <v>22</v>
      </c>
    </row>
    <row r="8" spans="1:7" x14ac:dyDescent="0.25">
      <c r="A8" s="4" t="s">
        <v>10</v>
      </c>
      <c r="B8" s="28" t="s">
        <v>11</v>
      </c>
      <c r="C8" s="25">
        <v>7</v>
      </c>
      <c r="D8" s="3">
        <v>0</v>
      </c>
      <c r="E8" s="3">
        <v>4</v>
      </c>
      <c r="F8" s="12">
        <v>0</v>
      </c>
      <c r="G8" s="20">
        <f t="shared" si="0"/>
        <v>11</v>
      </c>
    </row>
    <row r="9" spans="1:7" x14ac:dyDescent="0.25">
      <c r="A9" s="4" t="s">
        <v>12</v>
      </c>
      <c r="B9" s="28" t="s">
        <v>13</v>
      </c>
      <c r="C9" s="25">
        <v>3</v>
      </c>
      <c r="D9" s="3">
        <v>0</v>
      </c>
      <c r="E9" s="3">
        <v>0</v>
      </c>
      <c r="F9" s="12">
        <v>0</v>
      </c>
      <c r="G9" s="20">
        <f t="shared" si="0"/>
        <v>3</v>
      </c>
    </row>
    <row r="10" spans="1:7" x14ac:dyDescent="0.25">
      <c r="A10" s="4" t="s">
        <v>14</v>
      </c>
      <c r="B10" s="28" t="s">
        <v>15</v>
      </c>
      <c r="C10" s="25">
        <v>7</v>
      </c>
      <c r="D10" s="3">
        <v>0</v>
      </c>
      <c r="E10" s="3">
        <v>7</v>
      </c>
      <c r="F10" s="12">
        <v>0</v>
      </c>
      <c r="G10" s="20">
        <f t="shared" si="0"/>
        <v>14</v>
      </c>
    </row>
    <row r="11" spans="1:7" x14ac:dyDescent="0.25">
      <c r="A11" s="4" t="s">
        <v>16</v>
      </c>
      <c r="B11" s="28" t="s">
        <v>17</v>
      </c>
      <c r="C11" s="25">
        <v>6</v>
      </c>
      <c r="D11" s="3">
        <v>0</v>
      </c>
      <c r="E11" s="3">
        <v>6</v>
      </c>
      <c r="F11" s="12">
        <v>0</v>
      </c>
      <c r="G11" s="20">
        <f t="shared" si="0"/>
        <v>12</v>
      </c>
    </row>
    <row r="12" spans="1:7" x14ac:dyDescent="0.25">
      <c r="A12" s="4" t="s">
        <v>18</v>
      </c>
      <c r="B12" s="28" t="s">
        <v>19</v>
      </c>
      <c r="C12" s="25">
        <v>6</v>
      </c>
      <c r="D12" s="3">
        <v>0</v>
      </c>
      <c r="E12" s="3">
        <v>1</v>
      </c>
      <c r="F12" s="12">
        <v>0</v>
      </c>
      <c r="G12" s="20">
        <f t="shared" si="0"/>
        <v>7</v>
      </c>
    </row>
    <row r="13" spans="1:7" x14ac:dyDescent="0.25">
      <c r="A13" s="4" t="s">
        <v>20</v>
      </c>
      <c r="B13" s="28" t="s">
        <v>21</v>
      </c>
      <c r="C13" s="25">
        <v>7</v>
      </c>
      <c r="D13" s="3">
        <v>0</v>
      </c>
      <c r="E13" s="3">
        <v>3</v>
      </c>
      <c r="F13" s="12">
        <v>0</v>
      </c>
      <c r="G13" s="20">
        <f t="shared" si="0"/>
        <v>10</v>
      </c>
    </row>
    <row r="14" spans="1:7" x14ac:dyDescent="0.25">
      <c r="A14" s="4" t="s">
        <v>22</v>
      </c>
      <c r="B14" s="28" t="s">
        <v>23</v>
      </c>
      <c r="C14" s="25">
        <v>7</v>
      </c>
      <c r="D14" s="3">
        <v>0</v>
      </c>
      <c r="E14" s="3">
        <v>7</v>
      </c>
      <c r="F14" s="12">
        <v>0</v>
      </c>
      <c r="G14" s="20">
        <f t="shared" si="0"/>
        <v>14</v>
      </c>
    </row>
    <row r="15" spans="1:7" x14ac:dyDescent="0.25">
      <c r="A15" s="4" t="s">
        <v>24</v>
      </c>
      <c r="B15" s="28" t="s">
        <v>25</v>
      </c>
      <c r="C15" s="25">
        <v>10</v>
      </c>
      <c r="D15" s="3">
        <v>0</v>
      </c>
      <c r="E15" s="3">
        <v>6</v>
      </c>
      <c r="F15" s="12">
        <v>0</v>
      </c>
      <c r="G15" s="20">
        <f t="shared" si="0"/>
        <v>16</v>
      </c>
    </row>
    <row r="16" spans="1:7" x14ac:dyDescent="0.25">
      <c r="A16" s="4" t="s">
        <v>26</v>
      </c>
      <c r="B16" s="28" t="s">
        <v>27</v>
      </c>
      <c r="C16" s="25">
        <v>3</v>
      </c>
      <c r="D16" s="3">
        <v>0</v>
      </c>
      <c r="E16" s="3">
        <v>0</v>
      </c>
      <c r="F16" s="12">
        <v>0</v>
      </c>
      <c r="G16" s="20">
        <f t="shared" si="0"/>
        <v>3</v>
      </c>
    </row>
    <row r="17" spans="1:7" x14ac:dyDescent="0.25">
      <c r="A17" s="4" t="s">
        <v>28</v>
      </c>
      <c r="B17" s="28" t="s">
        <v>29</v>
      </c>
      <c r="C17" s="25">
        <v>12</v>
      </c>
      <c r="D17" s="3">
        <v>0</v>
      </c>
      <c r="E17" s="3">
        <v>6</v>
      </c>
      <c r="F17" s="12">
        <v>0</v>
      </c>
      <c r="G17" s="20">
        <f t="shared" si="0"/>
        <v>18</v>
      </c>
    </row>
    <row r="18" spans="1:7" x14ac:dyDescent="0.25">
      <c r="A18" s="4" t="s">
        <v>30</v>
      </c>
      <c r="B18" s="28" t="s">
        <v>31</v>
      </c>
      <c r="C18" s="25">
        <v>4</v>
      </c>
      <c r="D18" s="3">
        <v>0</v>
      </c>
      <c r="E18" s="3">
        <v>4</v>
      </c>
      <c r="F18" s="12">
        <v>0</v>
      </c>
      <c r="G18" s="20">
        <f t="shared" si="0"/>
        <v>8</v>
      </c>
    </row>
    <row r="19" spans="1:7" x14ac:dyDescent="0.25">
      <c r="A19" s="4" t="s">
        <v>32</v>
      </c>
      <c r="B19" s="28" t="s">
        <v>33</v>
      </c>
      <c r="C19" s="25">
        <v>12</v>
      </c>
      <c r="D19" s="3">
        <v>1</v>
      </c>
      <c r="E19" s="3">
        <v>6</v>
      </c>
      <c r="F19" s="12">
        <v>0</v>
      </c>
      <c r="G19" s="20">
        <f t="shared" si="0"/>
        <v>19</v>
      </c>
    </row>
    <row r="20" spans="1:7" x14ac:dyDescent="0.25">
      <c r="A20" s="4" t="s">
        <v>34</v>
      </c>
      <c r="B20" s="28" t="s">
        <v>35</v>
      </c>
      <c r="C20" s="25">
        <v>4</v>
      </c>
      <c r="D20" s="3">
        <v>0</v>
      </c>
      <c r="E20" s="3">
        <v>3</v>
      </c>
      <c r="F20" s="12">
        <v>0</v>
      </c>
      <c r="G20" s="20">
        <f t="shared" si="0"/>
        <v>7</v>
      </c>
    </row>
    <row r="21" spans="1:7" x14ac:dyDescent="0.25">
      <c r="A21" s="4" t="s">
        <v>36</v>
      </c>
      <c r="B21" s="28" t="s">
        <v>37</v>
      </c>
      <c r="C21" s="25">
        <v>13</v>
      </c>
      <c r="D21" s="3">
        <v>0</v>
      </c>
      <c r="E21" s="3">
        <v>11</v>
      </c>
      <c r="F21" s="12">
        <v>0</v>
      </c>
      <c r="G21" s="20">
        <f t="shared" si="0"/>
        <v>24</v>
      </c>
    </row>
    <row r="22" spans="1:7" x14ac:dyDescent="0.25">
      <c r="A22" s="4" t="s">
        <v>38</v>
      </c>
      <c r="B22" s="28" t="s">
        <v>39</v>
      </c>
      <c r="C22" s="25">
        <v>19</v>
      </c>
      <c r="D22" s="3">
        <v>0</v>
      </c>
      <c r="E22" s="3">
        <v>6</v>
      </c>
      <c r="F22" s="12">
        <v>0</v>
      </c>
      <c r="G22" s="20">
        <f t="shared" si="0"/>
        <v>25</v>
      </c>
    </row>
    <row r="23" spans="1:7" x14ac:dyDescent="0.25">
      <c r="A23" s="4" t="s">
        <v>40</v>
      </c>
      <c r="B23" s="28" t="s">
        <v>41</v>
      </c>
      <c r="C23" s="25">
        <v>5</v>
      </c>
      <c r="D23" s="3">
        <v>0</v>
      </c>
      <c r="E23" s="3">
        <v>0</v>
      </c>
      <c r="F23" s="12">
        <v>0</v>
      </c>
      <c r="G23" s="20">
        <f t="shared" si="0"/>
        <v>5</v>
      </c>
    </row>
    <row r="24" spans="1:7" x14ac:dyDescent="0.25">
      <c r="A24" s="4" t="s">
        <v>42</v>
      </c>
      <c r="B24" s="28" t="s">
        <v>43</v>
      </c>
      <c r="C24" s="25">
        <v>8</v>
      </c>
      <c r="D24" s="3">
        <v>0</v>
      </c>
      <c r="E24" s="3">
        <v>4</v>
      </c>
      <c r="F24" s="12">
        <v>0</v>
      </c>
      <c r="G24" s="20">
        <f t="shared" si="0"/>
        <v>12</v>
      </c>
    </row>
    <row r="25" spans="1:7" x14ac:dyDescent="0.25">
      <c r="A25" s="4" t="s">
        <v>44</v>
      </c>
      <c r="B25" s="28" t="s">
        <v>45</v>
      </c>
      <c r="C25" s="25">
        <v>9</v>
      </c>
      <c r="D25" s="3">
        <v>0</v>
      </c>
      <c r="E25" s="3">
        <v>6</v>
      </c>
      <c r="F25" s="12">
        <v>0</v>
      </c>
      <c r="G25" s="20">
        <f t="shared" si="0"/>
        <v>15</v>
      </c>
    </row>
    <row r="26" spans="1:7" x14ac:dyDescent="0.25">
      <c r="A26" s="4" t="s">
        <v>46</v>
      </c>
      <c r="B26" s="28" t="s">
        <v>47</v>
      </c>
      <c r="C26" s="25">
        <v>4</v>
      </c>
      <c r="D26" s="3">
        <v>0</v>
      </c>
      <c r="E26" s="3">
        <v>4</v>
      </c>
      <c r="F26" s="12">
        <v>0</v>
      </c>
      <c r="G26" s="20">
        <f t="shared" si="0"/>
        <v>8</v>
      </c>
    </row>
    <row r="27" spans="1:7" x14ac:dyDescent="0.25">
      <c r="A27" s="4" t="s">
        <v>48</v>
      </c>
      <c r="B27" s="28" t="s">
        <v>49</v>
      </c>
      <c r="C27" s="25">
        <v>4</v>
      </c>
      <c r="D27" s="3">
        <v>0</v>
      </c>
      <c r="E27" s="3">
        <v>0</v>
      </c>
      <c r="F27" s="12">
        <v>0</v>
      </c>
      <c r="G27" s="20">
        <f t="shared" si="0"/>
        <v>4</v>
      </c>
    </row>
    <row r="28" spans="1:7" x14ac:dyDescent="0.25">
      <c r="A28" s="4" t="s">
        <v>50</v>
      </c>
      <c r="B28" s="28" t="s">
        <v>51</v>
      </c>
      <c r="C28" s="25">
        <v>4</v>
      </c>
      <c r="D28" s="3">
        <v>0</v>
      </c>
      <c r="E28" s="3">
        <v>0</v>
      </c>
      <c r="F28" s="12">
        <v>0</v>
      </c>
      <c r="G28" s="20">
        <f t="shared" si="0"/>
        <v>4</v>
      </c>
    </row>
    <row r="29" spans="1:7" x14ac:dyDescent="0.25">
      <c r="A29" s="4" t="s">
        <v>52</v>
      </c>
      <c r="B29" s="28" t="s">
        <v>53</v>
      </c>
      <c r="C29" s="25">
        <v>5</v>
      </c>
      <c r="D29" s="3">
        <v>0</v>
      </c>
      <c r="E29" s="3">
        <v>4</v>
      </c>
      <c r="F29" s="12">
        <v>0</v>
      </c>
      <c r="G29" s="20">
        <f t="shared" si="0"/>
        <v>9</v>
      </c>
    </row>
    <row r="30" spans="1:7" x14ac:dyDescent="0.25">
      <c r="A30" s="4" t="s">
        <v>54</v>
      </c>
      <c r="B30" s="28" t="s">
        <v>55</v>
      </c>
      <c r="C30" s="25">
        <v>7</v>
      </c>
      <c r="D30" s="3">
        <v>0</v>
      </c>
      <c r="E30" s="3">
        <v>3</v>
      </c>
      <c r="F30" s="12">
        <v>0</v>
      </c>
      <c r="G30" s="20">
        <f t="shared" si="0"/>
        <v>10</v>
      </c>
    </row>
    <row r="31" spans="1:7" x14ac:dyDescent="0.25">
      <c r="A31" s="4" t="s">
        <v>56</v>
      </c>
      <c r="B31" s="28" t="s">
        <v>57</v>
      </c>
      <c r="C31" s="25">
        <v>5</v>
      </c>
      <c r="D31" s="3">
        <v>0</v>
      </c>
      <c r="E31" s="3">
        <v>3</v>
      </c>
      <c r="F31" s="12">
        <v>0</v>
      </c>
      <c r="G31" s="20">
        <f t="shared" si="0"/>
        <v>8</v>
      </c>
    </row>
    <row r="32" spans="1:7" x14ac:dyDescent="0.25">
      <c r="A32" s="4" t="s">
        <v>58</v>
      </c>
      <c r="B32" s="28" t="s">
        <v>59</v>
      </c>
      <c r="C32" s="25">
        <v>13</v>
      </c>
      <c r="D32" s="3">
        <v>0</v>
      </c>
      <c r="E32" s="3">
        <v>6</v>
      </c>
      <c r="F32" s="12">
        <v>0</v>
      </c>
      <c r="G32" s="20">
        <f t="shared" si="0"/>
        <v>19</v>
      </c>
    </row>
    <row r="33" spans="1:7" x14ac:dyDescent="0.25">
      <c r="A33" s="4" t="s">
        <v>60</v>
      </c>
      <c r="B33" s="28" t="s">
        <v>61</v>
      </c>
      <c r="C33" s="25">
        <v>4</v>
      </c>
      <c r="D33" s="3">
        <v>0</v>
      </c>
      <c r="E33" s="3">
        <v>0</v>
      </c>
      <c r="F33" s="12">
        <v>0</v>
      </c>
      <c r="G33" s="20">
        <f t="shared" si="0"/>
        <v>4</v>
      </c>
    </row>
    <row r="34" spans="1:7" x14ac:dyDescent="0.25">
      <c r="A34" s="4" t="s">
        <v>62</v>
      </c>
      <c r="B34" s="28" t="s">
        <v>63</v>
      </c>
      <c r="C34" s="25">
        <v>12</v>
      </c>
      <c r="D34" s="3">
        <v>0</v>
      </c>
      <c r="E34" s="3">
        <v>8</v>
      </c>
      <c r="F34" s="12">
        <v>0</v>
      </c>
      <c r="G34" s="20">
        <f t="shared" si="0"/>
        <v>20</v>
      </c>
    </row>
    <row r="35" spans="1:7" x14ac:dyDescent="0.25">
      <c r="A35" s="4" t="s">
        <v>64</v>
      </c>
      <c r="B35" s="28" t="s">
        <v>65</v>
      </c>
      <c r="C35" s="25">
        <v>8</v>
      </c>
      <c r="D35" s="3">
        <v>0</v>
      </c>
      <c r="E35" s="3">
        <v>6</v>
      </c>
      <c r="F35" s="12">
        <v>0</v>
      </c>
      <c r="G35" s="20">
        <f t="shared" si="0"/>
        <v>14</v>
      </c>
    </row>
    <row r="36" spans="1:7" x14ac:dyDescent="0.25">
      <c r="A36" s="4" t="s">
        <v>66</v>
      </c>
      <c r="B36" s="28" t="s">
        <v>67</v>
      </c>
      <c r="C36" s="25">
        <v>4</v>
      </c>
      <c r="D36" s="3">
        <v>0</v>
      </c>
      <c r="E36" s="3">
        <v>0</v>
      </c>
      <c r="F36" s="12">
        <v>0</v>
      </c>
      <c r="G36" s="20">
        <f t="shared" si="0"/>
        <v>4</v>
      </c>
    </row>
    <row r="37" spans="1:7" x14ac:dyDescent="0.25">
      <c r="A37" s="4" t="s">
        <v>68</v>
      </c>
      <c r="B37" s="28" t="s">
        <v>69</v>
      </c>
      <c r="C37" s="25">
        <v>10</v>
      </c>
      <c r="D37" s="3">
        <v>0</v>
      </c>
      <c r="E37" s="3">
        <v>3</v>
      </c>
      <c r="F37" s="12">
        <v>0</v>
      </c>
      <c r="G37" s="20">
        <f t="shared" si="0"/>
        <v>13</v>
      </c>
    </row>
    <row r="38" spans="1:7" x14ac:dyDescent="0.25">
      <c r="A38" s="4" t="s">
        <v>70</v>
      </c>
      <c r="B38" s="28" t="s">
        <v>71</v>
      </c>
      <c r="C38" s="25">
        <v>15</v>
      </c>
      <c r="D38" s="3">
        <v>0</v>
      </c>
      <c r="E38" s="3">
        <v>9</v>
      </c>
      <c r="F38" s="12">
        <v>0</v>
      </c>
      <c r="G38" s="20">
        <f t="shared" si="0"/>
        <v>24</v>
      </c>
    </row>
    <row r="39" spans="1:7" x14ac:dyDescent="0.25">
      <c r="A39" s="4" t="s">
        <v>72</v>
      </c>
      <c r="B39" s="28" t="s">
        <v>73</v>
      </c>
      <c r="C39" s="25">
        <v>12</v>
      </c>
      <c r="D39" s="3">
        <v>0</v>
      </c>
      <c r="E39" s="3">
        <v>8</v>
      </c>
      <c r="F39" s="12">
        <v>0</v>
      </c>
      <c r="G39" s="20">
        <f t="shared" si="0"/>
        <v>20</v>
      </c>
    </row>
    <row r="40" spans="1:7" x14ac:dyDescent="0.25">
      <c r="A40" s="4" t="s">
        <v>74</v>
      </c>
      <c r="B40" s="28" t="s">
        <v>75</v>
      </c>
      <c r="C40" s="25">
        <v>11</v>
      </c>
      <c r="D40" s="3">
        <v>0</v>
      </c>
      <c r="E40" s="3">
        <v>8</v>
      </c>
      <c r="F40" s="12">
        <v>0</v>
      </c>
      <c r="G40" s="20">
        <f t="shared" si="0"/>
        <v>19</v>
      </c>
    </row>
    <row r="41" spans="1:7" x14ac:dyDescent="0.25">
      <c r="A41" s="4" t="s">
        <v>76</v>
      </c>
      <c r="B41" s="28" t="s">
        <v>77</v>
      </c>
      <c r="C41" s="25">
        <v>11</v>
      </c>
      <c r="D41" s="3">
        <v>0</v>
      </c>
      <c r="E41" s="3">
        <v>5</v>
      </c>
      <c r="F41" s="12">
        <v>0</v>
      </c>
      <c r="G41" s="20">
        <f t="shared" si="0"/>
        <v>16</v>
      </c>
    </row>
    <row r="42" spans="1:7" x14ac:dyDescent="0.25">
      <c r="A42" s="4" t="s">
        <v>78</v>
      </c>
      <c r="B42" s="28" t="s">
        <v>79</v>
      </c>
      <c r="C42" s="25">
        <v>11</v>
      </c>
      <c r="D42" s="3">
        <v>0</v>
      </c>
      <c r="E42" s="3">
        <v>6</v>
      </c>
      <c r="F42" s="12">
        <v>0</v>
      </c>
      <c r="G42" s="20">
        <f t="shared" si="0"/>
        <v>17</v>
      </c>
    </row>
    <row r="43" spans="1:7" x14ac:dyDescent="0.25">
      <c r="A43" s="4" t="s">
        <v>80</v>
      </c>
      <c r="B43" s="28" t="s">
        <v>81</v>
      </c>
      <c r="C43" s="25">
        <v>5</v>
      </c>
      <c r="D43" s="3">
        <v>0</v>
      </c>
      <c r="E43" s="3">
        <v>4</v>
      </c>
      <c r="F43" s="12">
        <v>0</v>
      </c>
      <c r="G43" s="20">
        <f t="shared" si="0"/>
        <v>9</v>
      </c>
    </row>
    <row r="44" spans="1:7" x14ac:dyDescent="0.25">
      <c r="A44" s="4" t="s">
        <v>82</v>
      </c>
      <c r="B44" s="28" t="s">
        <v>83</v>
      </c>
      <c r="C44" s="25">
        <v>7</v>
      </c>
      <c r="D44" s="3">
        <v>0</v>
      </c>
      <c r="E44" s="3">
        <v>4</v>
      </c>
      <c r="F44" s="12">
        <v>0</v>
      </c>
      <c r="G44" s="20">
        <f t="shared" si="0"/>
        <v>11</v>
      </c>
    </row>
    <row r="45" spans="1:7" x14ac:dyDescent="0.25">
      <c r="A45" s="4" t="s">
        <v>84</v>
      </c>
      <c r="B45" s="28" t="s">
        <v>85</v>
      </c>
      <c r="C45" s="25">
        <v>3</v>
      </c>
      <c r="D45" s="3">
        <v>0</v>
      </c>
      <c r="E45" s="3">
        <v>0</v>
      </c>
      <c r="F45" s="12">
        <v>0</v>
      </c>
      <c r="G45" s="20">
        <f t="shared" si="0"/>
        <v>3</v>
      </c>
    </row>
    <row r="46" spans="1:7" x14ac:dyDescent="0.25">
      <c r="A46" s="4" t="s">
        <v>86</v>
      </c>
      <c r="B46" s="28" t="s">
        <v>87</v>
      </c>
      <c r="C46" s="25">
        <v>13</v>
      </c>
      <c r="D46" s="3">
        <v>0</v>
      </c>
      <c r="E46" s="3">
        <v>7</v>
      </c>
      <c r="F46" s="12">
        <v>0</v>
      </c>
      <c r="G46" s="20">
        <f t="shared" si="0"/>
        <v>20</v>
      </c>
    </row>
    <row r="47" spans="1:7" x14ac:dyDescent="0.25">
      <c r="A47" s="4" t="s">
        <v>88</v>
      </c>
      <c r="B47" s="28" t="s">
        <v>89</v>
      </c>
      <c r="C47" s="25">
        <v>6</v>
      </c>
      <c r="D47" s="3">
        <v>0</v>
      </c>
      <c r="E47" s="3">
        <v>4</v>
      </c>
      <c r="F47" s="12">
        <v>0</v>
      </c>
      <c r="G47" s="20">
        <f t="shared" si="0"/>
        <v>10</v>
      </c>
    </row>
    <row r="48" spans="1:7" x14ac:dyDescent="0.25">
      <c r="A48" s="4" t="s">
        <v>90</v>
      </c>
      <c r="B48" s="28" t="s">
        <v>91</v>
      </c>
      <c r="C48" s="25">
        <v>8</v>
      </c>
      <c r="D48" s="3">
        <v>0</v>
      </c>
      <c r="E48" s="3">
        <v>5</v>
      </c>
      <c r="F48" s="12">
        <v>0</v>
      </c>
      <c r="G48" s="20">
        <f t="shared" si="0"/>
        <v>13</v>
      </c>
    </row>
    <row r="49" spans="1:7" x14ac:dyDescent="0.25">
      <c r="A49" s="4" t="s">
        <v>92</v>
      </c>
      <c r="B49" s="28" t="s">
        <v>93</v>
      </c>
      <c r="C49" s="25">
        <v>3</v>
      </c>
      <c r="D49" s="3">
        <v>0</v>
      </c>
      <c r="E49" s="3">
        <v>3</v>
      </c>
      <c r="F49" s="12">
        <v>0</v>
      </c>
      <c r="G49" s="20">
        <f t="shared" si="0"/>
        <v>6</v>
      </c>
    </row>
    <row r="50" spans="1:7" x14ac:dyDescent="0.25">
      <c r="A50" s="4" t="s">
        <v>94</v>
      </c>
      <c r="B50" s="28" t="s">
        <v>95</v>
      </c>
      <c r="C50" s="25">
        <v>3</v>
      </c>
      <c r="D50" s="3">
        <v>0</v>
      </c>
      <c r="E50" s="3">
        <v>0</v>
      </c>
      <c r="F50" s="12">
        <v>0</v>
      </c>
      <c r="G50" s="20">
        <f t="shared" si="0"/>
        <v>3</v>
      </c>
    </row>
    <row r="51" spans="1:7" x14ac:dyDescent="0.25">
      <c r="A51" s="4" t="s">
        <v>96</v>
      </c>
      <c r="B51" s="28" t="s">
        <v>97</v>
      </c>
      <c r="C51" s="25">
        <v>7</v>
      </c>
      <c r="D51" s="3">
        <v>0</v>
      </c>
      <c r="E51" s="3">
        <v>5</v>
      </c>
      <c r="F51" s="12">
        <v>0</v>
      </c>
      <c r="G51" s="20">
        <f t="shared" si="0"/>
        <v>12</v>
      </c>
    </row>
    <row r="52" spans="1:7" x14ac:dyDescent="0.25">
      <c r="A52" s="4" t="s">
        <v>98</v>
      </c>
      <c r="B52" s="28" t="s">
        <v>99</v>
      </c>
      <c r="C52" s="25">
        <v>20</v>
      </c>
      <c r="D52" s="3">
        <v>0</v>
      </c>
      <c r="E52" s="3">
        <v>9</v>
      </c>
      <c r="F52" s="12">
        <v>0</v>
      </c>
      <c r="G52" s="20">
        <f t="shared" si="0"/>
        <v>29</v>
      </c>
    </row>
    <row r="53" spans="1:7" x14ac:dyDescent="0.25">
      <c r="A53" s="4" t="s">
        <v>100</v>
      </c>
      <c r="B53" s="28" t="s">
        <v>101</v>
      </c>
      <c r="C53" s="25">
        <v>2</v>
      </c>
      <c r="D53" s="3">
        <v>0</v>
      </c>
      <c r="E53" s="3">
        <v>0</v>
      </c>
      <c r="F53" s="12">
        <v>0</v>
      </c>
      <c r="G53" s="20">
        <f t="shared" si="0"/>
        <v>2</v>
      </c>
    </row>
    <row r="54" spans="1:7" x14ac:dyDescent="0.25">
      <c r="A54" s="4" t="s">
        <v>102</v>
      </c>
      <c r="B54" s="28" t="s">
        <v>103</v>
      </c>
      <c r="C54" s="25">
        <v>3</v>
      </c>
      <c r="D54" s="3">
        <v>0</v>
      </c>
      <c r="E54" s="3">
        <v>0</v>
      </c>
      <c r="F54" s="12">
        <v>0</v>
      </c>
      <c r="G54" s="20">
        <f t="shared" si="0"/>
        <v>3</v>
      </c>
    </row>
    <row r="55" spans="1:7" x14ac:dyDescent="0.25">
      <c r="A55" s="4" t="s">
        <v>104</v>
      </c>
      <c r="B55" s="28" t="s">
        <v>105</v>
      </c>
      <c r="C55" s="25">
        <v>9</v>
      </c>
      <c r="D55" s="3">
        <v>0</v>
      </c>
      <c r="E55" s="3">
        <v>6</v>
      </c>
      <c r="F55" s="12">
        <v>0</v>
      </c>
      <c r="G55" s="20">
        <f t="shared" si="0"/>
        <v>15</v>
      </c>
    </row>
    <row r="56" spans="1:7" x14ac:dyDescent="0.25">
      <c r="A56" s="4" t="s">
        <v>106</v>
      </c>
      <c r="B56" s="28" t="s">
        <v>107</v>
      </c>
      <c r="C56" s="25">
        <v>11</v>
      </c>
      <c r="D56" s="3">
        <v>0</v>
      </c>
      <c r="E56" s="3">
        <v>10</v>
      </c>
      <c r="F56" s="12">
        <v>0</v>
      </c>
      <c r="G56" s="20">
        <f t="shared" si="0"/>
        <v>21</v>
      </c>
    </row>
    <row r="57" spans="1:7" x14ac:dyDescent="0.25">
      <c r="A57" s="4" t="s">
        <v>108</v>
      </c>
      <c r="B57" s="28" t="s">
        <v>109</v>
      </c>
      <c r="C57" s="25">
        <v>9</v>
      </c>
      <c r="D57" s="3">
        <v>0</v>
      </c>
      <c r="E57" s="3">
        <v>5</v>
      </c>
      <c r="F57" s="12">
        <v>0</v>
      </c>
      <c r="G57" s="20">
        <f t="shared" si="0"/>
        <v>14</v>
      </c>
    </row>
    <row r="58" spans="1:7" x14ac:dyDescent="0.25">
      <c r="A58" s="4" t="s">
        <v>110</v>
      </c>
      <c r="B58" s="28" t="s">
        <v>111</v>
      </c>
      <c r="C58" s="25">
        <v>7</v>
      </c>
      <c r="D58" s="3">
        <v>0</v>
      </c>
      <c r="E58" s="3">
        <v>5</v>
      </c>
      <c r="F58" s="12">
        <v>0</v>
      </c>
      <c r="G58" s="20">
        <f t="shared" si="0"/>
        <v>12</v>
      </c>
    </row>
    <row r="59" spans="1:7" x14ac:dyDescent="0.25">
      <c r="A59" s="4" t="s">
        <v>112</v>
      </c>
      <c r="B59" s="28" t="s">
        <v>113</v>
      </c>
      <c r="C59" s="25">
        <v>13</v>
      </c>
      <c r="D59" s="3">
        <v>0</v>
      </c>
      <c r="E59" s="3">
        <v>7</v>
      </c>
      <c r="F59" s="12">
        <v>0</v>
      </c>
      <c r="G59" s="20">
        <f t="shared" si="0"/>
        <v>20</v>
      </c>
    </row>
    <row r="60" spans="1:7" x14ac:dyDescent="0.25">
      <c r="A60" s="4" t="s">
        <v>114</v>
      </c>
      <c r="B60" s="28" t="s">
        <v>115</v>
      </c>
      <c r="C60" s="25">
        <v>7</v>
      </c>
      <c r="D60" s="3">
        <v>0</v>
      </c>
      <c r="E60" s="3">
        <v>5</v>
      </c>
      <c r="F60" s="12">
        <v>0</v>
      </c>
      <c r="G60" s="20">
        <f t="shared" si="0"/>
        <v>12</v>
      </c>
    </row>
    <row r="61" spans="1:7" x14ac:dyDescent="0.25">
      <c r="A61" s="4" t="s">
        <v>116</v>
      </c>
      <c r="B61" s="28" t="s">
        <v>117</v>
      </c>
      <c r="C61" s="25">
        <v>9</v>
      </c>
      <c r="D61" s="3">
        <v>0</v>
      </c>
      <c r="E61" s="3">
        <v>5</v>
      </c>
      <c r="F61" s="12">
        <v>0</v>
      </c>
      <c r="G61" s="20">
        <f t="shared" si="0"/>
        <v>14</v>
      </c>
    </row>
    <row r="62" spans="1:7" x14ac:dyDescent="0.25">
      <c r="A62" s="4" t="s">
        <v>118</v>
      </c>
      <c r="B62" s="28" t="s">
        <v>119</v>
      </c>
      <c r="C62" s="25">
        <v>6</v>
      </c>
      <c r="D62" s="3">
        <v>0</v>
      </c>
      <c r="E62" s="3">
        <v>5</v>
      </c>
      <c r="F62" s="12">
        <v>0</v>
      </c>
      <c r="G62" s="20">
        <f t="shared" si="0"/>
        <v>11</v>
      </c>
    </row>
    <row r="63" spans="1:7" x14ac:dyDescent="0.25">
      <c r="A63" s="4" t="s">
        <v>120</v>
      </c>
      <c r="B63" s="28" t="s">
        <v>121</v>
      </c>
      <c r="C63" s="25">
        <v>5</v>
      </c>
      <c r="D63" s="3">
        <v>0</v>
      </c>
      <c r="E63" s="3">
        <v>2</v>
      </c>
      <c r="F63" s="12">
        <v>0</v>
      </c>
      <c r="G63" s="20">
        <f t="shared" si="0"/>
        <v>7</v>
      </c>
    </row>
    <row r="64" spans="1:7" x14ac:dyDescent="0.25">
      <c r="A64" s="4" t="s">
        <v>122</v>
      </c>
      <c r="B64" s="28" t="s">
        <v>123</v>
      </c>
      <c r="C64" s="25">
        <v>3</v>
      </c>
      <c r="D64" s="3">
        <v>0</v>
      </c>
      <c r="E64" s="3">
        <v>3</v>
      </c>
      <c r="F64" s="12">
        <v>0</v>
      </c>
      <c r="G64" s="20">
        <f t="shared" si="0"/>
        <v>6</v>
      </c>
    </row>
    <row r="65" spans="1:7" x14ac:dyDescent="0.25">
      <c r="A65" s="4" t="s">
        <v>124</v>
      </c>
      <c r="B65" s="28" t="s">
        <v>125</v>
      </c>
      <c r="C65" s="25">
        <v>5</v>
      </c>
      <c r="D65" s="3">
        <v>0</v>
      </c>
      <c r="E65" s="3">
        <v>3</v>
      </c>
      <c r="F65" s="12">
        <v>0</v>
      </c>
      <c r="G65" s="20">
        <f t="shared" si="0"/>
        <v>8</v>
      </c>
    </row>
    <row r="66" spans="1:7" x14ac:dyDescent="0.25">
      <c r="A66" s="4" t="s">
        <v>126</v>
      </c>
      <c r="B66" s="28" t="s">
        <v>127</v>
      </c>
      <c r="C66" s="25">
        <v>6</v>
      </c>
      <c r="D66" s="3">
        <v>0</v>
      </c>
      <c r="E66" s="3">
        <v>3</v>
      </c>
      <c r="F66" s="12">
        <v>0</v>
      </c>
      <c r="G66" s="20">
        <f t="shared" si="0"/>
        <v>9</v>
      </c>
    </row>
    <row r="67" spans="1:7" x14ac:dyDescent="0.25">
      <c r="A67" s="4" t="s">
        <v>128</v>
      </c>
      <c r="B67" s="28" t="s">
        <v>129</v>
      </c>
      <c r="C67" s="25">
        <v>4</v>
      </c>
      <c r="D67" s="3">
        <v>0</v>
      </c>
      <c r="E67" s="3">
        <v>4</v>
      </c>
      <c r="F67" s="12">
        <v>0</v>
      </c>
      <c r="G67" s="20">
        <f t="shared" si="0"/>
        <v>8</v>
      </c>
    </row>
    <row r="68" spans="1:7" x14ac:dyDescent="0.25">
      <c r="A68" s="4" t="s">
        <v>130</v>
      </c>
      <c r="B68" s="28" t="s">
        <v>131</v>
      </c>
      <c r="C68" s="25">
        <v>15</v>
      </c>
      <c r="D68" s="3">
        <v>0</v>
      </c>
      <c r="E68" s="3">
        <v>10</v>
      </c>
      <c r="F68" s="12">
        <v>0</v>
      </c>
      <c r="G68" s="20">
        <f t="shared" si="0"/>
        <v>25</v>
      </c>
    </row>
    <row r="69" spans="1:7" x14ac:dyDescent="0.25">
      <c r="A69" s="4" t="s">
        <v>132</v>
      </c>
      <c r="B69" s="28" t="s">
        <v>133</v>
      </c>
      <c r="C69" s="25">
        <v>6</v>
      </c>
      <c r="D69" s="3">
        <v>0</v>
      </c>
      <c r="E69" s="3">
        <v>2</v>
      </c>
      <c r="F69" s="12">
        <v>0</v>
      </c>
      <c r="G69" s="20">
        <f t="shared" ref="G69:G114" si="1">SUM(C69:F69)</f>
        <v>8</v>
      </c>
    </row>
    <row r="70" spans="1:7" x14ac:dyDescent="0.25">
      <c r="A70" s="4" t="s">
        <v>134</v>
      </c>
      <c r="B70" s="28" t="s">
        <v>135</v>
      </c>
      <c r="C70" s="25">
        <v>13</v>
      </c>
      <c r="D70" s="3">
        <v>1</v>
      </c>
      <c r="E70" s="3">
        <v>7</v>
      </c>
      <c r="F70" s="12">
        <v>0</v>
      </c>
      <c r="G70" s="20">
        <f t="shared" si="1"/>
        <v>21</v>
      </c>
    </row>
    <row r="71" spans="1:7" x14ac:dyDescent="0.25">
      <c r="A71" s="4" t="s">
        <v>136</v>
      </c>
      <c r="B71" s="28" t="s">
        <v>137</v>
      </c>
      <c r="C71" s="25">
        <v>6</v>
      </c>
      <c r="D71" s="3">
        <v>0</v>
      </c>
      <c r="E71" s="3">
        <v>0</v>
      </c>
      <c r="F71" s="12">
        <v>0</v>
      </c>
      <c r="G71" s="20">
        <f t="shared" si="1"/>
        <v>6</v>
      </c>
    </row>
    <row r="72" spans="1:7" x14ac:dyDescent="0.25">
      <c r="A72" s="4" t="s">
        <v>138</v>
      </c>
      <c r="B72" s="28" t="s">
        <v>139</v>
      </c>
      <c r="C72" s="25">
        <v>8</v>
      </c>
      <c r="D72" s="3">
        <v>0</v>
      </c>
      <c r="E72" s="3">
        <v>4</v>
      </c>
      <c r="F72" s="12">
        <v>0</v>
      </c>
      <c r="G72" s="20">
        <f t="shared" si="1"/>
        <v>12</v>
      </c>
    </row>
    <row r="73" spans="1:7" x14ac:dyDescent="0.25">
      <c r="A73" s="4" t="s">
        <v>140</v>
      </c>
      <c r="B73" s="28" t="s">
        <v>141</v>
      </c>
      <c r="C73" s="25">
        <v>4</v>
      </c>
      <c r="D73" s="3">
        <v>4</v>
      </c>
      <c r="E73" s="3">
        <v>0</v>
      </c>
      <c r="F73" s="12">
        <v>0</v>
      </c>
      <c r="G73" s="20">
        <f t="shared" si="1"/>
        <v>8</v>
      </c>
    </row>
    <row r="74" spans="1:7" x14ac:dyDescent="0.25">
      <c r="A74" s="4" t="s">
        <v>142</v>
      </c>
      <c r="B74" s="28" t="s">
        <v>143</v>
      </c>
      <c r="C74" s="25">
        <v>7</v>
      </c>
      <c r="D74" s="3">
        <v>0</v>
      </c>
      <c r="E74" s="3">
        <v>7</v>
      </c>
      <c r="F74" s="12">
        <v>0</v>
      </c>
      <c r="G74" s="20">
        <f t="shared" si="1"/>
        <v>14</v>
      </c>
    </row>
    <row r="75" spans="1:7" x14ac:dyDescent="0.25">
      <c r="A75" s="4" t="s">
        <v>144</v>
      </c>
      <c r="B75" s="28" t="s">
        <v>145</v>
      </c>
      <c r="C75" s="25">
        <v>6</v>
      </c>
      <c r="D75" s="3">
        <v>3</v>
      </c>
      <c r="E75" s="3">
        <v>0</v>
      </c>
      <c r="F75" s="12">
        <v>0</v>
      </c>
      <c r="G75" s="20">
        <f t="shared" si="1"/>
        <v>9</v>
      </c>
    </row>
    <row r="76" spans="1:7" x14ac:dyDescent="0.25">
      <c r="A76" s="4" t="s">
        <v>146</v>
      </c>
      <c r="B76" s="28" t="s">
        <v>147</v>
      </c>
      <c r="C76" s="25">
        <v>6</v>
      </c>
      <c r="D76" s="3">
        <v>0</v>
      </c>
      <c r="E76" s="3">
        <v>5</v>
      </c>
      <c r="F76" s="12">
        <v>0</v>
      </c>
      <c r="G76" s="20">
        <f t="shared" si="1"/>
        <v>11</v>
      </c>
    </row>
    <row r="77" spans="1:7" x14ac:dyDescent="0.25">
      <c r="A77" s="4" t="s">
        <v>148</v>
      </c>
      <c r="B77" s="28" t="s">
        <v>149</v>
      </c>
      <c r="C77" s="25">
        <v>3</v>
      </c>
      <c r="D77" s="3">
        <v>0</v>
      </c>
      <c r="E77" s="3">
        <v>3</v>
      </c>
      <c r="F77" s="12">
        <v>0</v>
      </c>
      <c r="G77" s="20">
        <f t="shared" si="1"/>
        <v>6</v>
      </c>
    </row>
    <row r="78" spans="1:7" x14ac:dyDescent="0.25">
      <c r="A78" s="4" t="s">
        <v>150</v>
      </c>
      <c r="B78" s="28" t="s">
        <v>151</v>
      </c>
      <c r="C78" s="25">
        <v>6</v>
      </c>
      <c r="D78" s="3">
        <v>0</v>
      </c>
      <c r="E78" s="3">
        <v>5</v>
      </c>
      <c r="F78" s="12">
        <v>0</v>
      </c>
      <c r="G78" s="20">
        <f t="shared" si="1"/>
        <v>11</v>
      </c>
    </row>
    <row r="79" spans="1:7" x14ac:dyDescent="0.25">
      <c r="A79" s="4" t="s">
        <v>152</v>
      </c>
      <c r="B79" s="28" t="s">
        <v>153</v>
      </c>
      <c r="C79" s="25">
        <v>3</v>
      </c>
      <c r="D79" s="3">
        <v>0</v>
      </c>
      <c r="E79" s="3">
        <v>0</v>
      </c>
      <c r="F79" s="12">
        <v>0</v>
      </c>
      <c r="G79" s="20">
        <f t="shared" si="1"/>
        <v>3</v>
      </c>
    </row>
    <row r="80" spans="1:7" x14ac:dyDescent="0.25">
      <c r="A80" s="4" t="s">
        <v>154</v>
      </c>
      <c r="B80" s="28" t="s">
        <v>155</v>
      </c>
      <c r="C80" s="25">
        <v>10</v>
      </c>
      <c r="D80" s="3">
        <v>0</v>
      </c>
      <c r="E80" s="3">
        <v>7</v>
      </c>
      <c r="F80" s="12">
        <v>0</v>
      </c>
      <c r="G80" s="20">
        <f t="shared" si="1"/>
        <v>17</v>
      </c>
    </row>
    <row r="81" spans="1:7" x14ac:dyDescent="0.25">
      <c r="A81" s="4" t="s">
        <v>156</v>
      </c>
      <c r="B81" s="28" t="s">
        <v>157</v>
      </c>
      <c r="C81" s="25">
        <v>10</v>
      </c>
      <c r="D81" s="3">
        <v>0</v>
      </c>
      <c r="E81" s="3">
        <v>5</v>
      </c>
      <c r="F81" s="12">
        <v>0</v>
      </c>
      <c r="G81" s="20">
        <f t="shared" si="1"/>
        <v>15</v>
      </c>
    </row>
    <row r="82" spans="1:7" x14ac:dyDescent="0.25">
      <c r="A82" s="4" t="s">
        <v>158</v>
      </c>
      <c r="B82" s="28" t="s">
        <v>159</v>
      </c>
      <c r="C82" s="25">
        <v>6</v>
      </c>
      <c r="D82" s="3">
        <v>0</v>
      </c>
      <c r="E82" s="3">
        <v>5</v>
      </c>
      <c r="F82" s="12">
        <v>0</v>
      </c>
      <c r="G82" s="20">
        <f t="shared" si="1"/>
        <v>11</v>
      </c>
    </row>
    <row r="83" spans="1:7" x14ac:dyDescent="0.25">
      <c r="A83" s="4" t="s">
        <v>160</v>
      </c>
      <c r="B83" s="28" t="s">
        <v>161</v>
      </c>
      <c r="C83" s="25">
        <v>6</v>
      </c>
      <c r="D83" s="3">
        <v>0</v>
      </c>
      <c r="E83" s="3">
        <v>2</v>
      </c>
      <c r="F83" s="12">
        <v>0</v>
      </c>
      <c r="G83" s="20">
        <f t="shared" si="1"/>
        <v>8</v>
      </c>
    </row>
    <row r="84" spans="1:7" x14ac:dyDescent="0.25">
      <c r="A84" s="4" t="s">
        <v>162</v>
      </c>
      <c r="B84" s="28" t="s">
        <v>163</v>
      </c>
      <c r="C84" s="25">
        <v>7</v>
      </c>
      <c r="D84" s="3">
        <v>0</v>
      </c>
      <c r="E84" s="3">
        <v>6</v>
      </c>
      <c r="F84" s="12">
        <v>0</v>
      </c>
      <c r="G84" s="20">
        <f t="shared" si="1"/>
        <v>13</v>
      </c>
    </row>
    <row r="85" spans="1:7" x14ac:dyDescent="0.25">
      <c r="A85" s="4" t="s">
        <v>164</v>
      </c>
      <c r="B85" s="28" t="s">
        <v>165</v>
      </c>
      <c r="C85" s="25">
        <v>13</v>
      </c>
      <c r="D85" s="3">
        <v>4</v>
      </c>
      <c r="E85" s="3">
        <v>8</v>
      </c>
      <c r="F85" s="12">
        <v>0</v>
      </c>
      <c r="G85" s="20">
        <f t="shared" si="1"/>
        <v>25</v>
      </c>
    </row>
    <row r="86" spans="1:7" x14ac:dyDescent="0.25">
      <c r="A86" s="4" t="s">
        <v>166</v>
      </c>
      <c r="B86" s="28" t="s">
        <v>167</v>
      </c>
      <c r="C86" s="25">
        <v>4</v>
      </c>
      <c r="D86" s="3">
        <v>0</v>
      </c>
      <c r="E86" s="3">
        <v>0</v>
      </c>
      <c r="F86" s="12">
        <v>0</v>
      </c>
      <c r="G86" s="20">
        <f t="shared" si="1"/>
        <v>4</v>
      </c>
    </row>
    <row r="87" spans="1:7" x14ac:dyDescent="0.25">
      <c r="A87" s="4" t="s">
        <v>168</v>
      </c>
      <c r="B87" s="28" t="s">
        <v>169</v>
      </c>
      <c r="C87" s="25">
        <v>11</v>
      </c>
      <c r="D87" s="3">
        <v>0</v>
      </c>
      <c r="E87" s="3">
        <v>9</v>
      </c>
      <c r="F87" s="12">
        <v>0</v>
      </c>
      <c r="G87" s="20">
        <f t="shared" si="1"/>
        <v>20</v>
      </c>
    </row>
    <row r="88" spans="1:7" x14ac:dyDescent="0.25">
      <c r="A88" s="4" t="s">
        <v>170</v>
      </c>
      <c r="B88" s="28" t="s">
        <v>171</v>
      </c>
      <c r="C88" s="25">
        <v>3</v>
      </c>
      <c r="D88" s="3">
        <v>0</v>
      </c>
      <c r="E88" s="3">
        <v>3</v>
      </c>
      <c r="F88" s="12">
        <v>0</v>
      </c>
      <c r="G88" s="20">
        <f t="shared" si="1"/>
        <v>6</v>
      </c>
    </row>
    <row r="89" spans="1:7" x14ac:dyDescent="0.25">
      <c r="A89" s="4" t="s">
        <v>172</v>
      </c>
      <c r="B89" s="28" t="s">
        <v>173</v>
      </c>
      <c r="C89" s="25">
        <v>7</v>
      </c>
      <c r="D89" s="3">
        <v>1</v>
      </c>
      <c r="E89" s="3">
        <v>4</v>
      </c>
      <c r="F89" s="12">
        <v>0</v>
      </c>
      <c r="G89" s="20">
        <f t="shared" si="1"/>
        <v>12</v>
      </c>
    </row>
    <row r="90" spans="1:7" x14ac:dyDescent="0.25">
      <c r="A90" s="4" t="s">
        <v>174</v>
      </c>
      <c r="B90" s="28" t="s">
        <v>175</v>
      </c>
      <c r="C90" s="25">
        <v>7</v>
      </c>
      <c r="D90" s="3">
        <v>0</v>
      </c>
      <c r="E90" s="3">
        <v>5</v>
      </c>
      <c r="F90" s="12">
        <v>0</v>
      </c>
      <c r="G90" s="20">
        <f t="shared" si="1"/>
        <v>12</v>
      </c>
    </row>
    <row r="91" spans="1:7" x14ac:dyDescent="0.25">
      <c r="A91" s="4" t="s">
        <v>176</v>
      </c>
      <c r="B91" s="28" t="s">
        <v>177</v>
      </c>
      <c r="C91" s="25">
        <v>5</v>
      </c>
      <c r="D91" s="3">
        <v>0</v>
      </c>
      <c r="E91" s="3">
        <v>4</v>
      </c>
      <c r="F91" s="12">
        <v>0</v>
      </c>
      <c r="G91" s="20">
        <f t="shared" si="1"/>
        <v>9</v>
      </c>
    </row>
    <row r="92" spans="1:7" x14ac:dyDescent="0.25">
      <c r="A92" s="4" t="s">
        <v>178</v>
      </c>
      <c r="B92" s="28" t="s">
        <v>179</v>
      </c>
      <c r="C92" s="25">
        <v>7</v>
      </c>
      <c r="D92" s="3">
        <v>0</v>
      </c>
      <c r="E92" s="3">
        <v>4</v>
      </c>
      <c r="F92" s="12">
        <v>0</v>
      </c>
      <c r="G92" s="20">
        <f t="shared" si="1"/>
        <v>11</v>
      </c>
    </row>
    <row r="93" spans="1:7" x14ac:dyDescent="0.25">
      <c r="A93" s="4" t="s">
        <v>180</v>
      </c>
      <c r="B93" s="28" t="s">
        <v>181</v>
      </c>
      <c r="C93" s="25">
        <v>10</v>
      </c>
      <c r="D93" s="3">
        <v>0</v>
      </c>
      <c r="E93" s="3">
        <v>8</v>
      </c>
      <c r="F93" s="12">
        <v>0</v>
      </c>
      <c r="G93" s="20">
        <f t="shared" si="1"/>
        <v>18</v>
      </c>
    </row>
    <row r="94" spans="1:7" x14ac:dyDescent="0.25">
      <c r="A94" s="4" t="s">
        <v>182</v>
      </c>
      <c r="B94" s="28" t="s">
        <v>183</v>
      </c>
      <c r="C94" s="25">
        <v>16</v>
      </c>
      <c r="D94" s="3">
        <v>0</v>
      </c>
      <c r="E94" s="3">
        <v>9</v>
      </c>
      <c r="F94" s="12">
        <v>0</v>
      </c>
      <c r="G94" s="20">
        <f t="shared" si="1"/>
        <v>25</v>
      </c>
    </row>
    <row r="95" spans="1:7" x14ac:dyDescent="0.25">
      <c r="A95" s="4" t="s">
        <v>184</v>
      </c>
      <c r="B95" s="28" t="s">
        <v>185</v>
      </c>
      <c r="C95" s="25">
        <v>14</v>
      </c>
      <c r="D95" s="3">
        <v>0</v>
      </c>
      <c r="E95" s="3">
        <v>5</v>
      </c>
      <c r="F95" s="12">
        <v>0</v>
      </c>
      <c r="G95" s="20">
        <f t="shared" si="1"/>
        <v>19</v>
      </c>
    </row>
    <row r="96" spans="1:7" x14ac:dyDescent="0.25">
      <c r="A96" s="4" t="s">
        <v>186</v>
      </c>
      <c r="B96" s="28" t="s">
        <v>187</v>
      </c>
      <c r="C96" s="25">
        <v>5</v>
      </c>
      <c r="D96" s="3">
        <v>0</v>
      </c>
      <c r="E96" s="3">
        <v>4</v>
      </c>
      <c r="F96" s="12">
        <v>0</v>
      </c>
      <c r="G96" s="20">
        <f t="shared" si="1"/>
        <v>9</v>
      </c>
    </row>
    <row r="97" spans="1:7" x14ac:dyDescent="0.25">
      <c r="A97" s="4" t="s">
        <v>188</v>
      </c>
      <c r="B97" s="28" t="s">
        <v>189</v>
      </c>
      <c r="C97" s="25">
        <v>10</v>
      </c>
      <c r="D97" s="3">
        <v>0</v>
      </c>
      <c r="E97" s="3">
        <v>8</v>
      </c>
      <c r="F97" s="12">
        <v>0</v>
      </c>
      <c r="G97" s="20">
        <f t="shared" si="1"/>
        <v>18</v>
      </c>
    </row>
    <row r="98" spans="1:7" x14ac:dyDescent="0.25">
      <c r="A98" s="4" t="s">
        <v>190</v>
      </c>
      <c r="B98" s="28" t="s">
        <v>191</v>
      </c>
      <c r="C98" s="25">
        <v>11</v>
      </c>
      <c r="D98" s="3">
        <v>2</v>
      </c>
      <c r="E98" s="3">
        <v>8</v>
      </c>
      <c r="F98" s="12">
        <v>0</v>
      </c>
      <c r="G98" s="20">
        <f t="shared" si="1"/>
        <v>21</v>
      </c>
    </row>
    <row r="99" spans="1:7" x14ac:dyDescent="0.25">
      <c r="A99" s="4" t="s">
        <v>192</v>
      </c>
      <c r="B99" s="28" t="s">
        <v>193</v>
      </c>
      <c r="C99" s="25">
        <v>8</v>
      </c>
      <c r="D99" s="3">
        <v>0</v>
      </c>
      <c r="E99" s="3">
        <v>7</v>
      </c>
      <c r="F99" s="12">
        <v>0</v>
      </c>
      <c r="G99" s="20">
        <f t="shared" si="1"/>
        <v>15</v>
      </c>
    </row>
    <row r="100" spans="1:7" x14ac:dyDescent="0.25">
      <c r="A100" s="4" t="s">
        <v>194</v>
      </c>
      <c r="B100" s="28" t="s">
        <v>195</v>
      </c>
      <c r="C100" s="25">
        <v>3</v>
      </c>
      <c r="D100" s="3">
        <v>0</v>
      </c>
      <c r="E100" s="3">
        <v>0</v>
      </c>
      <c r="F100" s="12">
        <v>0</v>
      </c>
      <c r="G100" s="20">
        <f t="shared" si="1"/>
        <v>3</v>
      </c>
    </row>
    <row r="101" spans="1:7" x14ac:dyDescent="0.25">
      <c r="A101" s="4" t="s">
        <v>196</v>
      </c>
      <c r="B101" s="28" t="s">
        <v>197</v>
      </c>
      <c r="C101" s="25">
        <v>16</v>
      </c>
      <c r="D101" s="3">
        <v>0</v>
      </c>
      <c r="E101" s="3">
        <v>8</v>
      </c>
      <c r="F101" s="12">
        <v>0</v>
      </c>
      <c r="G101" s="20">
        <f t="shared" si="1"/>
        <v>24</v>
      </c>
    </row>
    <row r="102" spans="1:7" x14ac:dyDescent="0.25">
      <c r="A102" s="4" t="s">
        <v>198</v>
      </c>
      <c r="B102" s="28" t="s">
        <v>199</v>
      </c>
      <c r="C102" s="25">
        <v>8</v>
      </c>
      <c r="D102" s="3">
        <v>0</v>
      </c>
      <c r="E102" s="3">
        <v>6</v>
      </c>
      <c r="F102" s="12">
        <v>0</v>
      </c>
      <c r="G102" s="20">
        <f t="shared" si="1"/>
        <v>14</v>
      </c>
    </row>
    <row r="103" spans="1:7" x14ac:dyDescent="0.25">
      <c r="A103" s="4" t="s">
        <v>200</v>
      </c>
      <c r="B103" s="28" t="s">
        <v>201</v>
      </c>
      <c r="C103" s="25">
        <v>8</v>
      </c>
      <c r="D103" s="3">
        <v>0</v>
      </c>
      <c r="E103" s="3">
        <v>6</v>
      </c>
      <c r="F103" s="12">
        <v>0</v>
      </c>
      <c r="G103" s="20">
        <f t="shared" si="1"/>
        <v>14</v>
      </c>
    </row>
    <row r="104" spans="1:7" x14ac:dyDescent="0.25">
      <c r="A104" s="4" t="s">
        <v>202</v>
      </c>
      <c r="B104" s="28" t="s">
        <v>203</v>
      </c>
      <c r="C104" s="25">
        <v>14</v>
      </c>
      <c r="D104" s="3">
        <v>0</v>
      </c>
      <c r="E104" s="3">
        <v>8</v>
      </c>
      <c r="F104" s="12">
        <v>0</v>
      </c>
      <c r="G104" s="20">
        <f t="shared" si="1"/>
        <v>22</v>
      </c>
    </row>
    <row r="105" spans="1:7" x14ac:dyDescent="0.25">
      <c r="A105" s="4" t="s">
        <v>204</v>
      </c>
      <c r="B105" s="28" t="s">
        <v>205</v>
      </c>
      <c r="C105" s="25">
        <v>10</v>
      </c>
      <c r="D105" s="3">
        <v>0</v>
      </c>
      <c r="E105" s="3">
        <v>9</v>
      </c>
      <c r="F105" s="12">
        <v>0</v>
      </c>
      <c r="G105" s="20">
        <f t="shared" si="1"/>
        <v>19</v>
      </c>
    </row>
    <row r="106" spans="1:7" x14ac:dyDescent="0.25">
      <c r="A106" s="4" t="s">
        <v>206</v>
      </c>
      <c r="B106" s="28" t="s">
        <v>207</v>
      </c>
      <c r="C106" s="25">
        <v>7</v>
      </c>
      <c r="D106" s="3">
        <v>0</v>
      </c>
      <c r="E106" s="3">
        <v>5</v>
      </c>
      <c r="F106" s="12">
        <v>0</v>
      </c>
      <c r="G106" s="20">
        <f t="shared" si="1"/>
        <v>12</v>
      </c>
    </row>
    <row r="107" spans="1:7" x14ac:dyDescent="0.25">
      <c r="A107" s="4" t="s">
        <v>208</v>
      </c>
      <c r="B107" s="28" t="s">
        <v>209</v>
      </c>
      <c r="C107" s="25">
        <v>10</v>
      </c>
      <c r="D107" s="3">
        <v>0</v>
      </c>
      <c r="E107" s="3">
        <v>8</v>
      </c>
      <c r="F107" s="12">
        <v>0</v>
      </c>
      <c r="G107" s="20">
        <f t="shared" si="1"/>
        <v>18</v>
      </c>
    </row>
    <row r="108" spans="1:7" x14ac:dyDescent="0.25">
      <c r="A108" s="4" t="s">
        <v>210</v>
      </c>
      <c r="B108" s="28" t="s">
        <v>211</v>
      </c>
      <c r="C108" s="25">
        <v>8</v>
      </c>
      <c r="D108" s="3">
        <v>1</v>
      </c>
      <c r="E108" s="3">
        <v>8</v>
      </c>
      <c r="F108" s="12">
        <v>0</v>
      </c>
      <c r="G108" s="20">
        <f t="shared" si="1"/>
        <v>17</v>
      </c>
    </row>
    <row r="109" spans="1:7" x14ac:dyDescent="0.25">
      <c r="A109" s="4" t="s">
        <v>212</v>
      </c>
      <c r="B109" s="28" t="s">
        <v>213</v>
      </c>
      <c r="C109" s="25">
        <v>7</v>
      </c>
      <c r="D109" s="3">
        <v>0</v>
      </c>
      <c r="E109" s="3">
        <v>4</v>
      </c>
      <c r="F109" s="12">
        <v>0</v>
      </c>
      <c r="G109" s="20">
        <f t="shared" si="1"/>
        <v>11</v>
      </c>
    </row>
    <row r="110" spans="1:7" x14ac:dyDescent="0.25">
      <c r="A110" s="4" t="s">
        <v>214</v>
      </c>
      <c r="B110" s="28" t="s">
        <v>215</v>
      </c>
      <c r="C110" s="25">
        <v>11</v>
      </c>
      <c r="D110" s="3">
        <v>0</v>
      </c>
      <c r="E110" s="3">
        <v>6</v>
      </c>
      <c r="F110" s="12">
        <v>0</v>
      </c>
      <c r="G110" s="20">
        <f t="shared" si="1"/>
        <v>17</v>
      </c>
    </row>
    <row r="111" spans="1:7" x14ac:dyDescent="0.25">
      <c r="A111" s="4" t="s">
        <v>216</v>
      </c>
      <c r="B111" s="28" t="s">
        <v>217</v>
      </c>
      <c r="C111" s="25">
        <v>3</v>
      </c>
      <c r="D111" s="3">
        <v>0</v>
      </c>
      <c r="E111" s="3">
        <v>0</v>
      </c>
      <c r="F111" s="12">
        <v>0</v>
      </c>
      <c r="G111" s="20">
        <f t="shared" si="1"/>
        <v>3</v>
      </c>
    </row>
    <row r="112" spans="1:7" x14ac:dyDescent="0.25">
      <c r="A112" s="4" t="s">
        <v>218</v>
      </c>
      <c r="B112" s="28" t="s">
        <v>219</v>
      </c>
      <c r="C112" s="25">
        <v>6</v>
      </c>
      <c r="D112" s="3">
        <v>0</v>
      </c>
      <c r="E112" s="3">
        <v>6</v>
      </c>
      <c r="F112" s="12">
        <v>0</v>
      </c>
      <c r="G112" s="20">
        <f t="shared" si="1"/>
        <v>12</v>
      </c>
    </row>
    <row r="113" spans="1:7" ht="15.75" thickBot="1" x14ac:dyDescent="0.3">
      <c r="A113" s="4" t="s">
        <v>220</v>
      </c>
      <c r="B113" s="28" t="s">
        <v>221</v>
      </c>
      <c r="C113" s="25">
        <v>4</v>
      </c>
      <c r="D113" s="3">
        <v>0</v>
      </c>
      <c r="E113" s="3">
        <v>0</v>
      </c>
      <c r="F113" s="12">
        <v>0</v>
      </c>
      <c r="G113" s="21">
        <f t="shared" si="1"/>
        <v>4</v>
      </c>
    </row>
    <row r="114" spans="1:7" ht="16.5" thickTop="1" thickBot="1" x14ac:dyDescent="0.3">
      <c r="B114" s="7" t="s">
        <v>222</v>
      </c>
      <c r="C114" s="26">
        <v>856</v>
      </c>
      <c r="D114" s="1">
        <v>18</v>
      </c>
      <c r="E114" s="1">
        <v>503</v>
      </c>
      <c r="F114" s="18">
        <v>0</v>
      </c>
      <c r="G114" s="22">
        <f t="shared" si="1"/>
        <v>1377</v>
      </c>
    </row>
    <row r="115" spans="1:7" ht="15.75" thickTop="1" x14ac:dyDescent="0.25"/>
  </sheetData>
  <mergeCells count="4">
    <mergeCell ref="A2:A3"/>
    <mergeCell ref="B2:B3"/>
    <mergeCell ref="C2:F2"/>
    <mergeCell ref="G2:G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15"/>
  <sheetViews>
    <sheetView topLeftCell="A94" workbookViewId="0">
      <selection activeCell="C116" sqref="C116"/>
    </sheetView>
  </sheetViews>
  <sheetFormatPr baseColWidth="10" defaultColWidth="9" defaultRowHeight="15" x14ac:dyDescent="0.25"/>
  <cols>
    <col min="2" max="2" width="68.42578125" customWidth="1"/>
    <col min="3" max="3" width="16.140625" customWidth="1"/>
    <col min="4" max="4" width="14.7109375" customWidth="1"/>
    <col min="5" max="6" width="16.5703125" customWidth="1"/>
    <col min="7" max="7" width="14.28515625" customWidth="1"/>
    <col min="8" max="8" width="16.5703125" customWidth="1"/>
  </cols>
  <sheetData>
    <row r="1" spans="1:7" ht="15.75" thickBot="1" x14ac:dyDescent="0.3"/>
    <row r="2" spans="1:7" ht="30" customHeight="1" thickTop="1" thickBot="1" x14ac:dyDescent="0.3">
      <c r="A2" s="323" t="s">
        <v>0</v>
      </c>
      <c r="B2" s="323" t="s">
        <v>1</v>
      </c>
      <c r="C2" s="324" t="s">
        <v>568</v>
      </c>
      <c r="D2" s="331"/>
      <c r="E2" s="331"/>
      <c r="F2" s="331"/>
      <c r="G2" s="332"/>
    </row>
    <row r="3" spans="1:7" ht="39.950000000000003" customHeight="1" thickTop="1" thickBot="1" x14ac:dyDescent="0.3">
      <c r="A3" s="323" t="s">
        <v>0</v>
      </c>
      <c r="B3" s="323" t="s">
        <v>1</v>
      </c>
      <c r="C3" s="299" t="s">
        <v>569</v>
      </c>
      <c r="D3" s="299" t="s">
        <v>570</v>
      </c>
      <c r="E3" s="299" t="s">
        <v>571</v>
      </c>
      <c r="F3" s="299" t="s">
        <v>567</v>
      </c>
      <c r="G3" s="299" t="s">
        <v>848</v>
      </c>
    </row>
    <row r="4" spans="1:7" ht="15.75" thickTop="1" x14ac:dyDescent="0.25">
      <c r="A4" s="4" t="s">
        <v>2</v>
      </c>
      <c r="B4" s="4" t="s">
        <v>3</v>
      </c>
      <c r="C4" s="3">
        <v>6</v>
      </c>
      <c r="D4" s="3">
        <v>2000</v>
      </c>
      <c r="E4" s="3">
        <v>0</v>
      </c>
      <c r="F4" s="3">
        <v>3503</v>
      </c>
      <c r="G4" s="256">
        <f>+F4/D4*100</f>
        <v>175.15</v>
      </c>
    </row>
    <row r="5" spans="1:7" x14ac:dyDescent="0.25">
      <c r="A5" s="4" t="s">
        <v>4</v>
      </c>
      <c r="B5" s="4" t="s">
        <v>5</v>
      </c>
      <c r="C5" s="3">
        <v>2</v>
      </c>
      <c r="D5" s="3">
        <v>500</v>
      </c>
      <c r="E5" s="3">
        <v>6</v>
      </c>
      <c r="F5" s="3">
        <v>538</v>
      </c>
      <c r="G5" s="257">
        <f t="shared" ref="G5:G68" si="0">+F5/D5*100</f>
        <v>107.60000000000001</v>
      </c>
    </row>
    <row r="6" spans="1:7" x14ac:dyDescent="0.25">
      <c r="A6" s="4" t="s">
        <v>6</v>
      </c>
      <c r="B6" s="4" t="s">
        <v>7</v>
      </c>
      <c r="C6" s="3">
        <v>5</v>
      </c>
      <c r="D6" s="3">
        <v>1725</v>
      </c>
      <c r="E6" s="3">
        <v>705</v>
      </c>
      <c r="F6" s="3">
        <v>1137</v>
      </c>
      <c r="G6" s="257">
        <f t="shared" si="0"/>
        <v>65.913043478260875</v>
      </c>
    </row>
    <row r="7" spans="1:7" x14ac:dyDescent="0.25">
      <c r="A7" s="4" t="s">
        <v>8</v>
      </c>
      <c r="B7" s="4" t="s">
        <v>9</v>
      </c>
      <c r="C7" s="3">
        <v>15</v>
      </c>
      <c r="D7" s="3">
        <v>2525</v>
      </c>
      <c r="E7" s="3">
        <v>0</v>
      </c>
      <c r="F7" s="3">
        <v>3630</v>
      </c>
      <c r="G7" s="257">
        <f t="shared" si="0"/>
        <v>143.76237623762376</v>
      </c>
    </row>
    <row r="8" spans="1:7" x14ac:dyDescent="0.25">
      <c r="A8" s="4" t="s">
        <v>10</v>
      </c>
      <c r="B8" s="4" t="s">
        <v>11</v>
      </c>
      <c r="C8" s="3">
        <v>9</v>
      </c>
      <c r="D8" s="3">
        <v>1775</v>
      </c>
      <c r="E8" s="3">
        <v>0</v>
      </c>
      <c r="F8" s="3">
        <v>2356</v>
      </c>
      <c r="G8" s="257">
        <f t="shared" si="0"/>
        <v>132.73239436619718</v>
      </c>
    </row>
    <row r="9" spans="1:7" x14ac:dyDescent="0.25">
      <c r="A9" s="4" t="s">
        <v>12</v>
      </c>
      <c r="B9" s="4" t="s">
        <v>13</v>
      </c>
      <c r="C9" s="3">
        <v>4</v>
      </c>
      <c r="D9" s="3">
        <v>475</v>
      </c>
      <c r="E9" s="3">
        <v>37</v>
      </c>
      <c r="F9" s="3">
        <v>146</v>
      </c>
      <c r="G9" s="257">
        <f t="shared" si="0"/>
        <v>30.736842105263158</v>
      </c>
    </row>
    <row r="10" spans="1:7" x14ac:dyDescent="0.25">
      <c r="A10" s="4" t="s">
        <v>14</v>
      </c>
      <c r="B10" s="4" t="s">
        <v>15</v>
      </c>
      <c r="C10" s="3">
        <v>4</v>
      </c>
      <c r="D10" s="3">
        <v>1100</v>
      </c>
      <c r="E10" s="3">
        <v>0</v>
      </c>
      <c r="F10" s="3">
        <v>1554</v>
      </c>
      <c r="G10" s="257">
        <f t="shared" si="0"/>
        <v>141.27272727272728</v>
      </c>
    </row>
    <row r="11" spans="1:7" x14ac:dyDescent="0.25">
      <c r="A11" s="4" t="s">
        <v>16</v>
      </c>
      <c r="B11" s="4" t="s">
        <v>17</v>
      </c>
      <c r="C11" s="3">
        <v>5</v>
      </c>
      <c r="D11" s="3">
        <v>1250</v>
      </c>
      <c r="E11" s="3">
        <v>0</v>
      </c>
      <c r="F11" s="3">
        <v>1210</v>
      </c>
      <c r="G11" s="257">
        <f t="shared" si="0"/>
        <v>96.8</v>
      </c>
    </row>
    <row r="12" spans="1:7" x14ac:dyDescent="0.25">
      <c r="A12" s="4" t="s">
        <v>18</v>
      </c>
      <c r="B12" s="4" t="s">
        <v>19</v>
      </c>
      <c r="C12" s="3">
        <v>7</v>
      </c>
      <c r="D12" s="3">
        <v>575</v>
      </c>
      <c r="E12" s="3">
        <v>3</v>
      </c>
      <c r="F12" s="3">
        <v>229</v>
      </c>
      <c r="G12" s="257">
        <f t="shared" si="0"/>
        <v>39.826086956521742</v>
      </c>
    </row>
    <row r="13" spans="1:7" x14ac:dyDescent="0.25">
      <c r="A13" s="4" t="s">
        <v>20</v>
      </c>
      <c r="B13" s="4" t="s">
        <v>21</v>
      </c>
      <c r="C13" s="3">
        <v>0</v>
      </c>
      <c r="D13" s="3">
        <v>0</v>
      </c>
      <c r="E13" s="3">
        <v>0</v>
      </c>
      <c r="F13" s="3">
        <v>897</v>
      </c>
      <c r="G13" s="257" t="e">
        <f t="shared" si="0"/>
        <v>#DIV/0!</v>
      </c>
    </row>
    <row r="14" spans="1:7" x14ac:dyDescent="0.25">
      <c r="A14" s="4" t="s">
        <v>22</v>
      </c>
      <c r="B14" s="4" t="s">
        <v>23</v>
      </c>
      <c r="C14" s="3">
        <v>3</v>
      </c>
      <c r="D14" s="3">
        <v>875</v>
      </c>
      <c r="E14" s="3">
        <v>2175</v>
      </c>
      <c r="F14" s="3">
        <v>2175</v>
      </c>
      <c r="G14" s="257">
        <f t="shared" si="0"/>
        <v>248.57142857142858</v>
      </c>
    </row>
    <row r="15" spans="1:7" x14ac:dyDescent="0.25">
      <c r="A15" s="4" t="s">
        <v>24</v>
      </c>
      <c r="B15" s="4" t="s">
        <v>25</v>
      </c>
      <c r="C15" s="3">
        <v>8</v>
      </c>
      <c r="D15" s="3">
        <v>2250</v>
      </c>
      <c r="E15" s="3">
        <v>0</v>
      </c>
      <c r="F15" s="3">
        <v>2868</v>
      </c>
      <c r="G15" s="257">
        <f t="shared" si="0"/>
        <v>127.46666666666667</v>
      </c>
    </row>
    <row r="16" spans="1:7" x14ac:dyDescent="0.25">
      <c r="A16" s="4" t="s">
        <v>26</v>
      </c>
      <c r="B16" s="4" t="s">
        <v>27</v>
      </c>
      <c r="C16" s="3">
        <v>0</v>
      </c>
      <c r="D16" s="3">
        <v>0</v>
      </c>
      <c r="E16" s="3">
        <v>0</v>
      </c>
      <c r="F16" s="3">
        <v>310</v>
      </c>
      <c r="G16" s="257" t="e">
        <f t="shared" si="0"/>
        <v>#DIV/0!</v>
      </c>
    </row>
    <row r="17" spans="1:12" x14ac:dyDescent="0.25">
      <c r="A17" s="4" t="s">
        <v>28</v>
      </c>
      <c r="B17" s="4" t="s">
        <v>29</v>
      </c>
      <c r="C17" s="3">
        <v>4</v>
      </c>
      <c r="D17" s="3">
        <v>1100</v>
      </c>
      <c r="E17" s="3">
        <v>0</v>
      </c>
      <c r="F17" s="3">
        <v>3869</v>
      </c>
      <c r="G17" s="257">
        <f t="shared" si="0"/>
        <v>351.72727272727269</v>
      </c>
    </row>
    <row r="18" spans="1:12" x14ac:dyDescent="0.25">
      <c r="A18" s="4" t="s">
        <v>30</v>
      </c>
      <c r="B18" s="4" t="s">
        <v>31</v>
      </c>
      <c r="C18" s="3">
        <v>0</v>
      </c>
      <c r="D18" s="3">
        <v>0</v>
      </c>
      <c r="E18" s="3">
        <v>0</v>
      </c>
      <c r="F18" s="3">
        <v>589</v>
      </c>
      <c r="G18" s="257" t="e">
        <f t="shared" si="0"/>
        <v>#DIV/0!</v>
      </c>
      <c r="K18" s="130"/>
      <c r="L18" s="130"/>
    </row>
    <row r="19" spans="1:12" x14ac:dyDescent="0.25">
      <c r="A19" s="4" t="s">
        <v>32</v>
      </c>
      <c r="B19" s="4" t="s">
        <v>33</v>
      </c>
      <c r="C19" s="3">
        <v>9</v>
      </c>
      <c r="D19" s="3">
        <v>2050</v>
      </c>
      <c r="E19" s="3">
        <v>1</v>
      </c>
      <c r="F19" s="3">
        <v>4922</v>
      </c>
      <c r="G19" s="257">
        <f t="shared" si="0"/>
        <v>240.09756097560975</v>
      </c>
    </row>
    <row r="20" spans="1:12" x14ac:dyDescent="0.25">
      <c r="A20" s="4" t="s">
        <v>34</v>
      </c>
      <c r="B20" s="4" t="s">
        <v>35</v>
      </c>
      <c r="C20" s="3">
        <v>2</v>
      </c>
      <c r="D20" s="3">
        <v>200</v>
      </c>
      <c r="E20" s="3">
        <v>0</v>
      </c>
      <c r="F20" s="3">
        <v>641</v>
      </c>
      <c r="G20" s="257">
        <f t="shared" si="0"/>
        <v>320.5</v>
      </c>
    </row>
    <row r="21" spans="1:12" x14ac:dyDescent="0.25">
      <c r="A21" s="4" t="s">
        <v>36</v>
      </c>
      <c r="B21" s="4" t="s">
        <v>37</v>
      </c>
      <c r="C21" s="3">
        <v>11</v>
      </c>
      <c r="D21" s="3">
        <v>3600</v>
      </c>
      <c r="E21" s="3">
        <v>0</v>
      </c>
      <c r="F21" s="3">
        <v>7707</v>
      </c>
      <c r="G21" s="257">
        <f t="shared" si="0"/>
        <v>214.08333333333331</v>
      </c>
    </row>
    <row r="22" spans="1:12" x14ac:dyDescent="0.25">
      <c r="A22" s="4" t="s">
        <v>38</v>
      </c>
      <c r="B22" s="4" t="s">
        <v>39</v>
      </c>
      <c r="C22" s="3">
        <v>8</v>
      </c>
      <c r="D22" s="3">
        <v>2150</v>
      </c>
      <c r="E22" s="3">
        <v>0</v>
      </c>
      <c r="F22" s="3">
        <v>2977</v>
      </c>
      <c r="G22" s="257">
        <f t="shared" si="0"/>
        <v>138.46511627906978</v>
      </c>
    </row>
    <row r="23" spans="1:12" x14ac:dyDescent="0.25">
      <c r="A23" s="4" t="s">
        <v>40</v>
      </c>
      <c r="B23" s="4" t="s">
        <v>41</v>
      </c>
      <c r="C23" s="3">
        <v>2</v>
      </c>
      <c r="D23" s="3">
        <v>550</v>
      </c>
      <c r="E23" s="3">
        <v>25</v>
      </c>
      <c r="F23" s="3">
        <v>417</v>
      </c>
      <c r="G23" s="257">
        <f t="shared" si="0"/>
        <v>75.818181818181813</v>
      </c>
    </row>
    <row r="24" spans="1:12" x14ac:dyDescent="0.25">
      <c r="A24" s="4" t="s">
        <v>42</v>
      </c>
      <c r="B24" s="4" t="s">
        <v>43</v>
      </c>
      <c r="C24" s="3">
        <v>5</v>
      </c>
      <c r="D24" s="3">
        <v>1225</v>
      </c>
      <c r="E24" s="3">
        <v>0</v>
      </c>
      <c r="F24" s="3">
        <v>1217</v>
      </c>
      <c r="G24" s="257">
        <f t="shared" si="0"/>
        <v>99.34693877551021</v>
      </c>
    </row>
    <row r="25" spans="1:12" x14ac:dyDescent="0.25">
      <c r="A25" s="4" t="s">
        <v>44</v>
      </c>
      <c r="B25" s="4" t="s">
        <v>45</v>
      </c>
      <c r="C25" s="3">
        <v>6</v>
      </c>
      <c r="D25" s="3">
        <v>1000</v>
      </c>
      <c r="E25" s="3">
        <v>0</v>
      </c>
      <c r="F25" s="3">
        <v>2555</v>
      </c>
      <c r="G25" s="257">
        <f t="shared" si="0"/>
        <v>255.50000000000003</v>
      </c>
      <c r="I25" s="122"/>
    </row>
    <row r="26" spans="1:12" x14ac:dyDescent="0.25">
      <c r="A26" s="4" t="s">
        <v>46</v>
      </c>
      <c r="B26" s="4" t="s">
        <v>47</v>
      </c>
      <c r="C26" s="3">
        <v>2</v>
      </c>
      <c r="D26" s="3">
        <v>400</v>
      </c>
      <c r="E26" s="3">
        <v>0</v>
      </c>
      <c r="F26" s="3">
        <v>444</v>
      </c>
      <c r="G26" s="257">
        <f t="shared" si="0"/>
        <v>111.00000000000001</v>
      </c>
      <c r="I26" s="178"/>
    </row>
    <row r="27" spans="1:12" x14ac:dyDescent="0.25">
      <c r="A27" s="4" t="s">
        <v>48</v>
      </c>
      <c r="B27" s="4" t="s">
        <v>49</v>
      </c>
      <c r="C27" s="3">
        <v>4</v>
      </c>
      <c r="D27" s="3">
        <v>375</v>
      </c>
      <c r="E27" s="3">
        <v>0</v>
      </c>
      <c r="F27" s="3">
        <v>368</v>
      </c>
      <c r="G27" s="257">
        <f t="shared" si="0"/>
        <v>98.133333333333326</v>
      </c>
      <c r="I27" s="122"/>
    </row>
    <row r="28" spans="1:12" x14ac:dyDescent="0.25">
      <c r="A28" s="4" t="s">
        <v>50</v>
      </c>
      <c r="B28" s="4" t="s">
        <v>51</v>
      </c>
      <c r="C28" s="3">
        <v>2</v>
      </c>
      <c r="D28" s="3">
        <v>400</v>
      </c>
      <c r="E28" s="3">
        <v>30</v>
      </c>
      <c r="F28" s="3">
        <v>588</v>
      </c>
      <c r="G28" s="257">
        <f t="shared" si="0"/>
        <v>147</v>
      </c>
      <c r="I28" s="177"/>
    </row>
    <row r="29" spans="1:12" x14ac:dyDescent="0.25">
      <c r="A29" s="4" t="s">
        <v>52</v>
      </c>
      <c r="B29" s="4" t="s">
        <v>53</v>
      </c>
      <c r="C29" s="3">
        <v>4</v>
      </c>
      <c r="D29" s="3">
        <v>1400</v>
      </c>
      <c r="E29" s="3">
        <v>0</v>
      </c>
      <c r="F29" s="3">
        <v>1645</v>
      </c>
      <c r="G29" s="257">
        <f t="shared" si="0"/>
        <v>117.5</v>
      </c>
    </row>
    <row r="30" spans="1:12" x14ac:dyDescent="0.25">
      <c r="A30" s="4" t="s">
        <v>54</v>
      </c>
      <c r="B30" s="4" t="s">
        <v>55</v>
      </c>
      <c r="C30" s="3">
        <v>8</v>
      </c>
      <c r="D30" s="3">
        <v>1600</v>
      </c>
      <c r="E30" s="3">
        <v>0</v>
      </c>
      <c r="F30" s="3">
        <v>643</v>
      </c>
      <c r="G30" s="257">
        <f t="shared" si="0"/>
        <v>40.1875</v>
      </c>
    </row>
    <row r="31" spans="1:12" x14ac:dyDescent="0.25">
      <c r="A31" s="4" t="s">
        <v>56</v>
      </c>
      <c r="B31" s="4" t="s">
        <v>57</v>
      </c>
      <c r="C31" s="3">
        <v>3</v>
      </c>
      <c r="D31" s="3">
        <v>625</v>
      </c>
      <c r="E31" s="3">
        <v>0</v>
      </c>
      <c r="F31" s="3">
        <v>477</v>
      </c>
      <c r="G31" s="257">
        <f t="shared" si="0"/>
        <v>76.319999999999993</v>
      </c>
    </row>
    <row r="32" spans="1:12" x14ac:dyDescent="0.25">
      <c r="A32" s="4" t="s">
        <v>58</v>
      </c>
      <c r="B32" s="4" t="s">
        <v>59</v>
      </c>
      <c r="C32" s="3">
        <v>11</v>
      </c>
      <c r="D32" s="3">
        <v>2100</v>
      </c>
      <c r="E32" s="3">
        <v>0</v>
      </c>
      <c r="F32" s="3">
        <v>2225</v>
      </c>
      <c r="G32" s="257">
        <f t="shared" si="0"/>
        <v>105.95238095238095</v>
      </c>
    </row>
    <row r="33" spans="1:7" x14ac:dyDescent="0.25">
      <c r="A33" s="4" t="s">
        <v>60</v>
      </c>
      <c r="B33" s="4" t="s">
        <v>61</v>
      </c>
      <c r="C33" s="3">
        <v>1</v>
      </c>
      <c r="D33" s="3">
        <v>450</v>
      </c>
      <c r="E33" s="3">
        <v>30</v>
      </c>
      <c r="F33" s="3">
        <v>380</v>
      </c>
      <c r="G33" s="257">
        <f t="shared" si="0"/>
        <v>84.444444444444443</v>
      </c>
    </row>
    <row r="34" spans="1:7" x14ac:dyDescent="0.25">
      <c r="A34" s="4" t="s">
        <v>62</v>
      </c>
      <c r="B34" s="4" t="s">
        <v>63</v>
      </c>
      <c r="C34" s="3">
        <v>7</v>
      </c>
      <c r="D34" s="3">
        <v>2100</v>
      </c>
      <c r="E34" s="3">
        <v>0</v>
      </c>
      <c r="F34" s="3">
        <v>6612</v>
      </c>
      <c r="G34" s="257">
        <f t="shared" si="0"/>
        <v>314.85714285714283</v>
      </c>
    </row>
    <row r="35" spans="1:7" x14ac:dyDescent="0.25">
      <c r="A35" s="4" t="s">
        <v>64</v>
      </c>
      <c r="B35" s="4" t="s">
        <v>65</v>
      </c>
      <c r="C35" s="3">
        <v>9</v>
      </c>
      <c r="D35" s="3">
        <v>2025</v>
      </c>
      <c r="E35" s="3">
        <v>0</v>
      </c>
      <c r="F35" s="3">
        <v>2075</v>
      </c>
      <c r="G35" s="257">
        <f t="shared" si="0"/>
        <v>102.46913580246914</v>
      </c>
    </row>
    <row r="36" spans="1:7" x14ac:dyDescent="0.25">
      <c r="A36" s="4" t="s">
        <v>66</v>
      </c>
      <c r="B36" s="4" t="s">
        <v>67</v>
      </c>
      <c r="C36" s="3">
        <v>0</v>
      </c>
      <c r="D36" s="3">
        <v>0</v>
      </c>
      <c r="E36" s="3">
        <v>0</v>
      </c>
      <c r="F36" s="3">
        <v>441</v>
      </c>
      <c r="G36" s="257" t="e">
        <f t="shared" si="0"/>
        <v>#DIV/0!</v>
      </c>
    </row>
    <row r="37" spans="1:7" x14ac:dyDescent="0.25">
      <c r="A37" s="4" t="s">
        <v>68</v>
      </c>
      <c r="B37" s="4" t="s">
        <v>69</v>
      </c>
      <c r="C37" s="3">
        <v>2</v>
      </c>
      <c r="D37" s="3">
        <v>1100</v>
      </c>
      <c r="E37" s="3">
        <v>100</v>
      </c>
      <c r="F37" s="3">
        <v>2668</v>
      </c>
      <c r="G37" s="257">
        <f t="shared" si="0"/>
        <v>242.54545454545453</v>
      </c>
    </row>
    <row r="38" spans="1:7" x14ac:dyDescent="0.25">
      <c r="A38" s="4" t="s">
        <v>70</v>
      </c>
      <c r="B38" s="4" t="s">
        <v>71</v>
      </c>
      <c r="C38" s="3">
        <v>9</v>
      </c>
      <c r="D38" s="3">
        <v>2650</v>
      </c>
      <c r="E38" s="3">
        <v>0</v>
      </c>
      <c r="F38" s="3">
        <v>4235</v>
      </c>
      <c r="G38" s="257">
        <f t="shared" si="0"/>
        <v>159.81132075471697</v>
      </c>
    </row>
    <row r="39" spans="1:7" x14ac:dyDescent="0.25">
      <c r="A39" s="4" t="s">
        <v>72</v>
      </c>
      <c r="B39" s="4" t="s">
        <v>73</v>
      </c>
      <c r="C39" s="3">
        <v>9</v>
      </c>
      <c r="D39" s="3">
        <v>1250</v>
      </c>
      <c r="E39" s="3">
        <v>0</v>
      </c>
      <c r="F39" s="3">
        <v>2918</v>
      </c>
      <c r="G39" s="257">
        <f t="shared" si="0"/>
        <v>233.44</v>
      </c>
    </row>
    <row r="40" spans="1:7" x14ac:dyDescent="0.25">
      <c r="A40" s="4" t="s">
        <v>74</v>
      </c>
      <c r="B40" s="4" t="s">
        <v>75</v>
      </c>
      <c r="C40" s="3">
        <v>8</v>
      </c>
      <c r="D40" s="3">
        <v>2200</v>
      </c>
      <c r="E40" s="3">
        <v>0</v>
      </c>
      <c r="F40" s="3">
        <v>2892</v>
      </c>
      <c r="G40" s="257">
        <f t="shared" si="0"/>
        <v>131.45454545454544</v>
      </c>
    </row>
    <row r="41" spans="1:7" x14ac:dyDescent="0.25">
      <c r="A41" s="4" t="s">
        <v>76</v>
      </c>
      <c r="B41" s="4" t="s">
        <v>77</v>
      </c>
      <c r="C41" s="3">
        <v>5</v>
      </c>
      <c r="D41" s="3">
        <v>1200</v>
      </c>
      <c r="E41" s="3">
        <v>0</v>
      </c>
      <c r="F41" s="3">
        <v>1961</v>
      </c>
      <c r="G41" s="257">
        <f t="shared" si="0"/>
        <v>163.41666666666669</v>
      </c>
    </row>
    <row r="42" spans="1:7" x14ac:dyDescent="0.25">
      <c r="A42" s="4" t="s">
        <v>78</v>
      </c>
      <c r="B42" s="4" t="s">
        <v>79</v>
      </c>
      <c r="C42" s="3">
        <v>6</v>
      </c>
      <c r="D42" s="3">
        <v>1650</v>
      </c>
      <c r="E42" s="3">
        <v>0</v>
      </c>
      <c r="F42" s="3">
        <v>3368</v>
      </c>
      <c r="G42" s="257">
        <f t="shared" si="0"/>
        <v>204.1212121212121</v>
      </c>
    </row>
    <row r="43" spans="1:7" x14ac:dyDescent="0.25">
      <c r="A43" s="4" t="s">
        <v>80</v>
      </c>
      <c r="B43" s="4" t="s">
        <v>81</v>
      </c>
      <c r="C43" s="3">
        <v>2</v>
      </c>
      <c r="D43" s="3">
        <v>550</v>
      </c>
      <c r="E43" s="3">
        <v>0</v>
      </c>
      <c r="F43" s="3">
        <v>505</v>
      </c>
      <c r="G43" s="257">
        <f t="shared" si="0"/>
        <v>91.818181818181827</v>
      </c>
    </row>
    <row r="44" spans="1:7" x14ac:dyDescent="0.25">
      <c r="A44" s="4" t="s">
        <v>82</v>
      </c>
      <c r="B44" s="4" t="s">
        <v>83</v>
      </c>
      <c r="C44" s="3">
        <v>0</v>
      </c>
      <c r="D44" s="3">
        <v>0</v>
      </c>
      <c r="E44" s="3">
        <v>0</v>
      </c>
      <c r="F44" s="3">
        <v>1041</v>
      </c>
      <c r="G44" s="257" t="e">
        <f t="shared" si="0"/>
        <v>#DIV/0!</v>
      </c>
    </row>
    <row r="45" spans="1:7" x14ac:dyDescent="0.25">
      <c r="A45" s="4" t="s">
        <v>84</v>
      </c>
      <c r="B45" s="4" t="s">
        <v>85</v>
      </c>
      <c r="C45" s="3">
        <v>0</v>
      </c>
      <c r="D45" s="3">
        <v>0</v>
      </c>
      <c r="E45" s="3">
        <v>0</v>
      </c>
      <c r="F45" s="3">
        <v>68</v>
      </c>
      <c r="G45" s="257" t="e">
        <f t="shared" si="0"/>
        <v>#DIV/0!</v>
      </c>
    </row>
    <row r="46" spans="1:7" x14ac:dyDescent="0.25">
      <c r="A46" s="4" t="s">
        <v>86</v>
      </c>
      <c r="B46" s="4" t="s">
        <v>87</v>
      </c>
      <c r="C46" s="3">
        <v>11</v>
      </c>
      <c r="D46" s="3">
        <v>3700</v>
      </c>
      <c r="E46" s="3">
        <v>3700</v>
      </c>
      <c r="F46" s="3">
        <v>6903</v>
      </c>
      <c r="G46" s="257">
        <f t="shared" si="0"/>
        <v>186.56756756756755</v>
      </c>
    </row>
    <row r="47" spans="1:7" x14ac:dyDescent="0.25">
      <c r="A47" s="4" t="s">
        <v>88</v>
      </c>
      <c r="B47" s="4" t="s">
        <v>89</v>
      </c>
      <c r="C47" s="3">
        <v>1</v>
      </c>
      <c r="D47" s="3">
        <v>450</v>
      </c>
      <c r="E47" s="3">
        <v>0</v>
      </c>
      <c r="F47" s="3">
        <v>906</v>
      </c>
      <c r="G47" s="257">
        <f t="shared" si="0"/>
        <v>201.33333333333331</v>
      </c>
    </row>
    <row r="48" spans="1:7" x14ac:dyDescent="0.25">
      <c r="A48" s="4" t="s">
        <v>90</v>
      </c>
      <c r="B48" s="4" t="s">
        <v>91</v>
      </c>
      <c r="C48" s="3">
        <v>4</v>
      </c>
      <c r="D48" s="3">
        <v>700</v>
      </c>
      <c r="E48" s="3">
        <v>50</v>
      </c>
      <c r="F48" s="3">
        <v>1222</v>
      </c>
      <c r="G48" s="257">
        <f t="shared" si="0"/>
        <v>174.57142857142858</v>
      </c>
    </row>
    <row r="49" spans="1:7" x14ac:dyDescent="0.25">
      <c r="A49" s="4" t="s">
        <v>92</v>
      </c>
      <c r="B49" s="4" t="s">
        <v>93</v>
      </c>
      <c r="C49" s="3">
        <v>3</v>
      </c>
      <c r="D49" s="3">
        <v>550</v>
      </c>
      <c r="E49" s="3">
        <v>8</v>
      </c>
      <c r="F49" s="3">
        <v>210</v>
      </c>
      <c r="G49" s="257">
        <f t="shared" si="0"/>
        <v>38.181818181818187</v>
      </c>
    </row>
    <row r="50" spans="1:7" x14ac:dyDescent="0.25">
      <c r="A50" s="4" t="s">
        <v>94</v>
      </c>
      <c r="B50" s="4" t="s">
        <v>95</v>
      </c>
      <c r="C50" s="3">
        <v>0</v>
      </c>
      <c r="D50" s="3">
        <v>0</v>
      </c>
      <c r="E50" s="3">
        <v>0</v>
      </c>
      <c r="F50" s="3">
        <v>146</v>
      </c>
      <c r="G50" s="257" t="e">
        <f t="shared" si="0"/>
        <v>#DIV/0!</v>
      </c>
    </row>
    <row r="51" spans="1:7" x14ac:dyDescent="0.25">
      <c r="A51" s="4" t="s">
        <v>96</v>
      </c>
      <c r="B51" s="4" t="s">
        <v>97</v>
      </c>
      <c r="C51" s="3">
        <v>5</v>
      </c>
      <c r="D51" s="3">
        <v>1200</v>
      </c>
      <c r="E51" s="3">
        <v>1200</v>
      </c>
      <c r="F51" s="3">
        <v>3035</v>
      </c>
      <c r="G51" s="257">
        <f t="shared" si="0"/>
        <v>252.91666666666669</v>
      </c>
    </row>
    <row r="52" spans="1:7" x14ac:dyDescent="0.25">
      <c r="A52" s="4" t="s">
        <v>98</v>
      </c>
      <c r="B52" s="4" t="s">
        <v>99</v>
      </c>
      <c r="C52" s="3">
        <v>11</v>
      </c>
      <c r="D52" s="3">
        <v>2925</v>
      </c>
      <c r="E52" s="3">
        <v>0</v>
      </c>
      <c r="F52" s="3">
        <v>3305</v>
      </c>
      <c r="G52" s="257">
        <f t="shared" si="0"/>
        <v>112.99145299145299</v>
      </c>
    </row>
    <row r="53" spans="1:7" x14ac:dyDescent="0.25">
      <c r="A53" s="4" t="s">
        <v>100</v>
      </c>
      <c r="B53" s="4" t="s">
        <v>101</v>
      </c>
      <c r="C53" s="3">
        <v>2</v>
      </c>
      <c r="D53" s="3">
        <v>250</v>
      </c>
      <c r="E53" s="3">
        <v>0</v>
      </c>
      <c r="F53" s="3">
        <v>125</v>
      </c>
      <c r="G53" s="257">
        <f t="shared" si="0"/>
        <v>50</v>
      </c>
    </row>
    <row r="54" spans="1:7" x14ac:dyDescent="0.25">
      <c r="A54" s="4" t="s">
        <v>102</v>
      </c>
      <c r="B54" s="4" t="s">
        <v>103</v>
      </c>
      <c r="C54" s="3">
        <v>0</v>
      </c>
      <c r="D54" s="3">
        <v>0</v>
      </c>
      <c r="E54" s="3">
        <v>0</v>
      </c>
      <c r="F54" s="3">
        <v>63</v>
      </c>
      <c r="G54" s="257" t="e">
        <f t="shared" si="0"/>
        <v>#DIV/0!</v>
      </c>
    </row>
    <row r="55" spans="1:7" x14ac:dyDescent="0.25">
      <c r="A55" s="4" t="s">
        <v>104</v>
      </c>
      <c r="B55" s="4" t="s">
        <v>105</v>
      </c>
      <c r="C55" s="3">
        <v>6</v>
      </c>
      <c r="D55" s="3">
        <v>1250</v>
      </c>
      <c r="E55" s="3">
        <v>100</v>
      </c>
      <c r="F55" s="3">
        <v>2086</v>
      </c>
      <c r="G55" s="257">
        <f t="shared" si="0"/>
        <v>166.88</v>
      </c>
    </row>
    <row r="56" spans="1:7" x14ac:dyDescent="0.25">
      <c r="A56" s="4" t="s">
        <v>106</v>
      </c>
      <c r="B56" s="4" t="s">
        <v>107</v>
      </c>
      <c r="C56" s="3">
        <v>9</v>
      </c>
      <c r="D56" s="3">
        <v>2325</v>
      </c>
      <c r="E56" s="3">
        <v>0</v>
      </c>
      <c r="F56" s="3">
        <v>4141</v>
      </c>
      <c r="G56" s="257">
        <f t="shared" si="0"/>
        <v>178.10752688172042</v>
      </c>
    </row>
    <row r="57" spans="1:7" x14ac:dyDescent="0.25">
      <c r="A57" s="4" t="s">
        <v>108</v>
      </c>
      <c r="B57" s="4" t="s">
        <v>109</v>
      </c>
      <c r="C57" s="3">
        <v>17</v>
      </c>
      <c r="D57" s="3">
        <v>4300</v>
      </c>
      <c r="E57" s="3">
        <v>0</v>
      </c>
      <c r="F57" s="3">
        <v>5570</v>
      </c>
      <c r="G57" s="257">
        <f t="shared" si="0"/>
        <v>129.53488372093022</v>
      </c>
    </row>
    <row r="58" spans="1:7" x14ac:dyDescent="0.25">
      <c r="A58" s="4" t="s">
        <v>110</v>
      </c>
      <c r="B58" s="4" t="s">
        <v>111</v>
      </c>
      <c r="C58" s="3">
        <v>5</v>
      </c>
      <c r="D58" s="3">
        <v>1200</v>
      </c>
      <c r="E58" s="3">
        <v>0</v>
      </c>
      <c r="F58" s="3">
        <v>1443</v>
      </c>
      <c r="G58" s="257">
        <f t="shared" si="0"/>
        <v>120.24999999999999</v>
      </c>
    </row>
    <row r="59" spans="1:7" x14ac:dyDescent="0.25">
      <c r="A59" s="4" t="s">
        <v>112</v>
      </c>
      <c r="B59" s="4" t="s">
        <v>113</v>
      </c>
      <c r="C59" s="3">
        <v>8</v>
      </c>
      <c r="D59" s="3">
        <v>1600</v>
      </c>
      <c r="E59" s="3">
        <v>0</v>
      </c>
      <c r="F59" s="3">
        <v>2065</v>
      </c>
      <c r="G59" s="257">
        <f t="shared" si="0"/>
        <v>129.0625</v>
      </c>
    </row>
    <row r="60" spans="1:7" x14ac:dyDescent="0.25">
      <c r="A60" s="4" t="s">
        <v>114</v>
      </c>
      <c r="B60" s="4" t="s">
        <v>115</v>
      </c>
      <c r="C60" s="3">
        <v>5</v>
      </c>
      <c r="D60" s="3">
        <v>1200</v>
      </c>
      <c r="E60" s="3">
        <v>0</v>
      </c>
      <c r="F60" s="3">
        <v>1773</v>
      </c>
      <c r="G60" s="257">
        <f t="shared" si="0"/>
        <v>147.75</v>
      </c>
    </row>
    <row r="61" spans="1:7" x14ac:dyDescent="0.25">
      <c r="A61" s="4" t="s">
        <v>116</v>
      </c>
      <c r="B61" s="4" t="s">
        <v>117</v>
      </c>
      <c r="C61" s="3">
        <v>10</v>
      </c>
      <c r="D61" s="3">
        <v>2750</v>
      </c>
      <c r="E61" s="3">
        <v>2</v>
      </c>
      <c r="F61" s="3">
        <v>2847</v>
      </c>
      <c r="G61" s="257">
        <f t="shared" si="0"/>
        <v>103.52727272727273</v>
      </c>
    </row>
    <row r="62" spans="1:7" x14ac:dyDescent="0.25">
      <c r="A62" s="4" t="s">
        <v>118</v>
      </c>
      <c r="B62" s="4" t="s">
        <v>119</v>
      </c>
      <c r="C62" s="3">
        <v>10</v>
      </c>
      <c r="D62" s="3">
        <v>2350</v>
      </c>
      <c r="E62" s="3">
        <v>197</v>
      </c>
      <c r="F62" s="3">
        <v>2558</v>
      </c>
      <c r="G62" s="257">
        <f t="shared" si="0"/>
        <v>108.85106382978724</v>
      </c>
    </row>
    <row r="63" spans="1:7" x14ac:dyDescent="0.25">
      <c r="A63" s="4" t="s">
        <v>120</v>
      </c>
      <c r="B63" s="4" t="s">
        <v>121</v>
      </c>
      <c r="C63" s="3">
        <v>2</v>
      </c>
      <c r="D63" s="3">
        <v>550</v>
      </c>
      <c r="E63" s="3">
        <v>0</v>
      </c>
      <c r="F63" s="3">
        <v>550</v>
      </c>
      <c r="G63" s="257">
        <f t="shared" si="0"/>
        <v>100</v>
      </c>
    </row>
    <row r="64" spans="1:7" x14ac:dyDescent="0.25">
      <c r="A64" s="4" t="s">
        <v>122</v>
      </c>
      <c r="B64" s="4" t="s">
        <v>123</v>
      </c>
      <c r="C64" s="3">
        <v>2</v>
      </c>
      <c r="D64" s="3">
        <v>550</v>
      </c>
      <c r="E64" s="3">
        <v>0</v>
      </c>
      <c r="F64" s="3">
        <v>683</v>
      </c>
      <c r="G64" s="257">
        <f t="shared" si="0"/>
        <v>124.18181818181817</v>
      </c>
    </row>
    <row r="65" spans="1:7" x14ac:dyDescent="0.25">
      <c r="A65" s="4" t="s">
        <v>124</v>
      </c>
      <c r="B65" s="4" t="s">
        <v>125</v>
      </c>
      <c r="C65" s="3">
        <v>3</v>
      </c>
      <c r="D65" s="3">
        <v>675</v>
      </c>
      <c r="E65" s="3">
        <v>170</v>
      </c>
      <c r="F65" s="3">
        <v>611</v>
      </c>
      <c r="G65" s="257">
        <f t="shared" si="0"/>
        <v>90.518518518518519</v>
      </c>
    </row>
    <row r="66" spans="1:7" x14ac:dyDescent="0.25">
      <c r="A66" s="4" t="s">
        <v>126</v>
      </c>
      <c r="B66" s="4" t="s">
        <v>127</v>
      </c>
      <c r="C66" s="3">
        <v>2</v>
      </c>
      <c r="D66" s="3">
        <v>550</v>
      </c>
      <c r="E66" s="3">
        <v>170</v>
      </c>
      <c r="F66" s="3">
        <v>778</v>
      </c>
      <c r="G66" s="257">
        <f t="shared" si="0"/>
        <v>141.45454545454547</v>
      </c>
    </row>
    <row r="67" spans="1:7" x14ac:dyDescent="0.25">
      <c r="A67" s="4" t="s">
        <v>128</v>
      </c>
      <c r="B67" s="4" t="s">
        <v>129</v>
      </c>
      <c r="C67" s="3">
        <v>2</v>
      </c>
      <c r="D67" s="3">
        <v>550</v>
      </c>
      <c r="E67" s="3">
        <v>26</v>
      </c>
      <c r="F67" s="3">
        <v>575</v>
      </c>
      <c r="G67" s="257">
        <f t="shared" si="0"/>
        <v>104.54545454545455</v>
      </c>
    </row>
    <row r="68" spans="1:7" x14ac:dyDescent="0.25">
      <c r="A68" s="4" t="s">
        <v>130</v>
      </c>
      <c r="B68" s="4" t="s">
        <v>131</v>
      </c>
      <c r="C68" s="3">
        <v>12</v>
      </c>
      <c r="D68" s="3">
        <v>3250</v>
      </c>
      <c r="E68" s="3">
        <v>0</v>
      </c>
      <c r="F68" s="3">
        <v>6426</v>
      </c>
      <c r="G68" s="257">
        <f t="shared" si="0"/>
        <v>197.72307692307692</v>
      </c>
    </row>
    <row r="69" spans="1:7" x14ac:dyDescent="0.25">
      <c r="A69" s="4" t="s">
        <v>132</v>
      </c>
      <c r="B69" s="4" t="s">
        <v>133</v>
      </c>
      <c r="C69" s="3">
        <v>2</v>
      </c>
      <c r="D69" s="3">
        <v>250</v>
      </c>
      <c r="E69" s="3">
        <v>0</v>
      </c>
      <c r="F69" s="3">
        <v>546</v>
      </c>
      <c r="G69" s="257">
        <f t="shared" ref="G69:G114" si="1">+F69/D69*100</f>
        <v>218.4</v>
      </c>
    </row>
    <row r="70" spans="1:7" x14ac:dyDescent="0.25">
      <c r="A70" s="4" t="s">
        <v>134</v>
      </c>
      <c r="B70" s="4" t="s">
        <v>135</v>
      </c>
      <c r="C70" s="3">
        <v>13</v>
      </c>
      <c r="D70" s="3">
        <v>3650</v>
      </c>
      <c r="E70" s="3">
        <v>0</v>
      </c>
      <c r="F70" s="3">
        <v>5563</v>
      </c>
      <c r="G70" s="257">
        <f t="shared" si="1"/>
        <v>152.41095890410958</v>
      </c>
    </row>
    <row r="71" spans="1:7" x14ac:dyDescent="0.25">
      <c r="A71" s="4" t="s">
        <v>136</v>
      </c>
      <c r="B71" s="4" t="s">
        <v>137</v>
      </c>
      <c r="C71" s="3">
        <v>0</v>
      </c>
      <c r="D71" s="3">
        <v>0</v>
      </c>
      <c r="E71" s="3">
        <v>0</v>
      </c>
      <c r="F71" s="3">
        <v>214</v>
      </c>
      <c r="G71" s="257" t="e">
        <f t="shared" si="1"/>
        <v>#DIV/0!</v>
      </c>
    </row>
    <row r="72" spans="1:7" x14ac:dyDescent="0.25">
      <c r="A72" s="4" t="s">
        <v>138</v>
      </c>
      <c r="B72" s="4" t="s">
        <v>139</v>
      </c>
      <c r="C72" s="3">
        <v>6</v>
      </c>
      <c r="D72" s="3">
        <v>1675</v>
      </c>
      <c r="E72" s="3">
        <v>0</v>
      </c>
      <c r="F72" s="3">
        <v>2810</v>
      </c>
      <c r="G72" s="257">
        <f t="shared" si="1"/>
        <v>167.76119402985074</v>
      </c>
    </row>
    <row r="73" spans="1:7" x14ac:dyDescent="0.25">
      <c r="A73" s="4" t="s">
        <v>140</v>
      </c>
      <c r="B73" s="4" t="s">
        <v>141</v>
      </c>
      <c r="C73" s="3">
        <v>3</v>
      </c>
      <c r="D73" s="3">
        <v>675</v>
      </c>
      <c r="E73" s="3">
        <v>51</v>
      </c>
      <c r="F73" s="3">
        <v>472</v>
      </c>
      <c r="G73" s="257">
        <f t="shared" si="1"/>
        <v>69.925925925925924</v>
      </c>
    </row>
    <row r="74" spans="1:7" x14ac:dyDescent="0.25">
      <c r="A74" s="4" t="s">
        <v>142</v>
      </c>
      <c r="B74" s="4" t="s">
        <v>143</v>
      </c>
      <c r="C74" s="3">
        <v>6</v>
      </c>
      <c r="D74" s="3">
        <v>1700</v>
      </c>
      <c r="E74" s="3">
        <v>0</v>
      </c>
      <c r="F74" s="3">
        <v>2095</v>
      </c>
      <c r="G74" s="257">
        <f t="shared" si="1"/>
        <v>123.23529411764707</v>
      </c>
    </row>
    <row r="75" spans="1:7" x14ac:dyDescent="0.25">
      <c r="A75" s="4" t="s">
        <v>144</v>
      </c>
      <c r="B75" s="4" t="s">
        <v>145</v>
      </c>
      <c r="C75" s="3">
        <v>4</v>
      </c>
      <c r="D75" s="3">
        <v>1125</v>
      </c>
      <c r="E75" s="3">
        <v>100</v>
      </c>
      <c r="F75" s="3">
        <v>621</v>
      </c>
      <c r="G75" s="257">
        <f t="shared" si="1"/>
        <v>55.2</v>
      </c>
    </row>
    <row r="76" spans="1:7" x14ac:dyDescent="0.25">
      <c r="A76" s="4" t="s">
        <v>146</v>
      </c>
      <c r="B76" s="4" t="s">
        <v>147</v>
      </c>
      <c r="C76" s="3">
        <v>11</v>
      </c>
      <c r="D76" s="3">
        <v>2950</v>
      </c>
      <c r="E76" s="3">
        <v>3</v>
      </c>
      <c r="F76" s="3">
        <v>887</v>
      </c>
      <c r="G76" s="257">
        <f t="shared" si="1"/>
        <v>30.067796610169488</v>
      </c>
    </row>
    <row r="77" spans="1:7" x14ac:dyDescent="0.25">
      <c r="A77" s="4" t="s">
        <v>148</v>
      </c>
      <c r="B77" s="4" t="s">
        <v>149</v>
      </c>
      <c r="C77" s="3">
        <v>2</v>
      </c>
      <c r="D77" s="3">
        <v>550</v>
      </c>
      <c r="E77" s="3">
        <v>0</v>
      </c>
      <c r="F77" s="3">
        <v>293</v>
      </c>
      <c r="G77" s="257">
        <f t="shared" si="1"/>
        <v>53.272727272727273</v>
      </c>
    </row>
    <row r="78" spans="1:7" x14ac:dyDescent="0.25">
      <c r="A78" s="4" t="s">
        <v>150</v>
      </c>
      <c r="B78" s="4" t="s">
        <v>151</v>
      </c>
      <c r="C78" s="3">
        <v>4</v>
      </c>
      <c r="D78" s="3">
        <v>1100</v>
      </c>
      <c r="E78" s="3">
        <v>0</v>
      </c>
      <c r="F78" s="3">
        <v>1309</v>
      </c>
      <c r="G78" s="257">
        <f t="shared" si="1"/>
        <v>119</v>
      </c>
    </row>
    <row r="79" spans="1:7" x14ac:dyDescent="0.25">
      <c r="A79" s="4" t="s">
        <v>152</v>
      </c>
      <c r="B79" s="4" t="s">
        <v>153</v>
      </c>
      <c r="C79" s="3">
        <v>1</v>
      </c>
      <c r="D79" s="3">
        <v>450</v>
      </c>
      <c r="E79" s="3">
        <v>0</v>
      </c>
      <c r="F79" s="3">
        <v>311</v>
      </c>
      <c r="G79" s="257">
        <f t="shared" si="1"/>
        <v>69.111111111111114</v>
      </c>
    </row>
    <row r="80" spans="1:7" x14ac:dyDescent="0.25">
      <c r="A80" s="4" t="s">
        <v>154</v>
      </c>
      <c r="B80" s="4" t="s">
        <v>155</v>
      </c>
      <c r="C80" s="3">
        <v>9</v>
      </c>
      <c r="D80" s="3">
        <v>1950</v>
      </c>
      <c r="E80" s="3">
        <v>0</v>
      </c>
      <c r="F80" s="3">
        <v>2831</v>
      </c>
      <c r="G80" s="257">
        <f t="shared" si="1"/>
        <v>145.17948717948718</v>
      </c>
    </row>
    <row r="81" spans="1:7" x14ac:dyDescent="0.25">
      <c r="A81" s="4" t="s">
        <v>156</v>
      </c>
      <c r="B81" s="4" t="s">
        <v>157</v>
      </c>
      <c r="C81" s="3">
        <v>7</v>
      </c>
      <c r="D81" s="3">
        <v>1775</v>
      </c>
      <c r="E81" s="3">
        <v>100</v>
      </c>
      <c r="F81" s="3">
        <v>2075</v>
      </c>
      <c r="G81" s="257">
        <f t="shared" si="1"/>
        <v>116.90140845070422</v>
      </c>
    </row>
    <row r="82" spans="1:7" x14ac:dyDescent="0.25">
      <c r="A82" s="4" t="s">
        <v>158</v>
      </c>
      <c r="B82" s="4" t="s">
        <v>159</v>
      </c>
      <c r="C82" s="3">
        <v>1</v>
      </c>
      <c r="D82" s="3">
        <v>450</v>
      </c>
      <c r="E82" s="3">
        <v>0</v>
      </c>
      <c r="F82" s="3">
        <v>713</v>
      </c>
      <c r="G82" s="257">
        <f t="shared" si="1"/>
        <v>158.44444444444446</v>
      </c>
    </row>
    <row r="83" spans="1:7" x14ac:dyDescent="0.25">
      <c r="A83" s="4" t="s">
        <v>160</v>
      </c>
      <c r="B83" s="4" t="s">
        <v>161</v>
      </c>
      <c r="C83" s="3">
        <v>3</v>
      </c>
      <c r="D83" s="3">
        <v>650</v>
      </c>
      <c r="E83" s="3">
        <v>0</v>
      </c>
      <c r="F83" s="3">
        <v>946</v>
      </c>
      <c r="G83" s="257">
        <f t="shared" si="1"/>
        <v>145.53846153846152</v>
      </c>
    </row>
    <row r="84" spans="1:7" x14ac:dyDescent="0.25">
      <c r="A84" s="4" t="s">
        <v>162</v>
      </c>
      <c r="B84" s="4" t="s">
        <v>163</v>
      </c>
      <c r="C84" s="3">
        <v>6</v>
      </c>
      <c r="D84" s="3">
        <v>1325</v>
      </c>
      <c r="E84" s="3">
        <v>0</v>
      </c>
      <c r="F84" s="3">
        <v>2636</v>
      </c>
      <c r="G84" s="257">
        <f t="shared" si="1"/>
        <v>198.9433962264151</v>
      </c>
    </row>
    <row r="85" spans="1:7" x14ac:dyDescent="0.25">
      <c r="A85" s="4" t="s">
        <v>164</v>
      </c>
      <c r="B85" s="4" t="s">
        <v>165</v>
      </c>
      <c r="C85" s="3">
        <v>7</v>
      </c>
      <c r="D85" s="3">
        <v>1450</v>
      </c>
      <c r="E85" s="3">
        <v>58</v>
      </c>
      <c r="F85" s="3">
        <v>2804</v>
      </c>
      <c r="G85" s="257">
        <f t="shared" si="1"/>
        <v>193.37931034482759</v>
      </c>
    </row>
    <row r="86" spans="1:7" x14ac:dyDescent="0.25">
      <c r="A86" s="4" t="s">
        <v>166</v>
      </c>
      <c r="B86" s="4" t="s">
        <v>167</v>
      </c>
      <c r="C86" s="3">
        <v>1</v>
      </c>
      <c r="D86" s="3">
        <v>125</v>
      </c>
      <c r="E86" s="3">
        <v>0</v>
      </c>
      <c r="F86" s="3">
        <v>255</v>
      </c>
      <c r="G86" s="257">
        <f t="shared" si="1"/>
        <v>204</v>
      </c>
    </row>
    <row r="87" spans="1:7" x14ac:dyDescent="0.25">
      <c r="A87" s="4" t="s">
        <v>168</v>
      </c>
      <c r="B87" s="4" t="s">
        <v>169</v>
      </c>
      <c r="C87" s="3">
        <v>4</v>
      </c>
      <c r="D87" s="3">
        <v>1200</v>
      </c>
      <c r="E87" s="3">
        <v>0</v>
      </c>
      <c r="F87" s="3">
        <v>1700</v>
      </c>
      <c r="G87" s="257">
        <f t="shared" si="1"/>
        <v>141.66666666666669</v>
      </c>
    </row>
    <row r="88" spans="1:7" x14ac:dyDescent="0.25">
      <c r="A88" s="4" t="s">
        <v>170</v>
      </c>
      <c r="B88" s="4" t="s">
        <v>171</v>
      </c>
      <c r="C88" s="3">
        <v>1</v>
      </c>
      <c r="D88" s="3">
        <v>200</v>
      </c>
      <c r="E88" s="3">
        <v>0</v>
      </c>
      <c r="F88" s="3">
        <v>169</v>
      </c>
      <c r="G88" s="257">
        <f t="shared" si="1"/>
        <v>84.5</v>
      </c>
    </row>
    <row r="89" spans="1:7" x14ac:dyDescent="0.25">
      <c r="A89" s="4" t="s">
        <v>172</v>
      </c>
      <c r="B89" s="4" t="s">
        <v>173</v>
      </c>
      <c r="C89" s="3">
        <v>6</v>
      </c>
      <c r="D89" s="3">
        <v>1025</v>
      </c>
      <c r="E89" s="3">
        <v>0</v>
      </c>
      <c r="F89" s="3">
        <v>1372</v>
      </c>
      <c r="G89" s="257">
        <f t="shared" si="1"/>
        <v>133.85365853658539</v>
      </c>
    </row>
    <row r="90" spans="1:7" x14ac:dyDescent="0.25">
      <c r="A90" s="4" t="s">
        <v>174</v>
      </c>
      <c r="B90" s="4" t="s">
        <v>175</v>
      </c>
      <c r="C90" s="3">
        <v>4</v>
      </c>
      <c r="D90" s="3">
        <v>1100</v>
      </c>
      <c r="E90" s="3">
        <v>0</v>
      </c>
      <c r="F90" s="3">
        <v>1234</v>
      </c>
      <c r="G90" s="257">
        <f t="shared" si="1"/>
        <v>112.18181818181819</v>
      </c>
    </row>
    <row r="91" spans="1:7" x14ac:dyDescent="0.25">
      <c r="A91" s="4" t="s">
        <v>176</v>
      </c>
      <c r="B91" s="4" t="s">
        <v>177</v>
      </c>
      <c r="C91" s="3">
        <v>2</v>
      </c>
      <c r="D91" s="3">
        <v>550</v>
      </c>
      <c r="E91" s="3">
        <v>37</v>
      </c>
      <c r="F91" s="3">
        <v>642</v>
      </c>
      <c r="G91" s="257">
        <f t="shared" si="1"/>
        <v>116.72727272727272</v>
      </c>
    </row>
    <row r="92" spans="1:7" x14ac:dyDescent="0.25">
      <c r="A92" s="4" t="s">
        <v>178</v>
      </c>
      <c r="B92" s="4" t="s">
        <v>179</v>
      </c>
      <c r="C92" s="3">
        <v>5</v>
      </c>
      <c r="D92" s="3">
        <v>1150</v>
      </c>
      <c r="E92" s="3">
        <v>0</v>
      </c>
      <c r="F92" s="3">
        <v>2179</v>
      </c>
      <c r="G92" s="257">
        <f t="shared" si="1"/>
        <v>189.47826086956522</v>
      </c>
    </row>
    <row r="93" spans="1:7" x14ac:dyDescent="0.25">
      <c r="A93" s="4" t="s">
        <v>180</v>
      </c>
      <c r="B93" s="4" t="s">
        <v>181</v>
      </c>
      <c r="C93" s="3">
        <v>8</v>
      </c>
      <c r="D93" s="3">
        <v>1525</v>
      </c>
      <c r="E93" s="3">
        <v>0</v>
      </c>
      <c r="F93" s="3">
        <v>1888</v>
      </c>
      <c r="G93" s="257">
        <f t="shared" si="1"/>
        <v>123.80327868852459</v>
      </c>
    </row>
    <row r="94" spans="1:7" x14ac:dyDescent="0.25">
      <c r="A94" s="4" t="s">
        <v>182</v>
      </c>
      <c r="B94" s="4" t="s">
        <v>183</v>
      </c>
      <c r="C94" s="3">
        <v>8</v>
      </c>
      <c r="D94" s="3">
        <v>2550</v>
      </c>
      <c r="E94" s="3">
        <v>129</v>
      </c>
      <c r="F94" s="3">
        <v>3745</v>
      </c>
      <c r="G94" s="257">
        <f t="shared" si="1"/>
        <v>146.8627450980392</v>
      </c>
    </row>
    <row r="95" spans="1:7" x14ac:dyDescent="0.25">
      <c r="A95" s="4" t="s">
        <v>184</v>
      </c>
      <c r="B95" s="4" t="s">
        <v>185</v>
      </c>
      <c r="C95" s="3">
        <v>5</v>
      </c>
      <c r="D95" s="3">
        <v>1550</v>
      </c>
      <c r="E95" s="3">
        <v>0</v>
      </c>
      <c r="F95" s="3">
        <v>2770</v>
      </c>
      <c r="G95" s="257">
        <f t="shared" si="1"/>
        <v>178.70967741935485</v>
      </c>
    </row>
    <row r="96" spans="1:7" x14ac:dyDescent="0.25">
      <c r="A96" s="4" t="s">
        <v>186</v>
      </c>
      <c r="B96" s="4" t="s">
        <v>187</v>
      </c>
      <c r="C96" s="3">
        <v>3</v>
      </c>
      <c r="D96" s="3">
        <v>700</v>
      </c>
      <c r="E96" s="3">
        <v>0</v>
      </c>
      <c r="F96" s="3">
        <v>471</v>
      </c>
      <c r="G96" s="257">
        <f t="shared" si="1"/>
        <v>67.285714285714278</v>
      </c>
    </row>
    <row r="97" spans="1:7" x14ac:dyDescent="0.25">
      <c r="A97" s="4" t="s">
        <v>188</v>
      </c>
      <c r="B97" s="4" t="s">
        <v>189</v>
      </c>
      <c r="C97" s="3">
        <v>9</v>
      </c>
      <c r="D97" s="3">
        <v>3000</v>
      </c>
      <c r="E97" s="3">
        <v>225</v>
      </c>
      <c r="F97" s="3">
        <v>6004</v>
      </c>
      <c r="G97" s="257">
        <f t="shared" si="1"/>
        <v>200.13333333333333</v>
      </c>
    </row>
    <row r="98" spans="1:7" x14ac:dyDescent="0.25">
      <c r="A98" s="4" t="s">
        <v>190</v>
      </c>
      <c r="B98" s="4" t="s">
        <v>191</v>
      </c>
      <c r="C98" s="3">
        <v>8</v>
      </c>
      <c r="D98" s="3">
        <v>1875</v>
      </c>
      <c r="E98" s="3">
        <v>247</v>
      </c>
      <c r="F98" s="3">
        <v>2779</v>
      </c>
      <c r="G98" s="257">
        <f t="shared" si="1"/>
        <v>148.21333333333334</v>
      </c>
    </row>
    <row r="99" spans="1:7" x14ac:dyDescent="0.25">
      <c r="A99" s="4" t="s">
        <v>192</v>
      </c>
      <c r="B99" s="4" t="s">
        <v>193</v>
      </c>
      <c r="C99" s="3">
        <v>4</v>
      </c>
      <c r="D99" s="3">
        <v>775</v>
      </c>
      <c r="E99" s="3">
        <v>0</v>
      </c>
      <c r="F99" s="3">
        <v>2385</v>
      </c>
      <c r="G99" s="257">
        <f t="shared" si="1"/>
        <v>307.74193548387098</v>
      </c>
    </row>
    <row r="100" spans="1:7" x14ac:dyDescent="0.25">
      <c r="A100" s="4" t="s">
        <v>194</v>
      </c>
      <c r="B100" s="4" t="s">
        <v>195</v>
      </c>
      <c r="C100" s="3">
        <v>1</v>
      </c>
      <c r="D100" s="3">
        <v>125</v>
      </c>
      <c r="E100" s="3">
        <v>10</v>
      </c>
      <c r="F100" s="3">
        <v>197</v>
      </c>
      <c r="G100" s="257">
        <f t="shared" si="1"/>
        <v>157.6</v>
      </c>
    </row>
    <row r="101" spans="1:7" x14ac:dyDescent="0.25">
      <c r="A101" s="4" t="s">
        <v>196</v>
      </c>
      <c r="B101" s="4" t="s">
        <v>197</v>
      </c>
      <c r="C101" s="3">
        <v>7</v>
      </c>
      <c r="D101" s="3">
        <v>2100</v>
      </c>
      <c r="E101" s="3">
        <v>55</v>
      </c>
      <c r="F101" s="3">
        <v>3579</v>
      </c>
      <c r="G101" s="257">
        <f t="shared" si="1"/>
        <v>170.42857142857142</v>
      </c>
    </row>
    <row r="102" spans="1:7" x14ac:dyDescent="0.25">
      <c r="A102" s="4" t="s">
        <v>198</v>
      </c>
      <c r="B102" s="4" t="s">
        <v>199</v>
      </c>
      <c r="C102" s="3">
        <v>7</v>
      </c>
      <c r="D102" s="3">
        <v>1425</v>
      </c>
      <c r="E102" s="3">
        <v>275</v>
      </c>
      <c r="F102" s="3">
        <v>2046</v>
      </c>
      <c r="G102" s="257">
        <f t="shared" si="1"/>
        <v>143.57894736842104</v>
      </c>
    </row>
    <row r="103" spans="1:7" x14ac:dyDescent="0.25">
      <c r="A103" s="4" t="s">
        <v>200</v>
      </c>
      <c r="B103" s="4" t="s">
        <v>201</v>
      </c>
      <c r="C103" s="3">
        <v>7</v>
      </c>
      <c r="D103" s="3">
        <v>1775</v>
      </c>
      <c r="E103" s="3">
        <v>0</v>
      </c>
      <c r="F103" s="3">
        <v>3326</v>
      </c>
      <c r="G103" s="257">
        <f t="shared" si="1"/>
        <v>187.38028169014086</v>
      </c>
    </row>
    <row r="104" spans="1:7" x14ac:dyDescent="0.25">
      <c r="A104" s="4" t="s">
        <v>202</v>
      </c>
      <c r="B104" s="4" t="s">
        <v>203</v>
      </c>
      <c r="C104" s="3">
        <v>15</v>
      </c>
      <c r="D104" s="3">
        <v>2600</v>
      </c>
      <c r="E104" s="3">
        <v>0</v>
      </c>
      <c r="F104" s="3">
        <v>4125</v>
      </c>
      <c r="G104" s="257">
        <f t="shared" si="1"/>
        <v>158.65384615384613</v>
      </c>
    </row>
    <row r="105" spans="1:7" x14ac:dyDescent="0.25">
      <c r="A105" s="4" t="s">
        <v>204</v>
      </c>
      <c r="B105" s="4" t="s">
        <v>205</v>
      </c>
      <c r="C105" s="3">
        <v>5</v>
      </c>
      <c r="D105" s="3">
        <v>800</v>
      </c>
      <c r="E105" s="3">
        <v>0</v>
      </c>
      <c r="F105" s="3">
        <v>1493</v>
      </c>
      <c r="G105" s="257">
        <f t="shared" si="1"/>
        <v>186.625</v>
      </c>
    </row>
    <row r="106" spans="1:7" x14ac:dyDescent="0.25">
      <c r="A106" s="4" t="s">
        <v>206</v>
      </c>
      <c r="B106" s="4" t="s">
        <v>207</v>
      </c>
      <c r="C106" s="3">
        <v>4</v>
      </c>
      <c r="D106" s="3">
        <v>775</v>
      </c>
      <c r="E106" s="3">
        <v>27</v>
      </c>
      <c r="F106" s="3">
        <v>642</v>
      </c>
      <c r="G106" s="257">
        <f t="shared" si="1"/>
        <v>82.838709677419359</v>
      </c>
    </row>
    <row r="107" spans="1:7" x14ac:dyDescent="0.25">
      <c r="A107" s="4" t="s">
        <v>208</v>
      </c>
      <c r="B107" s="4" t="s">
        <v>209</v>
      </c>
      <c r="C107" s="3">
        <v>8</v>
      </c>
      <c r="D107" s="3">
        <v>1900</v>
      </c>
      <c r="E107" s="3">
        <v>0</v>
      </c>
      <c r="F107" s="3">
        <v>4224</v>
      </c>
      <c r="G107" s="257">
        <f t="shared" si="1"/>
        <v>222.31578947368419</v>
      </c>
    </row>
    <row r="108" spans="1:7" x14ac:dyDescent="0.25">
      <c r="A108" s="4" t="s">
        <v>210</v>
      </c>
      <c r="B108" s="4" t="s">
        <v>211</v>
      </c>
      <c r="C108" s="3">
        <v>7</v>
      </c>
      <c r="D108" s="3">
        <v>1775</v>
      </c>
      <c r="E108" s="3">
        <v>1775</v>
      </c>
      <c r="F108" s="3">
        <v>2631</v>
      </c>
      <c r="G108" s="257">
        <f t="shared" si="1"/>
        <v>148.22535211267603</v>
      </c>
    </row>
    <row r="109" spans="1:7" x14ac:dyDescent="0.25">
      <c r="A109" s="4" t="s">
        <v>212</v>
      </c>
      <c r="B109" s="4" t="s">
        <v>213</v>
      </c>
      <c r="C109" s="3">
        <v>6</v>
      </c>
      <c r="D109" s="3">
        <v>750</v>
      </c>
      <c r="E109" s="3">
        <v>13</v>
      </c>
      <c r="F109" s="3">
        <v>1296</v>
      </c>
      <c r="G109" s="257">
        <f t="shared" si="1"/>
        <v>172.8</v>
      </c>
    </row>
    <row r="110" spans="1:7" x14ac:dyDescent="0.25">
      <c r="A110" s="4" t="s">
        <v>214</v>
      </c>
      <c r="B110" s="4" t="s">
        <v>215</v>
      </c>
      <c r="C110" s="3">
        <v>5</v>
      </c>
      <c r="D110" s="3">
        <v>1300</v>
      </c>
      <c r="E110" s="3">
        <v>0</v>
      </c>
      <c r="F110" s="3">
        <v>2866</v>
      </c>
      <c r="G110" s="257">
        <f t="shared" si="1"/>
        <v>220.46153846153845</v>
      </c>
    </row>
    <row r="111" spans="1:7" x14ac:dyDescent="0.25">
      <c r="A111" s="4" t="s">
        <v>216</v>
      </c>
      <c r="B111" s="4" t="s">
        <v>217</v>
      </c>
      <c r="C111" s="3">
        <v>2</v>
      </c>
      <c r="D111" s="3">
        <v>550</v>
      </c>
      <c r="E111" s="3">
        <v>0</v>
      </c>
      <c r="F111" s="3">
        <v>169</v>
      </c>
      <c r="G111" s="257">
        <f t="shared" si="1"/>
        <v>30.727272727272727</v>
      </c>
    </row>
    <row r="112" spans="1:7" x14ac:dyDescent="0.25">
      <c r="A112" s="4" t="s">
        <v>218</v>
      </c>
      <c r="B112" s="4" t="s">
        <v>219</v>
      </c>
      <c r="C112" s="3">
        <v>4</v>
      </c>
      <c r="D112" s="3">
        <v>1100</v>
      </c>
      <c r="E112" s="3">
        <v>0</v>
      </c>
      <c r="F112" s="3">
        <v>1357</v>
      </c>
      <c r="G112" s="257">
        <f t="shared" si="1"/>
        <v>123.36363636363636</v>
      </c>
    </row>
    <row r="113" spans="1:7" ht="15.75" thickBot="1" x14ac:dyDescent="0.3">
      <c r="A113" s="4" t="s">
        <v>220</v>
      </c>
      <c r="B113" s="4" t="s">
        <v>221</v>
      </c>
      <c r="C113" s="3">
        <v>0</v>
      </c>
      <c r="D113" s="3">
        <v>0</v>
      </c>
      <c r="E113" s="3">
        <v>0</v>
      </c>
      <c r="F113" s="3">
        <v>218</v>
      </c>
      <c r="G113" s="257" t="e">
        <f t="shared" si="1"/>
        <v>#DIV/0!</v>
      </c>
    </row>
    <row r="114" spans="1:7" ht="16.5" thickTop="1" thickBot="1" x14ac:dyDescent="0.3">
      <c r="B114" s="321" t="s">
        <v>222</v>
      </c>
      <c r="C114" s="369">
        <f>SUM(C4:C113)</f>
        <v>568</v>
      </c>
      <c r="D114" s="369">
        <f>SUM(D4:D113)</f>
        <v>137900</v>
      </c>
      <c r="E114" s="369">
        <f>SUM(E4:E113)</f>
        <v>11840</v>
      </c>
      <c r="F114" s="369">
        <f>SUM(F4:F113)</f>
        <v>211910</v>
      </c>
      <c r="G114" s="396">
        <f t="shared" si="1"/>
        <v>153.6693255982596</v>
      </c>
    </row>
    <row r="115" spans="1:7" ht="15.75" thickTop="1" x14ac:dyDescent="0.25"/>
  </sheetData>
  <mergeCells count="3">
    <mergeCell ref="A2:A3"/>
    <mergeCell ref="B2:B3"/>
    <mergeCell ref="C2:G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S115"/>
  <sheetViews>
    <sheetView topLeftCell="AJ1" workbookViewId="0">
      <selection activeCell="AY19" sqref="AY19"/>
    </sheetView>
  </sheetViews>
  <sheetFormatPr baseColWidth="10" defaultColWidth="9" defaultRowHeight="15" x14ac:dyDescent="0.25"/>
  <cols>
    <col min="2" max="2" width="68.42578125" customWidth="1"/>
    <col min="3" max="38" width="11.7109375" customWidth="1"/>
    <col min="39" max="44" width="17.5703125" customWidth="1"/>
  </cols>
  <sheetData>
    <row r="2" spans="1:45" ht="30" customHeight="1" x14ac:dyDescent="0.25">
      <c r="A2" s="323" t="s">
        <v>0</v>
      </c>
      <c r="B2" s="323" t="s">
        <v>1</v>
      </c>
      <c r="C2" s="323" t="s">
        <v>572</v>
      </c>
      <c r="D2" s="323" t="s">
        <v>572</v>
      </c>
      <c r="E2" s="323" t="s">
        <v>572</v>
      </c>
      <c r="F2" s="323" t="s">
        <v>572</v>
      </c>
      <c r="G2" s="323" t="s">
        <v>572</v>
      </c>
      <c r="H2" s="323" t="s">
        <v>572</v>
      </c>
      <c r="I2" s="323" t="s">
        <v>572</v>
      </c>
      <c r="J2" s="323" t="s">
        <v>572</v>
      </c>
      <c r="K2" s="323" t="s">
        <v>572</v>
      </c>
      <c r="L2" s="323" t="s">
        <v>572</v>
      </c>
      <c r="M2" s="323" t="s">
        <v>572</v>
      </c>
      <c r="N2" s="323" t="s">
        <v>572</v>
      </c>
      <c r="O2" s="323" t="s">
        <v>572</v>
      </c>
      <c r="P2" s="323" t="s">
        <v>572</v>
      </c>
      <c r="Q2" s="323" t="s">
        <v>572</v>
      </c>
      <c r="R2" s="323" t="s">
        <v>572</v>
      </c>
      <c r="S2" s="323" t="s">
        <v>572</v>
      </c>
      <c r="T2" s="323" t="s">
        <v>572</v>
      </c>
      <c r="U2" s="323" t="s">
        <v>572</v>
      </c>
      <c r="V2" s="323" t="s">
        <v>572</v>
      </c>
      <c r="W2" s="323" t="s">
        <v>572</v>
      </c>
      <c r="X2" s="323" t="s">
        <v>572</v>
      </c>
      <c r="Y2" s="323" t="s">
        <v>572</v>
      </c>
      <c r="Z2" s="323" t="s">
        <v>572</v>
      </c>
      <c r="AA2" s="323" t="s">
        <v>572</v>
      </c>
      <c r="AB2" s="323" t="s">
        <v>572</v>
      </c>
      <c r="AC2" s="323" t="s">
        <v>572</v>
      </c>
      <c r="AD2" s="323" t="s">
        <v>572</v>
      </c>
      <c r="AE2" s="323" t="s">
        <v>572</v>
      </c>
      <c r="AF2" s="323" t="s">
        <v>572</v>
      </c>
      <c r="AG2" s="323" t="s">
        <v>572</v>
      </c>
      <c r="AH2" s="323" t="s">
        <v>572</v>
      </c>
      <c r="AI2" s="323" t="s">
        <v>572</v>
      </c>
      <c r="AJ2" s="323" t="s">
        <v>572</v>
      </c>
      <c r="AK2" s="323" t="s">
        <v>572</v>
      </c>
      <c r="AL2" s="323" t="s">
        <v>572</v>
      </c>
      <c r="AM2" s="323" t="s">
        <v>572</v>
      </c>
      <c r="AN2" s="323" t="s">
        <v>572</v>
      </c>
      <c r="AO2" s="323" t="s">
        <v>572</v>
      </c>
      <c r="AP2" s="323" t="s">
        <v>572</v>
      </c>
      <c r="AQ2" s="323" t="s">
        <v>572</v>
      </c>
      <c r="AR2" s="323" t="s">
        <v>572</v>
      </c>
    </row>
    <row r="3" spans="1:45" ht="39.950000000000003" customHeight="1" x14ac:dyDescent="0.25">
      <c r="A3" s="323" t="s">
        <v>0</v>
      </c>
      <c r="B3" s="323" t="s">
        <v>1</v>
      </c>
      <c r="C3" s="323" t="s">
        <v>573</v>
      </c>
      <c r="D3" s="323" t="s">
        <v>573</v>
      </c>
      <c r="E3" s="323" t="s">
        <v>573</v>
      </c>
      <c r="F3" s="323" t="s">
        <v>577</v>
      </c>
      <c r="G3" s="323" t="s">
        <v>577</v>
      </c>
      <c r="H3" s="323" t="s">
        <v>577</v>
      </c>
      <c r="I3" s="323" t="s">
        <v>578</v>
      </c>
      <c r="J3" s="323" t="s">
        <v>578</v>
      </c>
      <c r="K3" s="323" t="s">
        <v>578</v>
      </c>
      <c r="L3" s="323" t="s">
        <v>579</v>
      </c>
      <c r="M3" s="323" t="s">
        <v>579</v>
      </c>
      <c r="N3" s="323" t="s">
        <v>579</v>
      </c>
      <c r="O3" s="323" t="s">
        <v>580</v>
      </c>
      <c r="P3" s="323" t="s">
        <v>580</v>
      </c>
      <c r="Q3" s="323" t="s">
        <v>580</v>
      </c>
      <c r="R3" s="323" t="s">
        <v>581</v>
      </c>
      <c r="S3" s="323" t="s">
        <v>581</v>
      </c>
      <c r="T3" s="323" t="s">
        <v>581</v>
      </c>
      <c r="U3" s="323" t="s">
        <v>582</v>
      </c>
      <c r="V3" s="323" t="s">
        <v>582</v>
      </c>
      <c r="W3" s="323" t="s">
        <v>582</v>
      </c>
      <c r="X3" s="323" t="s">
        <v>583</v>
      </c>
      <c r="Y3" s="323" t="s">
        <v>583</v>
      </c>
      <c r="Z3" s="323" t="s">
        <v>583</v>
      </c>
      <c r="AA3" s="323" t="s">
        <v>584</v>
      </c>
      <c r="AB3" s="323" t="s">
        <v>584</v>
      </c>
      <c r="AC3" s="323" t="s">
        <v>584</v>
      </c>
      <c r="AD3" s="323" t="s">
        <v>585</v>
      </c>
      <c r="AE3" s="323" t="s">
        <v>585</v>
      </c>
      <c r="AF3" s="323" t="s">
        <v>585</v>
      </c>
      <c r="AG3" s="323" t="s">
        <v>586</v>
      </c>
      <c r="AH3" s="323" t="s">
        <v>586</v>
      </c>
      <c r="AI3" s="323" t="s">
        <v>586</v>
      </c>
      <c r="AJ3" s="323" t="s">
        <v>587</v>
      </c>
      <c r="AK3" s="323" t="s">
        <v>587</v>
      </c>
      <c r="AL3" s="323" t="s">
        <v>587</v>
      </c>
      <c r="AM3" s="323" t="s">
        <v>588</v>
      </c>
      <c r="AN3" s="323" t="s">
        <v>589</v>
      </c>
      <c r="AO3" s="323" t="s">
        <v>590</v>
      </c>
      <c r="AP3" s="323" t="s">
        <v>591</v>
      </c>
      <c r="AQ3" s="323" t="s">
        <v>592</v>
      </c>
      <c r="AR3" s="323" t="s">
        <v>592</v>
      </c>
    </row>
    <row r="4" spans="1:45" x14ac:dyDescent="0.25">
      <c r="A4" s="323" t="s">
        <v>0</v>
      </c>
      <c r="B4" s="323" t="s">
        <v>1</v>
      </c>
      <c r="C4" s="2" t="s">
        <v>574</v>
      </c>
      <c r="D4" s="2" t="s">
        <v>575</v>
      </c>
      <c r="E4" s="2" t="s">
        <v>576</v>
      </c>
      <c r="F4" s="2" t="s">
        <v>574</v>
      </c>
      <c r="G4" s="2" t="s">
        <v>575</v>
      </c>
      <c r="H4" s="2" t="s">
        <v>576</v>
      </c>
      <c r="I4" s="2" t="s">
        <v>574</v>
      </c>
      <c r="J4" s="2" t="s">
        <v>575</v>
      </c>
      <c r="K4" s="2" t="s">
        <v>576</v>
      </c>
      <c r="L4" s="2" t="s">
        <v>574</v>
      </c>
      <c r="M4" s="2" t="s">
        <v>575</v>
      </c>
      <c r="N4" s="2" t="s">
        <v>576</v>
      </c>
      <c r="O4" s="2" t="s">
        <v>574</v>
      </c>
      <c r="P4" s="2" t="s">
        <v>575</v>
      </c>
      <c r="Q4" s="2" t="s">
        <v>576</v>
      </c>
      <c r="R4" s="2" t="s">
        <v>574</v>
      </c>
      <c r="S4" s="2" t="s">
        <v>575</v>
      </c>
      <c r="T4" s="2" t="s">
        <v>576</v>
      </c>
      <c r="U4" s="2" t="s">
        <v>574</v>
      </c>
      <c r="V4" s="2" t="s">
        <v>575</v>
      </c>
      <c r="W4" s="2" t="s">
        <v>576</v>
      </c>
      <c r="X4" s="2" t="s">
        <v>574</v>
      </c>
      <c r="Y4" s="2" t="s">
        <v>575</v>
      </c>
      <c r="Z4" s="2" t="s">
        <v>576</v>
      </c>
      <c r="AA4" s="2" t="s">
        <v>574</v>
      </c>
      <c r="AB4" s="2" t="s">
        <v>575</v>
      </c>
      <c r="AC4" s="2" t="s">
        <v>576</v>
      </c>
      <c r="AD4" s="2" t="s">
        <v>574</v>
      </c>
      <c r="AE4" s="2" t="s">
        <v>575</v>
      </c>
      <c r="AF4" s="2" t="s">
        <v>576</v>
      </c>
      <c r="AG4" s="2" t="s">
        <v>574</v>
      </c>
      <c r="AH4" s="2" t="s">
        <v>575</v>
      </c>
      <c r="AI4" s="2" t="s">
        <v>576</v>
      </c>
      <c r="AJ4" s="2" t="s">
        <v>574</v>
      </c>
      <c r="AK4" s="2" t="s">
        <v>575</v>
      </c>
      <c r="AL4" s="2" t="s">
        <v>576</v>
      </c>
      <c r="AM4" s="323" t="s">
        <v>588</v>
      </c>
      <c r="AN4" s="323" t="s">
        <v>589</v>
      </c>
      <c r="AO4" s="323" t="s">
        <v>590</v>
      </c>
      <c r="AP4" s="323" t="s">
        <v>591</v>
      </c>
      <c r="AQ4" s="2" t="s">
        <v>593</v>
      </c>
      <c r="AR4" s="2" t="s">
        <v>594</v>
      </c>
    </row>
    <row r="5" spans="1:45" x14ac:dyDescent="0.25">
      <c r="A5" s="4" t="s">
        <v>2</v>
      </c>
      <c r="B5" s="4" t="s">
        <v>3</v>
      </c>
      <c r="C5" s="3">
        <v>125</v>
      </c>
      <c r="D5" s="6">
        <v>0</v>
      </c>
      <c r="E5" s="6">
        <v>0</v>
      </c>
      <c r="F5" s="3">
        <v>450</v>
      </c>
      <c r="G5" s="3">
        <v>4</v>
      </c>
      <c r="H5" s="3">
        <v>1800</v>
      </c>
      <c r="I5" s="3">
        <v>550</v>
      </c>
      <c r="J5" s="6">
        <v>0</v>
      </c>
      <c r="K5" s="6">
        <v>0</v>
      </c>
      <c r="L5" s="3">
        <v>100</v>
      </c>
      <c r="M5" s="3">
        <v>2</v>
      </c>
      <c r="N5" s="3">
        <v>200</v>
      </c>
      <c r="O5" s="3">
        <v>50</v>
      </c>
      <c r="P5" s="6">
        <v>0</v>
      </c>
      <c r="Q5" s="6">
        <v>0</v>
      </c>
      <c r="R5" s="3">
        <v>100</v>
      </c>
      <c r="S5" s="6">
        <v>0</v>
      </c>
      <c r="T5" s="6">
        <v>0</v>
      </c>
      <c r="U5" s="3">
        <v>50</v>
      </c>
      <c r="V5" s="6">
        <v>0</v>
      </c>
      <c r="W5" s="6">
        <v>0</v>
      </c>
      <c r="X5" s="3">
        <v>100</v>
      </c>
      <c r="Y5" s="6">
        <v>0</v>
      </c>
      <c r="Z5" s="6">
        <v>0</v>
      </c>
      <c r="AA5" s="3">
        <v>150</v>
      </c>
      <c r="AB5" s="6">
        <v>0</v>
      </c>
      <c r="AC5" s="6">
        <v>0</v>
      </c>
      <c r="AD5" s="3">
        <v>200</v>
      </c>
      <c r="AE5" s="6">
        <v>0</v>
      </c>
      <c r="AF5" s="6">
        <v>0</v>
      </c>
      <c r="AG5" s="3">
        <v>250</v>
      </c>
      <c r="AH5" s="6">
        <v>0</v>
      </c>
      <c r="AI5" s="6">
        <v>0</v>
      </c>
      <c r="AJ5" s="3">
        <v>300</v>
      </c>
      <c r="AK5" s="6">
        <v>0</v>
      </c>
      <c r="AL5" s="6">
        <v>0</v>
      </c>
      <c r="AM5" s="3">
        <v>6</v>
      </c>
      <c r="AN5" s="3">
        <v>2000</v>
      </c>
      <c r="AO5" s="3">
        <v>0</v>
      </c>
      <c r="AP5" s="3">
        <v>3503</v>
      </c>
      <c r="AQ5" s="3">
        <v>1732</v>
      </c>
      <c r="AR5" s="3">
        <v>1771</v>
      </c>
      <c r="AS5" s="8"/>
    </row>
    <row r="6" spans="1:45" x14ac:dyDescent="0.25">
      <c r="A6" s="4" t="s">
        <v>4</v>
      </c>
      <c r="B6" s="4" t="s">
        <v>5</v>
      </c>
      <c r="C6" s="3">
        <v>125</v>
      </c>
      <c r="D6" s="6">
        <v>0</v>
      </c>
      <c r="E6" s="6">
        <v>0</v>
      </c>
      <c r="F6" s="3">
        <v>450</v>
      </c>
      <c r="G6" s="6">
        <v>0</v>
      </c>
      <c r="H6" s="6">
        <v>0</v>
      </c>
      <c r="I6" s="3">
        <v>550</v>
      </c>
      <c r="J6" s="6">
        <v>0</v>
      </c>
      <c r="K6" s="6">
        <v>0</v>
      </c>
      <c r="L6" s="3">
        <v>100</v>
      </c>
      <c r="M6" s="6">
        <v>0</v>
      </c>
      <c r="N6" s="6">
        <v>0</v>
      </c>
      <c r="O6" s="3">
        <v>50</v>
      </c>
      <c r="P6" s="6">
        <v>0</v>
      </c>
      <c r="Q6" s="6">
        <v>0</v>
      </c>
      <c r="R6" s="3">
        <v>100</v>
      </c>
      <c r="S6" s="6">
        <v>0</v>
      </c>
      <c r="T6" s="6">
        <v>0</v>
      </c>
      <c r="U6" s="3">
        <v>50</v>
      </c>
      <c r="V6" s="6">
        <v>0</v>
      </c>
      <c r="W6" s="6">
        <v>0</v>
      </c>
      <c r="X6" s="3">
        <v>100</v>
      </c>
      <c r="Y6" s="6">
        <v>0</v>
      </c>
      <c r="Z6" s="6">
        <v>0</v>
      </c>
      <c r="AA6" s="3">
        <v>150</v>
      </c>
      <c r="AB6" s="6">
        <v>0</v>
      </c>
      <c r="AC6" s="6">
        <v>0</v>
      </c>
      <c r="AD6" s="3">
        <v>200</v>
      </c>
      <c r="AE6" s="3">
        <v>1</v>
      </c>
      <c r="AF6" s="3">
        <v>200</v>
      </c>
      <c r="AG6" s="3">
        <v>250</v>
      </c>
      <c r="AH6" s="6">
        <v>0</v>
      </c>
      <c r="AI6" s="6">
        <v>0</v>
      </c>
      <c r="AJ6" s="3">
        <v>300</v>
      </c>
      <c r="AK6" s="3">
        <v>1</v>
      </c>
      <c r="AL6" s="3">
        <v>300</v>
      </c>
      <c r="AM6" s="3">
        <v>2</v>
      </c>
      <c r="AN6" s="3">
        <v>500</v>
      </c>
      <c r="AO6" s="3">
        <v>6</v>
      </c>
      <c r="AP6" s="3">
        <v>538</v>
      </c>
      <c r="AQ6" s="3">
        <v>538</v>
      </c>
      <c r="AR6" s="3">
        <v>0</v>
      </c>
      <c r="AS6" s="8"/>
    </row>
    <row r="7" spans="1:45" x14ac:dyDescent="0.25">
      <c r="A7" s="4" t="s">
        <v>6</v>
      </c>
      <c r="B7" s="4" t="s">
        <v>7</v>
      </c>
      <c r="C7" s="3">
        <v>125</v>
      </c>
      <c r="D7" s="3">
        <v>1</v>
      </c>
      <c r="E7" s="3">
        <v>125</v>
      </c>
      <c r="F7" s="3">
        <v>450</v>
      </c>
      <c r="G7" s="6">
        <v>0</v>
      </c>
      <c r="H7" s="6">
        <v>0</v>
      </c>
      <c r="I7" s="3">
        <v>550</v>
      </c>
      <c r="J7" s="3">
        <v>2</v>
      </c>
      <c r="K7" s="3">
        <v>1100</v>
      </c>
      <c r="L7" s="3">
        <v>100</v>
      </c>
      <c r="M7" s="6">
        <v>0</v>
      </c>
      <c r="N7" s="6">
        <v>0</v>
      </c>
      <c r="O7" s="3">
        <v>50</v>
      </c>
      <c r="P7" s="6">
        <v>0</v>
      </c>
      <c r="Q7" s="6">
        <v>0</v>
      </c>
      <c r="R7" s="3">
        <v>100</v>
      </c>
      <c r="S7" s="6">
        <v>0</v>
      </c>
      <c r="T7" s="6">
        <v>0</v>
      </c>
      <c r="U7" s="3">
        <v>50</v>
      </c>
      <c r="V7" s="6">
        <v>0</v>
      </c>
      <c r="W7" s="6">
        <v>0</v>
      </c>
      <c r="X7" s="3">
        <v>100</v>
      </c>
      <c r="Y7" s="6">
        <v>0</v>
      </c>
      <c r="Z7" s="6">
        <v>0</v>
      </c>
      <c r="AA7" s="3">
        <v>150</v>
      </c>
      <c r="AB7" s="6">
        <v>0</v>
      </c>
      <c r="AC7" s="6">
        <v>0</v>
      </c>
      <c r="AD7" s="3">
        <v>200</v>
      </c>
      <c r="AE7" s="3">
        <v>1</v>
      </c>
      <c r="AF7" s="3">
        <v>200</v>
      </c>
      <c r="AG7" s="3">
        <v>250</v>
      </c>
      <c r="AH7" s="6">
        <v>0</v>
      </c>
      <c r="AI7" s="6">
        <v>0</v>
      </c>
      <c r="AJ7" s="3">
        <v>300</v>
      </c>
      <c r="AK7" s="3">
        <v>1</v>
      </c>
      <c r="AL7" s="3">
        <v>300</v>
      </c>
      <c r="AM7" s="3">
        <v>5</v>
      </c>
      <c r="AN7" s="3">
        <v>1725</v>
      </c>
      <c r="AO7" s="3">
        <v>705</v>
      </c>
      <c r="AP7" s="3">
        <v>1137</v>
      </c>
      <c r="AQ7" s="3">
        <v>569</v>
      </c>
      <c r="AR7" s="3">
        <v>568</v>
      </c>
      <c r="AS7" s="8"/>
    </row>
    <row r="8" spans="1:45" x14ac:dyDescent="0.25">
      <c r="A8" s="4" t="s">
        <v>8</v>
      </c>
      <c r="B8" s="4" t="s">
        <v>9</v>
      </c>
      <c r="C8" s="3">
        <v>125</v>
      </c>
      <c r="D8" s="3">
        <v>5</v>
      </c>
      <c r="E8" s="3">
        <v>625</v>
      </c>
      <c r="F8" s="3">
        <v>450</v>
      </c>
      <c r="G8" s="3">
        <v>2</v>
      </c>
      <c r="H8" s="3">
        <v>900</v>
      </c>
      <c r="I8" s="3">
        <v>550</v>
      </c>
      <c r="J8" s="6">
        <v>0</v>
      </c>
      <c r="K8" s="6">
        <v>0</v>
      </c>
      <c r="L8" s="3">
        <v>100</v>
      </c>
      <c r="M8" s="3">
        <v>4</v>
      </c>
      <c r="N8" s="3">
        <v>400</v>
      </c>
      <c r="O8" s="3">
        <v>50</v>
      </c>
      <c r="P8" s="3">
        <v>2</v>
      </c>
      <c r="Q8" s="3">
        <v>100</v>
      </c>
      <c r="R8" s="3">
        <v>100</v>
      </c>
      <c r="S8" s="6">
        <v>0</v>
      </c>
      <c r="T8" s="6">
        <v>0</v>
      </c>
      <c r="U8" s="3">
        <v>50</v>
      </c>
      <c r="V8" s="6">
        <v>0</v>
      </c>
      <c r="W8" s="6">
        <v>0</v>
      </c>
      <c r="X8" s="3">
        <v>100</v>
      </c>
      <c r="Y8" s="6">
        <v>0</v>
      </c>
      <c r="Z8" s="6">
        <v>0</v>
      </c>
      <c r="AA8" s="3">
        <v>150</v>
      </c>
      <c r="AB8" s="6">
        <v>0</v>
      </c>
      <c r="AC8" s="6">
        <v>0</v>
      </c>
      <c r="AD8" s="3">
        <v>200</v>
      </c>
      <c r="AE8" s="3">
        <v>1</v>
      </c>
      <c r="AF8" s="3">
        <v>200</v>
      </c>
      <c r="AG8" s="3">
        <v>250</v>
      </c>
      <c r="AH8" s="6">
        <v>0</v>
      </c>
      <c r="AI8" s="6">
        <v>0</v>
      </c>
      <c r="AJ8" s="3">
        <v>300</v>
      </c>
      <c r="AK8" s="3">
        <v>1</v>
      </c>
      <c r="AL8" s="3">
        <v>300</v>
      </c>
      <c r="AM8" s="3">
        <v>15</v>
      </c>
      <c r="AN8" s="3">
        <v>2525</v>
      </c>
      <c r="AO8" s="3">
        <v>0</v>
      </c>
      <c r="AP8" s="3">
        <v>3630</v>
      </c>
      <c r="AQ8" s="3">
        <v>2043</v>
      </c>
      <c r="AR8" s="3">
        <v>1587</v>
      </c>
      <c r="AS8" s="8"/>
    </row>
    <row r="9" spans="1:45" x14ac:dyDescent="0.25">
      <c r="A9" s="4" t="s">
        <v>10</v>
      </c>
      <c r="B9" s="4" t="s">
        <v>11</v>
      </c>
      <c r="C9" s="3">
        <v>125</v>
      </c>
      <c r="D9" s="3">
        <v>1</v>
      </c>
      <c r="E9" s="3">
        <v>125</v>
      </c>
      <c r="F9" s="3">
        <v>450</v>
      </c>
      <c r="G9" s="3">
        <v>3</v>
      </c>
      <c r="H9" s="3">
        <v>1350</v>
      </c>
      <c r="I9" s="3">
        <v>550</v>
      </c>
      <c r="J9" s="6">
        <v>0</v>
      </c>
      <c r="K9" s="6">
        <v>0</v>
      </c>
      <c r="L9" s="3">
        <v>100</v>
      </c>
      <c r="M9" s="3">
        <v>1</v>
      </c>
      <c r="N9" s="3">
        <v>100</v>
      </c>
      <c r="O9" s="3">
        <v>50</v>
      </c>
      <c r="P9" s="3">
        <v>4</v>
      </c>
      <c r="Q9" s="3">
        <v>200</v>
      </c>
      <c r="R9" s="3">
        <v>100</v>
      </c>
      <c r="S9" s="6">
        <v>0</v>
      </c>
      <c r="T9" s="6">
        <v>0</v>
      </c>
      <c r="U9" s="3">
        <v>50</v>
      </c>
      <c r="V9" s="6">
        <v>0</v>
      </c>
      <c r="W9" s="6">
        <v>0</v>
      </c>
      <c r="X9" s="3">
        <v>100</v>
      </c>
      <c r="Y9" s="6">
        <v>0</v>
      </c>
      <c r="Z9" s="6">
        <v>0</v>
      </c>
      <c r="AA9" s="3">
        <v>150</v>
      </c>
      <c r="AB9" s="6">
        <v>0</v>
      </c>
      <c r="AC9" s="6">
        <v>0</v>
      </c>
      <c r="AD9" s="3">
        <v>200</v>
      </c>
      <c r="AE9" s="6">
        <v>0</v>
      </c>
      <c r="AF9" s="6">
        <v>0</v>
      </c>
      <c r="AG9" s="3">
        <v>250</v>
      </c>
      <c r="AH9" s="6">
        <v>0</v>
      </c>
      <c r="AI9" s="6">
        <v>0</v>
      </c>
      <c r="AJ9" s="3">
        <v>300</v>
      </c>
      <c r="AK9" s="6">
        <v>0</v>
      </c>
      <c r="AL9" s="6">
        <v>0</v>
      </c>
      <c r="AM9" s="3">
        <v>9</v>
      </c>
      <c r="AN9" s="3">
        <v>1775</v>
      </c>
      <c r="AO9" s="3">
        <v>0</v>
      </c>
      <c r="AP9" s="3">
        <v>2356</v>
      </c>
      <c r="AQ9" s="3">
        <v>1625</v>
      </c>
      <c r="AR9" s="3">
        <v>731</v>
      </c>
      <c r="AS9" s="8"/>
    </row>
    <row r="10" spans="1:45" x14ac:dyDescent="0.25">
      <c r="A10" s="4" t="s">
        <v>12</v>
      </c>
      <c r="B10" s="4" t="s">
        <v>13</v>
      </c>
      <c r="C10" s="3">
        <v>125</v>
      </c>
      <c r="D10" s="3">
        <v>1</v>
      </c>
      <c r="E10" s="3">
        <v>125</v>
      </c>
      <c r="F10" s="3">
        <v>450</v>
      </c>
      <c r="G10" s="6">
        <v>0</v>
      </c>
      <c r="H10" s="6">
        <v>0</v>
      </c>
      <c r="I10" s="3">
        <v>550</v>
      </c>
      <c r="J10" s="6">
        <v>0</v>
      </c>
      <c r="K10" s="6">
        <v>0</v>
      </c>
      <c r="L10" s="3">
        <v>100</v>
      </c>
      <c r="M10" s="6">
        <v>0</v>
      </c>
      <c r="N10" s="6">
        <v>0</v>
      </c>
      <c r="O10" s="3">
        <v>50</v>
      </c>
      <c r="P10" s="3">
        <v>1</v>
      </c>
      <c r="Q10" s="3">
        <v>50</v>
      </c>
      <c r="R10" s="3">
        <v>100</v>
      </c>
      <c r="S10" s="3">
        <v>1</v>
      </c>
      <c r="T10" s="3">
        <v>100</v>
      </c>
      <c r="U10" s="3">
        <v>50</v>
      </c>
      <c r="V10" s="6">
        <v>0</v>
      </c>
      <c r="W10" s="6">
        <v>0</v>
      </c>
      <c r="X10" s="3">
        <v>100</v>
      </c>
      <c r="Y10" s="6">
        <v>0</v>
      </c>
      <c r="Z10" s="6">
        <v>0</v>
      </c>
      <c r="AA10" s="3">
        <v>150</v>
      </c>
      <c r="AB10" s="6">
        <v>0</v>
      </c>
      <c r="AC10" s="6">
        <v>0</v>
      </c>
      <c r="AD10" s="3">
        <v>200</v>
      </c>
      <c r="AE10" s="3">
        <v>1</v>
      </c>
      <c r="AF10" s="3">
        <v>200</v>
      </c>
      <c r="AG10" s="3">
        <v>250</v>
      </c>
      <c r="AH10" s="6">
        <v>0</v>
      </c>
      <c r="AI10" s="6">
        <v>0</v>
      </c>
      <c r="AJ10" s="3">
        <v>300</v>
      </c>
      <c r="AK10" s="6">
        <v>0</v>
      </c>
      <c r="AL10" s="6">
        <v>0</v>
      </c>
      <c r="AM10" s="3">
        <v>4</v>
      </c>
      <c r="AN10" s="3">
        <v>475</v>
      </c>
      <c r="AO10" s="3">
        <v>37</v>
      </c>
      <c r="AP10" s="3">
        <v>146</v>
      </c>
      <c r="AQ10" s="3">
        <v>146</v>
      </c>
      <c r="AR10" s="3">
        <v>0</v>
      </c>
      <c r="AS10" s="8"/>
    </row>
    <row r="11" spans="1:45" x14ac:dyDescent="0.25">
      <c r="A11" s="4" t="s">
        <v>14</v>
      </c>
      <c r="B11" s="4" t="s">
        <v>15</v>
      </c>
      <c r="C11" s="3">
        <v>125</v>
      </c>
      <c r="D11" s="6">
        <v>0</v>
      </c>
      <c r="E11" s="6">
        <v>0</v>
      </c>
      <c r="F11" s="3">
        <v>450</v>
      </c>
      <c r="G11" s="3">
        <v>2</v>
      </c>
      <c r="H11" s="3">
        <v>900</v>
      </c>
      <c r="I11" s="3">
        <v>550</v>
      </c>
      <c r="J11" s="6">
        <v>0</v>
      </c>
      <c r="K11" s="6">
        <v>0</v>
      </c>
      <c r="L11" s="3">
        <v>100</v>
      </c>
      <c r="M11" s="6">
        <v>0</v>
      </c>
      <c r="N11" s="6">
        <v>0</v>
      </c>
      <c r="O11" s="3">
        <v>50</v>
      </c>
      <c r="P11" s="6">
        <v>0</v>
      </c>
      <c r="Q11" s="6">
        <v>0</v>
      </c>
      <c r="R11" s="3">
        <v>100</v>
      </c>
      <c r="S11" s="3">
        <v>2</v>
      </c>
      <c r="T11" s="3">
        <v>200</v>
      </c>
      <c r="U11" s="3">
        <v>50</v>
      </c>
      <c r="V11" s="6">
        <v>0</v>
      </c>
      <c r="W11" s="6">
        <v>0</v>
      </c>
      <c r="X11" s="3">
        <v>100</v>
      </c>
      <c r="Y11" s="6">
        <v>0</v>
      </c>
      <c r="Z11" s="6">
        <v>0</v>
      </c>
      <c r="AA11" s="3">
        <v>150</v>
      </c>
      <c r="AB11" s="6">
        <v>0</v>
      </c>
      <c r="AC11" s="6">
        <v>0</v>
      </c>
      <c r="AD11" s="3">
        <v>200</v>
      </c>
      <c r="AE11" s="6">
        <v>0</v>
      </c>
      <c r="AF11" s="6">
        <v>0</v>
      </c>
      <c r="AG11" s="3">
        <v>250</v>
      </c>
      <c r="AH11" s="6">
        <v>0</v>
      </c>
      <c r="AI11" s="6">
        <v>0</v>
      </c>
      <c r="AJ11" s="3">
        <v>300</v>
      </c>
      <c r="AK11" s="6">
        <v>0</v>
      </c>
      <c r="AL11" s="6">
        <v>0</v>
      </c>
      <c r="AM11" s="3">
        <v>4</v>
      </c>
      <c r="AN11" s="3">
        <v>1100</v>
      </c>
      <c r="AO11" s="3">
        <v>0</v>
      </c>
      <c r="AP11" s="3">
        <v>1554</v>
      </c>
      <c r="AQ11" s="3">
        <v>858</v>
      </c>
      <c r="AR11" s="3">
        <v>696</v>
      </c>
      <c r="AS11" s="8"/>
    </row>
    <row r="12" spans="1:45" x14ac:dyDescent="0.25">
      <c r="A12" s="4" t="s">
        <v>16</v>
      </c>
      <c r="B12" s="4" t="s">
        <v>17</v>
      </c>
      <c r="C12" s="3">
        <v>125</v>
      </c>
      <c r="D12" s="3">
        <v>2</v>
      </c>
      <c r="E12" s="3">
        <v>250</v>
      </c>
      <c r="F12" s="3">
        <v>450</v>
      </c>
      <c r="G12" s="3">
        <v>2</v>
      </c>
      <c r="H12" s="3">
        <v>900</v>
      </c>
      <c r="I12" s="3">
        <v>550</v>
      </c>
      <c r="J12" s="6">
        <v>0</v>
      </c>
      <c r="K12" s="6">
        <v>0</v>
      </c>
      <c r="L12" s="3">
        <v>100</v>
      </c>
      <c r="M12" s="3">
        <v>1</v>
      </c>
      <c r="N12" s="3">
        <v>100</v>
      </c>
      <c r="O12" s="3">
        <v>50</v>
      </c>
      <c r="P12" s="6">
        <v>0</v>
      </c>
      <c r="Q12" s="6">
        <v>0</v>
      </c>
      <c r="R12" s="3">
        <v>100</v>
      </c>
      <c r="S12" s="6">
        <v>0</v>
      </c>
      <c r="T12" s="6">
        <v>0</v>
      </c>
      <c r="U12" s="3">
        <v>50</v>
      </c>
      <c r="V12" s="6">
        <v>0</v>
      </c>
      <c r="W12" s="6">
        <v>0</v>
      </c>
      <c r="X12" s="3">
        <v>100</v>
      </c>
      <c r="Y12" s="6">
        <v>0</v>
      </c>
      <c r="Z12" s="6">
        <v>0</v>
      </c>
      <c r="AA12" s="3">
        <v>150</v>
      </c>
      <c r="AB12" s="6">
        <v>0</v>
      </c>
      <c r="AC12" s="6">
        <v>0</v>
      </c>
      <c r="AD12" s="3">
        <v>200</v>
      </c>
      <c r="AE12" s="6">
        <v>0</v>
      </c>
      <c r="AF12" s="6">
        <v>0</v>
      </c>
      <c r="AG12" s="3">
        <v>250</v>
      </c>
      <c r="AH12" s="6">
        <v>0</v>
      </c>
      <c r="AI12" s="6">
        <v>0</v>
      </c>
      <c r="AJ12" s="3">
        <v>300</v>
      </c>
      <c r="AK12" s="6">
        <v>0</v>
      </c>
      <c r="AL12" s="6">
        <v>0</v>
      </c>
      <c r="AM12" s="3">
        <v>5</v>
      </c>
      <c r="AN12" s="3">
        <v>1250</v>
      </c>
      <c r="AO12" s="3">
        <v>0</v>
      </c>
      <c r="AP12" s="3">
        <v>1210</v>
      </c>
      <c r="AQ12" s="3">
        <v>319</v>
      </c>
      <c r="AR12" s="3">
        <v>891</v>
      </c>
      <c r="AS12" s="8"/>
    </row>
    <row r="13" spans="1:45" x14ac:dyDescent="0.25">
      <c r="A13" s="4" t="s">
        <v>18</v>
      </c>
      <c r="B13" s="4" t="s">
        <v>19</v>
      </c>
      <c r="C13" s="3">
        <v>125</v>
      </c>
      <c r="D13" s="3">
        <v>3</v>
      </c>
      <c r="E13" s="3">
        <v>375</v>
      </c>
      <c r="F13" s="3">
        <v>450</v>
      </c>
      <c r="G13" s="6">
        <v>0</v>
      </c>
      <c r="H13" s="6">
        <v>0</v>
      </c>
      <c r="I13" s="3">
        <v>550</v>
      </c>
      <c r="J13" s="6">
        <v>0</v>
      </c>
      <c r="K13" s="6">
        <v>0</v>
      </c>
      <c r="L13" s="3">
        <v>100</v>
      </c>
      <c r="M13" s="6">
        <v>0</v>
      </c>
      <c r="N13" s="6">
        <v>0</v>
      </c>
      <c r="O13" s="3">
        <v>50</v>
      </c>
      <c r="P13" s="3">
        <v>4</v>
      </c>
      <c r="Q13" s="3">
        <v>200</v>
      </c>
      <c r="R13" s="3">
        <v>100</v>
      </c>
      <c r="S13" s="6">
        <v>0</v>
      </c>
      <c r="T13" s="6">
        <v>0</v>
      </c>
      <c r="U13" s="3">
        <v>50</v>
      </c>
      <c r="V13" s="6">
        <v>0</v>
      </c>
      <c r="W13" s="6">
        <v>0</v>
      </c>
      <c r="X13" s="3">
        <v>100</v>
      </c>
      <c r="Y13" s="6">
        <v>0</v>
      </c>
      <c r="Z13" s="6">
        <v>0</v>
      </c>
      <c r="AA13" s="3">
        <v>150</v>
      </c>
      <c r="AB13" s="6">
        <v>0</v>
      </c>
      <c r="AC13" s="6">
        <v>0</v>
      </c>
      <c r="AD13" s="3">
        <v>200</v>
      </c>
      <c r="AE13" s="6">
        <v>0</v>
      </c>
      <c r="AF13" s="6">
        <v>0</v>
      </c>
      <c r="AG13" s="3">
        <v>250</v>
      </c>
      <c r="AH13" s="6">
        <v>0</v>
      </c>
      <c r="AI13" s="6">
        <v>0</v>
      </c>
      <c r="AJ13" s="3">
        <v>300</v>
      </c>
      <c r="AK13" s="6">
        <v>0</v>
      </c>
      <c r="AL13" s="6">
        <v>0</v>
      </c>
      <c r="AM13" s="3">
        <v>7</v>
      </c>
      <c r="AN13" s="3">
        <v>575</v>
      </c>
      <c r="AO13" s="3">
        <v>3</v>
      </c>
      <c r="AP13" s="3">
        <v>229</v>
      </c>
      <c r="AQ13" s="3">
        <v>209</v>
      </c>
      <c r="AR13" s="3">
        <v>20</v>
      </c>
      <c r="AS13" s="8"/>
    </row>
    <row r="14" spans="1:45" x14ac:dyDescent="0.25">
      <c r="A14" s="4" t="s">
        <v>20</v>
      </c>
      <c r="B14" s="4" t="s">
        <v>21</v>
      </c>
      <c r="C14" s="3">
        <v>125</v>
      </c>
      <c r="D14" s="6">
        <v>0</v>
      </c>
      <c r="E14" s="6">
        <v>0</v>
      </c>
      <c r="F14" s="3">
        <v>450</v>
      </c>
      <c r="G14" s="6">
        <v>0</v>
      </c>
      <c r="H14" s="6">
        <v>0</v>
      </c>
      <c r="I14" s="3">
        <v>550</v>
      </c>
      <c r="J14" s="6">
        <v>0</v>
      </c>
      <c r="K14" s="6">
        <v>0</v>
      </c>
      <c r="L14" s="3">
        <v>100</v>
      </c>
      <c r="M14" s="6">
        <v>0</v>
      </c>
      <c r="N14" s="6">
        <v>0</v>
      </c>
      <c r="O14" s="3">
        <v>50</v>
      </c>
      <c r="P14" s="6">
        <v>0</v>
      </c>
      <c r="Q14" s="6">
        <v>0</v>
      </c>
      <c r="R14" s="3">
        <v>100</v>
      </c>
      <c r="S14" s="6">
        <v>0</v>
      </c>
      <c r="T14" s="6">
        <v>0</v>
      </c>
      <c r="U14" s="3">
        <v>50</v>
      </c>
      <c r="V14" s="6">
        <v>0</v>
      </c>
      <c r="W14" s="6">
        <v>0</v>
      </c>
      <c r="X14" s="3">
        <v>100</v>
      </c>
      <c r="Y14" s="6">
        <v>0</v>
      </c>
      <c r="Z14" s="6">
        <v>0</v>
      </c>
      <c r="AA14" s="3">
        <v>150</v>
      </c>
      <c r="AB14" s="6">
        <v>0</v>
      </c>
      <c r="AC14" s="6">
        <v>0</v>
      </c>
      <c r="AD14" s="3">
        <v>200</v>
      </c>
      <c r="AE14" s="6">
        <v>0</v>
      </c>
      <c r="AF14" s="6">
        <v>0</v>
      </c>
      <c r="AG14" s="3">
        <v>250</v>
      </c>
      <c r="AH14" s="6">
        <v>0</v>
      </c>
      <c r="AI14" s="6">
        <v>0</v>
      </c>
      <c r="AJ14" s="3">
        <v>300</v>
      </c>
      <c r="AK14" s="6">
        <v>0</v>
      </c>
      <c r="AL14" s="6">
        <v>0</v>
      </c>
      <c r="AM14" s="3">
        <v>0</v>
      </c>
      <c r="AN14" s="3">
        <v>0</v>
      </c>
      <c r="AO14" s="3">
        <v>0</v>
      </c>
      <c r="AP14" s="3">
        <v>897</v>
      </c>
      <c r="AQ14" s="3">
        <v>0</v>
      </c>
      <c r="AR14" s="3">
        <v>0</v>
      </c>
      <c r="AS14" s="8"/>
    </row>
    <row r="15" spans="1:45" x14ac:dyDescent="0.25">
      <c r="A15" s="4" t="s">
        <v>22</v>
      </c>
      <c r="B15" s="4" t="s">
        <v>23</v>
      </c>
      <c r="C15" s="3">
        <v>125</v>
      </c>
      <c r="D15" s="3">
        <v>1</v>
      </c>
      <c r="E15" s="3">
        <v>125</v>
      </c>
      <c r="F15" s="3">
        <v>450</v>
      </c>
      <c r="G15" s="3">
        <v>1</v>
      </c>
      <c r="H15" s="3">
        <v>450</v>
      </c>
      <c r="I15" s="3">
        <v>550</v>
      </c>
      <c r="J15" s="6">
        <v>0</v>
      </c>
      <c r="K15" s="6">
        <v>0</v>
      </c>
      <c r="L15" s="3">
        <v>100</v>
      </c>
      <c r="M15" s="6">
        <v>0</v>
      </c>
      <c r="N15" s="6">
        <v>0</v>
      </c>
      <c r="O15" s="3">
        <v>50</v>
      </c>
      <c r="P15" s="6">
        <v>0</v>
      </c>
      <c r="Q15" s="6">
        <v>0</v>
      </c>
      <c r="R15" s="3">
        <v>100</v>
      </c>
      <c r="S15" s="6">
        <v>0</v>
      </c>
      <c r="T15" s="6">
        <v>0</v>
      </c>
      <c r="U15" s="3">
        <v>50</v>
      </c>
      <c r="V15" s="6">
        <v>0</v>
      </c>
      <c r="W15" s="6">
        <v>0</v>
      </c>
      <c r="X15" s="3">
        <v>100</v>
      </c>
      <c r="Y15" s="6">
        <v>0</v>
      </c>
      <c r="Z15" s="6">
        <v>0</v>
      </c>
      <c r="AA15" s="3">
        <v>150</v>
      </c>
      <c r="AB15" s="6">
        <v>0</v>
      </c>
      <c r="AC15" s="6">
        <v>0</v>
      </c>
      <c r="AD15" s="3">
        <v>200</v>
      </c>
      <c r="AE15" s="6">
        <v>0</v>
      </c>
      <c r="AF15" s="6">
        <v>0</v>
      </c>
      <c r="AG15" s="3">
        <v>250</v>
      </c>
      <c r="AH15" s="6">
        <v>0</v>
      </c>
      <c r="AI15" s="6">
        <v>0</v>
      </c>
      <c r="AJ15" s="3">
        <v>300</v>
      </c>
      <c r="AK15" s="3">
        <v>1</v>
      </c>
      <c r="AL15" s="3">
        <v>300</v>
      </c>
      <c r="AM15" s="3">
        <v>3</v>
      </c>
      <c r="AN15" s="3">
        <v>875</v>
      </c>
      <c r="AO15" s="3">
        <v>2175</v>
      </c>
      <c r="AP15" s="3">
        <v>2175</v>
      </c>
      <c r="AQ15" s="3">
        <v>2175</v>
      </c>
      <c r="AR15" s="3">
        <v>0</v>
      </c>
      <c r="AS15" s="8"/>
    </row>
    <row r="16" spans="1:45" x14ac:dyDescent="0.25">
      <c r="A16" s="4" t="s">
        <v>24</v>
      </c>
      <c r="B16" s="4" t="s">
        <v>25</v>
      </c>
      <c r="C16" s="3">
        <v>125</v>
      </c>
      <c r="D16" s="6">
        <v>0</v>
      </c>
      <c r="E16" s="6">
        <v>0</v>
      </c>
      <c r="F16" s="3">
        <v>450</v>
      </c>
      <c r="G16" s="3">
        <v>4</v>
      </c>
      <c r="H16" s="3">
        <v>1800</v>
      </c>
      <c r="I16" s="3">
        <v>550</v>
      </c>
      <c r="J16" s="6">
        <v>0</v>
      </c>
      <c r="K16" s="6">
        <v>0</v>
      </c>
      <c r="L16" s="3">
        <v>100</v>
      </c>
      <c r="M16" s="3">
        <v>1</v>
      </c>
      <c r="N16" s="3">
        <v>100</v>
      </c>
      <c r="O16" s="3">
        <v>50</v>
      </c>
      <c r="P16" s="6">
        <v>0</v>
      </c>
      <c r="Q16" s="6">
        <v>0</v>
      </c>
      <c r="R16" s="3">
        <v>100</v>
      </c>
      <c r="S16" s="3">
        <v>2</v>
      </c>
      <c r="T16" s="3">
        <v>200</v>
      </c>
      <c r="U16" s="3">
        <v>50</v>
      </c>
      <c r="V16" s="6">
        <v>0</v>
      </c>
      <c r="W16" s="6">
        <v>0</v>
      </c>
      <c r="X16" s="3">
        <v>100</v>
      </c>
      <c r="Y16" s="6">
        <v>0</v>
      </c>
      <c r="Z16" s="6">
        <v>0</v>
      </c>
      <c r="AA16" s="3">
        <v>150</v>
      </c>
      <c r="AB16" s="3">
        <v>1</v>
      </c>
      <c r="AC16" s="3">
        <v>150</v>
      </c>
      <c r="AD16" s="3">
        <v>200</v>
      </c>
      <c r="AE16" s="6">
        <v>0</v>
      </c>
      <c r="AF16" s="6">
        <v>0</v>
      </c>
      <c r="AG16" s="3">
        <v>250</v>
      </c>
      <c r="AH16" s="6">
        <v>0</v>
      </c>
      <c r="AI16" s="6">
        <v>0</v>
      </c>
      <c r="AJ16" s="3">
        <v>300</v>
      </c>
      <c r="AK16" s="6">
        <v>0</v>
      </c>
      <c r="AL16" s="6">
        <v>0</v>
      </c>
      <c r="AM16" s="3">
        <v>8</v>
      </c>
      <c r="AN16" s="3">
        <v>2250</v>
      </c>
      <c r="AO16" s="3">
        <v>0</v>
      </c>
      <c r="AP16" s="3">
        <v>2868</v>
      </c>
      <c r="AQ16" s="3">
        <v>1587</v>
      </c>
      <c r="AR16" s="3">
        <v>1281</v>
      </c>
      <c r="AS16" s="8"/>
    </row>
    <row r="17" spans="1:45" x14ac:dyDescent="0.25">
      <c r="A17" s="4" t="s">
        <v>26</v>
      </c>
      <c r="B17" s="4" t="s">
        <v>27</v>
      </c>
      <c r="C17" s="3">
        <v>125</v>
      </c>
      <c r="D17" s="3">
        <v>0</v>
      </c>
      <c r="E17" s="3">
        <v>0</v>
      </c>
      <c r="F17" s="3">
        <v>450</v>
      </c>
      <c r="G17" s="6">
        <v>0</v>
      </c>
      <c r="H17" s="6">
        <v>0</v>
      </c>
      <c r="I17" s="3">
        <v>550</v>
      </c>
      <c r="J17" s="6">
        <v>0</v>
      </c>
      <c r="K17" s="6">
        <v>0</v>
      </c>
      <c r="L17" s="3">
        <v>100</v>
      </c>
      <c r="M17" s="6">
        <v>0</v>
      </c>
      <c r="N17" s="6">
        <v>0</v>
      </c>
      <c r="O17" s="3">
        <v>50</v>
      </c>
      <c r="P17" s="3">
        <v>0</v>
      </c>
      <c r="Q17" s="3">
        <v>0</v>
      </c>
      <c r="R17" s="3">
        <v>100</v>
      </c>
      <c r="S17" s="6">
        <v>0</v>
      </c>
      <c r="T17" s="6">
        <v>0</v>
      </c>
      <c r="U17" s="3">
        <v>50</v>
      </c>
      <c r="V17" s="6">
        <v>0</v>
      </c>
      <c r="W17" s="6">
        <v>0</v>
      </c>
      <c r="X17" s="3">
        <v>100</v>
      </c>
      <c r="Y17" s="6">
        <v>0</v>
      </c>
      <c r="Z17" s="6">
        <v>0</v>
      </c>
      <c r="AA17" s="3">
        <v>150</v>
      </c>
      <c r="AB17" s="6">
        <v>0</v>
      </c>
      <c r="AC17" s="6">
        <v>0</v>
      </c>
      <c r="AD17" s="3">
        <v>200</v>
      </c>
      <c r="AE17" s="6">
        <v>0</v>
      </c>
      <c r="AF17" s="6">
        <v>0</v>
      </c>
      <c r="AG17" s="3">
        <v>250</v>
      </c>
      <c r="AH17" s="6">
        <v>0</v>
      </c>
      <c r="AI17" s="6">
        <v>0</v>
      </c>
      <c r="AJ17" s="3">
        <v>300</v>
      </c>
      <c r="AK17" s="6">
        <v>0</v>
      </c>
      <c r="AL17" s="6">
        <v>0</v>
      </c>
      <c r="AM17" s="3">
        <v>0</v>
      </c>
      <c r="AN17" s="3">
        <v>0</v>
      </c>
      <c r="AO17" s="3">
        <v>0</v>
      </c>
      <c r="AP17" s="3">
        <v>310</v>
      </c>
      <c r="AQ17" s="3">
        <v>310</v>
      </c>
      <c r="AR17" s="3">
        <v>0</v>
      </c>
      <c r="AS17" s="8"/>
    </row>
    <row r="18" spans="1:45" x14ac:dyDescent="0.25">
      <c r="A18" s="4" t="s">
        <v>28</v>
      </c>
      <c r="B18" s="4" t="s">
        <v>29</v>
      </c>
      <c r="C18" s="3">
        <v>125</v>
      </c>
      <c r="D18" s="6">
        <v>0</v>
      </c>
      <c r="E18" s="6">
        <v>0</v>
      </c>
      <c r="F18" s="3">
        <v>450</v>
      </c>
      <c r="G18" s="3">
        <v>2</v>
      </c>
      <c r="H18" s="3">
        <v>900</v>
      </c>
      <c r="I18" s="3">
        <v>550</v>
      </c>
      <c r="J18" s="6">
        <v>0</v>
      </c>
      <c r="K18" s="6">
        <v>0</v>
      </c>
      <c r="L18" s="3">
        <v>100</v>
      </c>
      <c r="M18" s="6">
        <v>0</v>
      </c>
      <c r="N18" s="6">
        <v>0</v>
      </c>
      <c r="O18" s="3">
        <v>50</v>
      </c>
      <c r="P18" s="6">
        <v>0</v>
      </c>
      <c r="Q18" s="6">
        <v>0</v>
      </c>
      <c r="R18" s="3">
        <v>100</v>
      </c>
      <c r="S18" s="3">
        <v>2</v>
      </c>
      <c r="T18" s="3">
        <v>200</v>
      </c>
      <c r="U18" s="3">
        <v>50</v>
      </c>
      <c r="V18" s="6">
        <v>0</v>
      </c>
      <c r="W18" s="6">
        <v>0</v>
      </c>
      <c r="X18" s="3">
        <v>100</v>
      </c>
      <c r="Y18" s="6">
        <v>0</v>
      </c>
      <c r="Z18" s="6">
        <v>0</v>
      </c>
      <c r="AA18" s="3">
        <v>150</v>
      </c>
      <c r="AB18" s="6">
        <v>0</v>
      </c>
      <c r="AC18" s="6">
        <v>0</v>
      </c>
      <c r="AD18" s="3">
        <v>200</v>
      </c>
      <c r="AE18" s="6">
        <v>0</v>
      </c>
      <c r="AF18" s="6">
        <v>0</v>
      </c>
      <c r="AG18" s="3">
        <v>250</v>
      </c>
      <c r="AH18" s="6">
        <v>0</v>
      </c>
      <c r="AI18" s="6">
        <v>0</v>
      </c>
      <c r="AJ18" s="3">
        <v>300</v>
      </c>
      <c r="AK18" s="6">
        <v>0</v>
      </c>
      <c r="AL18" s="6">
        <v>0</v>
      </c>
      <c r="AM18" s="3">
        <v>4</v>
      </c>
      <c r="AN18" s="3">
        <v>1100</v>
      </c>
      <c r="AO18" s="3">
        <v>0</v>
      </c>
      <c r="AP18" s="3">
        <v>3869</v>
      </c>
      <c r="AQ18" s="3">
        <v>3142</v>
      </c>
      <c r="AR18" s="3">
        <v>727</v>
      </c>
      <c r="AS18" s="8"/>
    </row>
    <row r="19" spans="1:45" x14ac:dyDescent="0.25">
      <c r="A19" s="4" t="s">
        <v>30</v>
      </c>
      <c r="B19" s="4" t="s">
        <v>31</v>
      </c>
      <c r="C19" s="3">
        <v>125</v>
      </c>
      <c r="D19" s="6">
        <v>0</v>
      </c>
      <c r="E19" s="6">
        <v>0</v>
      </c>
      <c r="F19" s="3">
        <v>450</v>
      </c>
      <c r="G19" s="6">
        <v>0</v>
      </c>
      <c r="H19" s="6">
        <v>0</v>
      </c>
      <c r="I19" s="3">
        <v>550</v>
      </c>
      <c r="J19" s="6">
        <v>0</v>
      </c>
      <c r="K19" s="6">
        <v>0</v>
      </c>
      <c r="L19" s="3">
        <v>100</v>
      </c>
      <c r="M19" s="6">
        <v>0</v>
      </c>
      <c r="N19" s="6">
        <v>0</v>
      </c>
      <c r="O19" s="3">
        <v>50</v>
      </c>
      <c r="P19" s="6">
        <v>0</v>
      </c>
      <c r="Q19" s="6">
        <v>0</v>
      </c>
      <c r="R19" s="3">
        <v>100</v>
      </c>
      <c r="S19" s="6">
        <v>0</v>
      </c>
      <c r="T19" s="6">
        <v>0</v>
      </c>
      <c r="U19" s="3">
        <v>50</v>
      </c>
      <c r="V19" s="6">
        <v>0</v>
      </c>
      <c r="W19" s="6">
        <v>0</v>
      </c>
      <c r="X19" s="3">
        <v>100</v>
      </c>
      <c r="Y19" s="6">
        <v>0</v>
      </c>
      <c r="Z19" s="6">
        <v>0</v>
      </c>
      <c r="AA19" s="3">
        <v>150</v>
      </c>
      <c r="AB19" s="6">
        <v>0</v>
      </c>
      <c r="AC19" s="6">
        <v>0</v>
      </c>
      <c r="AD19" s="3">
        <v>200</v>
      </c>
      <c r="AE19" s="6">
        <v>0</v>
      </c>
      <c r="AF19" s="6">
        <v>0</v>
      </c>
      <c r="AG19" s="3">
        <v>250</v>
      </c>
      <c r="AH19" s="6">
        <v>0</v>
      </c>
      <c r="AI19" s="6">
        <v>0</v>
      </c>
      <c r="AJ19" s="3">
        <v>300</v>
      </c>
      <c r="AK19" s="6">
        <v>0</v>
      </c>
      <c r="AL19" s="6">
        <v>0</v>
      </c>
      <c r="AM19" s="3">
        <v>0</v>
      </c>
      <c r="AN19" s="3">
        <v>0</v>
      </c>
      <c r="AO19" s="3">
        <v>0</v>
      </c>
      <c r="AP19" s="3">
        <v>589</v>
      </c>
      <c r="AQ19" s="3">
        <v>0</v>
      </c>
      <c r="AR19" s="3">
        <v>0</v>
      </c>
      <c r="AS19" s="8"/>
    </row>
    <row r="20" spans="1:45" x14ac:dyDescent="0.25">
      <c r="A20" s="4" t="s">
        <v>32</v>
      </c>
      <c r="B20" s="4" t="s">
        <v>33</v>
      </c>
      <c r="C20" s="3">
        <v>125</v>
      </c>
      <c r="D20" s="3">
        <v>4</v>
      </c>
      <c r="E20" s="3">
        <v>500</v>
      </c>
      <c r="F20" s="3">
        <v>450</v>
      </c>
      <c r="G20" s="3">
        <v>3</v>
      </c>
      <c r="H20" s="3">
        <v>1350</v>
      </c>
      <c r="I20" s="3">
        <v>550</v>
      </c>
      <c r="J20" s="6">
        <v>0</v>
      </c>
      <c r="K20" s="6">
        <v>0</v>
      </c>
      <c r="L20" s="3">
        <v>100</v>
      </c>
      <c r="M20" s="3">
        <v>2</v>
      </c>
      <c r="N20" s="3">
        <v>200</v>
      </c>
      <c r="O20" s="3">
        <v>50</v>
      </c>
      <c r="P20" s="6">
        <v>0</v>
      </c>
      <c r="Q20" s="6">
        <v>0</v>
      </c>
      <c r="R20" s="3">
        <v>100</v>
      </c>
      <c r="S20" s="6">
        <v>0</v>
      </c>
      <c r="T20" s="6">
        <v>0</v>
      </c>
      <c r="U20" s="3">
        <v>50</v>
      </c>
      <c r="V20" s="6">
        <v>0</v>
      </c>
      <c r="W20" s="6">
        <v>0</v>
      </c>
      <c r="X20" s="3">
        <v>100</v>
      </c>
      <c r="Y20" s="6">
        <v>0</v>
      </c>
      <c r="Z20" s="6">
        <v>0</v>
      </c>
      <c r="AA20" s="3">
        <v>150</v>
      </c>
      <c r="AB20" s="6">
        <v>0</v>
      </c>
      <c r="AC20" s="6">
        <v>0</v>
      </c>
      <c r="AD20" s="3">
        <v>200</v>
      </c>
      <c r="AE20" s="6">
        <v>0</v>
      </c>
      <c r="AF20" s="6">
        <v>0</v>
      </c>
      <c r="AG20" s="3">
        <v>250</v>
      </c>
      <c r="AH20" s="6">
        <v>0</v>
      </c>
      <c r="AI20" s="6">
        <v>0</v>
      </c>
      <c r="AJ20" s="3">
        <v>300</v>
      </c>
      <c r="AK20" s="6">
        <v>0</v>
      </c>
      <c r="AL20" s="6">
        <v>0</v>
      </c>
      <c r="AM20" s="3">
        <v>9</v>
      </c>
      <c r="AN20" s="3">
        <v>2050</v>
      </c>
      <c r="AO20" s="3">
        <v>1</v>
      </c>
      <c r="AP20" s="3">
        <v>4922</v>
      </c>
      <c r="AQ20" s="3">
        <v>3011</v>
      </c>
      <c r="AR20" s="3">
        <v>1911</v>
      </c>
      <c r="AS20" s="8"/>
    </row>
    <row r="21" spans="1:45" x14ac:dyDescent="0.25">
      <c r="A21" s="4" t="s">
        <v>34</v>
      </c>
      <c r="B21" s="4" t="s">
        <v>35</v>
      </c>
      <c r="C21" s="3">
        <v>125</v>
      </c>
      <c r="D21" s="6">
        <v>0</v>
      </c>
      <c r="E21" s="6">
        <v>0</v>
      </c>
      <c r="F21" s="3">
        <v>450</v>
      </c>
      <c r="G21" s="6">
        <v>0</v>
      </c>
      <c r="H21" s="6">
        <v>0</v>
      </c>
      <c r="I21" s="3">
        <v>550</v>
      </c>
      <c r="J21" s="6">
        <v>0</v>
      </c>
      <c r="K21" s="6">
        <v>0</v>
      </c>
      <c r="L21" s="3">
        <v>100</v>
      </c>
      <c r="M21" s="6">
        <v>0</v>
      </c>
      <c r="N21" s="6">
        <v>0</v>
      </c>
      <c r="O21" s="3">
        <v>50</v>
      </c>
      <c r="P21" s="6">
        <v>0</v>
      </c>
      <c r="Q21" s="6">
        <v>0</v>
      </c>
      <c r="R21" s="3">
        <v>100</v>
      </c>
      <c r="S21" s="3">
        <v>1</v>
      </c>
      <c r="T21" s="3">
        <v>100</v>
      </c>
      <c r="U21" s="3">
        <v>50</v>
      </c>
      <c r="V21" s="6">
        <v>0</v>
      </c>
      <c r="W21" s="6">
        <v>0</v>
      </c>
      <c r="X21" s="3">
        <v>100</v>
      </c>
      <c r="Y21" s="3">
        <v>1</v>
      </c>
      <c r="Z21" s="3">
        <v>100</v>
      </c>
      <c r="AA21" s="3">
        <v>150</v>
      </c>
      <c r="AB21" s="6">
        <v>0</v>
      </c>
      <c r="AC21" s="6">
        <v>0</v>
      </c>
      <c r="AD21" s="3">
        <v>200</v>
      </c>
      <c r="AE21" s="6">
        <v>0</v>
      </c>
      <c r="AF21" s="6">
        <v>0</v>
      </c>
      <c r="AG21" s="3">
        <v>250</v>
      </c>
      <c r="AH21" s="6">
        <v>0</v>
      </c>
      <c r="AI21" s="6">
        <v>0</v>
      </c>
      <c r="AJ21" s="3">
        <v>300</v>
      </c>
      <c r="AK21" s="6">
        <v>0</v>
      </c>
      <c r="AL21" s="6">
        <v>0</v>
      </c>
      <c r="AM21" s="3">
        <v>2</v>
      </c>
      <c r="AN21" s="3">
        <v>200</v>
      </c>
      <c r="AO21" s="3">
        <v>0</v>
      </c>
      <c r="AP21" s="3">
        <v>641</v>
      </c>
      <c r="AQ21" s="3">
        <v>341</v>
      </c>
      <c r="AR21" s="3">
        <v>300</v>
      </c>
      <c r="AS21" s="8"/>
    </row>
    <row r="22" spans="1:45" x14ac:dyDescent="0.25">
      <c r="A22" s="4" t="s">
        <v>36</v>
      </c>
      <c r="B22" s="4" t="s">
        <v>37</v>
      </c>
      <c r="C22" s="3">
        <v>125</v>
      </c>
      <c r="D22" s="6">
        <v>0</v>
      </c>
      <c r="E22" s="6">
        <v>0</v>
      </c>
      <c r="F22" s="3">
        <v>450</v>
      </c>
      <c r="G22" s="3">
        <v>6</v>
      </c>
      <c r="H22" s="3">
        <v>2700</v>
      </c>
      <c r="I22" s="3">
        <v>550</v>
      </c>
      <c r="J22" s="3">
        <v>1</v>
      </c>
      <c r="K22" s="3">
        <v>550</v>
      </c>
      <c r="L22" s="3">
        <v>100</v>
      </c>
      <c r="M22" s="3">
        <v>2</v>
      </c>
      <c r="N22" s="3">
        <v>200</v>
      </c>
      <c r="O22" s="3">
        <v>50</v>
      </c>
      <c r="P22" s="3">
        <v>1</v>
      </c>
      <c r="Q22" s="3">
        <v>50</v>
      </c>
      <c r="R22" s="3">
        <v>100</v>
      </c>
      <c r="S22" s="3">
        <v>1</v>
      </c>
      <c r="T22" s="3">
        <v>100</v>
      </c>
      <c r="U22" s="3">
        <v>50</v>
      </c>
      <c r="V22" s="6">
        <v>0</v>
      </c>
      <c r="W22" s="6">
        <v>0</v>
      </c>
      <c r="X22" s="3">
        <v>100</v>
      </c>
      <c r="Y22" s="6">
        <v>0</v>
      </c>
      <c r="Z22" s="6">
        <v>0</v>
      </c>
      <c r="AA22" s="3">
        <v>150</v>
      </c>
      <c r="AB22" s="6">
        <v>0</v>
      </c>
      <c r="AC22" s="6">
        <v>0</v>
      </c>
      <c r="AD22" s="3">
        <v>200</v>
      </c>
      <c r="AE22" s="6">
        <v>0</v>
      </c>
      <c r="AF22" s="6">
        <v>0</v>
      </c>
      <c r="AG22" s="3">
        <v>250</v>
      </c>
      <c r="AH22" s="6">
        <v>0</v>
      </c>
      <c r="AI22" s="6">
        <v>0</v>
      </c>
      <c r="AJ22" s="3">
        <v>300</v>
      </c>
      <c r="AK22" s="6">
        <v>0</v>
      </c>
      <c r="AL22" s="6">
        <v>0</v>
      </c>
      <c r="AM22" s="3">
        <v>11</v>
      </c>
      <c r="AN22" s="3">
        <v>3600</v>
      </c>
      <c r="AO22" s="3">
        <v>0</v>
      </c>
      <c r="AP22" s="3">
        <v>7707</v>
      </c>
      <c r="AQ22" s="3">
        <v>4215</v>
      </c>
      <c r="AR22" s="3">
        <v>3492</v>
      </c>
      <c r="AS22" s="8"/>
    </row>
    <row r="23" spans="1:45" x14ac:dyDescent="0.25">
      <c r="A23" s="4" t="s">
        <v>38</v>
      </c>
      <c r="B23" s="4" t="s">
        <v>39</v>
      </c>
      <c r="C23" s="3">
        <v>125</v>
      </c>
      <c r="D23" s="6">
        <v>0</v>
      </c>
      <c r="E23" s="6">
        <v>0</v>
      </c>
      <c r="F23" s="3">
        <v>450</v>
      </c>
      <c r="G23" s="3">
        <v>4</v>
      </c>
      <c r="H23" s="3">
        <v>1800</v>
      </c>
      <c r="I23" s="3">
        <v>550</v>
      </c>
      <c r="J23" s="6">
        <v>0</v>
      </c>
      <c r="K23" s="6">
        <v>0</v>
      </c>
      <c r="L23" s="3">
        <v>100</v>
      </c>
      <c r="M23" s="3">
        <v>3</v>
      </c>
      <c r="N23" s="3">
        <v>300</v>
      </c>
      <c r="O23" s="3">
        <v>50</v>
      </c>
      <c r="P23" s="3">
        <v>1</v>
      </c>
      <c r="Q23" s="3">
        <v>50</v>
      </c>
      <c r="R23" s="3">
        <v>100</v>
      </c>
      <c r="S23" s="6">
        <v>0</v>
      </c>
      <c r="T23" s="6">
        <v>0</v>
      </c>
      <c r="U23" s="3">
        <v>50</v>
      </c>
      <c r="V23" s="6">
        <v>0</v>
      </c>
      <c r="W23" s="6">
        <v>0</v>
      </c>
      <c r="X23" s="3">
        <v>100</v>
      </c>
      <c r="Y23" s="6">
        <v>0</v>
      </c>
      <c r="Z23" s="6">
        <v>0</v>
      </c>
      <c r="AA23" s="3">
        <v>150</v>
      </c>
      <c r="AB23" s="6">
        <v>0</v>
      </c>
      <c r="AC23" s="6">
        <v>0</v>
      </c>
      <c r="AD23" s="3">
        <v>200</v>
      </c>
      <c r="AE23" s="6">
        <v>0</v>
      </c>
      <c r="AF23" s="6">
        <v>0</v>
      </c>
      <c r="AG23" s="3">
        <v>250</v>
      </c>
      <c r="AH23" s="6">
        <v>0</v>
      </c>
      <c r="AI23" s="6">
        <v>0</v>
      </c>
      <c r="AJ23" s="3">
        <v>300</v>
      </c>
      <c r="AK23" s="6">
        <v>0</v>
      </c>
      <c r="AL23" s="6">
        <v>0</v>
      </c>
      <c r="AM23" s="3">
        <v>8</v>
      </c>
      <c r="AN23" s="3">
        <v>2150</v>
      </c>
      <c r="AO23" s="3">
        <v>0</v>
      </c>
      <c r="AP23" s="3">
        <v>2977</v>
      </c>
      <c r="AQ23" s="3">
        <v>1952</v>
      </c>
      <c r="AR23" s="3">
        <v>1025</v>
      </c>
      <c r="AS23" s="8"/>
    </row>
    <row r="24" spans="1:45" x14ac:dyDescent="0.25">
      <c r="A24" s="4" t="s">
        <v>40</v>
      </c>
      <c r="B24" s="4" t="s">
        <v>41</v>
      </c>
      <c r="C24" s="3">
        <v>125</v>
      </c>
      <c r="D24" s="6">
        <v>0</v>
      </c>
      <c r="E24" s="6">
        <v>0</v>
      </c>
      <c r="F24" s="3">
        <v>450</v>
      </c>
      <c r="G24" s="3">
        <v>1</v>
      </c>
      <c r="H24" s="3">
        <v>450</v>
      </c>
      <c r="I24" s="3">
        <v>550</v>
      </c>
      <c r="J24" s="6">
        <v>0</v>
      </c>
      <c r="K24" s="6">
        <v>0</v>
      </c>
      <c r="L24" s="3">
        <v>100</v>
      </c>
      <c r="M24" s="6">
        <v>0</v>
      </c>
      <c r="N24" s="6">
        <v>0</v>
      </c>
      <c r="O24" s="3">
        <v>50</v>
      </c>
      <c r="P24" s="6">
        <v>0</v>
      </c>
      <c r="Q24" s="6">
        <v>0</v>
      </c>
      <c r="R24" s="3">
        <v>100</v>
      </c>
      <c r="S24" s="3">
        <v>1</v>
      </c>
      <c r="T24" s="3">
        <v>100</v>
      </c>
      <c r="U24" s="3">
        <v>50</v>
      </c>
      <c r="V24" s="6">
        <v>0</v>
      </c>
      <c r="W24" s="6">
        <v>0</v>
      </c>
      <c r="X24" s="3">
        <v>100</v>
      </c>
      <c r="Y24" s="6">
        <v>0</v>
      </c>
      <c r="Z24" s="6">
        <v>0</v>
      </c>
      <c r="AA24" s="3">
        <v>150</v>
      </c>
      <c r="AB24" s="6">
        <v>0</v>
      </c>
      <c r="AC24" s="6">
        <v>0</v>
      </c>
      <c r="AD24" s="3">
        <v>200</v>
      </c>
      <c r="AE24" s="6">
        <v>0</v>
      </c>
      <c r="AF24" s="6">
        <v>0</v>
      </c>
      <c r="AG24" s="3">
        <v>250</v>
      </c>
      <c r="AH24" s="6">
        <v>0</v>
      </c>
      <c r="AI24" s="6">
        <v>0</v>
      </c>
      <c r="AJ24" s="3">
        <v>300</v>
      </c>
      <c r="AK24" s="6">
        <v>0</v>
      </c>
      <c r="AL24" s="6">
        <v>0</v>
      </c>
      <c r="AM24" s="3">
        <v>2</v>
      </c>
      <c r="AN24" s="3">
        <v>550</v>
      </c>
      <c r="AO24" s="3">
        <v>25</v>
      </c>
      <c r="AP24" s="3">
        <v>417</v>
      </c>
      <c r="AQ24" s="3">
        <v>417</v>
      </c>
      <c r="AR24" s="3">
        <v>0</v>
      </c>
      <c r="AS24" s="8"/>
    </row>
    <row r="25" spans="1:45" x14ac:dyDescent="0.25">
      <c r="A25" s="4" t="s">
        <v>42</v>
      </c>
      <c r="B25" s="4" t="s">
        <v>43</v>
      </c>
      <c r="C25" s="3">
        <v>125</v>
      </c>
      <c r="D25" s="3">
        <v>1</v>
      </c>
      <c r="E25" s="3">
        <v>125</v>
      </c>
      <c r="F25" s="3">
        <v>450</v>
      </c>
      <c r="G25" s="3">
        <v>2</v>
      </c>
      <c r="H25" s="3">
        <v>900</v>
      </c>
      <c r="I25" s="3">
        <v>550</v>
      </c>
      <c r="J25" s="6">
        <v>0</v>
      </c>
      <c r="K25" s="6">
        <v>0</v>
      </c>
      <c r="L25" s="3">
        <v>100</v>
      </c>
      <c r="M25" s="3">
        <v>2</v>
      </c>
      <c r="N25" s="3">
        <v>200</v>
      </c>
      <c r="O25" s="3">
        <v>50</v>
      </c>
      <c r="P25" s="6">
        <v>0</v>
      </c>
      <c r="Q25" s="6">
        <v>0</v>
      </c>
      <c r="R25" s="3">
        <v>100</v>
      </c>
      <c r="S25" s="6">
        <v>0</v>
      </c>
      <c r="T25" s="6">
        <v>0</v>
      </c>
      <c r="U25" s="3">
        <v>50</v>
      </c>
      <c r="V25" s="6">
        <v>0</v>
      </c>
      <c r="W25" s="6">
        <v>0</v>
      </c>
      <c r="X25" s="3">
        <v>100</v>
      </c>
      <c r="Y25" s="6">
        <v>0</v>
      </c>
      <c r="Z25" s="6">
        <v>0</v>
      </c>
      <c r="AA25" s="3">
        <v>150</v>
      </c>
      <c r="AB25" s="6">
        <v>0</v>
      </c>
      <c r="AC25" s="6">
        <v>0</v>
      </c>
      <c r="AD25" s="3">
        <v>200</v>
      </c>
      <c r="AE25" s="6">
        <v>0</v>
      </c>
      <c r="AF25" s="6">
        <v>0</v>
      </c>
      <c r="AG25" s="3">
        <v>250</v>
      </c>
      <c r="AH25" s="6">
        <v>0</v>
      </c>
      <c r="AI25" s="6">
        <v>0</v>
      </c>
      <c r="AJ25" s="3">
        <v>300</v>
      </c>
      <c r="AK25" s="6">
        <v>0</v>
      </c>
      <c r="AL25" s="6">
        <v>0</v>
      </c>
      <c r="AM25" s="3">
        <v>5</v>
      </c>
      <c r="AN25" s="3">
        <v>1225</v>
      </c>
      <c r="AO25" s="3">
        <v>0</v>
      </c>
      <c r="AP25" s="3">
        <v>1217</v>
      </c>
      <c r="AQ25" s="3">
        <v>1217</v>
      </c>
      <c r="AR25" s="3">
        <v>0</v>
      </c>
      <c r="AS25" s="8"/>
    </row>
    <row r="26" spans="1:45" x14ac:dyDescent="0.25">
      <c r="A26" s="4" t="s">
        <v>44</v>
      </c>
      <c r="B26" s="4" t="s">
        <v>45</v>
      </c>
      <c r="C26" s="3">
        <v>125</v>
      </c>
      <c r="D26" s="3">
        <v>2</v>
      </c>
      <c r="E26" s="3">
        <v>250</v>
      </c>
      <c r="F26" s="3">
        <v>450</v>
      </c>
      <c r="G26" s="3">
        <v>1</v>
      </c>
      <c r="H26" s="3">
        <v>450</v>
      </c>
      <c r="I26" s="3">
        <v>550</v>
      </c>
      <c r="J26" s="6">
        <v>0</v>
      </c>
      <c r="K26" s="6">
        <v>0</v>
      </c>
      <c r="L26" s="3">
        <v>100</v>
      </c>
      <c r="M26" s="3">
        <v>3</v>
      </c>
      <c r="N26" s="3">
        <v>300</v>
      </c>
      <c r="O26" s="3">
        <v>50</v>
      </c>
      <c r="P26" s="6">
        <v>0</v>
      </c>
      <c r="Q26" s="6">
        <v>0</v>
      </c>
      <c r="R26" s="3">
        <v>100</v>
      </c>
      <c r="S26" s="6">
        <v>0</v>
      </c>
      <c r="T26" s="6">
        <v>0</v>
      </c>
      <c r="U26" s="3">
        <v>50</v>
      </c>
      <c r="V26" s="6">
        <v>0</v>
      </c>
      <c r="W26" s="6">
        <v>0</v>
      </c>
      <c r="X26" s="3">
        <v>100</v>
      </c>
      <c r="Y26" s="6">
        <v>0</v>
      </c>
      <c r="Z26" s="6">
        <v>0</v>
      </c>
      <c r="AA26" s="3">
        <v>150</v>
      </c>
      <c r="AB26" s="6">
        <v>0</v>
      </c>
      <c r="AC26" s="6">
        <v>0</v>
      </c>
      <c r="AD26" s="3">
        <v>200</v>
      </c>
      <c r="AE26" s="6">
        <v>0</v>
      </c>
      <c r="AF26" s="6">
        <v>0</v>
      </c>
      <c r="AG26" s="3">
        <v>250</v>
      </c>
      <c r="AH26" s="6">
        <v>0</v>
      </c>
      <c r="AI26" s="6">
        <v>0</v>
      </c>
      <c r="AJ26" s="3">
        <v>300</v>
      </c>
      <c r="AK26" s="6">
        <v>0</v>
      </c>
      <c r="AL26" s="6">
        <v>0</v>
      </c>
      <c r="AM26" s="3">
        <v>6</v>
      </c>
      <c r="AN26" s="3">
        <v>1000</v>
      </c>
      <c r="AO26" s="3">
        <v>0</v>
      </c>
      <c r="AP26" s="3">
        <v>2555</v>
      </c>
      <c r="AQ26" s="3">
        <v>1824</v>
      </c>
      <c r="AR26" s="3">
        <v>731</v>
      </c>
      <c r="AS26" s="8"/>
    </row>
    <row r="27" spans="1:45" x14ac:dyDescent="0.25">
      <c r="A27" s="4" t="s">
        <v>46</v>
      </c>
      <c r="B27" s="4" t="s">
        <v>47</v>
      </c>
      <c r="C27" s="3">
        <v>125</v>
      </c>
      <c r="D27" s="6">
        <v>0</v>
      </c>
      <c r="E27" s="6">
        <v>0</v>
      </c>
      <c r="F27" s="3">
        <v>450</v>
      </c>
      <c r="G27" s="6">
        <v>0</v>
      </c>
      <c r="H27" s="6">
        <v>0</v>
      </c>
      <c r="I27" s="3">
        <v>550</v>
      </c>
      <c r="J27" s="6">
        <v>0</v>
      </c>
      <c r="K27" s="6">
        <v>0</v>
      </c>
      <c r="L27" s="3">
        <v>100</v>
      </c>
      <c r="M27" s="6">
        <v>0</v>
      </c>
      <c r="N27" s="6">
        <v>0</v>
      </c>
      <c r="O27" s="3">
        <v>50</v>
      </c>
      <c r="P27" s="6">
        <v>0</v>
      </c>
      <c r="Q27" s="6">
        <v>0</v>
      </c>
      <c r="R27" s="3">
        <v>100</v>
      </c>
      <c r="S27" s="3">
        <v>1</v>
      </c>
      <c r="T27" s="3">
        <v>100</v>
      </c>
      <c r="U27" s="3">
        <v>50</v>
      </c>
      <c r="V27" s="6">
        <v>0</v>
      </c>
      <c r="W27" s="6">
        <v>0</v>
      </c>
      <c r="X27" s="3">
        <v>100</v>
      </c>
      <c r="Y27" s="6">
        <v>0</v>
      </c>
      <c r="Z27" s="6">
        <v>0</v>
      </c>
      <c r="AA27" s="3">
        <v>150</v>
      </c>
      <c r="AB27" s="6">
        <v>0</v>
      </c>
      <c r="AC27" s="6">
        <v>0</v>
      </c>
      <c r="AD27" s="3">
        <v>200</v>
      </c>
      <c r="AE27" s="6">
        <v>0</v>
      </c>
      <c r="AF27" s="6">
        <v>0</v>
      </c>
      <c r="AG27" s="3">
        <v>250</v>
      </c>
      <c r="AH27" s="6">
        <v>0</v>
      </c>
      <c r="AI27" s="6">
        <v>0</v>
      </c>
      <c r="AJ27" s="3">
        <v>300</v>
      </c>
      <c r="AK27" s="3">
        <v>1</v>
      </c>
      <c r="AL27" s="3">
        <v>300</v>
      </c>
      <c r="AM27" s="3">
        <v>2</v>
      </c>
      <c r="AN27" s="3">
        <v>400</v>
      </c>
      <c r="AO27" s="3">
        <v>0</v>
      </c>
      <c r="AP27" s="3">
        <v>444</v>
      </c>
      <c r="AQ27" s="3">
        <v>444</v>
      </c>
      <c r="AR27" s="3">
        <v>0</v>
      </c>
      <c r="AS27" s="8"/>
    </row>
    <row r="28" spans="1:45" x14ac:dyDescent="0.25">
      <c r="A28" s="4" t="s">
        <v>48</v>
      </c>
      <c r="B28" s="4" t="s">
        <v>49</v>
      </c>
      <c r="C28" s="3">
        <v>125</v>
      </c>
      <c r="D28" s="3">
        <v>1</v>
      </c>
      <c r="E28" s="3">
        <v>125</v>
      </c>
      <c r="F28" s="3">
        <v>450</v>
      </c>
      <c r="G28" s="6">
        <v>0</v>
      </c>
      <c r="H28" s="6">
        <v>0</v>
      </c>
      <c r="I28" s="3">
        <v>550</v>
      </c>
      <c r="J28" s="6">
        <v>0</v>
      </c>
      <c r="K28" s="6">
        <v>0</v>
      </c>
      <c r="L28" s="3">
        <v>100</v>
      </c>
      <c r="M28" s="6">
        <v>0</v>
      </c>
      <c r="N28" s="6">
        <v>0</v>
      </c>
      <c r="O28" s="3">
        <v>50</v>
      </c>
      <c r="P28" s="3">
        <v>1</v>
      </c>
      <c r="Q28" s="3">
        <v>50</v>
      </c>
      <c r="R28" s="3">
        <v>100</v>
      </c>
      <c r="S28" s="3">
        <v>2</v>
      </c>
      <c r="T28" s="3">
        <v>200</v>
      </c>
      <c r="U28" s="3">
        <v>50</v>
      </c>
      <c r="V28" s="6">
        <v>0</v>
      </c>
      <c r="W28" s="6">
        <v>0</v>
      </c>
      <c r="X28" s="3">
        <v>100</v>
      </c>
      <c r="Y28" s="6">
        <v>0</v>
      </c>
      <c r="Z28" s="6">
        <v>0</v>
      </c>
      <c r="AA28" s="3">
        <v>150</v>
      </c>
      <c r="AB28" s="6">
        <v>0</v>
      </c>
      <c r="AC28" s="6">
        <v>0</v>
      </c>
      <c r="AD28" s="3">
        <v>200</v>
      </c>
      <c r="AE28" s="6">
        <v>0</v>
      </c>
      <c r="AF28" s="6">
        <v>0</v>
      </c>
      <c r="AG28" s="3">
        <v>250</v>
      </c>
      <c r="AH28" s="6">
        <v>0</v>
      </c>
      <c r="AI28" s="6">
        <v>0</v>
      </c>
      <c r="AJ28" s="3">
        <v>300</v>
      </c>
      <c r="AK28" s="6">
        <v>0</v>
      </c>
      <c r="AL28" s="6">
        <v>0</v>
      </c>
      <c r="AM28" s="3">
        <v>4</v>
      </c>
      <c r="AN28" s="3">
        <v>375</v>
      </c>
      <c r="AO28" s="3">
        <v>0</v>
      </c>
      <c r="AP28" s="3">
        <v>368</v>
      </c>
      <c r="AQ28" s="3">
        <v>368</v>
      </c>
      <c r="AR28" s="3">
        <v>0</v>
      </c>
      <c r="AS28" s="8"/>
    </row>
    <row r="29" spans="1:45" x14ac:dyDescent="0.25">
      <c r="A29" s="4" t="s">
        <v>50</v>
      </c>
      <c r="B29" s="4" t="s">
        <v>51</v>
      </c>
      <c r="C29" s="3">
        <v>125</v>
      </c>
      <c r="D29" s="6">
        <v>0</v>
      </c>
      <c r="E29" s="6">
        <v>0</v>
      </c>
      <c r="F29" s="3">
        <v>450</v>
      </c>
      <c r="G29" s="6">
        <v>0</v>
      </c>
      <c r="H29" s="6">
        <v>0</v>
      </c>
      <c r="I29" s="3">
        <v>550</v>
      </c>
      <c r="J29" s="6">
        <v>0</v>
      </c>
      <c r="K29" s="6">
        <v>0</v>
      </c>
      <c r="L29" s="3">
        <v>100</v>
      </c>
      <c r="M29" s="6">
        <v>0</v>
      </c>
      <c r="N29" s="6">
        <v>0</v>
      </c>
      <c r="O29" s="3">
        <v>50</v>
      </c>
      <c r="P29" s="6">
        <v>0</v>
      </c>
      <c r="Q29" s="6">
        <v>0</v>
      </c>
      <c r="R29" s="3">
        <v>100</v>
      </c>
      <c r="S29" s="3">
        <v>1</v>
      </c>
      <c r="T29" s="3">
        <v>100</v>
      </c>
      <c r="U29" s="3">
        <v>50</v>
      </c>
      <c r="V29" s="6">
        <v>0</v>
      </c>
      <c r="W29" s="6">
        <v>0</v>
      </c>
      <c r="X29" s="3">
        <v>100</v>
      </c>
      <c r="Y29" s="6">
        <v>0</v>
      </c>
      <c r="Z29" s="6">
        <v>0</v>
      </c>
      <c r="AA29" s="3">
        <v>150</v>
      </c>
      <c r="AB29" s="6">
        <v>0</v>
      </c>
      <c r="AC29" s="6">
        <v>0</v>
      </c>
      <c r="AD29" s="3">
        <v>200</v>
      </c>
      <c r="AE29" s="6">
        <v>0</v>
      </c>
      <c r="AF29" s="6">
        <v>0</v>
      </c>
      <c r="AG29" s="3">
        <v>250</v>
      </c>
      <c r="AH29" s="6">
        <v>0</v>
      </c>
      <c r="AI29" s="6">
        <v>0</v>
      </c>
      <c r="AJ29" s="3">
        <v>300</v>
      </c>
      <c r="AK29" s="3">
        <v>1</v>
      </c>
      <c r="AL29" s="3">
        <v>300</v>
      </c>
      <c r="AM29" s="3">
        <v>2</v>
      </c>
      <c r="AN29" s="3">
        <v>400</v>
      </c>
      <c r="AO29" s="3">
        <v>30</v>
      </c>
      <c r="AP29" s="3">
        <v>588</v>
      </c>
      <c r="AQ29" s="3">
        <v>318</v>
      </c>
      <c r="AR29" s="3">
        <v>270</v>
      </c>
      <c r="AS29" s="8"/>
    </row>
    <row r="30" spans="1:45" x14ac:dyDescent="0.25">
      <c r="A30" s="4" t="s">
        <v>52</v>
      </c>
      <c r="B30" s="4" t="s">
        <v>53</v>
      </c>
      <c r="C30" s="3">
        <v>125</v>
      </c>
      <c r="D30" s="6">
        <v>0</v>
      </c>
      <c r="E30" s="6">
        <v>0</v>
      </c>
      <c r="F30" s="3">
        <v>450</v>
      </c>
      <c r="G30" s="3">
        <v>3</v>
      </c>
      <c r="H30" s="3">
        <v>1350</v>
      </c>
      <c r="I30" s="3">
        <v>550</v>
      </c>
      <c r="J30" s="6">
        <v>0</v>
      </c>
      <c r="K30" s="6">
        <v>0</v>
      </c>
      <c r="L30" s="3">
        <v>100</v>
      </c>
      <c r="M30" s="6">
        <v>0</v>
      </c>
      <c r="N30" s="6">
        <v>0</v>
      </c>
      <c r="O30" s="3">
        <v>50</v>
      </c>
      <c r="P30" s="3">
        <v>1</v>
      </c>
      <c r="Q30" s="3">
        <v>50</v>
      </c>
      <c r="R30" s="3">
        <v>100</v>
      </c>
      <c r="S30" s="6">
        <v>0</v>
      </c>
      <c r="T30" s="6">
        <v>0</v>
      </c>
      <c r="U30" s="3">
        <v>50</v>
      </c>
      <c r="V30" s="6">
        <v>0</v>
      </c>
      <c r="W30" s="6">
        <v>0</v>
      </c>
      <c r="X30" s="3">
        <v>100</v>
      </c>
      <c r="Y30" s="6">
        <v>0</v>
      </c>
      <c r="Z30" s="6">
        <v>0</v>
      </c>
      <c r="AA30" s="3">
        <v>150</v>
      </c>
      <c r="AB30" s="6">
        <v>0</v>
      </c>
      <c r="AC30" s="6">
        <v>0</v>
      </c>
      <c r="AD30" s="3">
        <v>200</v>
      </c>
      <c r="AE30" s="6">
        <v>0</v>
      </c>
      <c r="AF30" s="6">
        <v>0</v>
      </c>
      <c r="AG30" s="3">
        <v>250</v>
      </c>
      <c r="AH30" s="6">
        <v>0</v>
      </c>
      <c r="AI30" s="6">
        <v>0</v>
      </c>
      <c r="AJ30" s="3">
        <v>300</v>
      </c>
      <c r="AK30" s="6">
        <v>0</v>
      </c>
      <c r="AL30" s="6">
        <v>0</v>
      </c>
      <c r="AM30" s="3">
        <v>4</v>
      </c>
      <c r="AN30" s="3">
        <v>1400</v>
      </c>
      <c r="AO30" s="3">
        <v>0</v>
      </c>
      <c r="AP30" s="3">
        <v>1645</v>
      </c>
      <c r="AQ30" s="3">
        <v>1245</v>
      </c>
      <c r="AR30" s="3">
        <v>400</v>
      </c>
      <c r="AS30" s="8"/>
    </row>
    <row r="31" spans="1:45" x14ac:dyDescent="0.25">
      <c r="A31" s="4" t="s">
        <v>54</v>
      </c>
      <c r="B31" s="4" t="s">
        <v>55</v>
      </c>
      <c r="C31" s="3">
        <v>125</v>
      </c>
      <c r="D31" s="6">
        <v>0</v>
      </c>
      <c r="E31" s="6">
        <v>0</v>
      </c>
      <c r="F31" s="3">
        <v>450</v>
      </c>
      <c r="G31" s="3">
        <v>3</v>
      </c>
      <c r="H31" s="3">
        <v>1350</v>
      </c>
      <c r="I31" s="3">
        <v>550</v>
      </c>
      <c r="J31" s="6">
        <v>0</v>
      </c>
      <c r="K31" s="6">
        <v>0</v>
      </c>
      <c r="L31" s="3">
        <v>100</v>
      </c>
      <c r="M31" s="6">
        <v>0</v>
      </c>
      <c r="N31" s="6">
        <v>0</v>
      </c>
      <c r="O31" s="3">
        <v>50</v>
      </c>
      <c r="P31" s="3">
        <v>5</v>
      </c>
      <c r="Q31" s="3">
        <v>250</v>
      </c>
      <c r="R31" s="3">
        <v>100</v>
      </c>
      <c r="S31" s="6">
        <v>0</v>
      </c>
      <c r="T31" s="6">
        <v>0</v>
      </c>
      <c r="U31" s="3">
        <v>50</v>
      </c>
      <c r="V31" s="6">
        <v>0</v>
      </c>
      <c r="W31" s="6">
        <v>0</v>
      </c>
      <c r="X31" s="3">
        <v>100</v>
      </c>
      <c r="Y31" s="6">
        <v>0</v>
      </c>
      <c r="Z31" s="6">
        <v>0</v>
      </c>
      <c r="AA31" s="3">
        <v>150</v>
      </c>
      <c r="AB31" s="6">
        <v>0</v>
      </c>
      <c r="AC31" s="6">
        <v>0</v>
      </c>
      <c r="AD31" s="3">
        <v>200</v>
      </c>
      <c r="AE31" s="6">
        <v>0</v>
      </c>
      <c r="AF31" s="6">
        <v>0</v>
      </c>
      <c r="AG31" s="3">
        <v>250</v>
      </c>
      <c r="AH31" s="6">
        <v>0</v>
      </c>
      <c r="AI31" s="6">
        <v>0</v>
      </c>
      <c r="AJ31" s="3">
        <v>300</v>
      </c>
      <c r="AK31" s="6">
        <v>0</v>
      </c>
      <c r="AL31" s="6">
        <v>0</v>
      </c>
      <c r="AM31" s="3">
        <v>8</v>
      </c>
      <c r="AN31" s="3">
        <v>1600</v>
      </c>
      <c r="AO31" s="3">
        <v>0</v>
      </c>
      <c r="AP31" s="3">
        <v>643</v>
      </c>
      <c r="AQ31" s="3">
        <v>643</v>
      </c>
      <c r="AR31" s="3">
        <v>0</v>
      </c>
      <c r="AS31" s="8"/>
    </row>
    <row r="32" spans="1:45" x14ac:dyDescent="0.25">
      <c r="A32" s="4" t="s">
        <v>56</v>
      </c>
      <c r="B32" s="4" t="s">
        <v>57</v>
      </c>
      <c r="C32" s="3">
        <v>125</v>
      </c>
      <c r="D32" s="3">
        <v>1</v>
      </c>
      <c r="E32" s="3">
        <v>125</v>
      </c>
      <c r="F32" s="3">
        <v>450</v>
      </c>
      <c r="G32" s="3">
        <v>1</v>
      </c>
      <c r="H32" s="3">
        <v>450</v>
      </c>
      <c r="I32" s="3">
        <v>550</v>
      </c>
      <c r="J32" s="6">
        <v>0</v>
      </c>
      <c r="K32" s="6">
        <v>0</v>
      </c>
      <c r="L32" s="3">
        <v>100</v>
      </c>
      <c r="M32" s="6">
        <v>0</v>
      </c>
      <c r="N32" s="6">
        <v>0</v>
      </c>
      <c r="O32" s="3">
        <v>50</v>
      </c>
      <c r="P32" s="3">
        <v>1</v>
      </c>
      <c r="Q32" s="3">
        <v>50</v>
      </c>
      <c r="R32" s="3">
        <v>100</v>
      </c>
      <c r="S32" s="6">
        <v>0</v>
      </c>
      <c r="T32" s="6">
        <v>0</v>
      </c>
      <c r="U32" s="3">
        <v>50</v>
      </c>
      <c r="V32" s="6">
        <v>0</v>
      </c>
      <c r="W32" s="6">
        <v>0</v>
      </c>
      <c r="X32" s="3">
        <v>100</v>
      </c>
      <c r="Y32" s="6">
        <v>0</v>
      </c>
      <c r="Z32" s="6">
        <v>0</v>
      </c>
      <c r="AA32" s="3">
        <v>150</v>
      </c>
      <c r="AB32" s="6">
        <v>0</v>
      </c>
      <c r="AC32" s="6">
        <v>0</v>
      </c>
      <c r="AD32" s="3">
        <v>200</v>
      </c>
      <c r="AE32" s="6">
        <v>0</v>
      </c>
      <c r="AF32" s="6">
        <v>0</v>
      </c>
      <c r="AG32" s="3">
        <v>250</v>
      </c>
      <c r="AH32" s="6">
        <v>0</v>
      </c>
      <c r="AI32" s="6">
        <v>0</v>
      </c>
      <c r="AJ32" s="3">
        <v>300</v>
      </c>
      <c r="AK32" s="6">
        <v>0</v>
      </c>
      <c r="AL32" s="6">
        <v>0</v>
      </c>
      <c r="AM32" s="3">
        <v>3</v>
      </c>
      <c r="AN32" s="3">
        <v>625</v>
      </c>
      <c r="AO32" s="3">
        <v>0</v>
      </c>
      <c r="AP32" s="3">
        <v>477</v>
      </c>
      <c r="AQ32" s="3">
        <v>432</v>
      </c>
      <c r="AR32" s="3">
        <v>45</v>
      </c>
      <c r="AS32" s="8"/>
    </row>
    <row r="33" spans="1:45" x14ac:dyDescent="0.25">
      <c r="A33" s="4" t="s">
        <v>58</v>
      </c>
      <c r="B33" s="4" t="s">
        <v>59</v>
      </c>
      <c r="C33" s="3">
        <v>125</v>
      </c>
      <c r="D33" s="3">
        <v>2</v>
      </c>
      <c r="E33" s="3">
        <v>250</v>
      </c>
      <c r="F33" s="3">
        <v>450</v>
      </c>
      <c r="G33" s="3">
        <v>3</v>
      </c>
      <c r="H33" s="3">
        <v>1350</v>
      </c>
      <c r="I33" s="3">
        <v>550</v>
      </c>
      <c r="J33" s="6">
        <v>0</v>
      </c>
      <c r="K33" s="6">
        <v>0</v>
      </c>
      <c r="L33" s="3">
        <v>100</v>
      </c>
      <c r="M33" s="6">
        <v>0</v>
      </c>
      <c r="N33" s="6">
        <v>0</v>
      </c>
      <c r="O33" s="3">
        <v>50</v>
      </c>
      <c r="P33" s="3">
        <v>1</v>
      </c>
      <c r="Q33" s="3">
        <v>50</v>
      </c>
      <c r="R33" s="3">
        <v>100</v>
      </c>
      <c r="S33" s="3">
        <v>3</v>
      </c>
      <c r="T33" s="3">
        <v>300</v>
      </c>
      <c r="U33" s="3">
        <v>50</v>
      </c>
      <c r="V33" s="3">
        <v>1</v>
      </c>
      <c r="W33" s="3">
        <v>50</v>
      </c>
      <c r="X33" s="3">
        <v>100</v>
      </c>
      <c r="Y33" s="3">
        <v>1</v>
      </c>
      <c r="Z33" s="3">
        <v>100</v>
      </c>
      <c r="AA33" s="3">
        <v>150</v>
      </c>
      <c r="AB33" s="6">
        <v>0</v>
      </c>
      <c r="AC33" s="6">
        <v>0</v>
      </c>
      <c r="AD33" s="3">
        <v>200</v>
      </c>
      <c r="AE33" s="6">
        <v>0</v>
      </c>
      <c r="AF33" s="6">
        <v>0</v>
      </c>
      <c r="AG33" s="3">
        <v>250</v>
      </c>
      <c r="AH33" s="6">
        <v>0</v>
      </c>
      <c r="AI33" s="6">
        <v>0</v>
      </c>
      <c r="AJ33" s="3">
        <v>300</v>
      </c>
      <c r="AK33" s="6">
        <v>0</v>
      </c>
      <c r="AL33" s="6">
        <v>0</v>
      </c>
      <c r="AM33" s="3">
        <v>11</v>
      </c>
      <c r="AN33" s="3">
        <v>2100</v>
      </c>
      <c r="AO33" s="3">
        <v>0</v>
      </c>
      <c r="AP33" s="3">
        <v>2225</v>
      </c>
      <c r="AQ33" s="3">
        <v>1580</v>
      </c>
      <c r="AR33" s="3">
        <v>645</v>
      </c>
      <c r="AS33" s="8"/>
    </row>
    <row r="34" spans="1:45" x14ac:dyDescent="0.25">
      <c r="A34" s="4" t="s">
        <v>60</v>
      </c>
      <c r="B34" s="4" t="s">
        <v>61</v>
      </c>
      <c r="C34" s="3">
        <v>125</v>
      </c>
      <c r="D34" s="6">
        <v>0</v>
      </c>
      <c r="E34" s="6">
        <v>0</v>
      </c>
      <c r="F34" s="3">
        <v>450</v>
      </c>
      <c r="G34" s="3">
        <v>1</v>
      </c>
      <c r="H34" s="3">
        <v>450</v>
      </c>
      <c r="I34" s="3">
        <v>550</v>
      </c>
      <c r="J34" s="6">
        <v>0</v>
      </c>
      <c r="K34" s="6">
        <v>0</v>
      </c>
      <c r="L34" s="3">
        <v>100</v>
      </c>
      <c r="M34" s="6">
        <v>0</v>
      </c>
      <c r="N34" s="6">
        <v>0</v>
      </c>
      <c r="O34" s="3">
        <v>50</v>
      </c>
      <c r="P34" s="6">
        <v>0</v>
      </c>
      <c r="Q34" s="6">
        <v>0</v>
      </c>
      <c r="R34" s="3">
        <v>100</v>
      </c>
      <c r="S34" s="6">
        <v>0</v>
      </c>
      <c r="T34" s="6">
        <v>0</v>
      </c>
      <c r="U34" s="3">
        <v>50</v>
      </c>
      <c r="V34" s="6">
        <v>0</v>
      </c>
      <c r="W34" s="6">
        <v>0</v>
      </c>
      <c r="X34" s="3">
        <v>100</v>
      </c>
      <c r="Y34" s="6">
        <v>0</v>
      </c>
      <c r="Z34" s="6">
        <v>0</v>
      </c>
      <c r="AA34" s="3">
        <v>150</v>
      </c>
      <c r="AB34" s="6">
        <v>0</v>
      </c>
      <c r="AC34" s="6">
        <v>0</v>
      </c>
      <c r="AD34" s="3">
        <v>200</v>
      </c>
      <c r="AE34" s="6">
        <v>0</v>
      </c>
      <c r="AF34" s="6">
        <v>0</v>
      </c>
      <c r="AG34" s="3">
        <v>250</v>
      </c>
      <c r="AH34" s="6">
        <v>0</v>
      </c>
      <c r="AI34" s="6">
        <v>0</v>
      </c>
      <c r="AJ34" s="3">
        <v>300</v>
      </c>
      <c r="AK34" s="6">
        <v>0</v>
      </c>
      <c r="AL34" s="6">
        <v>0</v>
      </c>
      <c r="AM34" s="3">
        <v>1</v>
      </c>
      <c r="AN34" s="3">
        <v>450</v>
      </c>
      <c r="AO34" s="3">
        <v>30</v>
      </c>
      <c r="AP34" s="3">
        <v>380</v>
      </c>
      <c r="AQ34" s="3">
        <v>380</v>
      </c>
      <c r="AR34" s="3">
        <v>0</v>
      </c>
      <c r="AS34" s="8"/>
    </row>
    <row r="35" spans="1:45" x14ac:dyDescent="0.25">
      <c r="A35" s="4" t="s">
        <v>62</v>
      </c>
      <c r="B35" s="4" t="s">
        <v>63</v>
      </c>
      <c r="C35" s="3">
        <v>125</v>
      </c>
      <c r="D35" s="6">
        <v>0</v>
      </c>
      <c r="E35" s="6">
        <v>0</v>
      </c>
      <c r="F35" s="3">
        <v>450</v>
      </c>
      <c r="G35" s="3">
        <v>4</v>
      </c>
      <c r="H35" s="3">
        <v>1800</v>
      </c>
      <c r="I35" s="3">
        <v>550</v>
      </c>
      <c r="J35" s="6">
        <v>0</v>
      </c>
      <c r="K35" s="6">
        <v>0</v>
      </c>
      <c r="L35" s="3">
        <v>100</v>
      </c>
      <c r="M35" s="3">
        <v>3</v>
      </c>
      <c r="N35" s="3">
        <v>300</v>
      </c>
      <c r="O35" s="3">
        <v>50</v>
      </c>
      <c r="P35" s="6">
        <v>0</v>
      </c>
      <c r="Q35" s="6">
        <v>0</v>
      </c>
      <c r="R35" s="3">
        <v>100</v>
      </c>
      <c r="S35" s="6">
        <v>0</v>
      </c>
      <c r="T35" s="6">
        <v>0</v>
      </c>
      <c r="U35" s="3">
        <v>50</v>
      </c>
      <c r="V35" s="6">
        <v>0</v>
      </c>
      <c r="W35" s="6">
        <v>0</v>
      </c>
      <c r="X35" s="3">
        <v>100</v>
      </c>
      <c r="Y35" s="6">
        <v>0</v>
      </c>
      <c r="Z35" s="6">
        <v>0</v>
      </c>
      <c r="AA35" s="3">
        <v>150</v>
      </c>
      <c r="AB35" s="6">
        <v>0</v>
      </c>
      <c r="AC35" s="6">
        <v>0</v>
      </c>
      <c r="AD35" s="3">
        <v>200</v>
      </c>
      <c r="AE35" s="6">
        <v>0</v>
      </c>
      <c r="AF35" s="6">
        <v>0</v>
      </c>
      <c r="AG35" s="3">
        <v>250</v>
      </c>
      <c r="AH35" s="6">
        <v>0</v>
      </c>
      <c r="AI35" s="6">
        <v>0</v>
      </c>
      <c r="AJ35" s="3">
        <v>300</v>
      </c>
      <c r="AK35" s="6">
        <v>0</v>
      </c>
      <c r="AL35" s="6">
        <v>0</v>
      </c>
      <c r="AM35" s="3">
        <v>7</v>
      </c>
      <c r="AN35" s="3">
        <v>2100</v>
      </c>
      <c r="AO35" s="3">
        <v>0</v>
      </c>
      <c r="AP35" s="3">
        <v>6612</v>
      </c>
      <c r="AQ35" s="3">
        <v>5289</v>
      </c>
      <c r="AR35" s="3">
        <v>1323</v>
      </c>
      <c r="AS35" s="8"/>
    </row>
    <row r="36" spans="1:45" x14ac:dyDescent="0.25">
      <c r="A36" s="4" t="s">
        <v>64</v>
      </c>
      <c r="B36" s="4" t="s">
        <v>65</v>
      </c>
      <c r="C36" s="3">
        <v>125</v>
      </c>
      <c r="D36" s="3">
        <v>3</v>
      </c>
      <c r="E36" s="3">
        <v>375</v>
      </c>
      <c r="F36" s="3">
        <v>450</v>
      </c>
      <c r="G36" s="3">
        <v>3</v>
      </c>
      <c r="H36" s="3">
        <v>1350</v>
      </c>
      <c r="I36" s="3">
        <v>550</v>
      </c>
      <c r="J36" s="6">
        <v>0</v>
      </c>
      <c r="K36" s="6">
        <v>0</v>
      </c>
      <c r="L36" s="3">
        <v>100</v>
      </c>
      <c r="M36" s="3">
        <v>3</v>
      </c>
      <c r="N36" s="3">
        <v>300</v>
      </c>
      <c r="O36" s="3">
        <v>50</v>
      </c>
      <c r="P36" s="6">
        <v>0</v>
      </c>
      <c r="Q36" s="6">
        <v>0</v>
      </c>
      <c r="R36" s="3">
        <v>100</v>
      </c>
      <c r="S36" s="6">
        <v>0</v>
      </c>
      <c r="T36" s="6">
        <v>0</v>
      </c>
      <c r="U36" s="3">
        <v>50</v>
      </c>
      <c r="V36" s="6">
        <v>0</v>
      </c>
      <c r="W36" s="6">
        <v>0</v>
      </c>
      <c r="X36" s="3">
        <v>100</v>
      </c>
      <c r="Y36" s="6">
        <v>0</v>
      </c>
      <c r="Z36" s="6">
        <v>0</v>
      </c>
      <c r="AA36" s="3">
        <v>150</v>
      </c>
      <c r="AB36" s="6">
        <v>0</v>
      </c>
      <c r="AC36" s="6">
        <v>0</v>
      </c>
      <c r="AD36" s="3">
        <v>200</v>
      </c>
      <c r="AE36" s="6">
        <v>0</v>
      </c>
      <c r="AF36" s="6">
        <v>0</v>
      </c>
      <c r="AG36" s="3">
        <v>250</v>
      </c>
      <c r="AH36" s="6">
        <v>0</v>
      </c>
      <c r="AI36" s="6">
        <v>0</v>
      </c>
      <c r="AJ36" s="3">
        <v>300</v>
      </c>
      <c r="AK36" s="6">
        <v>0</v>
      </c>
      <c r="AL36" s="6">
        <v>0</v>
      </c>
      <c r="AM36" s="3">
        <v>9</v>
      </c>
      <c r="AN36" s="3">
        <v>2025</v>
      </c>
      <c r="AO36" s="3">
        <v>0</v>
      </c>
      <c r="AP36" s="3">
        <v>2075</v>
      </c>
      <c r="AQ36" s="3">
        <v>881</v>
      </c>
      <c r="AR36" s="3">
        <v>1194</v>
      </c>
      <c r="AS36" s="8"/>
    </row>
    <row r="37" spans="1:45" x14ac:dyDescent="0.25">
      <c r="A37" s="4" t="s">
        <v>66</v>
      </c>
      <c r="B37" s="4" t="s">
        <v>67</v>
      </c>
      <c r="C37" s="3">
        <v>125</v>
      </c>
      <c r="D37" s="6">
        <v>0</v>
      </c>
      <c r="E37" s="6">
        <v>0</v>
      </c>
      <c r="F37" s="3">
        <v>450</v>
      </c>
      <c r="G37" s="6">
        <v>0</v>
      </c>
      <c r="H37" s="6">
        <v>0</v>
      </c>
      <c r="I37" s="3">
        <v>550</v>
      </c>
      <c r="J37" s="6">
        <v>0</v>
      </c>
      <c r="K37" s="6">
        <v>0</v>
      </c>
      <c r="L37" s="3">
        <v>100</v>
      </c>
      <c r="M37" s="6">
        <v>0</v>
      </c>
      <c r="N37" s="6">
        <v>0</v>
      </c>
      <c r="O37" s="3">
        <v>50</v>
      </c>
      <c r="P37" s="6">
        <v>0</v>
      </c>
      <c r="Q37" s="6">
        <v>0</v>
      </c>
      <c r="R37" s="3">
        <v>100</v>
      </c>
      <c r="S37" s="6">
        <v>0</v>
      </c>
      <c r="T37" s="6">
        <v>0</v>
      </c>
      <c r="U37" s="3">
        <v>50</v>
      </c>
      <c r="V37" s="6">
        <v>0</v>
      </c>
      <c r="W37" s="6">
        <v>0</v>
      </c>
      <c r="X37" s="3">
        <v>100</v>
      </c>
      <c r="Y37" s="6">
        <v>0</v>
      </c>
      <c r="Z37" s="6">
        <v>0</v>
      </c>
      <c r="AA37" s="3">
        <v>150</v>
      </c>
      <c r="AB37" s="6">
        <v>0</v>
      </c>
      <c r="AC37" s="6">
        <v>0</v>
      </c>
      <c r="AD37" s="3">
        <v>200</v>
      </c>
      <c r="AE37" s="6">
        <v>0</v>
      </c>
      <c r="AF37" s="6">
        <v>0</v>
      </c>
      <c r="AG37" s="3">
        <v>250</v>
      </c>
      <c r="AH37" s="6">
        <v>0</v>
      </c>
      <c r="AI37" s="6">
        <v>0</v>
      </c>
      <c r="AJ37" s="3">
        <v>300</v>
      </c>
      <c r="AK37" s="6">
        <v>0</v>
      </c>
      <c r="AL37" s="6">
        <v>0</v>
      </c>
      <c r="AM37" s="3">
        <v>0</v>
      </c>
      <c r="AN37" s="3">
        <v>0</v>
      </c>
      <c r="AO37" s="3">
        <v>0</v>
      </c>
      <c r="AP37" s="3">
        <v>441</v>
      </c>
      <c r="AQ37" s="3">
        <v>0</v>
      </c>
      <c r="AR37" s="3">
        <v>0</v>
      </c>
      <c r="AS37" s="8"/>
    </row>
    <row r="38" spans="1:45" x14ac:dyDescent="0.25">
      <c r="A38" s="4" t="s">
        <v>68</v>
      </c>
      <c r="B38" s="4" t="s">
        <v>69</v>
      </c>
      <c r="C38" s="3">
        <v>125</v>
      </c>
      <c r="D38" s="6">
        <v>0</v>
      </c>
      <c r="E38" s="6">
        <v>0</v>
      </c>
      <c r="F38" s="3">
        <v>450</v>
      </c>
      <c r="G38" s="6">
        <v>0</v>
      </c>
      <c r="H38" s="6">
        <v>0</v>
      </c>
      <c r="I38" s="3">
        <v>550</v>
      </c>
      <c r="J38" s="3">
        <v>2</v>
      </c>
      <c r="K38" s="3">
        <v>1100</v>
      </c>
      <c r="L38" s="3">
        <v>100</v>
      </c>
      <c r="M38" s="6">
        <v>0</v>
      </c>
      <c r="N38" s="6">
        <v>0</v>
      </c>
      <c r="O38" s="3">
        <v>50</v>
      </c>
      <c r="P38" s="6">
        <v>0</v>
      </c>
      <c r="Q38" s="6">
        <v>0</v>
      </c>
      <c r="R38" s="3">
        <v>100</v>
      </c>
      <c r="S38" s="6">
        <v>0</v>
      </c>
      <c r="T38" s="6">
        <v>0</v>
      </c>
      <c r="U38" s="3">
        <v>50</v>
      </c>
      <c r="V38" s="6">
        <v>0</v>
      </c>
      <c r="W38" s="6">
        <v>0</v>
      </c>
      <c r="X38" s="3">
        <v>100</v>
      </c>
      <c r="Y38" s="6">
        <v>0</v>
      </c>
      <c r="Z38" s="6">
        <v>0</v>
      </c>
      <c r="AA38" s="3">
        <v>150</v>
      </c>
      <c r="AB38" s="6">
        <v>0</v>
      </c>
      <c r="AC38" s="6">
        <v>0</v>
      </c>
      <c r="AD38" s="3">
        <v>200</v>
      </c>
      <c r="AE38" s="6">
        <v>0</v>
      </c>
      <c r="AF38" s="6">
        <v>0</v>
      </c>
      <c r="AG38" s="3">
        <v>250</v>
      </c>
      <c r="AH38" s="6">
        <v>0</v>
      </c>
      <c r="AI38" s="6">
        <v>0</v>
      </c>
      <c r="AJ38" s="3">
        <v>300</v>
      </c>
      <c r="AK38" s="6">
        <v>0</v>
      </c>
      <c r="AL38" s="6">
        <v>0</v>
      </c>
      <c r="AM38" s="3">
        <v>2</v>
      </c>
      <c r="AN38" s="3">
        <v>1100</v>
      </c>
      <c r="AO38" s="3">
        <v>100</v>
      </c>
      <c r="AP38" s="3">
        <v>2668</v>
      </c>
      <c r="AQ38" s="3">
        <v>1318</v>
      </c>
      <c r="AR38" s="3">
        <v>1350</v>
      </c>
      <c r="AS38" s="8"/>
    </row>
    <row r="39" spans="1:45" x14ac:dyDescent="0.25">
      <c r="A39" s="4" t="s">
        <v>70</v>
      </c>
      <c r="B39" s="4" t="s">
        <v>71</v>
      </c>
      <c r="C39" s="3">
        <v>125</v>
      </c>
      <c r="D39" s="6">
        <v>0</v>
      </c>
      <c r="E39" s="6">
        <v>0</v>
      </c>
      <c r="F39" s="3">
        <v>450</v>
      </c>
      <c r="G39" s="3">
        <v>5</v>
      </c>
      <c r="H39" s="3">
        <v>2250</v>
      </c>
      <c r="I39" s="3">
        <v>550</v>
      </c>
      <c r="J39" s="6">
        <v>0</v>
      </c>
      <c r="K39" s="6">
        <v>0</v>
      </c>
      <c r="L39" s="3">
        <v>100</v>
      </c>
      <c r="M39" s="3">
        <v>4</v>
      </c>
      <c r="N39" s="3">
        <v>400</v>
      </c>
      <c r="O39" s="3">
        <v>50</v>
      </c>
      <c r="P39" s="6">
        <v>0</v>
      </c>
      <c r="Q39" s="6">
        <v>0</v>
      </c>
      <c r="R39" s="3">
        <v>100</v>
      </c>
      <c r="S39" s="6">
        <v>0</v>
      </c>
      <c r="T39" s="6">
        <v>0</v>
      </c>
      <c r="U39" s="3">
        <v>50</v>
      </c>
      <c r="V39" s="6">
        <v>0</v>
      </c>
      <c r="W39" s="6">
        <v>0</v>
      </c>
      <c r="X39" s="3">
        <v>100</v>
      </c>
      <c r="Y39" s="6">
        <v>0</v>
      </c>
      <c r="Z39" s="6">
        <v>0</v>
      </c>
      <c r="AA39" s="3">
        <v>150</v>
      </c>
      <c r="AB39" s="6">
        <v>0</v>
      </c>
      <c r="AC39" s="6">
        <v>0</v>
      </c>
      <c r="AD39" s="3">
        <v>200</v>
      </c>
      <c r="AE39" s="6">
        <v>0</v>
      </c>
      <c r="AF39" s="6">
        <v>0</v>
      </c>
      <c r="AG39" s="3">
        <v>250</v>
      </c>
      <c r="AH39" s="6">
        <v>0</v>
      </c>
      <c r="AI39" s="6">
        <v>0</v>
      </c>
      <c r="AJ39" s="3">
        <v>300</v>
      </c>
      <c r="AK39" s="6">
        <v>0</v>
      </c>
      <c r="AL39" s="6">
        <v>0</v>
      </c>
      <c r="AM39" s="3">
        <v>9</v>
      </c>
      <c r="AN39" s="3">
        <v>2650</v>
      </c>
      <c r="AO39" s="3">
        <v>0</v>
      </c>
      <c r="AP39" s="3">
        <v>4235</v>
      </c>
      <c r="AQ39" s="3">
        <v>2416</v>
      </c>
      <c r="AR39" s="3">
        <v>1819</v>
      </c>
      <c r="AS39" s="8"/>
    </row>
    <row r="40" spans="1:45" x14ac:dyDescent="0.25">
      <c r="A40" s="4" t="s">
        <v>72</v>
      </c>
      <c r="B40" s="4" t="s">
        <v>73</v>
      </c>
      <c r="C40" s="3">
        <v>125</v>
      </c>
      <c r="D40" s="3">
        <v>2</v>
      </c>
      <c r="E40" s="3">
        <v>250</v>
      </c>
      <c r="F40" s="3">
        <v>450</v>
      </c>
      <c r="G40" s="3">
        <v>1</v>
      </c>
      <c r="H40" s="3">
        <v>450</v>
      </c>
      <c r="I40" s="3">
        <v>550</v>
      </c>
      <c r="J40" s="6">
        <v>0</v>
      </c>
      <c r="K40" s="6">
        <v>0</v>
      </c>
      <c r="L40" s="3">
        <v>100</v>
      </c>
      <c r="M40" s="6">
        <v>0</v>
      </c>
      <c r="N40" s="6">
        <v>0</v>
      </c>
      <c r="O40" s="3">
        <v>50</v>
      </c>
      <c r="P40" s="6">
        <v>0</v>
      </c>
      <c r="Q40" s="6">
        <v>0</v>
      </c>
      <c r="R40" s="3">
        <v>100</v>
      </c>
      <c r="S40" s="3">
        <v>3</v>
      </c>
      <c r="T40" s="3">
        <v>300</v>
      </c>
      <c r="U40" s="3">
        <v>50</v>
      </c>
      <c r="V40" s="3">
        <v>2</v>
      </c>
      <c r="W40" s="3">
        <v>100</v>
      </c>
      <c r="X40" s="3">
        <v>100</v>
      </c>
      <c r="Y40" s="3">
        <v>0</v>
      </c>
      <c r="Z40" s="3">
        <v>0</v>
      </c>
      <c r="AA40" s="3">
        <v>150</v>
      </c>
      <c r="AB40" s="3">
        <v>1</v>
      </c>
      <c r="AC40" s="3">
        <v>150</v>
      </c>
      <c r="AD40" s="3">
        <v>200</v>
      </c>
      <c r="AE40" s="6">
        <v>0</v>
      </c>
      <c r="AF40" s="6">
        <v>0</v>
      </c>
      <c r="AG40" s="3">
        <v>250</v>
      </c>
      <c r="AH40" s="6">
        <v>0</v>
      </c>
      <c r="AI40" s="6">
        <v>0</v>
      </c>
      <c r="AJ40" s="3">
        <v>300</v>
      </c>
      <c r="AK40" s="6">
        <v>0</v>
      </c>
      <c r="AL40" s="6">
        <v>0</v>
      </c>
      <c r="AM40" s="3">
        <v>9</v>
      </c>
      <c r="AN40" s="3">
        <v>1250</v>
      </c>
      <c r="AO40" s="3">
        <v>0</v>
      </c>
      <c r="AP40" s="3">
        <v>2918</v>
      </c>
      <c r="AQ40" s="3">
        <v>2056</v>
      </c>
      <c r="AR40" s="3">
        <v>862</v>
      </c>
      <c r="AS40" s="8"/>
    </row>
    <row r="41" spans="1:45" x14ac:dyDescent="0.25">
      <c r="A41" s="4" t="s">
        <v>74</v>
      </c>
      <c r="B41" s="4" t="s">
        <v>75</v>
      </c>
      <c r="C41" s="3">
        <v>125</v>
      </c>
      <c r="D41" s="6">
        <v>0</v>
      </c>
      <c r="E41" s="6">
        <v>0</v>
      </c>
      <c r="F41" s="3">
        <v>450</v>
      </c>
      <c r="G41" s="3">
        <v>4</v>
      </c>
      <c r="H41" s="3">
        <v>1800</v>
      </c>
      <c r="I41" s="3">
        <v>550</v>
      </c>
      <c r="J41" s="6">
        <v>0</v>
      </c>
      <c r="K41" s="6">
        <v>0</v>
      </c>
      <c r="L41" s="3">
        <v>100</v>
      </c>
      <c r="M41" s="3">
        <v>4</v>
      </c>
      <c r="N41" s="3">
        <v>400</v>
      </c>
      <c r="O41" s="3">
        <v>50</v>
      </c>
      <c r="P41" s="6">
        <v>0</v>
      </c>
      <c r="Q41" s="6">
        <v>0</v>
      </c>
      <c r="R41" s="3">
        <v>100</v>
      </c>
      <c r="S41" s="6">
        <v>0</v>
      </c>
      <c r="T41" s="6">
        <v>0</v>
      </c>
      <c r="U41" s="3">
        <v>50</v>
      </c>
      <c r="V41" s="6">
        <v>0</v>
      </c>
      <c r="W41" s="6">
        <v>0</v>
      </c>
      <c r="X41" s="3">
        <v>100</v>
      </c>
      <c r="Y41" s="6">
        <v>0</v>
      </c>
      <c r="Z41" s="6">
        <v>0</v>
      </c>
      <c r="AA41" s="3">
        <v>150</v>
      </c>
      <c r="AB41" s="6">
        <v>0</v>
      </c>
      <c r="AC41" s="6">
        <v>0</v>
      </c>
      <c r="AD41" s="3">
        <v>200</v>
      </c>
      <c r="AE41" s="6">
        <v>0</v>
      </c>
      <c r="AF41" s="6">
        <v>0</v>
      </c>
      <c r="AG41" s="3">
        <v>250</v>
      </c>
      <c r="AH41" s="6">
        <v>0</v>
      </c>
      <c r="AI41" s="6">
        <v>0</v>
      </c>
      <c r="AJ41" s="3">
        <v>300</v>
      </c>
      <c r="AK41" s="6">
        <v>0</v>
      </c>
      <c r="AL41" s="6">
        <v>0</v>
      </c>
      <c r="AM41" s="3">
        <v>8</v>
      </c>
      <c r="AN41" s="3">
        <v>2200</v>
      </c>
      <c r="AO41" s="3">
        <v>0</v>
      </c>
      <c r="AP41" s="3">
        <v>2892</v>
      </c>
      <c r="AQ41" s="3">
        <v>1960</v>
      </c>
      <c r="AR41" s="3">
        <v>932</v>
      </c>
      <c r="AS41" s="8"/>
    </row>
    <row r="42" spans="1:45" x14ac:dyDescent="0.25">
      <c r="A42" s="4" t="s">
        <v>76</v>
      </c>
      <c r="B42" s="4" t="s">
        <v>77</v>
      </c>
      <c r="C42" s="3">
        <v>125</v>
      </c>
      <c r="D42" s="6">
        <v>0</v>
      </c>
      <c r="E42" s="6">
        <v>0</v>
      </c>
      <c r="F42" s="3">
        <v>450</v>
      </c>
      <c r="G42" s="3">
        <v>2</v>
      </c>
      <c r="H42" s="3">
        <v>900</v>
      </c>
      <c r="I42" s="3">
        <v>550</v>
      </c>
      <c r="J42" s="6">
        <v>0</v>
      </c>
      <c r="K42" s="6">
        <v>0</v>
      </c>
      <c r="L42" s="3">
        <v>100</v>
      </c>
      <c r="M42" s="3">
        <v>3</v>
      </c>
      <c r="N42" s="3">
        <v>300</v>
      </c>
      <c r="O42" s="3">
        <v>50</v>
      </c>
      <c r="P42" s="6">
        <v>0</v>
      </c>
      <c r="Q42" s="6">
        <v>0</v>
      </c>
      <c r="R42" s="3">
        <v>100</v>
      </c>
      <c r="S42" s="6">
        <v>0</v>
      </c>
      <c r="T42" s="6">
        <v>0</v>
      </c>
      <c r="U42" s="3">
        <v>50</v>
      </c>
      <c r="V42" s="6">
        <v>0</v>
      </c>
      <c r="W42" s="6">
        <v>0</v>
      </c>
      <c r="X42" s="3">
        <v>100</v>
      </c>
      <c r="Y42" s="6">
        <v>0</v>
      </c>
      <c r="Z42" s="6">
        <v>0</v>
      </c>
      <c r="AA42" s="3">
        <v>150</v>
      </c>
      <c r="AB42" s="6">
        <v>0</v>
      </c>
      <c r="AC42" s="6">
        <v>0</v>
      </c>
      <c r="AD42" s="3">
        <v>200</v>
      </c>
      <c r="AE42" s="6">
        <v>0</v>
      </c>
      <c r="AF42" s="6">
        <v>0</v>
      </c>
      <c r="AG42" s="3">
        <v>250</v>
      </c>
      <c r="AH42" s="6">
        <v>0</v>
      </c>
      <c r="AI42" s="6">
        <v>0</v>
      </c>
      <c r="AJ42" s="3">
        <v>300</v>
      </c>
      <c r="AK42" s="6">
        <v>0</v>
      </c>
      <c r="AL42" s="6">
        <v>0</v>
      </c>
      <c r="AM42" s="3">
        <v>5</v>
      </c>
      <c r="AN42" s="3">
        <v>1200</v>
      </c>
      <c r="AO42" s="3">
        <v>0</v>
      </c>
      <c r="AP42" s="3">
        <v>1961</v>
      </c>
      <c r="AQ42" s="3">
        <v>1408</v>
      </c>
      <c r="AR42" s="3">
        <v>553</v>
      </c>
      <c r="AS42" s="8"/>
    </row>
    <row r="43" spans="1:45" x14ac:dyDescent="0.25">
      <c r="A43" s="4" t="s">
        <v>78</v>
      </c>
      <c r="B43" s="4" t="s">
        <v>79</v>
      </c>
      <c r="C43" s="3">
        <v>125</v>
      </c>
      <c r="D43" s="6">
        <v>0</v>
      </c>
      <c r="E43" s="6">
        <v>0</v>
      </c>
      <c r="F43" s="3">
        <v>450</v>
      </c>
      <c r="G43" s="3">
        <v>3</v>
      </c>
      <c r="H43" s="3">
        <v>1350</v>
      </c>
      <c r="I43" s="3">
        <v>550</v>
      </c>
      <c r="J43" s="6">
        <v>0</v>
      </c>
      <c r="K43" s="6">
        <v>0</v>
      </c>
      <c r="L43" s="3">
        <v>100</v>
      </c>
      <c r="M43" s="3">
        <v>3</v>
      </c>
      <c r="N43" s="3">
        <v>300</v>
      </c>
      <c r="O43" s="3">
        <v>50</v>
      </c>
      <c r="P43" s="6">
        <v>0</v>
      </c>
      <c r="Q43" s="6">
        <v>0</v>
      </c>
      <c r="R43" s="3">
        <v>100</v>
      </c>
      <c r="S43" s="6">
        <v>0</v>
      </c>
      <c r="T43" s="6">
        <v>0</v>
      </c>
      <c r="U43" s="3">
        <v>50</v>
      </c>
      <c r="V43" s="6">
        <v>0</v>
      </c>
      <c r="W43" s="6">
        <v>0</v>
      </c>
      <c r="X43" s="3">
        <v>100</v>
      </c>
      <c r="Y43" s="6">
        <v>0</v>
      </c>
      <c r="Z43" s="6">
        <v>0</v>
      </c>
      <c r="AA43" s="3">
        <v>150</v>
      </c>
      <c r="AB43" s="6">
        <v>0</v>
      </c>
      <c r="AC43" s="6">
        <v>0</v>
      </c>
      <c r="AD43" s="3">
        <v>200</v>
      </c>
      <c r="AE43" s="6">
        <v>0</v>
      </c>
      <c r="AF43" s="6">
        <v>0</v>
      </c>
      <c r="AG43" s="3">
        <v>250</v>
      </c>
      <c r="AH43" s="6">
        <v>0</v>
      </c>
      <c r="AI43" s="6">
        <v>0</v>
      </c>
      <c r="AJ43" s="3">
        <v>300</v>
      </c>
      <c r="AK43" s="6">
        <v>0</v>
      </c>
      <c r="AL43" s="6">
        <v>0</v>
      </c>
      <c r="AM43" s="3">
        <v>6</v>
      </c>
      <c r="AN43" s="3">
        <v>1650</v>
      </c>
      <c r="AO43" s="3">
        <v>0</v>
      </c>
      <c r="AP43" s="3">
        <v>3368</v>
      </c>
      <c r="AQ43" s="3">
        <v>1539</v>
      </c>
      <c r="AR43" s="3">
        <v>1829</v>
      </c>
      <c r="AS43" s="8"/>
    </row>
    <row r="44" spans="1:45" x14ac:dyDescent="0.25">
      <c r="A44" s="4" t="s">
        <v>80</v>
      </c>
      <c r="B44" s="4" t="s">
        <v>81</v>
      </c>
      <c r="C44" s="3">
        <v>125</v>
      </c>
      <c r="D44" s="6">
        <v>0</v>
      </c>
      <c r="E44" s="6">
        <v>0</v>
      </c>
      <c r="F44" s="3">
        <v>450</v>
      </c>
      <c r="G44" s="3">
        <v>1</v>
      </c>
      <c r="H44" s="3">
        <v>450</v>
      </c>
      <c r="I44" s="3">
        <v>550</v>
      </c>
      <c r="J44" s="6">
        <v>0</v>
      </c>
      <c r="K44" s="6">
        <v>0</v>
      </c>
      <c r="L44" s="3">
        <v>100</v>
      </c>
      <c r="M44" s="3">
        <v>1</v>
      </c>
      <c r="N44" s="3">
        <v>100</v>
      </c>
      <c r="O44" s="3">
        <v>50</v>
      </c>
      <c r="P44" s="6">
        <v>0</v>
      </c>
      <c r="Q44" s="6">
        <v>0</v>
      </c>
      <c r="R44" s="3">
        <v>100</v>
      </c>
      <c r="S44" s="6">
        <v>0</v>
      </c>
      <c r="T44" s="6">
        <v>0</v>
      </c>
      <c r="U44" s="3">
        <v>50</v>
      </c>
      <c r="V44" s="6">
        <v>0</v>
      </c>
      <c r="W44" s="6">
        <v>0</v>
      </c>
      <c r="X44" s="3">
        <v>100</v>
      </c>
      <c r="Y44" s="6">
        <v>0</v>
      </c>
      <c r="Z44" s="6">
        <v>0</v>
      </c>
      <c r="AA44" s="3">
        <v>150</v>
      </c>
      <c r="AB44" s="6">
        <v>0</v>
      </c>
      <c r="AC44" s="6">
        <v>0</v>
      </c>
      <c r="AD44" s="3">
        <v>200</v>
      </c>
      <c r="AE44" s="6">
        <v>0</v>
      </c>
      <c r="AF44" s="6">
        <v>0</v>
      </c>
      <c r="AG44" s="3">
        <v>250</v>
      </c>
      <c r="AH44" s="6">
        <v>0</v>
      </c>
      <c r="AI44" s="6">
        <v>0</v>
      </c>
      <c r="AJ44" s="3">
        <v>300</v>
      </c>
      <c r="AK44" s="6">
        <v>0</v>
      </c>
      <c r="AL44" s="6">
        <v>0</v>
      </c>
      <c r="AM44" s="3">
        <v>2</v>
      </c>
      <c r="AN44" s="3">
        <v>550</v>
      </c>
      <c r="AO44" s="3">
        <v>0</v>
      </c>
      <c r="AP44" s="3">
        <v>505</v>
      </c>
      <c r="AQ44" s="3">
        <v>505</v>
      </c>
      <c r="AR44" s="3">
        <v>0</v>
      </c>
      <c r="AS44" s="8"/>
    </row>
    <row r="45" spans="1:45" x14ac:dyDescent="0.25">
      <c r="A45" s="4" t="s">
        <v>82</v>
      </c>
      <c r="B45" s="4" t="s">
        <v>83</v>
      </c>
      <c r="C45" s="3">
        <v>125</v>
      </c>
      <c r="D45" s="6">
        <v>0</v>
      </c>
      <c r="E45" s="6">
        <v>0</v>
      </c>
      <c r="F45" s="3">
        <v>450</v>
      </c>
      <c r="G45" s="6">
        <v>0</v>
      </c>
      <c r="H45" s="6">
        <v>0</v>
      </c>
      <c r="I45" s="3">
        <v>550</v>
      </c>
      <c r="J45" s="6">
        <v>0</v>
      </c>
      <c r="K45" s="6">
        <v>0</v>
      </c>
      <c r="L45" s="3">
        <v>100</v>
      </c>
      <c r="M45" s="6">
        <v>0</v>
      </c>
      <c r="N45" s="6">
        <v>0</v>
      </c>
      <c r="O45" s="3">
        <v>50</v>
      </c>
      <c r="P45" s="6">
        <v>0</v>
      </c>
      <c r="Q45" s="6">
        <v>0</v>
      </c>
      <c r="R45" s="3">
        <v>100</v>
      </c>
      <c r="S45" s="6">
        <v>0</v>
      </c>
      <c r="T45" s="6">
        <v>0</v>
      </c>
      <c r="U45" s="3">
        <v>50</v>
      </c>
      <c r="V45" s="6">
        <v>0</v>
      </c>
      <c r="W45" s="6">
        <v>0</v>
      </c>
      <c r="X45" s="3">
        <v>100</v>
      </c>
      <c r="Y45" s="6">
        <v>0</v>
      </c>
      <c r="Z45" s="6">
        <v>0</v>
      </c>
      <c r="AA45" s="3">
        <v>150</v>
      </c>
      <c r="AB45" s="6">
        <v>0</v>
      </c>
      <c r="AC45" s="6">
        <v>0</v>
      </c>
      <c r="AD45" s="3">
        <v>200</v>
      </c>
      <c r="AE45" s="6">
        <v>0</v>
      </c>
      <c r="AF45" s="6">
        <v>0</v>
      </c>
      <c r="AG45" s="3">
        <v>250</v>
      </c>
      <c r="AH45" s="6">
        <v>0</v>
      </c>
      <c r="AI45" s="6">
        <v>0</v>
      </c>
      <c r="AJ45" s="3">
        <v>300</v>
      </c>
      <c r="AK45" s="6">
        <v>0</v>
      </c>
      <c r="AL45" s="6">
        <v>0</v>
      </c>
      <c r="AM45" s="3">
        <v>0</v>
      </c>
      <c r="AN45" s="3">
        <v>0</v>
      </c>
      <c r="AO45" s="3">
        <v>0</v>
      </c>
      <c r="AP45" s="3">
        <v>1041</v>
      </c>
      <c r="AQ45" s="3">
        <v>0</v>
      </c>
      <c r="AR45" s="3">
        <v>0</v>
      </c>
      <c r="AS45" s="8"/>
    </row>
    <row r="46" spans="1:45" x14ac:dyDescent="0.25">
      <c r="A46" s="4" t="s">
        <v>84</v>
      </c>
      <c r="B46" s="4" t="s">
        <v>85</v>
      </c>
      <c r="C46" s="3">
        <v>125</v>
      </c>
      <c r="D46" s="6">
        <v>0</v>
      </c>
      <c r="E46" s="6">
        <v>0</v>
      </c>
      <c r="F46" s="3">
        <v>450</v>
      </c>
      <c r="G46" s="6">
        <v>0</v>
      </c>
      <c r="H46" s="6">
        <v>0</v>
      </c>
      <c r="I46" s="3">
        <v>550</v>
      </c>
      <c r="J46" s="6">
        <v>0</v>
      </c>
      <c r="K46" s="6">
        <v>0</v>
      </c>
      <c r="L46" s="3">
        <v>100</v>
      </c>
      <c r="M46" s="6">
        <v>0</v>
      </c>
      <c r="N46" s="6">
        <v>0</v>
      </c>
      <c r="O46" s="3">
        <v>50</v>
      </c>
      <c r="P46" s="6">
        <v>0</v>
      </c>
      <c r="Q46" s="6">
        <v>0</v>
      </c>
      <c r="R46" s="3">
        <v>100</v>
      </c>
      <c r="S46" s="6">
        <v>0</v>
      </c>
      <c r="T46" s="6">
        <v>0</v>
      </c>
      <c r="U46" s="3">
        <v>50</v>
      </c>
      <c r="V46" s="6">
        <v>0</v>
      </c>
      <c r="W46" s="6">
        <v>0</v>
      </c>
      <c r="X46" s="3">
        <v>100</v>
      </c>
      <c r="Y46" s="6">
        <v>0</v>
      </c>
      <c r="Z46" s="6">
        <v>0</v>
      </c>
      <c r="AA46" s="3">
        <v>150</v>
      </c>
      <c r="AB46" s="6">
        <v>0</v>
      </c>
      <c r="AC46" s="6">
        <v>0</v>
      </c>
      <c r="AD46" s="3">
        <v>200</v>
      </c>
      <c r="AE46" s="6">
        <v>0</v>
      </c>
      <c r="AF46" s="6">
        <v>0</v>
      </c>
      <c r="AG46" s="3">
        <v>250</v>
      </c>
      <c r="AH46" s="6">
        <v>0</v>
      </c>
      <c r="AI46" s="6">
        <v>0</v>
      </c>
      <c r="AJ46" s="3">
        <v>300</v>
      </c>
      <c r="AK46" s="6">
        <v>0</v>
      </c>
      <c r="AL46" s="6">
        <v>0</v>
      </c>
      <c r="AM46" s="3">
        <v>0</v>
      </c>
      <c r="AN46" s="3">
        <v>0</v>
      </c>
      <c r="AO46" s="3">
        <v>0</v>
      </c>
      <c r="AP46" s="3">
        <v>68</v>
      </c>
      <c r="AQ46" s="3">
        <v>0</v>
      </c>
      <c r="AR46" s="3">
        <v>0</v>
      </c>
      <c r="AS46" s="8"/>
    </row>
    <row r="47" spans="1:45" x14ac:dyDescent="0.25">
      <c r="A47" s="4" t="s">
        <v>86</v>
      </c>
      <c r="B47" s="4" t="s">
        <v>87</v>
      </c>
      <c r="C47" s="3">
        <v>125</v>
      </c>
      <c r="D47" s="6">
        <v>0</v>
      </c>
      <c r="E47" s="6">
        <v>0</v>
      </c>
      <c r="F47" s="3">
        <v>450</v>
      </c>
      <c r="G47" s="3">
        <v>7</v>
      </c>
      <c r="H47" s="3">
        <v>3150</v>
      </c>
      <c r="I47" s="3">
        <v>550</v>
      </c>
      <c r="J47" s="6">
        <v>0</v>
      </c>
      <c r="K47" s="6">
        <v>0</v>
      </c>
      <c r="L47" s="3">
        <v>100</v>
      </c>
      <c r="M47" s="3">
        <v>3</v>
      </c>
      <c r="N47" s="3">
        <v>300</v>
      </c>
      <c r="O47" s="3">
        <v>50</v>
      </c>
      <c r="P47" s="6">
        <v>0</v>
      </c>
      <c r="Q47" s="6">
        <v>0</v>
      </c>
      <c r="R47" s="3">
        <v>100</v>
      </c>
      <c r="S47" s="6">
        <v>0</v>
      </c>
      <c r="T47" s="6">
        <v>0</v>
      </c>
      <c r="U47" s="3">
        <v>50</v>
      </c>
      <c r="V47" s="6">
        <v>0</v>
      </c>
      <c r="W47" s="6">
        <v>0</v>
      </c>
      <c r="X47" s="3">
        <v>100</v>
      </c>
      <c r="Y47" s="6">
        <v>0</v>
      </c>
      <c r="Z47" s="6">
        <v>0</v>
      </c>
      <c r="AA47" s="3">
        <v>150</v>
      </c>
      <c r="AB47" s="6">
        <v>0</v>
      </c>
      <c r="AC47" s="6">
        <v>0</v>
      </c>
      <c r="AD47" s="3">
        <v>200</v>
      </c>
      <c r="AE47" s="6">
        <v>0</v>
      </c>
      <c r="AF47" s="6">
        <v>0</v>
      </c>
      <c r="AG47" s="3">
        <v>250</v>
      </c>
      <c r="AH47" s="3">
        <v>1</v>
      </c>
      <c r="AI47" s="3">
        <v>250</v>
      </c>
      <c r="AJ47" s="3">
        <v>300</v>
      </c>
      <c r="AK47" s="6">
        <v>0</v>
      </c>
      <c r="AL47" s="6">
        <v>0</v>
      </c>
      <c r="AM47" s="3">
        <v>11</v>
      </c>
      <c r="AN47" s="3">
        <v>3700</v>
      </c>
      <c r="AO47" s="3">
        <v>3700</v>
      </c>
      <c r="AP47" s="3">
        <v>6903</v>
      </c>
      <c r="AQ47" s="3">
        <v>3726</v>
      </c>
      <c r="AR47" s="3">
        <v>3177</v>
      </c>
      <c r="AS47" s="8"/>
    </row>
    <row r="48" spans="1:45" x14ac:dyDescent="0.25">
      <c r="A48" s="4" t="s">
        <v>88</v>
      </c>
      <c r="B48" s="4" t="s">
        <v>89</v>
      </c>
      <c r="C48" s="3">
        <v>125</v>
      </c>
      <c r="D48" s="6">
        <v>0</v>
      </c>
      <c r="E48" s="6">
        <v>0</v>
      </c>
      <c r="F48" s="3">
        <v>450</v>
      </c>
      <c r="G48" s="3">
        <v>1</v>
      </c>
      <c r="H48" s="3">
        <v>450</v>
      </c>
      <c r="I48" s="3">
        <v>550</v>
      </c>
      <c r="J48" s="6">
        <v>0</v>
      </c>
      <c r="K48" s="6">
        <v>0</v>
      </c>
      <c r="L48" s="3">
        <v>100</v>
      </c>
      <c r="M48" s="3">
        <v>0</v>
      </c>
      <c r="N48" s="3">
        <v>0</v>
      </c>
      <c r="O48" s="3">
        <v>50</v>
      </c>
      <c r="P48" s="6">
        <v>0</v>
      </c>
      <c r="Q48" s="6">
        <v>0</v>
      </c>
      <c r="R48" s="3">
        <v>100</v>
      </c>
      <c r="S48" s="6">
        <v>0</v>
      </c>
      <c r="T48" s="6">
        <v>0</v>
      </c>
      <c r="U48" s="3">
        <v>50</v>
      </c>
      <c r="V48" s="6">
        <v>0</v>
      </c>
      <c r="W48" s="6">
        <v>0</v>
      </c>
      <c r="X48" s="3">
        <v>100</v>
      </c>
      <c r="Y48" s="6">
        <v>0</v>
      </c>
      <c r="Z48" s="6">
        <v>0</v>
      </c>
      <c r="AA48" s="3">
        <v>150</v>
      </c>
      <c r="AB48" s="6">
        <v>0</v>
      </c>
      <c r="AC48" s="6">
        <v>0</v>
      </c>
      <c r="AD48" s="3">
        <v>200</v>
      </c>
      <c r="AE48" s="6">
        <v>0</v>
      </c>
      <c r="AF48" s="6">
        <v>0</v>
      </c>
      <c r="AG48" s="3">
        <v>250</v>
      </c>
      <c r="AH48" s="6">
        <v>0</v>
      </c>
      <c r="AI48" s="6">
        <v>0</v>
      </c>
      <c r="AJ48" s="3">
        <v>300</v>
      </c>
      <c r="AK48" s="6">
        <v>0</v>
      </c>
      <c r="AL48" s="6">
        <v>0</v>
      </c>
      <c r="AM48" s="3">
        <v>1</v>
      </c>
      <c r="AN48" s="3">
        <v>450</v>
      </c>
      <c r="AO48" s="3">
        <v>0</v>
      </c>
      <c r="AP48" s="3">
        <v>906</v>
      </c>
      <c r="AQ48" s="3">
        <v>523</v>
      </c>
      <c r="AR48" s="3">
        <v>383</v>
      </c>
      <c r="AS48" s="8"/>
    </row>
    <row r="49" spans="1:45" x14ac:dyDescent="0.25">
      <c r="A49" s="4" t="s">
        <v>90</v>
      </c>
      <c r="B49" s="4" t="s">
        <v>91</v>
      </c>
      <c r="C49" s="3">
        <v>125</v>
      </c>
      <c r="D49" s="6">
        <v>0</v>
      </c>
      <c r="E49" s="6">
        <v>0</v>
      </c>
      <c r="F49" s="3">
        <v>450</v>
      </c>
      <c r="G49" s="3">
        <v>1</v>
      </c>
      <c r="H49" s="3">
        <v>450</v>
      </c>
      <c r="I49" s="3">
        <v>550</v>
      </c>
      <c r="J49" s="6">
        <v>0</v>
      </c>
      <c r="K49" s="6">
        <v>0</v>
      </c>
      <c r="L49" s="3">
        <v>100</v>
      </c>
      <c r="M49" s="3">
        <v>1</v>
      </c>
      <c r="N49" s="3">
        <v>100</v>
      </c>
      <c r="O49" s="3">
        <v>50</v>
      </c>
      <c r="P49" s="3">
        <v>1</v>
      </c>
      <c r="Q49" s="3">
        <v>50</v>
      </c>
      <c r="R49" s="3">
        <v>100</v>
      </c>
      <c r="S49" s="3">
        <v>1</v>
      </c>
      <c r="T49" s="3">
        <v>100</v>
      </c>
      <c r="U49" s="3">
        <v>50</v>
      </c>
      <c r="V49" s="6">
        <v>0</v>
      </c>
      <c r="W49" s="6">
        <v>0</v>
      </c>
      <c r="X49" s="3">
        <v>100</v>
      </c>
      <c r="Y49" s="6">
        <v>0</v>
      </c>
      <c r="Z49" s="6">
        <v>0</v>
      </c>
      <c r="AA49" s="3">
        <v>150</v>
      </c>
      <c r="AB49" s="6">
        <v>0</v>
      </c>
      <c r="AC49" s="6">
        <v>0</v>
      </c>
      <c r="AD49" s="3">
        <v>200</v>
      </c>
      <c r="AE49" s="6">
        <v>0</v>
      </c>
      <c r="AF49" s="6">
        <v>0</v>
      </c>
      <c r="AG49" s="3">
        <v>250</v>
      </c>
      <c r="AH49" s="6">
        <v>0</v>
      </c>
      <c r="AI49" s="6">
        <v>0</v>
      </c>
      <c r="AJ49" s="3">
        <v>300</v>
      </c>
      <c r="AK49" s="6">
        <v>0</v>
      </c>
      <c r="AL49" s="6">
        <v>0</v>
      </c>
      <c r="AM49" s="3">
        <v>4</v>
      </c>
      <c r="AN49" s="3">
        <v>700</v>
      </c>
      <c r="AO49" s="3">
        <v>50</v>
      </c>
      <c r="AP49" s="3">
        <v>1222</v>
      </c>
      <c r="AQ49" s="3">
        <v>797</v>
      </c>
      <c r="AR49" s="3">
        <v>425</v>
      </c>
      <c r="AS49" s="8"/>
    </row>
    <row r="50" spans="1:45" x14ac:dyDescent="0.25">
      <c r="A50" s="4" t="s">
        <v>92</v>
      </c>
      <c r="B50" s="4" t="s">
        <v>93</v>
      </c>
      <c r="C50" s="3">
        <v>125</v>
      </c>
      <c r="D50" s="6">
        <v>0</v>
      </c>
      <c r="E50" s="6">
        <v>0</v>
      </c>
      <c r="F50" s="3">
        <v>450</v>
      </c>
      <c r="G50" s="3">
        <v>1</v>
      </c>
      <c r="H50" s="3">
        <v>450</v>
      </c>
      <c r="I50" s="3">
        <v>550</v>
      </c>
      <c r="J50" s="6">
        <v>0</v>
      </c>
      <c r="K50" s="6">
        <v>0</v>
      </c>
      <c r="L50" s="3">
        <v>100</v>
      </c>
      <c r="M50" s="6">
        <v>0</v>
      </c>
      <c r="N50" s="6">
        <v>0</v>
      </c>
      <c r="O50" s="3">
        <v>50</v>
      </c>
      <c r="P50" s="3">
        <v>1</v>
      </c>
      <c r="Q50" s="3">
        <v>50</v>
      </c>
      <c r="R50" s="3">
        <v>100</v>
      </c>
      <c r="S50" s="6">
        <v>0</v>
      </c>
      <c r="T50" s="6">
        <v>0</v>
      </c>
      <c r="U50" s="3">
        <v>50</v>
      </c>
      <c r="V50" s="3">
        <v>1</v>
      </c>
      <c r="W50" s="3">
        <v>50</v>
      </c>
      <c r="X50" s="3">
        <v>100</v>
      </c>
      <c r="Y50" s="6">
        <v>0</v>
      </c>
      <c r="Z50" s="6">
        <v>0</v>
      </c>
      <c r="AA50" s="3">
        <v>150</v>
      </c>
      <c r="AB50" s="6">
        <v>0</v>
      </c>
      <c r="AC50" s="6">
        <v>0</v>
      </c>
      <c r="AD50" s="3">
        <v>200</v>
      </c>
      <c r="AE50" s="6">
        <v>0</v>
      </c>
      <c r="AF50" s="6">
        <v>0</v>
      </c>
      <c r="AG50" s="3">
        <v>250</v>
      </c>
      <c r="AH50" s="6">
        <v>0</v>
      </c>
      <c r="AI50" s="6">
        <v>0</v>
      </c>
      <c r="AJ50" s="3">
        <v>300</v>
      </c>
      <c r="AK50" s="6">
        <v>0</v>
      </c>
      <c r="AL50" s="6">
        <v>0</v>
      </c>
      <c r="AM50" s="3">
        <v>3</v>
      </c>
      <c r="AN50" s="3">
        <v>550</v>
      </c>
      <c r="AO50" s="3">
        <v>8</v>
      </c>
      <c r="AP50" s="3">
        <v>210</v>
      </c>
      <c r="AQ50" s="3">
        <v>210</v>
      </c>
      <c r="AR50" s="3">
        <v>0</v>
      </c>
      <c r="AS50" s="8"/>
    </row>
    <row r="51" spans="1:45" x14ac:dyDescent="0.25">
      <c r="A51" s="4" t="s">
        <v>94</v>
      </c>
      <c r="B51" s="4" t="s">
        <v>95</v>
      </c>
      <c r="C51" s="3">
        <v>125</v>
      </c>
      <c r="D51" s="6">
        <v>0</v>
      </c>
      <c r="E51" s="6">
        <v>0</v>
      </c>
      <c r="F51" s="3">
        <v>450</v>
      </c>
      <c r="G51" s="6">
        <v>0</v>
      </c>
      <c r="H51" s="6">
        <v>0</v>
      </c>
      <c r="I51" s="3">
        <v>550</v>
      </c>
      <c r="J51" s="6">
        <v>0</v>
      </c>
      <c r="K51" s="6">
        <v>0</v>
      </c>
      <c r="L51" s="3">
        <v>100</v>
      </c>
      <c r="M51" s="6">
        <v>0</v>
      </c>
      <c r="N51" s="6">
        <v>0</v>
      </c>
      <c r="O51" s="3">
        <v>50</v>
      </c>
      <c r="P51" s="6">
        <v>0</v>
      </c>
      <c r="Q51" s="6">
        <v>0</v>
      </c>
      <c r="R51" s="3">
        <v>100</v>
      </c>
      <c r="S51" s="6">
        <v>0</v>
      </c>
      <c r="T51" s="6">
        <v>0</v>
      </c>
      <c r="U51" s="3">
        <v>50</v>
      </c>
      <c r="V51" s="6">
        <v>0</v>
      </c>
      <c r="W51" s="6">
        <v>0</v>
      </c>
      <c r="X51" s="3">
        <v>100</v>
      </c>
      <c r="Y51" s="6">
        <v>0</v>
      </c>
      <c r="Z51" s="6">
        <v>0</v>
      </c>
      <c r="AA51" s="3">
        <v>150</v>
      </c>
      <c r="AB51" s="6">
        <v>0</v>
      </c>
      <c r="AC51" s="6">
        <v>0</v>
      </c>
      <c r="AD51" s="3">
        <v>200</v>
      </c>
      <c r="AE51" s="6">
        <v>0</v>
      </c>
      <c r="AF51" s="6">
        <v>0</v>
      </c>
      <c r="AG51" s="3">
        <v>250</v>
      </c>
      <c r="AH51" s="6">
        <v>0</v>
      </c>
      <c r="AI51" s="6">
        <v>0</v>
      </c>
      <c r="AJ51" s="3">
        <v>300</v>
      </c>
      <c r="AK51" s="6">
        <v>0</v>
      </c>
      <c r="AL51" s="6">
        <v>0</v>
      </c>
      <c r="AM51" s="3">
        <v>0</v>
      </c>
      <c r="AN51" s="3">
        <v>0</v>
      </c>
      <c r="AO51" s="3">
        <v>0</v>
      </c>
      <c r="AP51" s="3">
        <v>146</v>
      </c>
      <c r="AQ51" s="3">
        <v>0</v>
      </c>
      <c r="AR51" s="3">
        <v>0</v>
      </c>
      <c r="AS51" s="8"/>
    </row>
    <row r="52" spans="1:45" x14ac:dyDescent="0.25">
      <c r="A52" s="4" t="s">
        <v>96</v>
      </c>
      <c r="B52" s="4" t="s">
        <v>97</v>
      </c>
      <c r="C52" s="3">
        <v>125</v>
      </c>
      <c r="D52" s="6">
        <v>0</v>
      </c>
      <c r="E52" s="6">
        <v>0</v>
      </c>
      <c r="F52" s="3">
        <v>450</v>
      </c>
      <c r="G52" s="3">
        <v>2</v>
      </c>
      <c r="H52" s="3">
        <v>900</v>
      </c>
      <c r="I52" s="3">
        <v>550</v>
      </c>
      <c r="J52" s="6">
        <v>0</v>
      </c>
      <c r="K52" s="6">
        <v>0</v>
      </c>
      <c r="L52" s="3">
        <v>100</v>
      </c>
      <c r="M52" s="3">
        <v>3</v>
      </c>
      <c r="N52" s="3">
        <v>300</v>
      </c>
      <c r="O52" s="3">
        <v>50</v>
      </c>
      <c r="P52" s="6">
        <v>0</v>
      </c>
      <c r="Q52" s="6">
        <v>0</v>
      </c>
      <c r="R52" s="3">
        <v>100</v>
      </c>
      <c r="S52" s="6">
        <v>0</v>
      </c>
      <c r="T52" s="6">
        <v>0</v>
      </c>
      <c r="U52" s="3">
        <v>50</v>
      </c>
      <c r="V52" s="6">
        <v>0</v>
      </c>
      <c r="W52" s="6">
        <v>0</v>
      </c>
      <c r="X52" s="3">
        <v>100</v>
      </c>
      <c r="Y52" s="6">
        <v>0</v>
      </c>
      <c r="Z52" s="6">
        <v>0</v>
      </c>
      <c r="AA52" s="3">
        <v>150</v>
      </c>
      <c r="AB52" s="6">
        <v>0</v>
      </c>
      <c r="AC52" s="6">
        <v>0</v>
      </c>
      <c r="AD52" s="3">
        <v>200</v>
      </c>
      <c r="AE52" s="6">
        <v>0</v>
      </c>
      <c r="AF52" s="6">
        <v>0</v>
      </c>
      <c r="AG52" s="3">
        <v>250</v>
      </c>
      <c r="AH52" s="6">
        <v>0</v>
      </c>
      <c r="AI52" s="6">
        <v>0</v>
      </c>
      <c r="AJ52" s="3">
        <v>300</v>
      </c>
      <c r="AK52" s="6">
        <v>0</v>
      </c>
      <c r="AL52" s="6">
        <v>0</v>
      </c>
      <c r="AM52" s="3">
        <v>5</v>
      </c>
      <c r="AN52" s="3">
        <v>1200</v>
      </c>
      <c r="AO52" s="3">
        <v>1200</v>
      </c>
      <c r="AP52" s="3">
        <v>3035</v>
      </c>
      <c r="AQ52" s="3">
        <v>1789</v>
      </c>
      <c r="AR52" s="3">
        <v>1246</v>
      </c>
      <c r="AS52" s="8"/>
    </row>
    <row r="53" spans="1:45" x14ac:dyDescent="0.25">
      <c r="A53" s="4" t="s">
        <v>98</v>
      </c>
      <c r="B53" s="4" t="s">
        <v>99</v>
      </c>
      <c r="C53" s="3">
        <v>125</v>
      </c>
      <c r="D53" s="3">
        <v>3</v>
      </c>
      <c r="E53" s="3">
        <v>375</v>
      </c>
      <c r="F53" s="3">
        <v>450</v>
      </c>
      <c r="G53" s="3">
        <v>5</v>
      </c>
      <c r="H53" s="3">
        <v>2250</v>
      </c>
      <c r="I53" s="3">
        <v>550</v>
      </c>
      <c r="J53" s="6">
        <v>0</v>
      </c>
      <c r="K53" s="6">
        <v>0</v>
      </c>
      <c r="L53" s="3">
        <v>100</v>
      </c>
      <c r="M53" s="3">
        <v>3</v>
      </c>
      <c r="N53" s="3">
        <v>300</v>
      </c>
      <c r="O53" s="3">
        <v>50</v>
      </c>
      <c r="P53" s="6">
        <v>0</v>
      </c>
      <c r="Q53" s="6">
        <v>0</v>
      </c>
      <c r="R53" s="3">
        <v>100</v>
      </c>
      <c r="S53" s="6">
        <v>0</v>
      </c>
      <c r="T53" s="6">
        <v>0</v>
      </c>
      <c r="U53" s="3">
        <v>50</v>
      </c>
      <c r="V53" s="6">
        <v>0</v>
      </c>
      <c r="W53" s="6">
        <v>0</v>
      </c>
      <c r="X53" s="3">
        <v>100</v>
      </c>
      <c r="Y53" s="6">
        <v>0</v>
      </c>
      <c r="Z53" s="6">
        <v>0</v>
      </c>
      <c r="AA53" s="3">
        <v>150</v>
      </c>
      <c r="AB53" s="6">
        <v>0</v>
      </c>
      <c r="AC53" s="6">
        <v>0</v>
      </c>
      <c r="AD53" s="3">
        <v>200</v>
      </c>
      <c r="AE53" s="6">
        <v>0</v>
      </c>
      <c r="AF53" s="6">
        <v>0</v>
      </c>
      <c r="AG53" s="3">
        <v>250</v>
      </c>
      <c r="AH53" s="6">
        <v>0</v>
      </c>
      <c r="AI53" s="6">
        <v>0</v>
      </c>
      <c r="AJ53" s="3">
        <v>300</v>
      </c>
      <c r="AK53" s="6">
        <v>0</v>
      </c>
      <c r="AL53" s="6">
        <v>0</v>
      </c>
      <c r="AM53" s="3">
        <v>11</v>
      </c>
      <c r="AN53" s="3">
        <v>2925</v>
      </c>
      <c r="AO53" s="3">
        <v>0</v>
      </c>
      <c r="AP53" s="3">
        <v>3305</v>
      </c>
      <c r="AQ53" s="3">
        <v>2020</v>
      </c>
      <c r="AR53" s="3">
        <v>1285</v>
      </c>
      <c r="AS53" s="8"/>
    </row>
    <row r="54" spans="1:45" x14ac:dyDescent="0.25">
      <c r="A54" s="4" t="s">
        <v>100</v>
      </c>
      <c r="B54" s="4" t="s">
        <v>101</v>
      </c>
      <c r="C54" s="3">
        <v>125</v>
      </c>
      <c r="D54" s="3">
        <v>2</v>
      </c>
      <c r="E54" s="3">
        <v>250</v>
      </c>
      <c r="F54" s="3">
        <v>450</v>
      </c>
      <c r="G54" s="6">
        <v>0</v>
      </c>
      <c r="H54" s="6">
        <v>0</v>
      </c>
      <c r="I54" s="3">
        <v>550</v>
      </c>
      <c r="J54" s="6">
        <v>0</v>
      </c>
      <c r="K54" s="6">
        <v>0</v>
      </c>
      <c r="L54" s="3">
        <v>100</v>
      </c>
      <c r="M54" s="6">
        <v>0</v>
      </c>
      <c r="N54" s="6">
        <v>0</v>
      </c>
      <c r="O54" s="3">
        <v>50</v>
      </c>
      <c r="P54" s="6">
        <v>0</v>
      </c>
      <c r="Q54" s="6">
        <v>0</v>
      </c>
      <c r="R54" s="3">
        <v>100</v>
      </c>
      <c r="S54" s="6">
        <v>0</v>
      </c>
      <c r="T54" s="6">
        <v>0</v>
      </c>
      <c r="U54" s="3">
        <v>50</v>
      </c>
      <c r="V54" s="6">
        <v>0</v>
      </c>
      <c r="W54" s="6">
        <v>0</v>
      </c>
      <c r="X54" s="3">
        <v>100</v>
      </c>
      <c r="Y54" s="6">
        <v>0</v>
      </c>
      <c r="Z54" s="6">
        <v>0</v>
      </c>
      <c r="AA54" s="3">
        <v>150</v>
      </c>
      <c r="AB54" s="6">
        <v>0</v>
      </c>
      <c r="AC54" s="6">
        <v>0</v>
      </c>
      <c r="AD54" s="3">
        <v>200</v>
      </c>
      <c r="AE54" s="6">
        <v>0</v>
      </c>
      <c r="AF54" s="6">
        <v>0</v>
      </c>
      <c r="AG54" s="3">
        <v>250</v>
      </c>
      <c r="AH54" s="6">
        <v>0</v>
      </c>
      <c r="AI54" s="6">
        <v>0</v>
      </c>
      <c r="AJ54" s="3">
        <v>300</v>
      </c>
      <c r="AK54" s="6">
        <v>0</v>
      </c>
      <c r="AL54" s="6">
        <v>0</v>
      </c>
      <c r="AM54" s="3">
        <v>2</v>
      </c>
      <c r="AN54" s="3">
        <v>250</v>
      </c>
      <c r="AO54" s="3">
        <v>0</v>
      </c>
      <c r="AP54" s="3">
        <v>125</v>
      </c>
      <c r="AQ54" s="3">
        <v>125</v>
      </c>
      <c r="AR54" s="3">
        <v>0</v>
      </c>
      <c r="AS54" s="8"/>
    </row>
    <row r="55" spans="1:45" x14ac:dyDescent="0.25">
      <c r="A55" s="4" t="s">
        <v>102</v>
      </c>
      <c r="B55" s="4" t="s">
        <v>103</v>
      </c>
      <c r="C55" s="3">
        <v>125</v>
      </c>
      <c r="D55" s="6">
        <v>0</v>
      </c>
      <c r="E55" s="6">
        <v>0</v>
      </c>
      <c r="F55" s="3">
        <v>450</v>
      </c>
      <c r="G55" s="6">
        <v>0</v>
      </c>
      <c r="H55" s="6">
        <v>0</v>
      </c>
      <c r="I55" s="3">
        <v>550</v>
      </c>
      <c r="J55" s="6">
        <v>0</v>
      </c>
      <c r="K55" s="6">
        <v>0</v>
      </c>
      <c r="L55" s="3">
        <v>100</v>
      </c>
      <c r="M55" s="6">
        <v>0</v>
      </c>
      <c r="N55" s="6">
        <v>0</v>
      </c>
      <c r="O55" s="3">
        <v>50</v>
      </c>
      <c r="P55" s="6">
        <v>0</v>
      </c>
      <c r="Q55" s="6">
        <v>0</v>
      </c>
      <c r="R55" s="3">
        <v>100</v>
      </c>
      <c r="S55" s="6">
        <v>0</v>
      </c>
      <c r="T55" s="6">
        <v>0</v>
      </c>
      <c r="U55" s="3">
        <v>50</v>
      </c>
      <c r="V55" s="6">
        <v>0</v>
      </c>
      <c r="W55" s="6">
        <v>0</v>
      </c>
      <c r="X55" s="3">
        <v>100</v>
      </c>
      <c r="Y55" s="6">
        <v>0</v>
      </c>
      <c r="Z55" s="6">
        <v>0</v>
      </c>
      <c r="AA55" s="3">
        <v>150</v>
      </c>
      <c r="AB55" s="6">
        <v>0</v>
      </c>
      <c r="AC55" s="6">
        <v>0</v>
      </c>
      <c r="AD55" s="3">
        <v>200</v>
      </c>
      <c r="AE55" s="6">
        <v>0</v>
      </c>
      <c r="AF55" s="6">
        <v>0</v>
      </c>
      <c r="AG55" s="3">
        <v>250</v>
      </c>
      <c r="AH55" s="6">
        <v>0</v>
      </c>
      <c r="AI55" s="6">
        <v>0</v>
      </c>
      <c r="AJ55" s="3">
        <v>300</v>
      </c>
      <c r="AK55" s="6">
        <v>0</v>
      </c>
      <c r="AL55" s="6">
        <v>0</v>
      </c>
      <c r="AM55" s="3">
        <v>0</v>
      </c>
      <c r="AN55" s="3">
        <v>0</v>
      </c>
      <c r="AO55" s="3">
        <v>0</v>
      </c>
      <c r="AP55" s="3">
        <v>63</v>
      </c>
      <c r="AQ55" s="3">
        <v>0</v>
      </c>
      <c r="AR55" s="3">
        <v>0</v>
      </c>
      <c r="AS55" s="8"/>
    </row>
    <row r="56" spans="1:45" x14ac:dyDescent="0.25">
      <c r="A56" s="4" t="s">
        <v>104</v>
      </c>
      <c r="B56" s="4" t="s">
        <v>105</v>
      </c>
      <c r="C56" s="3">
        <v>125</v>
      </c>
      <c r="D56" s="6">
        <v>0</v>
      </c>
      <c r="E56" s="6">
        <v>0</v>
      </c>
      <c r="F56" s="3">
        <v>450</v>
      </c>
      <c r="G56" s="3">
        <v>2</v>
      </c>
      <c r="H56" s="3">
        <v>900</v>
      </c>
      <c r="I56" s="3">
        <v>550</v>
      </c>
      <c r="J56" s="6">
        <v>0</v>
      </c>
      <c r="K56" s="6">
        <v>0</v>
      </c>
      <c r="L56" s="3">
        <v>100</v>
      </c>
      <c r="M56" s="3">
        <v>2</v>
      </c>
      <c r="N56" s="3">
        <v>200</v>
      </c>
      <c r="O56" s="3">
        <v>50</v>
      </c>
      <c r="P56" s="6">
        <v>0</v>
      </c>
      <c r="Q56" s="6">
        <v>0</v>
      </c>
      <c r="R56" s="3">
        <v>100</v>
      </c>
      <c r="S56" s="6">
        <v>0</v>
      </c>
      <c r="T56" s="6">
        <v>0</v>
      </c>
      <c r="U56" s="3">
        <v>50</v>
      </c>
      <c r="V56" s="3">
        <v>1</v>
      </c>
      <c r="W56" s="3">
        <v>50</v>
      </c>
      <c r="X56" s="3">
        <v>100</v>
      </c>
      <c r="Y56" s="3">
        <v>1</v>
      </c>
      <c r="Z56" s="3">
        <v>100</v>
      </c>
      <c r="AA56" s="3">
        <v>150</v>
      </c>
      <c r="AB56" s="6">
        <v>0</v>
      </c>
      <c r="AC56" s="6">
        <v>0</v>
      </c>
      <c r="AD56" s="3">
        <v>200</v>
      </c>
      <c r="AE56" s="6">
        <v>0</v>
      </c>
      <c r="AF56" s="6">
        <v>0</v>
      </c>
      <c r="AG56" s="3">
        <v>250</v>
      </c>
      <c r="AH56" s="6">
        <v>0</v>
      </c>
      <c r="AI56" s="6">
        <v>0</v>
      </c>
      <c r="AJ56" s="3">
        <v>300</v>
      </c>
      <c r="AK56" s="6">
        <v>0</v>
      </c>
      <c r="AL56" s="6">
        <v>0</v>
      </c>
      <c r="AM56" s="3">
        <v>6</v>
      </c>
      <c r="AN56" s="3">
        <v>1250</v>
      </c>
      <c r="AO56" s="3">
        <v>100</v>
      </c>
      <c r="AP56" s="3">
        <v>2086</v>
      </c>
      <c r="AQ56" s="3">
        <v>1250</v>
      </c>
      <c r="AR56" s="3">
        <v>836</v>
      </c>
      <c r="AS56" s="8"/>
    </row>
    <row r="57" spans="1:45" x14ac:dyDescent="0.25">
      <c r="A57" s="4" t="s">
        <v>106</v>
      </c>
      <c r="B57" s="4" t="s">
        <v>107</v>
      </c>
      <c r="C57" s="3">
        <v>125</v>
      </c>
      <c r="D57" s="3">
        <v>1</v>
      </c>
      <c r="E57" s="3">
        <v>125</v>
      </c>
      <c r="F57" s="3">
        <v>450</v>
      </c>
      <c r="G57" s="3">
        <v>4</v>
      </c>
      <c r="H57" s="3">
        <v>1800</v>
      </c>
      <c r="I57" s="3">
        <v>550</v>
      </c>
      <c r="J57" s="6">
        <v>0</v>
      </c>
      <c r="K57" s="6">
        <v>0</v>
      </c>
      <c r="L57" s="3">
        <v>100</v>
      </c>
      <c r="M57" s="6">
        <v>0</v>
      </c>
      <c r="N57" s="6">
        <v>0</v>
      </c>
      <c r="O57" s="3">
        <v>50</v>
      </c>
      <c r="P57" s="6">
        <v>0</v>
      </c>
      <c r="Q57" s="6">
        <v>0</v>
      </c>
      <c r="R57" s="3">
        <v>100</v>
      </c>
      <c r="S57" s="3">
        <v>4</v>
      </c>
      <c r="T57" s="3">
        <v>400</v>
      </c>
      <c r="U57" s="3">
        <v>50</v>
      </c>
      <c r="V57" s="6">
        <v>0</v>
      </c>
      <c r="W57" s="6">
        <v>0</v>
      </c>
      <c r="X57" s="3">
        <v>100</v>
      </c>
      <c r="Y57" s="6">
        <v>0</v>
      </c>
      <c r="Z57" s="6">
        <v>0</v>
      </c>
      <c r="AA57" s="3">
        <v>150</v>
      </c>
      <c r="AB57" s="6">
        <v>0</v>
      </c>
      <c r="AC57" s="6">
        <v>0</v>
      </c>
      <c r="AD57" s="3">
        <v>200</v>
      </c>
      <c r="AE57" s="6">
        <v>0</v>
      </c>
      <c r="AF57" s="6">
        <v>0</v>
      </c>
      <c r="AG57" s="3">
        <v>250</v>
      </c>
      <c r="AH57" s="6">
        <v>0</v>
      </c>
      <c r="AI57" s="6">
        <v>0</v>
      </c>
      <c r="AJ57" s="3">
        <v>300</v>
      </c>
      <c r="AK57" s="6">
        <v>0</v>
      </c>
      <c r="AL57" s="6">
        <v>0</v>
      </c>
      <c r="AM57" s="3">
        <v>9</v>
      </c>
      <c r="AN57" s="3">
        <v>2325</v>
      </c>
      <c r="AO57" s="3">
        <v>0</v>
      </c>
      <c r="AP57" s="3">
        <v>4141</v>
      </c>
      <c r="AQ57" s="3">
        <v>2643</v>
      </c>
      <c r="AR57" s="3">
        <v>1498</v>
      </c>
      <c r="AS57" s="8"/>
    </row>
    <row r="58" spans="1:45" x14ac:dyDescent="0.25">
      <c r="A58" s="4" t="s">
        <v>108</v>
      </c>
      <c r="B58" s="4" t="s">
        <v>109</v>
      </c>
      <c r="C58" s="3">
        <v>125</v>
      </c>
      <c r="D58" s="6">
        <v>0</v>
      </c>
      <c r="E58" s="6">
        <v>0</v>
      </c>
      <c r="F58" s="3">
        <v>450</v>
      </c>
      <c r="G58" s="3">
        <v>8</v>
      </c>
      <c r="H58" s="3">
        <v>3600</v>
      </c>
      <c r="I58" s="3">
        <v>550</v>
      </c>
      <c r="J58" s="6">
        <v>0</v>
      </c>
      <c r="K58" s="6">
        <v>0</v>
      </c>
      <c r="L58" s="3">
        <v>100</v>
      </c>
      <c r="M58" s="3">
        <v>5</v>
      </c>
      <c r="N58" s="3">
        <v>500</v>
      </c>
      <c r="O58" s="3">
        <v>50</v>
      </c>
      <c r="P58" s="3">
        <v>4</v>
      </c>
      <c r="Q58" s="3">
        <v>200</v>
      </c>
      <c r="R58" s="3">
        <v>100</v>
      </c>
      <c r="S58" s="6">
        <v>0</v>
      </c>
      <c r="T58" s="6">
        <v>0</v>
      </c>
      <c r="U58" s="3">
        <v>50</v>
      </c>
      <c r="V58" s="6">
        <v>0</v>
      </c>
      <c r="W58" s="6">
        <v>0</v>
      </c>
      <c r="X58" s="3">
        <v>100</v>
      </c>
      <c r="Y58" s="6">
        <v>0</v>
      </c>
      <c r="Z58" s="6">
        <v>0</v>
      </c>
      <c r="AA58" s="3">
        <v>150</v>
      </c>
      <c r="AB58" s="6">
        <v>0</v>
      </c>
      <c r="AC58" s="6">
        <v>0</v>
      </c>
      <c r="AD58" s="3">
        <v>200</v>
      </c>
      <c r="AE58" s="6">
        <v>0</v>
      </c>
      <c r="AF58" s="6">
        <v>0</v>
      </c>
      <c r="AG58" s="3">
        <v>250</v>
      </c>
      <c r="AH58" s="6">
        <v>0</v>
      </c>
      <c r="AI58" s="6">
        <v>0</v>
      </c>
      <c r="AJ58" s="3">
        <v>300</v>
      </c>
      <c r="AK58" s="6">
        <v>0</v>
      </c>
      <c r="AL58" s="6">
        <v>0</v>
      </c>
      <c r="AM58" s="3">
        <v>17</v>
      </c>
      <c r="AN58" s="3">
        <v>4300</v>
      </c>
      <c r="AO58" s="3">
        <v>0</v>
      </c>
      <c r="AP58" s="3">
        <v>5570</v>
      </c>
      <c r="AQ58" s="3">
        <v>4257</v>
      </c>
      <c r="AR58" s="3">
        <v>1313</v>
      </c>
      <c r="AS58" s="8"/>
    </row>
    <row r="59" spans="1:45" x14ac:dyDescent="0.25">
      <c r="A59" s="4" t="s">
        <v>110</v>
      </c>
      <c r="B59" s="4" t="s">
        <v>111</v>
      </c>
      <c r="C59" s="3">
        <v>125</v>
      </c>
      <c r="D59" s="6">
        <v>0</v>
      </c>
      <c r="E59" s="6">
        <v>0</v>
      </c>
      <c r="F59" s="3">
        <v>450</v>
      </c>
      <c r="G59" s="3">
        <v>2</v>
      </c>
      <c r="H59" s="3">
        <v>900</v>
      </c>
      <c r="I59" s="3">
        <v>550</v>
      </c>
      <c r="J59" s="6">
        <v>0</v>
      </c>
      <c r="K59" s="6">
        <v>0</v>
      </c>
      <c r="L59" s="3">
        <v>100</v>
      </c>
      <c r="M59" s="3">
        <v>3</v>
      </c>
      <c r="N59" s="3">
        <v>300</v>
      </c>
      <c r="O59" s="3">
        <v>50</v>
      </c>
      <c r="P59" s="6">
        <v>0</v>
      </c>
      <c r="Q59" s="6">
        <v>0</v>
      </c>
      <c r="R59" s="3">
        <v>100</v>
      </c>
      <c r="S59" s="6">
        <v>0</v>
      </c>
      <c r="T59" s="6">
        <v>0</v>
      </c>
      <c r="U59" s="3">
        <v>50</v>
      </c>
      <c r="V59" s="6">
        <v>0</v>
      </c>
      <c r="W59" s="6">
        <v>0</v>
      </c>
      <c r="X59" s="3">
        <v>100</v>
      </c>
      <c r="Y59" s="6">
        <v>0</v>
      </c>
      <c r="Z59" s="6">
        <v>0</v>
      </c>
      <c r="AA59" s="3">
        <v>150</v>
      </c>
      <c r="AB59" s="6">
        <v>0</v>
      </c>
      <c r="AC59" s="6">
        <v>0</v>
      </c>
      <c r="AD59" s="3">
        <v>200</v>
      </c>
      <c r="AE59" s="6">
        <v>0</v>
      </c>
      <c r="AF59" s="6">
        <v>0</v>
      </c>
      <c r="AG59" s="3">
        <v>250</v>
      </c>
      <c r="AH59" s="6">
        <v>0</v>
      </c>
      <c r="AI59" s="6">
        <v>0</v>
      </c>
      <c r="AJ59" s="3">
        <v>300</v>
      </c>
      <c r="AK59" s="6">
        <v>0</v>
      </c>
      <c r="AL59" s="6">
        <v>0</v>
      </c>
      <c r="AM59" s="3">
        <v>5</v>
      </c>
      <c r="AN59" s="3">
        <v>1200</v>
      </c>
      <c r="AO59" s="3">
        <v>0</v>
      </c>
      <c r="AP59" s="3">
        <v>1443</v>
      </c>
      <c r="AQ59" s="3">
        <v>694</v>
      </c>
      <c r="AR59" s="3">
        <v>749</v>
      </c>
      <c r="AS59" s="8"/>
    </row>
    <row r="60" spans="1:45" x14ac:dyDescent="0.25">
      <c r="A60" s="4" t="s">
        <v>112</v>
      </c>
      <c r="B60" s="4" t="s">
        <v>113</v>
      </c>
      <c r="C60" s="3">
        <v>125</v>
      </c>
      <c r="D60" s="3">
        <v>4</v>
      </c>
      <c r="E60" s="3">
        <v>500</v>
      </c>
      <c r="F60" s="3">
        <v>450</v>
      </c>
      <c r="G60" s="3">
        <v>2</v>
      </c>
      <c r="H60" s="3">
        <v>900</v>
      </c>
      <c r="I60" s="3">
        <v>550</v>
      </c>
      <c r="J60" s="6">
        <v>0</v>
      </c>
      <c r="K60" s="6">
        <v>0</v>
      </c>
      <c r="L60" s="3">
        <v>100</v>
      </c>
      <c r="M60" s="3">
        <v>2</v>
      </c>
      <c r="N60" s="3">
        <v>200</v>
      </c>
      <c r="O60" s="3">
        <v>50</v>
      </c>
      <c r="P60" s="6">
        <v>0</v>
      </c>
      <c r="Q60" s="6">
        <v>0</v>
      </c>
      <c r="R60" s="3">
        <v>100</v>
      </c>
      <c r="S60" s="6">
        <v>0</v>
      </c>
      <c r="T60" s="6">
        <v>0</v>
      </c>
      <c r="U60" s="3">
        <v>50</v>
      </c>
      <c r="V60" s="6">
        <v>0</v>
      </c>
      <c r="W60" s="6">
        <v>0</v>
      </c>
      <c r="X60" s="3">
        <v>100</v>
      </c>
      <c r="Y60" s="6">
        <v>0</v>
      </c>
      <c r="Z60" s="6">
        <v>0</v>
      </c>
      <c r="AA60" s="3">
        <v>150</v>
      </c>
      <c r="AB60" s="6">
        <v>0</v>
      </c>
      <c r="AC60" s="6">
        <v>0</v>
      </c>
      <c r="AD60" s="3">
        <v>200</v>
      </c>
      <c r="AE60" s="6">
        <v>0</v>
      </c>
      <c r="AF60" s="6">
        <v>0</v>
      </c>
      <c r="AG60" s="3">
        <v>250</v>
      </c>
      <c r="AH60" s="6">
        <v>0</v>
      </c>
      <c r="AI60" s="6">
        <v>0</v>
      </c>
      <c r="AJ60" s="3">
        <v>300</v>
      </c>
      <c r="AK60" s="6">
        <v>0</v>
      </c>
      <c r="AL60" s="6">
        <v>0</v>
      </c>
      <c r="AM60" s="3">
        <v>8</v>
      </c>
      <c r="AN60" s="3">
        <v>1600</v>
      </c>
      <c r="AO60" s="3">
        <v>0</v>
      </c>
      <c r="AP60" s="3">
        <v>2065</v>
      </c>
      <c r="AQ60" s="3">
        <v>1451</v>
      </c>
      <c r="AR60" s="3">
        <v>614</v>
      </c>
      <c r="AS60" s="8"/>
    </row>
    <row r="61" spans="1:45" x14ac:dyDescent="0.25">
      <c r="A61" s="4" t="s">
        <v>114</v>
      </c>
      <c r="B61" s="4" t="s">
        <v>115</v>
      </c>
      <c r="C61" s="3">
        <v>125</v>
      </c>
      <c r="D61" s="6">
        <v>0</v>
      </c>
      <c r="E61" s="6">
        <v>0</v>
      </c>
      <c r="F61" s="3">
        <v>450</v>
      </c>
      <c r="G61" s="3">
        <v>2</v>
      </c>
      <c r="H61" s="3">
        <v>900</v>
      </c>
      <c r="I61" s="3">
        <v>550</v>
      </c>
      <c r="J61" s="6">
        <v>0</v>
      </c>
      <c r="K61" s="6">
        <v>0</v>
      </c>
      <c r="L61" s="3">
        <v>100</v>
      </c>
      <c r="M61" s="3">
        <v>3</v>
      </c>
      <c r="N61" s="3">
        <v>300</v>
      </c>
      <c r="O61" s="3">
        <v>50</v>
      </c>
      <c r="P61" s="6">
        <v>0</v>
      </c>
      <c r="Q61" s="6">
        <v>0</v>
      </c>
      <c r="R61" s="3">
        <v>100</v>
      </c>
      <c r="S61" s="6">
        <v>0</v>
      </c>
      <c r="T61" s="6">
        <v>0</v>
      </c>
      <c r="U61" s="3">
        <v>50</v>
      </c>
      <c r="V61" s="6">
        <v>0</v>
      </c>
      <c r="W61" s="6">
        <v>0</v>
      </c>
      <c r="X61" s="3">
        <v>100</v>
      </c>
      <c r="Y61" s="6">
        <v>0</v>
      </c>
      <c r="Z61" s="6">
        <v>0</v>
      </c>
      <c r="AA61" s="3">
        <v>150</v>
      </c>
      <c r="AB61" s="6">
        <v>0</v>
      </c>
      <c r="AC61" s="6">
        <v>0</v>
      </c>
      <c r="AD61" s="3">
        <v>200</v>
      </c>
      <c r="AE61" s="6">
        <v>0</v>
      </c>
      <c r="AF61" s="6">
        <v>0</v>
      </c>
      <c r="AG61" s="3">
        <v>250</v>
      </c>
      <c r="AH61" s="6">
        <v>0</v>
      </c>
      <c r="AI61" s="6">
        <v>0</v>
      </c>
      <c r="AJ61" s="3">
        <v>300</v>
      </c>
      <c r="AK61" s="6">
        <v>0</v>
      </c>
      <c r="AL61" s="6">
        <v>0</v>
      </c>
      <c r="AM61" s="3">
        <v>5</v>
      </c>
      <c r="AN61" s="3">
        <v>1200</v>
      </c>
      <c r="AO61" s="3">
        <v>0</v>
      </c>
      <c r="AP61" s="3">
        <v>1773</v>
      </c>
      <c r="AQ61" s="3">
        <v>1165</v>
      </c>
      <c r="AR61" s="3">
        <v>608</v>
      </c>
      <c r="AS61" s="8"/>
    </row>
    <row r="62" spans="1:45" x14ac:dyDescent="0.25">
      <c r="A62" s="4" t="s">
        <v>116</v>
      </c>
      <c r="B62" s="4" t="s">
        <v>117</v>
      </c>
      <c r="C62" s="3">
        <v>125</v>
      </c>
      <c r="D62" s="3">
        <v>2</v>
      </c>
      <c r="E62" s="3">
        <v>250</v>
      </c>
      <c r="F62" s="3">
        <v>450</v>
      </c>
      <c r="G62" s="3">
        <v>5</v>
      </c>
      <c r="H62" s="3">
        <v>2250</v>
      </c>
      <c r="I62" s="3">
        <v>550</v>
      </c>
      <c r="J62" s="6">
        <v>0</v>
      </c>
      <c r="K62" s="6">
        <v>0</v>
      </c>
      <c r="L62" s="3">
        <v>100</v>
      </c>
      <c r="M62" s="3">
        <v>2</v>
      </c>
      <c r="N62" s="3">
        <v>200</v>
      </c>
      <c r="O62" s="3">
        <v>50</v>
      </c>
      <c r="P62" s="3">
        <v>1</v>
      </c>
      <c r="Q62" s="3">
        <v>50</v>
      </c>
      <c r="R62" s="3">
        <v>100</v>
      </c>
      <c r="S62" s="6">
        <v>0</v>
      </c>
      <c r="T62" s="6">
        <v>0</v>
      </c>
      <c r="U62" s="3">
        <v>50</v>
      </c>
      <c r="V62" s="6">
        <v>0</v>
      </c>
      <c r="W62" s="6">
        <v>0</v>
      </c>
      <c r="X62" s="3">
        <v>100</v>
      </c>
      <c r="Y62" s="6">
        <v>0</v>
      </c>
      <c r="Z62" s="6">
        <v>0</v>
      </c>
      <c r="AA62" s="3">
        <v>150</v>
      </c>
      <c r="AB62" s="6">
        <v>0</v>
      </c>
      <c r="AC62" s="6">
        <v>0</v>
      </c>
      <c r="AD62" s="3">
        <v>200</v>
      </c>
      <c r="AE62" s="6">
        <v>0</v>
      </c>
      <c r="AF62" s="6">
        <v>0</v>
      </c>
      <c r="AG62" s="3">
        <v>250</v>
      </c>
      <c r="AH62" s="6">
        <v>0</v>
      </c>
      <c r="AI62" s="6">
        <v>0</v>
      </c>
      <c r="AJ62" s="3">
        <v>300</v>
      </c>
      <c r="AK62" s="6">
        <v>0</v>
      </c>
      <c r="AL62" s="6">
        <v>0</v>
      </c>
      <c r="AM62" s="3">
        <v>10</v>
      </c>
      <c r="AN62" s="3">
        <v>2750</v>
      </c>
      <c r="AO62" s="3">
        <v>2</v>
      </c>
      <c r="AP62" s="3">
        <v>2847</v>
      </c>
      <c r="AQ62" s="3">
        <v>1896</v>
      </c>
      <c r="AR62" s="3">
        <v>951</v>
      </c>
      <c r="AS62" s="8"/>
    </row>
    <row r="63" spans="1:45" x14ac:dyDescent="0.25">
      <c r="A63" s="4" t="s">
        <v>118</v>
      </c>
      <c r="B63" s="4" t="s">
        <v>119</v>
      </c>
      <c r="C63" s="3">
        <v>125</v>
      </c>
      <c r="D63" s="3">
        <v>2</v>
      </c>
      <c r="E63" s="3">
        <v>250</v>
      </c>
      <c r="F63" s="3">
        <v>450</v>
      </c>
      <c r="G63" s="3">
        <v>4</v>
      </c>
      <c r="H63" s="3">
        <v>1800</v>
      </c>
      <c r="I63" s="3">
        <v>550</v>
      </c>
      <c r="J63" s="6">
        <v>0</v>
      </c>
      <c r="K63" s="6">
        <v>0</v>
      </c>
      <c r="L63" s="3">
        <v>100</v>
      </c>
      <c r="M63" s="3">
        <v>2</v>
      </c>
      <c r="N63" s="3">
        <v>200</v>
      </c>
      <c r="O63" s="3">
        <v>50</v>
      </c>
      <c r="P63" s="3">
        <v>2</v>
      </c>
      <c r="Q63" s="3">
        <v>100</v>
      </c>
      <c r="R63" s="3">
        <v>100</v>
      </c>
      <c r="S63" s="6">
        <v>0</v>
      </c>
      <c r="T63" s="6">
        <v>0</v>
      </c>
      <c r="U63" s="3">
        <v>50</v>
      </c>
      <c r="V63" s="6">
        <v>0</v>
      </c>
      <c r="W63" s="6">
        <v>0</v>
      </c>
      <c r="X63" s="3">
        <v>100</v>
      </c>
      <c r="Y63" s="6">
        <v>0</v>
      </c>
      <c r="Z63" s="6">
        <v>0</v>
      </c>
      <c r="AA63" s="3">
        <v>150</v>
      </c>
      <c r="AB63" s="6">
        <v>0</v>
      </c>
      <c r="AC63" s="6">
        <v>0</v>
      </c>
      <c r="AD63" s="3">
        <v>200</v>
      </c>
      <c r="AE63" s="6">
        <v>0</v>
      </c>
      <c r="AF63" s="6">
        <v>0</v>
      </c>
      <c r="AG63" s="3">
        <v>250</v>
      </c>
      <c r="AH63" s="6">
        <v>0</v>
      </c>
      <c r="AI63" s="6">
        <v>0</v>
      </c>
      <c r="AJ63" s="3">
        <v>300</v>
      </c>
      <c r="AK63" s="6">
        <v>0</v>
      </c>
      <c r="AL63" s="6">
        <v>0</v>
      </c>
      <c r="AM63" s="3">
        <v>10</v>
      </c>
      <c r="AN63" s="3">
        <v>2350</v>
      </c>
      <c r="AO63" s="3">
        <v>197</v>
      </c>
      <c r="AP63" s="3">
        <v>2558</v>
      </c>
      <c r="AQ63" s="3">
        <v>1438</v>
      </c>
      <c r="AR63" s="3">
        <v>1120</v>
      </c>
      <c r="AS63" s="8"/>
    </row>
    <row r="64" spans="1:45" x14ac:dyDescent="0.25">
      <c r="A64" s="4" t="s">
        <v>120</v>
      </c>
      <c r="B64" s="4" t="s">
        <v>121</v>
      </c>
      <c r="C64" s="3">
        <v>125</v>
      </c>
      <c r="D64" s="6">
        <v>0</v>
      </c>
      <c r="E64" s="6">
        <v>0</v>
      </c>
      <c r="F64" s="3">
        <v>450</v>
      </c>
      <c r="G64" s="3">
        <v>1</v>
      </c>
      <c r="H64" s="3">
        <v>450</v>
      </c>
      <c r="I64" s="3">
        <v>550</v>
      </c>
      <c r="J64" s="6">
        <v>0</v>
      </c>
      <c r="K64" s="6">
        <v>0</v>
      </c>
      <c r="L64" s="3">
        <v>100</v>
      </c>
      <c r="M64" s="3">
        <v>1</v>
      </c>
      <c r="N64" s="3">
        <v>100</v>
      </c>
      <c r="O64" s="3">
        <v>50</v>
      </c>
      <c r="P64" s="6">
        <v>0</v>
      </c>
      <c r="Q64" s="6">
        <v>0</v>
      </c>
      <c r="R64" s="3">
        <v>100</v>
      </c>
      <c r="S64" s="6">
        <v>0</v>
      </c>
      <c r="T64" s="6">
        <v>0</v>
      </c>
      <c r="U64" s="3">
        <v>50</v>
      </c>
      <c r="V64" s="6">
        <v>0</v>
      </c>
      <c r="W64" s="6">
        <v>0</v>
      </c>
      <c r="X64" s="3">
        <v>100</v>
      </c>
      <c r="Y64" s="6">
        <v>0</v>
      </c>
      <c r="Z64" s="6">
        <v>0</v>
      </c>
      <c r="AA64" s="3">
        <v>150</v>
      </c>
      <c r="AB64" s="6">
        <v>0</v>
      </c>
      <c r="AC64" s="6">
        <v>0</v>
      </c>
      <c r="AD64" s="3">
        <v>200</v>
      </c>
      <c r="AE64" s="6">
        <v>0</v>
      </c>
      <c r="AF64" s="6">
        <v>0</v>
      </c>
      <c r="AG64" s="3">
        <v>250</v>
      </c>
      <c r="AH64" s="6">
        <v>0</v>
      </c>
      <c r="AI64" s="6">
        <v>0</v>
      </c>
      <c r="AJ64" s="3">
        <v>300</v>
      </c>
      <c r="AK64" s="6">
        <v>0</v>
      </c>
      <c r="AL64" s="6">
        <v>0</v>
      </c>
      <c r="AM64" s="3">
        <v>2</v>
      </c>
      <c r="AN64" s="3">
        <v>550</v>
      </c>
      <c r="AO64" s="3">
        <v>0</v>
      </c>
      <c r="AP64" s="3">
        <v>550</v>
      </c>
      <c r="AQ64" s="3">
        <v>511</v>
      </c>
      <c r="AR64" s="3">
        <v>39</v>
      </c>
      <c r="AS64" s="8"/>
    </row>
    <row r="65" spans="1:45" x14ac:dyDescent="0.25">
      <c r="A65" s="4" t="s">
        <v>122</v>
      </c>
      <c r="B65" s="4" t="s">
        <v>123</v>
      </c>
      <c r="C65" s="3">
        <v>125</v>
      </c>
      <c r="D65" s="6">
        <v>0</v>
      </c>
      <c r="E65" s="6">
        <v>0</v>
      </c>
      <c r="F65" s="3">
        <v>450</v>
      </c>
      <c r="G65" s="3">
        <v>1</v>
      </c>
      <c r="H65" s="3">
        <v>450</v>
      </c>
      <c r="I65" s="3">
        <v>550</v>
      </c>
      <c r="J65" s="6">
        <v>0</v>
      </c>
      <c r="K65" s="6">
        <v>0</v>
      </c>
      <c r="L65" s="3">
        <v>100</v>
      </c>
      <c r="M65" s="3">
        <v>1</v>
      </c>
      <c r="N65" s="3">
        <v>100</v>
      </c>
      <c r="O65" s="3">
        <v>50</v>
      </c>
      <c r="P65" s="6">
        <v>0</v>
      </c>
      <c r="Q65" s="6">
        <v>0</v>
      </c>
      <c r="R65" s="3">
        <v>100</v>
      </c>
      <c r="S65" s="6">
        <v>0</v>
      </c>
      <c r="T65" s="6">
        <v>0</v>
      </c>
      <c r="U65" s="3">
        <v>50</v>
      </c>
      <c r="V65" s="6">
        <v>0</v>
      </c>
      <c r="W65" s="6">
        <v>0</v>
      </c>
      <c r="X65" s="3">
        <v>100</v>
      </c>
      <c r="Y65" s="6">
        <v>0</v>
      </c>
      <c r="Z65" s="6">
        <v>0</v>
      </c>
      <c r="AA65" s="3">
        <v>150</v>
      </c>
      <c r="AB65" s="6">
        <v>0</v>
      </c>
      <c r="AC65" s="6">
        <v>0</v>
      </c>
      <c r="AD65" s="3">
        <v>200</v>
      </c>
      <c r="AE65" s="6">
        <v>0</v>
      </c>
      <c r="AF65" s="6">
        <v>0</v>
      </c>
      <c r="AG65" s="3">
        <v>250</v>
      </c>
      <c r="AH65" s="6">
        <v>0</v>
      </c>
      <c r="AI65" s="6">
        <v>0</v>
      </c>
      <c r="AJ65" s="3">
        <v>300</v>
      </c>
      <c r="AK65" s="6">
        <v>0</v>
      </c>
      <c r="AL65" s="6">
        <v>0</v>
      </c>
      <c r="AM65" s="3">
        <v>2</v>
      </c>
      <c r="AN65" s="3">
        <v>550</v>
      </c>
      <c r="AO65" s="3">
        <v>0</v>
      </c>
      <c r="AP65" s="3">
        <v>683</v>
      </c>
      <c r="AQ65" s="3">
        <v>683</v>
      </c>
      <c r="AR65" s="3">
        <v>0</v>
      </c>
      <c r="AS65" s="8"/>
    </row>
    <row r="66" spans="1:45" x14ac:dyDescent="0.25">
      <c r="A66" s="4" t="s">
        <v>124</v>
      </c>
      <c r="B66" s="4" t="s">
        <v>125</v>
      </c>
      <c r="C66" s="3">
        <v>125</v>
      </c>
      <c r="D66" s="3">
        <v>1</v>
      </c>
      <c r="E66" s="3">
        <v>125</v>
      </c>
      <c r="F66" s="3">
        <v>450</v>
      </c>
      <c r="G66" s="3">
        <v>1</v>
      </c>
      <c r="H66" s="3">
        <v>450</v>
      </c>
      <c r="I66" s="3">
        <v>550</v>
      </c>
      <c r="J66" s="6">
        <v>0</v>
      </c>
      <c r="K66" s="6">
        <v>0</v>
      </c>
      <c r="L66" s="3">
        <v>100</v>
      </c>
      <c r="M66" s="6">
        <v>0</v>
      </c>
      <c r="N66" s="6">
        <v>0</v>
      </c>
      <c r="O66" s="3">
        <v>50</v>
      </c>
      <c r="P66" s="6">
        <v>0</v>
      </c>
      <c r="Q66" s="6">
        <v>0</v>
      </c>
      <c r="R66" s="3">
        <v>100</v>
      </c>
      <c r="S66" s="3">
        <v>1</v>
      </c>
      <c r="T66" s="3">
        <v>100</v>
      </c>
      <c r="U66" s="3">
        <v>50</v>
      </c>
      <c r="V66" s="6">
        <v>0</v>
      </c>
      <c r="W66" s="6">
        <v>0</v>
      </c>
      <c r="X66" s="3">
        <v>100</v>
      </c>
      <c r="Y66" s="6">
        <v>0</v>
      </c>
      <c r="Z66" s="6">
        <v>0</v>
      </c>
      <c r="AA66" s="3">
        <v>150</v>
      </c>
      <c r="AB66" s="6">
        <v>0</v>
      </c>
      <c r="AC66" s="6">
        <v>0</v>
      </c>
      <c r="AD66" s="3">
        <v>200</v>
      </c>
      <c r="AE66" s="6">
        <v>0</v>
      </c>
      <c r="AF66" s="6">
        <v>0</v>
      </c>
      <c r="AG66" s="3">
        <v>250</v>
      </c>
      <c r="AH66" s="6">
        <v>0</v>
      </c>
      <c r="AI66" s="6">
        <v>0</v>
      </c>
      <c r="AJ66" s="3">
        <v>300</v>
      </c>
      <c r="AK66" s="6">
        <v>0</v>
      </c>
      <c r="AL66" s="6">
        <v>0</v>
      </c>
      <c r="AM66" s="3">
        <v>3</v>
      </c>
      <c r="AN66" s="3">
        <v>675</v>
      </c>
      <c r="AO66" s="3">
        <v>170</v>
      </c>
      <c r="AP66" s="3">
        <v>611</v>
      </c>
      <c r="AQ66" s="3">
        <v>428</v>
      </c>
      <c r="AR66" s="3">
        <v>183</v>
      </c>
      <c r="AS66" s="8"/>
    </row>
    <row r="67" spans="1:45" x14ac:dyDescent="0.25">
      <c r="A67" s="4" t="s">
        <v>126</v>
      </c>
      <c r="B67" s="4" t="s">
        <v>127</v>
      </c>
      <c r="C67" s="3">
        <v>125</v>
      </c>
      <c r="D67" s="6">
        <v>0</v>
      </c>
      <c r="E67" s="6">
        <v>0</v>
      </c>
      <c r="F67" s="3">
        <v>450</v>
      </c>
      <c r="G67" s="3">
        <v>1</v>
      </c>
      <c r="H67" s="3">
        <v>450</v>
      </c>
      <c r="I67" s="3">
        <v>550</v>
      </c>
      <c r="J67" s="6">
        <v>0</v>
      </c>
      <c r="K67" s="6">
        <v>0</v>
      </c>
      <c r="L67" s="3">
        <v>100</v>
      </c>
      <c r="M67" s="3">
        <v>1</v>
      </c>
      <c r="N67" s="3">
        <v>100</v>
      </c>
      <c r="O67" s="3">
        <v>50</v>
      </c>
      <c r="P67" s="6">
        <v>0</v>
      </c>
      <c r="Q67" s="6">
        <v>0</v>
      </c>
      <c r="R67" s="3">
        <v>100</v>
      </c>
      <c r="S67" s="6">
        <v>0</v>
      </c>
      <c r="T67" s="6">
        <v>0</v>
      </c>
      <c r="U67" s="3">
        <v>50</v>
      </c>
      <c r="V67" s="6">
        <v>0</v>
      </c>
      <c r="W67" s="6">
        <v>0</v>
      </c>
      <c r="X67" s="3">
        <v>100</v>
      </c>
      <c r="Y67" s="6">
        <v>0</v>
      </c>
      <c r="Z67" s="6">
        <v>0</v>
      </c>
      <c r="AA67" s="3">
        <v>150</v>
      </c>
      <c r="AB67" s="6">
        <v>0</v>
      </c>
      <c r="AC67" s="6">
        <v>0</v>
      </c>
      <c r="AD67" s="3">
        <v>200</v>
      </c>
      <c r="AE67" s="6">
        <v>0</v>
      </c>
      <c r="AF67" s="6">
        <v>0</v>
      </c>
      <c r="AG67" s="3">
        <v>250</v>
      </c>
      <c r="AH67" s="6">
        <v>0</v>
      </c>
      <c r="AI67" s="6">
        <v>0</v>
      </c>
      <c r="AJ67" s="3">
        <v>300</v>
      </c>
      <c r="AK67" s="6">
        <v>0</v>
      </c>
      <c r="AL67" s="6">
        <v>0</v>
      </c>
      <c r="AM67" s="3">
        <v>2</v>
      </c>
      <c r="AN67" s="3">
        <v>550</v>
      </c>
      <c r="AO67" s="3">
        <v>170</v>
      </c>
      <c r="AP67" s="3">
        <v>778</v>
      </c>
      <c r="AQ67" s="3">
        <v>469</v>
      </c>
      <c r="AR67" s="3">
        <v>309</v>
      </c>
      <c r="AS67" s="8"/>
    </row>
    <row r="68" spans="1:45" x14ac:dyDescent="0.25">
      <c r="A68" s="4" t="s">
        <v>128</v>
      </c>
      <c r="B68" s="4" t="s">
        <v>129</v>
      </c>
      <c r="C68" s="3">
        <v>125</v>
      </c>
      <c r="D68" s="6">
        <v>0</v>
      </c>
      <c r="E68" s="6">
        <v>0</v>
      </c>
      <c r="F68" s="3">
        <v>450</v>
      </c>
      <c r="G68" s="3">
        <v>1</v>
      </c>
      <c r="H68" s="3">
        <v>450</v>
      </c>
      <c r="I68" s="3">
        <v>550</v>
      </c>
      <c r="J68" s="6">
        <v>0</v>
      </c>
      <c r="K68" s="6">
        <v>0</v>
      </c>
      <c r="L68" s="3">
        <v>100</v>
      </c>
      <c r="M68" s="3">
        <v>1</v>
      </c>
      <c r="N68" s="3">
        <v>100</v>
      </c>
      <c r="O68" s="3">
        <v>50</v>
      </c>
      <c r="P68" s="6">
        <v>0</v>
      </c>
      <c r="Q68" s="6">
        <v>0</v>
      </c>
      <c r="R68" s="3">
        <v>100</v>
      </c>
      <c r="S68" s="6">
        <v>0</v>
      </c>
      <c r="T68" s="6">
        <v>0</v>
      </c>
      <c r="U68" s="3">
        <v>50</v>
      </c>
      <c r="V68" s="6">
        <v>0</v>
      </c>
      <c r="W68" s="6">
        <v>0</v>
      </c>
      <c r="X68" s="3">
        <v>100</v>
      </c>
      <c r="Y68" s="6">
        <v>0</v>
      </c>
      <c r="Z68" s="6">
        <v>0</v>
      </c>
      <c r="AA68" s="3">
        <v>150</v>
      </c>
      <c r="AB68" s="6">
        <v>0</v>
      </c>
      <c r="AC68" s="6">
        <v>0</v>
      </c>
      <c r="AD68" s="3">
        <v>200</v>
      </c>
      <c r="AE68" s="6">
        <v>0</v>
      </c>
      <c r="AF68" s="6">
        <v>0</v>
      </c>
      <c r="AG68" s="3">
        <v>250</v>
      </c>
      <c r="AH68" s="6">
        <v>0</v>
      </c>
      <c r="AI68" s="6">
        <v>0</v>
      </c>
      <c r="AJ68" s="3">
        <v>300</v>
      </c>
      <c r="AK68" s="6">
        <v>0</v>
      </c>
      <c r="AL68" s="6">
        <v>0</v>
      </c>
      <c r="AM68" s="3">
        <v>2</v>
      </c>
      <c r="AN68" s="3">
        <v>550</v>
      </c>
      <c r="AO68" s="3">
        <v>26</v>
      </c>
      <c r="AP68" s="3">
        <v>575</v>
      </c>
      <c r="AQ68" s="3">
        <v>575</v>
      </c>
      <c r="AR68" s="3">
        <v>0</v>
      </c>
      <c r="AS68" s="8"/>
    </row>
    <row r="69" spans="1:45" x14ac:dyDescent="0.25">
      <c r="A69" s="4" t="s">
        <v>130</v>
      </c>
      <c r="B69" s="4" t="s">
        <v>131</v>
      </c>
      <c r="C69" s="3">
        <v>125</v>
      </c>
      <c r="D69" s="6">
        <v>0</v>
      </c>
      <c r="E69" s="6">
        <v>0</v>
      </c>
      <c r="F69" s="3">
        <v>450</v>
      </c>
      <c r="G69" s="3">
        <v>6</v>
      </c>
      <c r="H69" s="3">
        <v>2700</v>
      </c>
      <c r="I69" s="3">
        <v>550</v>
      </c>
      <c r="J69" s="6">
        <v>0</v>
      </c>
      <c r="K69" s="6">
        <v>0</v>
      </c>
      <c r="L69" s="3">
        <v>100</v>
      </c>
      <c r="M69" s="3">
        <v>3</v>
      </c>
      <c r="N69" s="3">
        <v>300</v>
      </c>
      <c r="O69" s="3">
        <v>50</v>
      </c>
      <c r="P69" s="3">
        <v>1</v>
      </c>
      <c r="Q69" s="3">
        <v>50</v>
      </c>
      <c r="R69" s="3">
        <v>100</v>
      </c>
      <c r="S69" s="3">
        <v>2</v>
      </c>
      <c r="T69" s="3">
        <v>200</v>
      </c>
      <c r="U69" s="3">
        <v>50</v>
      </c>
      <c r="V69" s="6">
        <v>0</v>
      </c>
      <c r="W69" s="6">
        <v>0</v>
      </c>
      <c r="X69" s="3">
        <v>100</v>
      </c>
      <c r="Y69" s="6">
        <v>0</v>
      </c>
      <c r="Z69" s="6">
        <v>0</v>
      </c>
      <c r="AA69" s="3">
        <v>150</v>
      </c>
      <c r="AB69" s="6">
        <v>0</v>
      </c>
      <c r="AC69" s="6">
        <v>0</v>
      </c>
      <c r="AD69" s="3">
        <v>200</v>
      </c>
      <c r="AE69" s="6">
        <v>0</v>
      </c>
      <c r="AF69" s="6">
        <v>0</v>
      </c>
      <c r="AG69" s="3">
        <v>250</v>
      </c>
      <c r="AH69" s="6">
        <v>0</v>
      </c>
      <c r="AI69" s="6">
        <v>0</v>
      </c>
      <c r="AJ69" s="3">
        <v>300</v>
      </c>
      <c r="AK69" s="6">
        <v>0</v>
      </c>
      <c r="AL69" s="6">
        <v>0</v>
      </c>
      <c r="AM69" s="3">
        <v>12</v>
      </c>
      <c r="AN69" s="3">
        <v>3250</v>
      </c>
      <c r="AO69" s="3">
        <v>0</v>
      </c>
      <c r="AP69" s="3">
        <v>6426</v>
      </c>
      <c r="AQ69" s="3">
        <v>3574</v>
      </c>
      <c r="AR69" s="3">
        <v>2852</v>
      </c>
      <c r="AS69" s="8"/>
    </row>
    <row r="70" spans="1:45" x14ac:dyDescent="0.25">
      <c r="A70" s="4" t="s">
        <v>132</v>
      </c>
      <c r="B70" s="4" t="s">
        <v>133</v>
      </c>
      <c r="C70" s="3">
        <v>125</v>
      </c>
      <c r="D70" s="3">
        <v>2</v>
      </c>
      <c r="E70" s="3">
        <v>250</v>
      </c>
      <c r="F70" s="3">
        <v>450</v>
      </c>
      <c r="G70" s="6">
        <v>0</v>
      </c>
      <c r="H70" s="6">
        <v>0</v>
      </c>
      <c r="I70" s="3">
        <v>550</v>
      </c>
      <c r="J70" s="6">
        <v>0</v>
      </c>
      <c r="K70" s="6">
        <v>0</v>
      </c>
      <c r="L70" s="3">
        <v>100</v>
      </c>
      <c r="M70" s="6">
        <v>0</v>
      </c>
      <c r="N70" s="6">
        <v>0</v>
      </c>
      <c r="O70" s="3">
        <v>50</v>
      </c>
      <c r="P70" s="3">
        <v>0</v>
      </c>
      <c r="Q70" s="3">
        <v>0</v>
      </c>
      <c r="R70" s="3">
        <v>100</v>
      </c>
      <c r="S70" s="6">
        <v>0</v>
      </c>
      <c r="T70" s="6">
        <v>0</v>
      </c>
      <c r="U70" s="3">
        <v>50</v>
      </c>
      <c r="V70" s="6">
        <v>0</v>
      </c>
      <c r="W70" s="6">
        <v>0</v>
      </c>
      <c r="X70" s="3">
        <v>100</v>
      </c>
      <c r="Y70" s="6">
        <v>0</v>
      </c>
      <c r="Z70" s="6">
        <v>0</v>
      </c>
      <c r="AA70" s="3">
        <v>150</v>
      </c>
      <c r="AB70" s="6">
        <v>0</v>
      </c>
      <c r="AC70" s="6">
        <v>0</v>
      </c>
      <c r="AD70" s="3">
        <v>200</v>
      </c>
      <c r="AE70" s="6">
        <v>0</v>
      </c>
      <c r="AF70" s="6">
        <v>0</v>
      </c>
      <c r="AG70" s="3">
        <v>250</v>
      </c>
      <c r="AH70" s="6">
        <v>0</v>
      </c>
      <c r="AI70" s="6">
        <v>0</v>
      </c>
      <c r="AJ70" s="3">
        <v>300</v>
      </c>
      <c r="AK70" s="6">
        <v>0</v>
      </c>
      <c r="AL70" s="6">
        <v>0</v>
      </c>
      <c r="AM70" s="3">
        <v>2</v>
      </c>
      <c r="AN70" s="3">
        <v>250</v>
      </c>
      <c r="AO70" s="3">
        <v>0</v>
      </c>
      <c r="AP70" s="3">
        <v>546</v>
      </c>
      <c r="AQ70" s="3">
        <v>310</v>
      </c>
      <c r="AR70" s="3">
        <v>236</v>
      </c>
      <c r="AS70" s="8"/>
    </row>
    <row r="71" spans="1:45" x14ac:dyDescent="0.25">
      <c r="A71" s="4" t="s">
        <v>134</v>
      </c>
      <c r="B71" s="4" t="s">
        <v>135</v>
      </c>
      <c r="C71" s="3">
        <v>125</v>
      </c>
      <c r="D71" s="6">
        <v>0</v>
      </c>
      <c r="E71" s="6">
        <v>0</v>
      </c>
      <c r="F71" s="3">
        <v>450</v>
      </c>
      <c r="G71" s="3">
        <v>7</v>
      </c>
      <c r="H71" s="3">
        <v>3150</v>
      </c>
      <c r="I71" s="3">
        <v>550</v>
      </c>
      <c r="J71" s="6">
        <v>0</v>
      </c>
      <c r="K71" s="6">
        <v>0</v>
      </c>
      <c r="L71" s="3">
        <v>100</v>
      </c>
      <c r="M71" s="3">
        <v>4</v>
      </c>
      <c r="N71" s="3">
        <v>400</v>
      </c>
      <c r="O71" s="3">
        <v>50</v>
      </c>
      <c r="P71" s="3">
        <v>2</v>
      </c>
      <c r="Q71" s="3">
        <v>100</v>
      </c>
      <c r="R71" s="3">
        <v>100</v>
      </c>
      <c r="S71" s="6">
        <v>0</v>
      </c>
      <c r="T71" s="6">
        <v>0</v>
      </c>
      <c r="U71" s="3">
        <v>50</v>
      </c>
      <c r="V71" s="6">
        <v>0</v>
      </c>
      <c r="W71" s="6">
        <v>0</v>
      </c>
      <c r="X71" s="3">
        <v>100</v>
      </c>
      <c r="Y71" s="6">
        <v>0</v>
      </c>
      <c r="Z71" s="6">
        <v>0</v>
      </c>
      <c r="AA71" s="3">
        <v>150</v>
      </c>
      <c r="AB71" s="6">
        <v>0</v>
      </c>
      <c r="AC71" s="6">
        <v>0</v>
      </c>
      <c r="AD71" s="3">
        <v>200</v>
      </c>
      <c r="AE71" s="6">
        <v>0</v>
      </c>
      <c r="AF71" s="6">
        <v>0</v>
      </c>
      <c r="AG71" s="3">
        <v>250</v>
      </c>
      <c r="AH71" s="6">
        <v>0</v>
      </c>
      <c r="AI71" s="6">
        <v>0</v>
      </c>
      <c r="AJ71" s="3">
        <v>300</v>
      </c>
      <c r="AK71" s="6">
        <v>0</v>
      </c>
      <c r="AL71" s="6">
        <v>0</v>
      </c>
      <c r="AM71" s="3">
        <v>13</v>
      </c>
      <c r="AN71" s="3">
        <v>3650</v>
      </c>
      <c r="AO71" s="3">
        <v>0</v>
      </c>
      <c r="AP71" s="3">
        <v>5563</v>
      </c>
      <c r="AQ71" s="3">
        <v>3303</v>
      </c>
      <c r="AR71" s="3">
        <v>2260</v>
      </c>
      <c r="AS71" s="8"/>
    </row>
    <row r="72" spans="1:45" x14ac:dyDescent="0.25">
      <c r="A72" s="4" t="s">
        <v>136</v>
      </c>
      <c r="B72" s="4" t="s">
        <v>137</v>
      </c>
      <c r="C72" s="3">
        <v>125</v>
      </c>
      <c r="D72" s="6">
        <v>0</v>
      </c>
      <c r="E72" s="6">
        <v>0</v>
      </c>
      <c r="F72" s="3">
        <v>450</v>
      </c>
      <c r="G72" s="3">
        <v>0</v>
      </c>
      <c r="H72" s="3">
        <v>0</v>
      </c>
      <c r="I72" s="3">
        <v>550</v>
      </c>
      <c r="J72" s="6">
        <v>0</v>
      </c>
      <c r="K72" s="6">
        <v>0</v>
      </c>
      <c r="L72" s="3">
        <v>100</v>
      </c>
      <c r="M72" s="6">
        <v>0</v>
      </c>
      <c r="N72" s="6">
        <v>0</v>
      </c>
      <c r="O72" s="3">
        <v>50</v>
      </c>
      <c r="P72" s="6">
        <v>0</v>
      </c>
      <c r="Q72" s="6">
        <v>0</v>
      </c>
      <c r="R72" s="3">
        <v>100</v>
      </c>
      <c r="S72" s="6">
        <v>0</v>
      </c>
      <c r="T72" s="6">
        <v>0</v>
      </c>
      <c r="U72" s="3">
        <v>50</v>
      </c>
      <c r="V72" s="6">
        <v>0</v>
      </c>
      <c r="W72" s="6">
        <v>0</v>
      </c>
      <c r="X72" s="3">
        <v>100</v>
      </c>
      <c r="Y72" s="3">
        <v>0</v>
      </c>
      <c r="Z72" s="3">
        <v>0</v>
      </c>
      <c r="AA72" s="3">
        <v>150</v>
      </c>
      <c r="AB72" s="6">
        <v>0</v>
      </c>
      <c r="AC72" s="6">
        <v>0</v>
      </c>
      <c r="AD72" s="3">
        <v>200</v>
      </c>
      <c r="AE72" s="6">
        <v>0</v>
      </c>
      <c r="AF72" s="6">
        <v>0</v>
      </c>
      <c r="AG72" s="3">
        <v>250</v>
      </c>
      <c r="AH72" s="6">
        <v>0</v>
      </c>
      <c r="AI72" s="6">
        <v>0</v>
      </c>
      <c r="AJ72" s="3">
        <v>300</v>
      </c>
      <c r="AK72" s="6">
        <v>0</v>
      </c>
      <c r="AL72" s="6">
        <v>0</v>
      </c>
      <c r="AM72" s="3">
        <v>0</v>
      </c>
      <c r="AN72" s="3">
        <v>0</v>
      </c>
      <c r="AO72" s="3">
        <v>0</v>
      </c>
      <c r="AP72" s="3">
        <v>214</v>
      </c>
      <c r="AQ72" s="3">
        <v>0</v>
      </c>
      <c r="AR72" s="3">
        <v>214</v>
      </c>
      <c r="AS72" s="8"/>
    </row>
    <row r="73" spans="1:45" x14ac:dyDescent="0.25">
      <c r="A73" s="4" t="s">
        <v>138</v>
      </c>
      <c r="B73" s="4" t="s">
        <v>139</v>
      </c>
      <c r="C73" s="3">
        <v>125</v>
      </c>
      <c r="D73" s="3">
        <v>1</v>
      </c>
      <c r="E73" s="3">
        <v>125</v>
      </c>
      <c r="F73" s="3">
        <v>450</v>
      </c>
      <c r="G73" s="3">
        <v>3</v>
      </c>
      <c r="H73" s="3">
        <v>1350</v>
      </c>
      <c r="I73" s="3">
        <v>550</v>
      </c>
      <c r="J73" s="6">
        <v>0</v>
      </c>
      <c r="K73" s="6">
        <v>0</v>
      </c>
      <c r="L73" s="3">
        <v>100</v>
      </c>
      <c r="M73" s="3">
        <v>2</v>
      </c>
      <c r="N73" s="3">
        <v>200</v>
      </c>
      <c r="O73" s="3">
        <v>50</v>
      </c>
      <c r="P73" s="6">
        <v>0</v>
      </c>
      <c r="Q73" s="6">
        <v>0</v>
      </c>
      <c r="R73" s="3">
        <v>100</v>
      </c>
      <c r="S73" s="6">
        <v>0</v>
      </c>
      <c r="T73" s="6">
        <v>0</v>
      </c>
      <c r="U73" s="3">
        <v>50</v>
      </c>
      <c r="V73" s="6">
        <v>0</v>
      </c>
      <c r="W73" s="6">
        <v>0</v>
      </c>
      <c r="X73" s="3">
        <v>100</v>
      </c>
      <c r="Y73" s="6">
        <v>0</v>
      </c>
      <c r="Z73" s="6">
        <v>0</v>
      </c>
      <c r="AA73" s="3">
        <v>150</v>
      </c>
      <c r="AB73" s="6">
        <v>0</v>
      </c>
      <c r="AC73" s="6">
        <v>0</v>
      </c>
      <c r="AD73" s="3">
        <v>200</v>
      </c>
      <c r="AE73" s="6">
        <v>0</v>
      </c>
      <c r="AF73" s="6">
        <v>0</v>
      </c>
      <c r="AG73" s="3">
        <v>250</v>
      </c>
      <c r="AH73" s="6">
        <v>0</v>
      </c>
      <c r="AI73" s="6">
        <v>0</v>
      </c>
      <c r="AJ73" s="3">
        <v>300</v>
      </c>
      <c r="AK73" s="6">
        <v>0</v>
      </c>
      <c r="AL73" s="6">
        <v>0</v>
      </c>
      <c r="AM73" s="3">
        <v>6</v>
      </c>
      <c r="AN73" s="3">
        <v>1675</v>
      </c>
      <c r="AO73" s="3">
        <v>0</v>
      </c>
      <c r="AP73" s="3">
        <v>2810</v>
      </c>
      <c r="AQ73" s="3">
        <v>1473</v>
      </c>
      <c r="AR73" s="3">
        <v>1337</v>
      </c>
      <c r="AS73" s="8"/>
    </row>
    <row r="74" spans="1:45" x14ac:dyDescent="0.25">
      <c r="A74" s="4" t="s">
        <v>140</v>
      </c>
      <c r="B74" s="4" t="s">
        <v>141</v>
      </c>
      <c r="C74" s="3">
        <v>125</v>
      </c>
      <c r="D74" s="3">
        <v>1</v>
      </c>
      <c r="E74" s="3">
        <v>125</v>
      </c>
      <c r="F74" s="3">
        <v>450</v>
      </c>
      <c r="G74" s="3">
        <v>1</v>
      </c>
      <c r="H74" s="3">
        <v>450</v>
      </c>
      <c r="I74" s="3">
        <v>550</v>
      </c>
      <c r="J74" s="6">
        <v>0</v>
      </c>
      <c r="K74" s="6">
        <v>0</v>
      </c>
      <c r="L74" s="3">
        <v>100</v>
      </c>
      <c r="M74" s="6">
        <v>0</v>
      </c>
      <c r="N74" s="6">
        <v>0</v>
      </c>
      <c r="O74" s="3">
        <v>50</v>
      </c>
      <c r="P74" s="6">
        <v>0</v>
      </c>
      <c r="Q74" s="6">
        <v>0</v>
      </c>
      <c r="R74" s="3">
        <v>100</v>
      </c>
      <c r="S74" s="3">
        <v>1</v>
      </c>
      <c r="T74" s="3">
        <v>100</v>
      </c>
      <c r="U74" s="3">
        <v>50</v>
      </c>
      <c r="V74" s="6">
        <v>0</v>
      </c>
      <c r="W74" s="6">
        <v>0</v>
      </c>
      <c r="X74" s="3">
        <v>100</v>
      </c>
      <c r="Y74" s="6">
        <v>0</v>
      </c>
      <c r="Z74" s="6">
        <v>0</v>
      </c>
      <c r="AA74" s="3">
        <v>150</v>
      </c>
      <c r="AB74" s="6">
        <v>0</v>
      </c>
      <c r="AC74" s="6">
        <v>0</v>
      </c>
      <c r="AD74" s="3">
        <v>200</v>
      </c>
      <c r="AE74" s="6">
        <v>0</v>
      </c>
      <c r="AF74" s="6">
        <v>0</v>
      </c>
      <c r="AG74" s="3">
        <v>250</v>
      </c>
      <c r="AH74" s="6">
        <v>0</v>
      </c>
      <c r="AI74" s="6">
        <v>0</v>
      </c>
      <c r="AJ74" s="3">
        <v>300</v>
      </c>
      <c r="AK74" s="6">
        <v>0</v>
      </c>
      <c r="AL74" s="6">
        <v>0</v>
      </c>
      <c r="AM74" s="3">
        <v>3</v>
      </c>
      <c r="AN74" s="3">
        <v>675</v>
      </c>
      <c r="AO74" s="3">
        <v>51</v>
      </c>
      <c r="AP74" s="3">
        <v>472</v>
      </c>
      <c r="AQ74" s="3">
        <v>373</v>
      </c>
      <c r="AR74" s="3">
        <v>99</v>
      </c>
      <c r="AS74" s="8"/>
    </row>
    <row r="75" spans="1:45" x14ac:dyDescent="0.25">
      <c r="A75" s="4" t="s">
        <v>142</v>
      </c>
      <c r="B75" s="4" t="s">
        <v>143</v>
      </c>
      <c r="C75" s="3">
        <v>125</v>
      </c>
      <c r="D75" s="3">
        <v>2</v>
      </c>
      <c r="E75" s="3">
        <v>250</v>
      </c>
      <c r="F75" s="3">
        <v>450</v>
      </c>
      <c r="G75" s="3">
        <v>3</v>
      </c>
      <c r="H75" s="3">
        <v>1350</v>
      </c>
      <c r="I75" s="3">
        <v>550</v>
      </c>
      <c r="J75" s="6">
        <v>0</v>
      </c>
      <c r="K75" s="6">
        <v>0</v>
      </c>
      <c r="L75" s="3">
        <v>100</v>
      </c>
      <c r="M75" s="6">
        <v>0</v>
      </c>
      <c r="N75" s="6">
        <v>0</v>
      </c>
      <c r="O75" s="3">
        <v>50</v>
      </c>
      <c r="P75" s="6">
        <v>0</v>
      </c>
      <c r="Q75" s="6">
        <v>0</v>
      </c>
      <c r="R75" s="3">
        <v>100</v>
      </c>
      <c r="S75" s="3">
        <v>1</v>
      </c>
      <c r="T75" s="3">
        <v>100</v>
      </c>
      <c r="U75" s="3">
        <v>50</v>
      </c>
      <c r="V75" s="6">
        <v>0</v>
      </c>
      <c r="W75" s="6">
        <v>0</v>
      </c>
      <c r="X75" s="3">
        <v>100</v>
      </c>
      <c r="Y75" s="3">
        <v>0</v>
      </c>
      <c r="Z75" s="3">
        <v>0</v>
      </c>
      <c r="AA75" s="3">
        <v>150</v>
      </c>
      <c r="AB75" s="6">
        <v>0</v>
      </c>
      <c r="AC75" s="6">
        <v>0</v>
      </c>
      <c r="AD75" s="3">
        <v>200</v>
      </c>
      <c r="AE75" s="6">
        <v>0</v>
      </c>
      <c r="AF75" s="6">
        <v>0</v>
      </c>
      <c r="AG75" s="3">
        <v>250</v>
      </c>
      <c r="AH75" s="6">
        <v>0</v>
      </c>
      <c r="AI75" s="6">
        <v>0</v>
      </c>
      <c r="AJ75" s="3">
        <v>300</v>
      </c>
      <c r="AK75" s="6">
        <v>0</v>
      </c>
      <c r="AL75" s="6">
        <v>0</v>
      </c>
      <c r="AM75" s="3">
        <v>6</v>
      </c>
      <c r="AN75" s="3">
        <v>1700</v>
      </c>
      <c r="AO75" s="3">
        <v>0</v>
      </c>
      <c r="AP75" s="3">
        <v>2095</v>
      </c>
      <c r="AQ75" s="3">
        <v>1947</v>
      </c>
      <c r="AR75" s="3">
        <v>148</v>
      </c>
      <c r="AS75" s="8"/>
    </row>
    <row r="76" spans="1:45" x14ac:dyDescent="0.25">
      <c r="A76" s="4" t="s">
        <v>144</v>
      </c>
      <c r="B76" s="4" t="s">
        <v>145</v>
      </c>
      <c r="C76" s="3">
        <v>125</v>
      </c>
      <c r="D76" s="3">
        <v>1</v>
      </c>
      <c r="E76" s="3">
        <v>125</v>
      </c>
      <c r="F76" s="3">
        <v>450</v>
      </c>
      <c r="G76" s="3">
        <v>2</v>
      </c>
      <c r="H76" s="3">
        <v>900</v>
      </c>
      <c r="I76" s="3">
        <v>550</v>
      </c>
      <c r="J76" s="6">
        <v>0</v>
      </c>
      <c r="K76" s="6">
        <v>0</v>
      </c>
      <c r="L76" s="3">
        <v>100</v>
      </c>
      <c r="M76" s="3">
        <v>1</v>
      </c>
      <c r="N76" s="3">
        <v>100</v>
      </c>
      <c r="O76" s="3">
        <v>50</v>
      </c>
      <c r="P76" s="6">
        <v>0</v>
      </c>
      <c r="Q76" s="6">
        <v>0</v>
      </c>
      <c r="R76" s="3">
        <v>100</v>
      </c>
      <c r="S76" s="6">
        <v>0</v>
      </c>
      <c r="T76" s="6">
        <v>0</v>
      </c>
      <c r="U76" s="3">
        <v>50</v>
      </c>
      <c r="V76" s="6">
        <v>0</v>
      </c>
      <c r="W76" s="6">
        <v>0</v>
      </c>
      <c r="X76" s="3">
        <v>100</v>
      </c>
      <c r="Y76" s="3">
        <v>0</v>
      </c>
      <c r="Z76" s="3">
        <v>0</v>
      </c>
      <c r="AA76" s="3">
        <v>150</v>
      </c>
      <c r="AB76" s="6">
        <v>0</v>
      </c>
      <c r="AC76" s="6">
        <v>0</v>
      </c>
      <c r="AD76" s="3">
        <v>200</v>
      </c>
      <c r="AE76" s="6">
        <v>0</v>
      </c>
      <c r="AF76" s="6">
        <v>0</v>
      </c>
      <c r="AG76" s="3">
        <v>250</v>
      </c>
      <c r="AH76" s="6">
        <v>0</v>
      </c>
      <c r="AI76" s="6">
        <v>0</v>
      </c>
      <c r="AJ76" s="3">
        <v>300</v>
      </c>
      <c r="AK76" s="6">
        <v>0</v>
      </c>
      <c r="AL76" s="6">
        <v>0</v>
      </c>
      <c r="AM76" s="3">
        <v>4</v>
      </c>
      <c r="AN76" s="3">
        <v>1125</v>
      </c>
      <c r="AO76" s="3">
        <v>100</v>
      </c>
      <c r="AP76" s="3">
        <v>621</v>
      </c>
      <c r="AQ76" s="3">
        <v>621</v>
      </c>
      <c r="AR76" s="3">
        <v>0</v>
      </c>
      <c r="AS76" s="8"/>
    </row>
    <row r="77" spans="1:45" x14ac:dyDescent="0.25">
      <c r="A77" s="4" t="s">
        <v>146</v>
      </c>
      <c r="B77" s="4" t="s">
        <v>147</v>
      </c>
      <c r="C77" s="3">
        <v>125</v>
      </c>
      <c r="D77" s="3">
        <v>4</v>
      </c>
      <c r="E77" s="3">
        <v>500</v>
      </c>
      <c r="F77" s="3">
        <v>450</v>
      </c>
      <c r="G77" s="3">
        <v>5</v>
      </c>
      <c r="H77" s="3">
        <v>2250</v>
      </c>
      <c r="I77" s="3">
        <v>550</v>
      </c>
      <c r="J77" s="6">
        <v>0</v>
      </c>
      <c r="K77" s="6">
        <v>0</v>
      </c>
      <c r="L77" s="3">
        <v>100</v>
      </c>
      <c r="M77" s="3">
        <v>1</v>
      </c>
      <c r="N77" s="3">
        <v>100</v>
      </c>
      <c r="O77" s="3">
        <v>50</v>
      </c>
      <c r="P77" s="3">
        <v>0</v>
      </c>
      <c r="Q77" s="3">
        <v>0</v>
      </c>
      <c r="R77" s="3">
        <v>100</v>
      </c>
      <c r="S77" s="3">
        <v>1</v>
      </c>
      <c r="T77" s="3">
        <v>100</v>
      </c>
      <c r="U77" s="3">
        <v>50</v>
      </c>
      <c r="V77" s="6">
        <v>0</v>
      </c>
      <c r="W77" s="6">
        <v>0</v>
      </c>
      <c r="X77" s="3">
        <v>100</v>
      </c>
      <c r="Y77" s="6">
        <v>0</v>
      </c>
      <c r="Z77" s="6">
        <v>0</v>
      </c>
      <c r="AA77" s="3">
        <v>150</v>
      </c>
      <c r="AB77" s="6">
        <v>0</v>
      </c>
      <c r="AC77" s="6">
        <v>0</v>
      </c>
      <c r="AD77" s="3">
        <v>200</v>
      </c>
      <c r="AE77" s="6">
        <v>0</v>
      </c>
      <c r="AF77" s="6">
        <v>0</v>
      </c>
      <c r="AG77" s="3">
        <v>250</v>
      </c>
      <c r="AH77" s="6">
        <v>0</v>
      </c>
      <c r="AI77" s="6">
        <v>0</v>
      </c>
      <c r="AJ77" s="3">
        <v>300</v>
      </c>
      <c r="AK77" s="6">
        <v>0</v>
      </c>
      <c r="AL77" s="6">
        <v>0</v>
      </c>
      <c r="AM77" s="3">
        <v>11</v>
      </c>
      <c r="AN77" s="3">
        <v>2950</v>
      </c>
      <c r="AO77" s="3">
        <v>3</v>
      </c>
      <c r="AP77" s="3">
        <v>887</v>
      </c>
      <c r="AQ77" s="3">
        <v>646</v>
      </c>
      <c r="AR77" s="3">
        <v>241</v>
      </c>
      <c r="AS77" s="8"/>
    </row>
    <row r="78" spans="1:45" x14ac:dyDescent="0.25">
      <c r="A78" s="4" t="s">
        <v>148</v>
      </c>
      <c r="B78" s="4" t="s">
        <v>149</v>
      </c>
      <c r="C78" s="3">
        <v>125</v>
      </c>
      <c r="D78" s="6">
        <v>0</v>
      </c>
      <c r="E78" s="6">
        <v>0</v>
      </c>
      <c r="F78" s="3">
        <v>450</v>
      </c>
      <c r="G78" s="3">
        <v>1</v>
      </c>
      <c r="H78" s="3">
        <v>450</v>
      </c>
      <c r="I78" s="3">
        <v>550</v>
      </c>
      <c r="J78" s="6">
        <v>0</v>
      </c>
      <c r="K78" s="6">
        <v>0</v>
      </c>
      <c r="L78" s="3">
        <v>100</v>
      </c>
      <c r="M78" s="3">
        <v>1</v>
      </c>
      <c r="N78" s="3">
        <v>100</v>
      </c>
      <c r="O78" s="3">
        <v>50</v>
      </c>
      <c r="P78" s="6">
        <v>0</v>
      </c>
      <c r="Q78" s="6">
        <v>0</v>
      </c>
      <c r="R78" s="3">
        <v>100</v>
      </c>
      <c r="S78" s="6">
        <v>0</v>
      </c>
      <c r="T78" s="6">
        <v>0</v>
      </c>
      <c r="U78" s="3">
        <v>50</v>
      </c>
      <c r="V78" s="6">
        <v>0</v>
      </c>
      <c r="W78" s="6">
        <v>0</v>
      </c>
      <c r="X78" s="3">
        <v>100</v>
      </c>
      <c r="Y78" s="6">
        <v>0</v>
      </c>
      <c r="Z78" s="6">
        <v>0</v>
      </c>
      <c r="AA78" s="3">
        <v>150</v>
      </c>
      <c r="AB78" s="6">
        <v>0</v>
      </c>
      <c r="AC78" s="6">
        <v>0</v>
      </c>
      <c r="AD78" s="3">
        <v>200</v>
      </c>
      <c r="AE78" s="6">
        <v>0</v>
      </c>
      <c r="AF78" s="6">
        <v>0</v>
      </c>
      <c r="AG78" s="3">
        <v>250</v>
      </c>
      <c r="AH78" s="6">
        <v>0</v>
      </c>
      <c r="AI78" s="6">
        <v>0</v>
      </c>
      <c r="AJ78" s="3">
        <v>300</v>
      </c>
      <c r="AK78" s="6">
        <v>0</v>
      </c>
      <c r="AL78" s="6">
        <v>0</v>
      </c>
      <c r="AM78" s="3">
        <v>2</v>
      </c>
      <c r="AN78" s="3">
        <v>550</v>
      </c>
      <c r="AO78" s="3">
        <v>0</v>
      </c>
      <c r="AP78" s="3">
        <v>293</v>
      </c>
      <c r="AQ78" s="3">
        <v>245</v>
      </c>
      <c r="AR78" s="3">
        <v>48</v>
      </c>
      <c r="AS78" s="8"/>
    </row>
    <row r="79" spans="1:45" x14ac:dyDescent="0.25">
      <c r="A79" s="4" t="s">
        <v>150</v>
      </c>
      <c r="B79" s="4" t="s">
        <v>151</v>
      </c>
      <c r="C79" s="3">
        <v>125</v>
      </c>
      <c r="D79" s="6">
        <v>0</v>
      </c>
      <c r="E79" s="6">
        <v>0</v>
      </c>
      <c r="F79" s="3">
        <v>450</v>
      </c>
      <c r="G79" s="3">
        <v>2</v>
      </c>
      <c r="H79" s="3">
        <v>900</v>
      </c>
      <c r="I79" s="3">
        <v>550</v>
      </c>
      <c r="J79" s="6">
        <v>0</v>
      </c>
      <c r="K79" s="6">
        <v>0</v>
      </c>
      <c r="L79" s="3">
        <v>100</v>
      </c>
      <c r="M79" s="3">
        <v>2</v>
      </c>
      <c r="N79" s="3">
        <v>200</v>
      </c>
      <c r="O79" s="3">
        <v>50</v>
      </c>
      <c r="P79" s="6">
        <v>0</v>
      </c>
      <c r="Q79" s="6">
        <v>0</v>
      </c>
      <c r="R79" s="3">
        <v>100</v>
      </c>
      <c r="S79" s="6">
        <v>0</v>
      </c>
      <c r="T79" s="6">
        <v>0</v>
      </c>
      <c r="U79" s="3">
        <v>50</v>
      </c>
      <c r="V79" s="6">
        <v>0</v>
      </c>
      <c r="W79" s="6">
        <v>0</v>
      </c>
      <c r="X79" s="3">
        <v>100</v>
      </c>
      <c r="Y79" s="6">
        <v>0</v>
      </c>
      <c r="Z79" s="6">
        <v>0</v>
      </c>
      <c r="AA79" s="3">
        <v>150</v>
      </c>
      <c r="AB79" s="6">
        <v>0</v>
      </c>
      <c r="AC79" s="6">
        <v>0</v>
      </c>
      <c r="AD79" s="3">
        <v>200</v>
      </c>
      <c r="AE79" s="6">
        <v>0</v>
      </c>
      <c r="AF79" s="6">
        <v>0</v>
      </c>
      <c r="AG79" s="3">
        <v>250</v>
      </c>
      <c r="AH79" s="6">
        <v>0</v>
      </c>
      <c r="AI79" s="6">
        <v>0</v>
      </c>
      <c r="AJ79" s="3">
        <v>300</v>
      </c>
      <c r="AK79" s="6">
        <v>0</v>
      </c>
      <c r="AL79" s="6">
        <v>0</v>
      </c>
      <c r="AM79" s="3">
        <v>4</v>
      </c>
      <c r="AN79" s="3">
        <v>1100</v>
      </c>
      <c r="AO79" s="3">
        <v>0</v>
      </c>
      <c r="AP79" s="3">
        <v>1309</v>
      </c>
      <c r="AQ79" s="3">
        <v>875</v>
      </c>
      <c r="AR79" s="3">
        <v>434</v>
      </c>
      <c r="AS79" s="8"/>
    </row>
    <row r="80" spans="1:45" x14ac:dyDescent="0.25">
      <c r="A80" s="4" t="s">
        <v>152</v>
      </c>
      <c r="B80" s="4" t="s">
        <v>153</v>
      </c>
      <c r="C80" s="3">
        <v>125</v>
      </c>
      <c r="D80" s="6">
        <v>0</v>
      </c>
      <c r="E80" s="6">
        <v>0</v>
      </c>
      <c r="F80" s="3">
        <v>450</v>
      </c>
      <c r="G80" s="3">
        <v>1</v>
      </c>
      <c r="H80" s="3">
        <v>450</v>
      </c>
      <c r="I80" s="3">
        <v>550</v>
      </c>
      <c r="J80" s="6">
        <v>0</v>
      </c>
      <c r="K80" s="6">
        <v>0</v>
      </c>
      <c r="L80" s="3">
        <v>100</v>
      </c>
      <c r="M80" s="6">
        <v>0</v>
      </c>
      <c r="N80" s="6">
        <v>0</v>
      </c>
      <c r="O80" s="3">
        <v>50</v>
      </c>
      <c r="P80" s="6">
        <v>0</v>
      </c>
      <c r="Q80" s="6">
        <v>0</v>
      </c>
      <c r="R80" s="3">
        <v>100</v>
      </c>
      <c r="S80" s="6">
        <v>0</v>
      </c>
      <c r="T80" s="6">
        <v>0</v>
      </c>
      <c r="U80" s="3">
        <v>50</v>
      </c>
      <c r="V80" s="6">
        <v>0</v>
      </c>
      <c r="W80" s="6">
        <v>0</v>
      </c>
      <c r="X80" s="3">
        <v>100</v>
      </c>
      <c r="Y80" s="6">
        <v>0</v>
      </c>
      <c r="Z80" s="6">
        <v>0</v>
      </c>
      <c r="AA80" s="3">
        <v>150</v>
      </c>
      <c r="AB80" s="6">
        <v>0</v>
      </c>
      <c r="AC80" s="6">
        <v>0</v>
      </c>
      <c r="AD80" s="3">
        <v>200</v>
      </c>
      <c r="AE80" s="6">
        <v>0</v>
      </c>
      <c r="AF80" s="6">
        <v>0</v>
      </c>
      <c r="AG80" s="3">
        <v>250</v>
      </c>
      <c r="AH80" s="6">
        <v>0</v>
      </c>
      <c r="AI80" s="6">
        <v>0</v>
      </c>
      <c r="AJ80" s="3">
        <v>300</v>
      </c>
      <c r="AK80" s="6">
        <v>0</v>
      </c>
      <c r="AL80" s="6">
        <v>0</v>
      </c>
      <c r="AM80" s="3">
        <v>1</v>
      </c>
      <c r="AN80" s="3">
        <v>450</v>
      </c>
      <c r="AO80" s="3">
        <v>0</v>
      </c>
      <c r="AP80" s="3">
        <v>311</v>
      </c>
      <c r="AQ80" s="3">
        <v>0</v>
      </c>
      <c r="AR80" s="3">
        <v>311</v>
      </c>
      <c r="AS80" s="8"/>
    </row>
    <row r="81" spans="1:45" x14ac:dyDescent="0.25">
      <c r="A81" s="4" t="s">
        <v>154</v>
      </c>
      <c r="B81" s="4" t="s">
        <v>155</v>
      </c>
      <c r="C81" s="3">
        <v>125</v>
      </c>
      <c r="D81" s="3">
        <v>2</v>
      </c>
      <c r="E81" s="3">
        <v>250</v>
      </c>
      <c r="F81" s="3">
        <v>450</v>
      </c>
      <c r="G81" s="3">
        <v>3</v>
      </c>
      <c r="H81" s="3">
        <v>1350</v>
      </c>
      <c r="I81" s="3">
        <v>550</v>
      </c>
      <c r="J81" s="6">
        <v>0</v>
      </c>
      <c r="K81" s="6">
        <v>0</v>
      </c>
      <c r="L81" s="3">
        <v>100</v>
      </c>
      <c r="M81" s="3">
        <v>3</v>
      </c>
      <c r="N81" s="3">
        <v>300</v>
      </c>
      <c r="O81" s="3">
        <v>50</v>
      </c>
      <c r="P81" s="6">
        <v>0</v>
      </c>
      <c r="Q81" s="6">
        <v>0</v>
      </c>
      <c r="R81" s="3">
        <v>100</v>
      </c>
      <c r="S81" s="6">
        <v>0</v>
      </c>
      <c r="T81" s="6">
        <v>0</v>
      </c>
      <c r="U81" s="3">
        <v>50</v>
      </c>
      <c r="V81" s="3">
        <v>1</v>
      </c>
      <c r="W81" s="3">
        <v>50</v>
      </c>
      <c r="X81" s="3">
        <v>100</v>
      </c>
      <c r="Y81" s="6">
        <v>0</v>
      </c>
      <c r="Z81" s="6">
        <v>0</v>
      </c>
      <c r="AA81" s="3">
        <v>150</v>
      </c>
      <c r="AB81" s="6">
        <v>0</v>
      </c>
      <c r="AC81" s="6">
        <v>0</v>
      </c>
      <c r="AD81" s="3">
        <v>200</v>
      </c>
      <c r="AE81" s="6">
        <v>0</v>
      </c>
      <c r="AF81" s="6">
        <v>0</v>
      </c>
      <c r="AG81" s="3">
        <v>250</v>
      </c>
      <c r="AH81" s="6">
        <v>0</v>
      </c>
      <c r="AI81" s="6">
        <v>0</v>
      </c>
      <c r="AJ81" s="3">
        <v>300</v>
      </c>
      <c r="AK81" s="6">
        <v>0</v>
      </c>
      <c r="AL81" s="6">
        <v>0</v>
      </c>
      <c r="AM81" s="3">
        <v>9</v>
      </c>
      <c r="AN81" s="3">
        <v>1950</v>
      </c>
      <c r="AO81" s="3">
        <v>0</v>
      </c>
      <c r="AP81" s="3">
        <v>2831</v>
      </c>
      <c r="AQ81" s="3">
        <v>1541</v>
      </c>
      <c r="AR81" s="3">
        <v>1290</v>
      </c>
      <c r="AS81" s="8"/>
    </row>
    <row r="82" spans="1:45" x14ac:dyDescent="0.25">
      <c r="A82" s="4" t="s">
        <v>156</v>
      </c>
      <c r="B82" s="4" t="s">
        <v>157</v>
      </c>
      <c r="C82" s="3">
        <v>125</v>
      </c>
      <c r="D82" s="3">
        <v>1</v>
      </c>
      <c r="E82" s="3">
        <v>125</v>
      </c>
      <c r="F82" s="3">
        <v>450</v>
      </c>
      <c r="G82" s="3">
        <v>3</v>
      </c>
      <c r="H82" s="3">
        <v>1350</v>
      </c>
      <c r="I82" s="3">
        <v>550</v>
      </c>
      <c r="J82" s="6">
        <v>0</v>
      </c>
      <c r="K82" s="6">
        <v>0</v>
      </c>
      <c r="L82" s="3">
        <v>100</v>
      </c>
      <c r="M82" s="3">
        <v>3</v>
      </c>
      <c r="N82" s="3">
        <v>300</v>
      </c>
      <c r="O82" s="3">
        <v>50</v>
      </c>
      <c r="P82" s="6">
        <v>0</v>
      </c>
      <c r="Q82" s="6">
        <v>0</v>
      </c>
      <c r="R82" s="3">
        <v>100</v>
      </c>
      <c r="S82" s="6">
        <v>0</v>
      </c>
      <c r="T82" s="6">
        <v>0</v>
      </c>
      <c r="U82" s="3">
        <v>50</v>
      </c>
      <c r="V82" s="6">
        <v>0</v>
      </c>
      <c r="W82" s="6">
        <v>0</v>
      </c>
      <c r="X82" s="3">
        <v>100</v>
      </c>
      <c r="Y82" s="6">
        <v>0</v>
      </c>
      <c r="Z82" s="6">
        <v>0</v>
      </c>
      <c r="AA82" s="3">
        <v>150</v>
      </c>
      <c r="AB82" s="6">
        <v>0</v>
      </c>
      <c r="AC82" s="6">
        <v>0</v>
      </c>
      <c r="AD82" s="3">
        <v>200</v>
      </c>
      <c r="AE82" s="6">
        <v>0</v>
      </c>
      <c r="AF82" s="6">
        <v>0</v>
      </c>
      <c r="AG82" s="3">
        <v>250</v>
      </c>
      <c r="AH82" s="6">
        <v>0</v>
      </c>
      <c r="AI82" s="6">
        <v>0</v>
      </c>
      <c r="AJ82" s="3">
        <v>300</v>
      </c>
      <c r="AK82" s="6">
        <v>0</v>
      </c>
      <c r="AL82" s="6">
        <v>0</v>
      </c>
      <c r="AM82" s="3">
        <v>7</v>
      </c>
      <c r="AN82" s="3">
        <v>1775</v>
      </c>
      <c r="AO82" s="3">
        <v>100</v>
      </c>
      <c r="AP82" s="3">
        <v>2075</v>
      </c>
      <c r="AQ82" s="3">
        <v>1576</v>
      </c>
      <c r="AR82" s="3">
        <v>499</v>
      </c>
      <c r="AS82" s="8"/>
    </row>
    <row r="83" spans="1:45" x14ac:dyDescent="0.25">
      <c r="A83" s="4" t="s">
        <v>158</v>
      </c>
      <c r="B83" s="4" t="s">
        <v>159</v>
      </c>
      <c r="C83" s="3">
        <v>125</v>
      </c>
      <c r="D83" s="6">
        <v>0</v>
      </c>
      <c r="E83" s="6">
        <v>0</v>
      </c>
      <c r="F83" s="3">
        <v>450</v>
      </c>
      <c r="G83" s="3">
        <v>1</v>
      </c>
      <c r="H83" s="3">
        <v>450</v>
      </c>
      <c r="I83" s="3">
        <v>550</v>
      </c>
      <c r="J83" s="6">
        <v>0</v>
      </c>
      <c r="K83" s="6">
        <v>0</v>
      </c>
      <c r="L83" s="3">
        <v>100</v>
      </c>
      <c r="M83" s="6">
        <v>0</v>
      </c>
      <c r="N83" s="6">
        <v>0</v>
      </c>
      <c r="O83" s="3">
        <v>50</v>
      </c>
      <c r="P83" s="6">
        <v>0</v>
      </c>
      <c r="Q83" s="6">
        <v>0</v>
      </c>
      <c r="R83" s="3">
        <v>100</v>
      </c>
      <c r="S83" s="6">
        <v>0</v>
      </c>
      <c r="T83" s="6">
        <v>0</v>
      </c>
      <c r="U83" s="3">
        <v>50</v>
      </c>
      <c r="V83" s="6">
        <v>0</v>
      </c>
      <c r="W83" s="6">
        <v>0</v>
      </c>
      <c r="X83" s="3">
        <v>100</v>
      </c>
      <c r="Y83" s="6">
        <v>0</v>
      </c>
      <c r="Z83" s="6">
        <v>0</v>
      </c>
      <c r="AA83" s="3">
        <v>150</v>
      </c>
      <c r="AB83" s="6">
        <v>0</v>
      </c>
      <c r="AC83" s="6">
        <v>0</v>
      </c>
      <c r="AD83" s="3">
        <v>200</v>
      </c>
      <c r="AE83" s="6">
        <v>0</v>
      </c>
      <c r="AF83" s="6">
        <v>0</v>
      </c>
      <c r="AG83" s="3">
        <v>250</v>
      </c>
      <c r="AH83" s="6">
        <v>0</v>
      </c>
      <c r="AI83" s="6">
        <v>0</v>
      </c>
      <c r="AJ83" s="3">
        <v>300</v>
      </c>
      <c r="AK83" s="6">
        <v>0</v>
      </c>
      <c r="AL83" s="6">
        <v>0</v>
      </c>
      <c r="AM83" s="3">
        <v>1</v>
      </c>
      <c r="AN83" s="3">
        <v>450</v>
      </c>
      <c r="AO83" s="3">
        <v>0</v>
      </c>
      <c r="AP83" s="3">
        <v>713</v>
      </c>
      <c r="AQ83" s="3">
        <v>435</v>
      </c>
      <c r="AR83" s="3">
        <v>278</v>
      </c>
      <c r="AS83" s="8"/>
    </row>
    <row r="84" spans="1:45" x14ac:dyDescent="0.25">
      <c r="A84" s="4" t="s">
        <v>160</v>
      </c>
      <c r="B84" s="4" t="s">
        <v>161</v>
      </c>
      <c r="C84" s="3">
        <v>125</v>
      </c>
      <c r="D84" s="6">
        <v>0</v>
      </c>
      <c r="E84" s="6">
        <v>0</v>
      </c>
      <c r="F84" s="3">
        <v>450</v>
      </c>
      <c r="G84" s="3">
        <v>1</v>
      </c>
      <c r="H84" s="3">
        <v>450</v>
      </c>
      <c r="I84" s="3">
        <v>550</v>
      </c>
      <c r="J84" s="6">
        <v>0</v>
      </c>
      <c r="K84" s="6">
        <v>0</v>
      </c>
      <c r="L84" s="3">
        <v>100</v>
      </c>
      <c r="M84" s="3">
        <v>2</v>
      </c>
      <c r="N84" s="3">
        <v>200</v>
      </c>
      <c r="O84" s="3">
        <v>50</v>
      </c>
      <c r="P84" s="6">
        <v>0</v>
      </c>
      <c r="Q84" s="6">
        <v>0</v>
      </c>
      <c r="R84" s="3">
        <v>100</v>
      </c>
      <c r="S84" s="6">
        <v>0</v>
      </c>
      <c r="T84" s="6">
        <v>0</v>
      </c>
      <c r="U84" s="3">
        <v>50</v>
      </c>
      <c r="V84" s="6">
        <v>0</v>
      </c>
      <c r="W84" s="6">
        <v>0</v>
      </c>
      <c r="X84" s="3">
        <v>100</v>
      </c>
      <c r="Y84" s="6">
        <v>0</v>
      </c>
      <c r="Z84" s="6">
        <v>0</v>
      </c>
      <c r="AA84" s="3">
        <v>150</v>
      </c>
      <c r="AB84" s="6">
        <v>0</v>
      </c>
      <c r="AC84" s="6">
        <v>0</v>
      </c>
      <c r="AD84" s="3">
        <v>200</v>
      </c>
      <c r="AE84" s="6">
        <v>0</v>
      </c>
      <c r="AF84" s="6">
        <v>0</v>
      </c>
      <c r="AG84" s="3">
        <v>250</v>
      </c>
      <c r="AH84" s="6">
        <v>0</v>
      </c>
      <c r="AI84" s="6">
        <v>0</v>
      </c>
      <c r="AJ84" s="3">
        <v>300</v>
      </c>
      <c r="AK84" s="6">
        <v>0</v>
      </c>
      <c r="AL84" s="6">
        <v>0</v>
      </c>
      <c r="AM84" s="3">
        <v>3</v>
      </c>
      <c r="AN84" s="3">
        <v>650</v>
      </c>
      <c r="AO84" s="3">
        <v>0</v>
      </c>
      <c r="AP84" s="3">
        <v>946</v>
      </c>
      <c r="AQ84" s="3">
        <v>663</v>
      </c>
      <c r="AR84" s="3">
        <v>283</v>
      </c>
      <c r="AS84" s="8"/>
    </row>
    <row r="85" spans="1:45" x14ac:dyDescent="0.25">
      <c r="A85" s="4" t="s">
        <v>162</v>
      </c>
      <c r="B85" s="4" t="s">
        <v>163</v>
      </c>
      <c r="C85" s="3">
        <v>125</v>
      </c>
      <c r="D85" s="3">
        <v>1</v>
      </c>
      <c r="E85" s="3">
        <v>125</v>
      </c>
      <c r="F85" s="3">
        <v>450</v>
      </c>
      <c r="G85" s="3">
        <v>2</v>
      </c>
      <c r="H85" s="3">
        <v>900</v>
      </c>
      <c r="I85" s="3">
        <v>550</v>
      </c>
      <c r="J85" s="6">
        <v>0</v>
      </c>
      <c r="K85" s="6">
        <v>0</v>
      </c>
      <c r="L85" s="3">
        <v>100</v>
      </c>
      <c r="M85" s="3">
        <v>3</v>
      </c>
      <c r="N85" s="3">
        <v>300</v>
      </c>
      <c r="O85" s="3">
        <v>50</v>
      </c>
      <c r="P85" s="6">
        <v>0</v>
      </c>
      <c r="Q85" s="6">
        <v>0</v>
      </c>
      <c r="R85" s="3">
        <v>100</v>
      </c>
      <c r="S85" s="6">
        <v>0</v>
      </c>
      <c r="T85" s="6">
        <v>0</v>
      </c>
      <c r="U85" s="3">
        <v>50</v>
      </c>
      <c r="V85" s="6">
        <v>0</v>
      </c>
      <c r="W85" s="6">
        <v>0</v>
      </c>
      <c r="X85" s="3">
        <v>100</v>
      </c>
      <c r="Y85" s="6">
        <v>0</v>
      </c>
      <c r="Z85" s="6">
        <v>0</v>
      </c>
      <c r="AA85" s="3">
        <v>150</v>
      </c>
      <c r="AB85" s="6">
        <v>0</v>
      </c>
      <c r="AC85" s="6">
        <v>0</v>
      </c>
      <c r="AD85" s="3">
        <v>200</v>
      </c>
      <c r="AE85" s="6">
        <v>0</v>
      </c>
      <c r="AF85" s="6">
        <v>0</v>
      </c>
      <c r="AG85" s="3">
        <v>250</v>
      </c>
      <c r="AH85" s="6">
        <v>0</v>
      </c>
      <c r="AI85" s="6">
        <v>0</v>
      </c>
      <c r="AJ85" s="3">
        <v>300</v>
      </c>
      <c r="AK85" s="6">
        <v>0</v>
      </c>
      <c r="AL85" s="6">
        <v>0</v>
      </c>
      <c r="AM85" s="3">
        <v>6</v>
      </c>
      <c r="AN85" s="3">
        <v>1325</v>
      </c>
      <c r="AO85" s="3">
        <v>0</v>
      </c>
      <c r="AP85" s="3">
        <v>2636</v>
      </c>
      <c r="AQ85" s="3">
        <v>1019</v>
      </c>
      <c r="AR85" s="3">
        <v>1617</v>
      </c>
      <c r="AS85" s="8"/>
    </row>
    <row r="86" spans="1:45" x14ac:dyDescent="0.25">
      <c r="A86" s="4" t="s">
        <v>164</v>
      </c>
      <c r="B86" s="4" t="s">
        <v>165</v>
      </c>
      <c r="C86" s="3">
        <v>125</v>
      </c>
      <c r="D86" s="3">
        <v>2</v>
      </c>
      <c r="E86" s="3">
        <v>250</v>
      </c>
      <c r="F86" s="3">
        <v>450</v>
      </c>
      <c r="G86" s="3">
        <v>2</v>
      </c>
      <c r="H86" s="3">
        <v>900</v>
      </c>
      <c r="I86" s="3">
        <v>550</v>
      </c>
      <c r="J86" s="6">
        <v>0</v>
      </c>
      <c r="K86" s="6">
        <v>0</v>
      </c>
      <c r="L86" s="3">
        <v>100</v>
      </c>
      <c r="M86" s="3">
        <v>3</v>
      </c>
      <c r="N86" s="3">
        <v>300</v>
      </c>
      <c r="O86" s="3">
        <v>50</v>
      </c>
      <c r="P86" s="6">
        <v>0</v>
      </c>
      <c r="Q86" s="6">
        <v>0</v>
      </c>
      <c r="R86" s="3">
        <v>100</v>
      </c>
      <c r="S86" s="6">
        <v>0</v>
      </c>
      <c r="T86" s="6">
        <v>0</v>
      </c>
      <c r="U86" s="3">
        <v>50</v>
      </c>
      <c r="V86" s="6">
        <v>0</v>
      </c>
      <c r="W86" s="6">
        <v>0</v>
      </c>
      <c r="X86" s="3">
        <v>100</v>
      </c>
      <c r="Y86" s="6">
        <v>0</v>
      </c>
      <c r="Z86" s="6">
        <v>0</v>
      </c>
      <c r="AA86" s="3">
        <v>150</v>
      </c>
      <c r="AB86" s="6">
        <v>0</v>
      </c>
      <c r="AC86" s="6">
        <v>0</v>
      </c>
      <c r="AD86" s="3">
        <v>200</v>
      </c>
      <c r="AE86" s="6">
        <v>0</v>
      </c>
      <c r="AF86" s="6">
        <v>0</v>
      </c>
      <c r="AG86" s="3">
        <v>250</v>
      </c>
      <c r="AH86" s="6">
        <v>0</v>
      </c>
      <c r="AI86" s="6">
        <v>0</v>
      </c>
      <c r="AJ86" s="3">
        <v>300</v>
      </c>
      <c r="AK86" s="6">
        <v>0</v>
      </c>
      <c r="AL86" s="6">
        <v>0</v>
      </c>
      <c r="AM86" s="3">
        <v>7</v>
      </c>
      <c r="AN86" s="3">
        <v>1450</v>
      </c>
      <c r="AO86" s="3">
        <v>58</v>
      </c>
      <c r="AP86" s="3">
        <v>2804</v>
      </c>
      <c r="AQ86" s="3">
        <v>1450</v>
      </c>
      <c r="AR86" s="3">
        <v>1354</v>
      </c>
      <c r="AS86" s="8"/>
    </row>
    <row r="87" spans="1:45" x14ac:dyDescent="0.25">
      <c r="A87" s="4" t="s">
        <v>166</v>
      </c>
      <c r="B87" s="4" t="s">
        <v>167</v>
      </c>
      <c r="C87" s="3">
        <v>125</v>
      </c>
      <c r="D87" s="3">
        <v>1</v>
      </c>
      <c r="E87" s="3">
        <v>125</v>
      </c>
      <c r="F87" s="3">
        <v>450</v>
      </c>
      <c r="G87" s="6">
        <v>0</v>
      </c>
      <c r="H87" s="6">
        <v>0</v>
      </c>
      <c r="I87" s="3">
        <v>550</v>
      </c>
      <c r="J87" s="6">
        <v>0</v>
      </c>
      <c r="K87" s="6">
        <v>0</v>
      </c>
      <c r="L87" s="3">
        <v>100</v>
      </c>
      <c r="M87" s="6">
        <v>0</v>
      </c>
      <c r="N87" s="6">
        <v>0</v>
      </c>
      <c r="O87" s="3">
        <v>50</v>
      </c>
      <c r="P87" s="6">
        <v>0</v>
      </c>
      <c r="Q87" s="6">
        <v>0</v>
      </c>
      <c r="R87" s="3">
        <v>100</v>
      </c>
      <c r="S87" s="6">
        <v>0</v>
      </c>
      <c r="T87" s="6">
        <v>0</v>
      </c>
      <c r="U87" s="3">
        <v>50</v>
      </c>
      <c r="V87" s="6">
        <v>0</v>
      </c>
      <c r="W87" s="6">
        <v>0</v>
      </c>
      <c r="X87" s="3">
        <v>100</v>
      </c>
      <c r="Y87" s="6">
        <v>0</v>
      </c>
      <c r="Z87" s="6">
        <v>0</v>
      </c>
      <c r="AA87" s="3">
        <v>150</v>
      </c>
      <c r="AB87" s="6">
        <v>0</v>
      </c>
      <c r="AC87" s="6">
        <v>0</v>
      </c>
      <c r="AD87" s="3">
        <v>200</v>
      </c>
      <c r="AE87" s="6">
        <v>0</v>
      </c>
      <c r="AF87" s="6">
        <v>0</v>
      </c>
      <c r="AG87" s="3">
        <v>250</v>
      </c>
      <c r="AH87" s="6">
        <v>0</v>
      </c>
      <c r="AI87" s="6">
        <v>0</v>
      </c>
      <c r="AJ87" s="3">
        <v>300</v>
      </c>
      <c r="AK87" s="6">
        <v>0</v>
      </c>
      <c r="AL87" s="6">
        <v>0</v>
      </c>
      <c r="AM87" s="3">
        <v>1</v>
      </c>
      <c r="AN87" s="3">
        <v>125</v>
      </c>
      <c r="AO87" s="3">
        <v>0</v>
      </c>
      <c r="AP87" s="3">
        <v>255</v>
      </c>
      <c r="AQ87" s="3">
        <v>255</v>
      </c>
      <c r="AR87" s="3">
        <v>0</v>
      </c>
      <c r="AS87" s="8"/>
    </row>
    <row r="88" spans="1:45" x14ac:dyDescent="0.25">
      <c r="A88" s="4" t="s">
        <v>168</v>
      </c>
      <c r="B88" s="4" t="s">
        <v>169</v>
      </c>
      <c r="C88" s="3">
        <v>125</v>
      </c>
      <c r="D88" s="6">
        <v>0</v>
      </c>
      <c r="E88" s="6">
        <v>0</v>
      </c>
      <c r="F88" s="3">
        <v>450</v>
      </c>
      <c r="G88" s="3">
        <v>1</v>
      </c>
      <c r="H88" s="3">
        <v>450</v>
      </c>
      <c r="I88" s="3">
        <v>550</v>
      </c>
      <c r="J88" s="3">
        <v>1</v>
      </c>
      <c r="K88" s="3">
        <v>550</v>
      </c>
      <c r="L88" s="3">
        <v>100</v>
      </c>
      <c r="M88" s="3">
        <v>1</v>
      </c>
      <c r="N88" s="3">
        <v>100</v>
      </c>
      <c r="O88" s="3">
        <v>50</v>
      </c>
      <c r="P88" s="6">
        <v>0</v>
      </c>
      <c r="Q88" s="6">
        <v>0</v>
      </c>
      <c r="R88" s="3">
        <v>100</v>
      </c>
      <c r="S88" s="3">
        <v>1</v>
      </c>
      <c r="T88" s="3">
        <v>100</v>
      </c>
      <c r="U88" s="3">
        <v>50</v>
      </c>
      <c r="V88" s="6">
        <v>0</v>
      </c>
      <c r="W88" s="6">
        <v>0</v>
      </c>
      <c r="X88" s="3">
        <v>100</v>
      </c>
      <c r="Y88" s="6">
        <v>0</v>
      </c>
      <c r="Z88" s="6">
        <v>0</v>
      </c>
      <c r="AA88" s="3">
        <v>150</v>
      </c>
      <c r="AB88" s="6">
        <v>0</v>
      </c>
      <c r="AC88" s="6">
        <v>0</v>
      </c>
      <c r="AD88" s="3">
        <v>200</v>
      </c>
      <c r="AE88" s="6">
        <v>0</v>
      </c>
      <c r="AF88" s="6">
        <v>0</v>
      </c>
      <c r="AG88" s="3">
        <v>250</v>
      </c>
      <c r="AH88" s="6">
        <v>0</v>
      </c>
      <c r="AI88" s="6">
        <v>0</v>
      </c>
      <c r="AJ88" s="3">
        <v>300</v>
      </c>
      <c r="AK88" s="6">
        <v>0</v>
      </c>
      <c r="AL88" s="6">
        <v>0</v>
      </c>
      <c r="AM88" s="3">
        <v>4</v>
      </c>
      <c r="AN88" s="3">
        <v>1200</v>
      </c>
      <c r="AO88" s="3">
        <v>0</v>
      </c>
      <c r="AP88" s="3">
        <v>1700</v>
      </c>
      <c r="AQ88" s="3">
        <v>1055</v>
      </c>
      <c r="AR88" s="3">
        <v>645</v>
      </c>
      <c r="AS88" s="8"/>
    </row>
    <row r="89" spans="1:45" x14ac:dyDescent="0.25">
      <c r="A89" s="4" t="s">
        <v>170</v>
      </c>
      <c r="B89" s="4" t="s">
        <v>171</v>
      </c>
      <c r="C89" s="3">
        <v>125</v>
      </c>
      <c r="D89" s="6">
        <v>0</v>
      </c>
      <c r="E89" s="6">
        <v>0</v>
      </c>
      <c r="F89" s="3">
        <v>450</v>
      </c>
      <c r="G89" s="6">
        <v>0</v>
      </c>
      <c r="H89" s="6">
        <v>0</v>
      </c>
      <c r="I89" s="3">
        <v>550</v>
      </c>
      <c r="J89" s="6">
        <v>0</v>
      </c>
      <c r="K89" s="6">
        <v>0</v>
      </c>
      <c r="L89" s="3">
        <v>100</v>
      </c>
      <c r="M89" s="3">
        <v>0</v>
      </c>
      <c r="N89" s="3">
        <v>0</v>
      </c>
      <c r="O89" s="3">
        <v>50</v>
      </c>
      <c r="P89" s="6">
        <v>0</v>
      </c>
      <c r="Q89" s="6">
        <v>0</v>
      </c>
      <c r="R89" s="3">
        <v>100</v>
      </c>
      <c r="S89" s="6">
        <v>0</v>
      </c>
      <c r="T89" s="6">
        <v>0</v>
      </c>
      <c r="U89" s="3">
        <v>50</v>
      </c>
      <c r="V89" s="6">
        <v>0</v>
      </c>
      <c r="W89" s="6">
        <v>0</v>
      </c>
      <c r="X89" s="3">
        <v>100</v>
      </c>
      <c r="Y89" s="6">
        <v>0</v>
      </c>
      <c r="Z89" s="6">
        <v>0</v>
      </c>
      <c r="AA89" s="3">
        <v>150</v>
      </c>
      <c r="AB89" s="6">
        <v>0</v>
      </c>
      <c r="AC89" s="6">
        <v>0</v>
      </c>
      <c r="AD89" s="3">
        <v>200</v>
      </c>
      <c r="AE89" s="3">
        <v>1</v>
      </c>
      <c r="AF89" s="3">
        <v>200</v>
      </c>
      <c r="AG89" s="3">
        <v>250</v>
      </c>
      <c r="AH89" s="6">
        <v>0</v>
      </c>
      <c r="AI89" s="6">
        <v>0</v>
      </c>
      <c r="AJ89" s="3">
        <v>300</v>
      </c>
      <c r="AK89" s="6">
        <v>0</v>
      </c>
      <c r="AL89" s="6">
        <v>0</v>
      </c>
      <c r="AM89" s="3">
        <v>1</v>
      </c>
      <c r="AN89" s="3">
        <v>200</v>
      </c>
      <c r="AO89" s="3">
        <v>0</v>
      </c>
      <c r="AP89" s="3">
        <v>169</v>
      </c>
      <c r="AQ89" s="3">
        <v>113</v>
      </c>
      <c r="AR89" s="3">
        <v>56</v>
      </c>
      <c r="AS89" s="8"/>
    </row>
    <row r="90" spans="1:45" x14ac:dyDescent="0.25">
      <c r="A90" s="4" t="s">
        <v>172</v>
      </c>
      <c r="B90" s="4" t="s">
        <v>173</v>
      </c>
      <c r="C90" s="3">
        <v>125</v>
      </c>
      <c r="D90" s="3">
        <v>1</v>
      </c>
      <c r="E90" s="3">
        <v>125</v>
      </c>
      <c r="F90" s="3">
        <v>450</v>
      </c>
      <c r="G90" s="3">
        <v>1</v>
      </c>
      <c r="H90" s="3">
        <v>450</v>
      </c>
      <c r="I90" s="3">
        <v>550</v>
      </c>
      <c r="J90" s="6">
        <v>0</v>
      </c>
      <c r="K90" s="6">
        <v>0</v>
      </c>
      <c r="L90" s="3">
        <v>100</v>
      </c>
      <c r="M90" s="3">
        <v>1</v>
      </c>
      <c r="N90" s="3">
        <v>100</v>
      </c>
      <c r="O90" s="3">
        <v>50</v>
      </c>
      <c r="P90" s="6">
        <v>0</v>
      </c>
      <c r="Q90" s="6">
        <v>0</v>
      </c>
      <c r="R90" s="3">
        <v>100</v>
      </c>
      <c r="S90" s="6">
        <v>0</v>
      </c>
      <c r="T90" s="6">
        <v>0</v>
      </c>
      <c r="U90" s="3">
        <v>50</v>
      </c>
      <c r="V90" s="3">
        <v>1</v>
      </c>
      <c r="W90" s="3">
        <v>50</v>
      </c>
      <c r="X90" s="3">
        <v>100</v>
      </c>
      <c r="Y90" s="3">
        <v>1</v>
      </c>
      <c r="Z90" s="3">
        <v>100</v>
      </c>
      <c r="AA90" s="3">
        <v>150</v>
      </c>
      <c r="AB90" s="6">
        <v>0</v>
      </c>
      <c r="AC90" s="6">
        <v>0</v>
      </c>
      <c r="AD90" s="3">
        <v>200</v>
      </c>
      <c r="AE90" s="3">
        <v>1</v>
      </c>
      <c r="AF90" s="3">
        <v>200</v>
      </c>
      <c r="AG90" s="3">
        <v>250</v>
      </c>
      <c r="AH90" s="6">
        <v>0</v>
      </c>
      <c r="AI90" s="6">
        <v>0</v>
      </c>
      <c r="AJ90" s="3">
        <v>300</v>
      </c>
      <c r="AK90" s="6">
        <v>0</v>
      </c>
      <c r="AL90" s="6">
        <v>0</v>
      </c>
      <c r="AM90" s="3">
        <v>6</v>
      </c>
      <c r="AN90" s="3">
        <v>1025</v>
      </c>
      <c r="AO90" s="3">
        <v>0</v>
      </c>
      <c r="AP90" s="3">
        <v>1372</v>
      </c>
      <c r="AQ90" s="3">
        <v>1065</v>
      </c>
      <c r="AR90" s="3">
        <v>307</v>
      </c>
      <c r="AS90" s="8"/>
    </row>
    <row r="91" spans="1:45" x14ac:dyDescent="0.25">
      <c r="A91" s="4" t="s">
        <v>174</v>
      </c>
      <c r="B91" s="4" t="s">
        <v>175</v>
      </c>
      <c r="C91" s="3">
        <v>125</v>
      </c>
      <c r="D91" s="6">
        <v>0</v>
      </c>
      <c r="E91" s="6">
        <v>0</v>
      </c>
      <c r="F91" s="3">
        <v>450</v>
      </c>
      <c r="G91" s="3">
        <v>2</v>
      </c>
      <c r="H91" s="3">
        <v>900</v>
      </c>
      <c r="I91" s="3">
        <v>550</v>
      </c>
      <c r="J91" s="6">
        <v>0</v>
      </c>
      <c r="K91" s="6">
        <v>0</v>
      </c>
      <c r="L91" s="3">
        <v>100</v>
      </c>
      <c r="M91" s="3">
        <v>2</v>
      </c>
      <c r="N91" s="3">
        <v>200</v>
      </c>
      <c r="O91" s="3">
        <v>50</v>
      </c>
      <c r="P91" s="6">
        <v>0</v>
      </c>
      <c r="Q91" s="6">
        <v>0</v>
      </c>
      <c r="R91" s="3">
        <v>100</v>
      </c>
      <c r="S91" s="6">
        <v>0</v>
      </c>
      <c r="T91" s="6">
        <v>0</v>
      </c>
      <c r="U91" s="3">
        <v>50</v>
      </c>
      <c r="V91" s="6">
        <v>0</v>
      </c>
      <c r="W91" s="6">
        <v>0</v>
      </c>
      <c r="X91" s="3">
        <v>100</v>
      </c>
      <c r="Y91" s="6">
        <v>0</v>
      </c>
      <c r="Z91" s="6">
        <v>0</v>
      </c>
      <c r="AA91" s="3">
        <v>150</v>
      </c>
      <c r="AB91" s="6">
        <v>0</v>
      </c>
      <c r="AC91" s="6">
        <v>0</v>
      </c>
      <c r="AD91" s="3">
        <v>200</v>
      </c>
      <c r="AE91" s="6">
        <v>0</v>
      </c>
      <c r="AF91" s="6">
        <v>0</v>
      </c>
      <c r="AG91" s="3">
        <v>250</v>
      </c>
      <c r="AH91" s="6">
        <v>0</v>
      </c>
      <c r="AI91" s="6">
        <v>0</v>
      </c>
      <c r="AJ91" s="3">
        <v>300</v>
      </c>
      <c r="AK91" s="6">
        <v>0</v>
      </c>
      <c r="AL91" s="6">
        <v>0</v>
      </c>
      <c r="AM91" s="3">
        <v>4</v>
      </c>
      <c r="AN91" s="3">
        <v>1100</v>
      </c>
      <c r="AO91" s="3">
        <v>0</v>
      </c>
      <c r="AP91" s="3">
        <v>1234</v>
      </c>
      <c r="AQ91" s="3">
        <v>1234</v>
      </c>
      <c r="AR91" s="3">
        <v>0</v>
      </c>
      <c r="AS91" s="8"/>
    </row>
    <row r="92" spans="1:45" x14ac:dyDescent="0.25">
      <c r="A92" s="4" t="s">
        <v>176</v>
      </c>
      <c r="B92" s="4" t="s">
        <v>177</v>
      </c>
      <c r="C92" s="3">
        <v>125</v>
      </c>
      <c r="D92" s="6">
        <v>0</v>
      </c>
      <c r="E92" s="6">
        <v>0</v>
      </c>
      <c r="F92" s="3">
        <v>450</v>
      </c>
      <c r="G92" s="3">
        <v>1</v>
      </c>
      <c r="H92" s="3">
        <v>450</v>
      </c>
      <c r="I92" s="3">
        <v>550</v>
      </c>
      <c r="J92" s="6">
        <v>0</v>
      </c>
      <c r="K92" s="6">
        <v>0</v>
      </c>
      <c r="L92" s="3">
        <v>100</v>
      </c>
      <c r="M92" s="3">
        <v>1</v>
      </c>
      <c r="N92" s="3">
        <v>100</v>
      </c>
      <c r="O92" s="3">
        <v>50</v>
      </c>
      <c r="P92" s="6">
        <v>0</v>
      </c>
      <c r="Q92" s="6">
        <v>0</v>
      </c>
      <c r="R92" s="3">
        <v>100</v>
      </c>
      <c r="S92" s="6">
        <v>0</v>
      </c>
      <c r="T92" s="6">
        <v>0</v>
      </c>
      <c r="U92" s="3">
        <v>50</v>
      </c>
      <c r="V92" s="6">
        <v>0</v>
      </c>
      <c r="W92" s="6">
        <v>0</v>
      </c>
      <c r="X92" s="3">
        <v>100</v>
      </c>
      <c r="Y92" s="6">
        <v>0</v>
      </c>
      <c r="Z92" s="6">
        <v>0</v>
      </c>
      <c r="AA92" s="3">
        <v>150</v>
      </c>
      <c r="AB92" s="6">
        <v>0</v>
      </c>
      <c r="AC92" s="6">
        <v>0</v>
      </c>
      <c r="AD92" s="3">
        <v>200</v>
      </c>
      <c r="AE92" s="6">
        <v>0</v>
      </c>
      <c r="AF92" s="6">
        <v>0</v>
      </c>
      <c r="AG92" s="3">
        <v>250</v>
      </c>
      <c r="AH92" s="6">
        <v>0</v>
      </c>
      <c r="AI92" s="6">
        <v>0</v>
      </c>
      <c r="AJ92" s="3">
        <v>300</v>
      </c>
      <c r="AK92" s="6">
        <v>0</v>
      </c>
      <c r="AL92" s="6">
        <v>0</v>
      </c>
      <c r="AM92" s="3">
        <v>2</v>
      </c>
      <c r="AN92" s="3">
        <v>550</v>
      </c>
      <c r="AO92" s="3">
        <v>37</v>
      </c>
      <c r="AP92" s="3">
        <v>642</v>
      </c>
      <c r="AQ92" s="3">
        <v>568</v>
      </c>
      <c r="AR92" s="3">
        <v>74</v>
      </c>
      <c r="AS92" s="8"/>
    </row>
    <row r="93" spans="1:45" x14ac:dyDescent="0.25">
      <c r="A93" s="4" t="s">
        <v>178</v>
      </c>
      <c r="B93" s="4" t="s">
        <v>179</v>
      </c>
      <c r="C93" s="3">
        <v>125</v>
      </c>
      <c r="D93" s="6">
        <v>0</v>
      </c>
      <c r="E93" s="6">
        <v>0</v>
      </c>
      <c r="F93" s="3">
        <v>450</v>
      </c>
      <c r="G93" s="3">
        <v>2</v>
      </c>
      <c r="H93" s="3">
        <v>900</v>
      </c>
      <c r="I93" s="3">
        <v>550</v>
      </c>
      <c r="J93" s="6">
        <v>0</v>
      </c>
      <c r="K93" s="6">
        <v>0</v>
      </c>
      <c r="L93" s="3">
        <v>100</v>
      </c>
      <c r="M93" s="3">
        <v>1</v>
      </c>
      <c r="N93" s="3">
        <v>100</v>
      </c>
      <c r="O93" s="3">
        <v>50</v>
      </c>
      <c r="P93" s="3">
        <v>1</v>
      </c>
      <c r="Q93" s="3">
        <v>50</v>
      </c>
      <c r="R93" s="3">
        <v>100</v>
      </c>
      <c r="S93" s="3">
        <v>1</v>
      </c>
      <c r="T93" s="3">
        <v>100</v>
      </c>
      <c r="U93" s="3">
        <v>50</v>
      </c>
      <c r="V93" s="6">
        <v>0</v>
      </c>
      <c r="W93" s="6">
        <v>0</v>
      </c>
      <c r="X93" s="3">
        <v>100</v>
      </c>
      <c r="Y93" s="6">
        <v>0</v>
      </c>
      <c r="Z93" s="6">
        <v>0</v>
      </c>
      <c r="AA93" s="3">
        <v>150</v>
      </c>
      <c r="AB93" s="6">
        <v>0</v>
      </c>
      <c r="AC93" s="6">
        <v>0</v>
      </c>
      <c r="AD93" s="3">
        <v>200</v>
      </c>
      <c r="AE93" s="6">
        <v>0</v>
      </c>
      <c r="AF93" s="6">
        <v>0</v>
      </c>
      <c r="AG93" s="3">
        <v>250</v>
      </c>
      <c r="AH93" s="6">
        <v>0</v>
      </c>
      <c r="AI93" s="6">
        <v>0</v>
      </c>
      <c r="AJ93" s="3">
        <v>300</v>
      </c>
      <c r="AK93" s="6">
        <v>0</v>
      </c>
      <c r="AL93" s="6">
        <v>0</v>
      </c>
      <c r="AM93" s="3">
        <v>5</v>
      </c>
      <c r="AN93" s="3">
        <v>1150</v>
      </c>
      <c r="AO93" s="3">
        <v>0</v>
      </c>
      <c r="AP93" s="3">
        <v>2179</v>
      </c>
      <c r="AQ93" s="3">
        <v>1628</v>
      </c>
      <c r="AR93" s="3">
        <v>551</v>
      </c>
      <c r="AS93" s="8"/>
    </row>
    <row r="94" spans="1:45" x14ac:dyDescent="0.25">
      <c r="A94" s="4" t="s">
        <v>180</v>
      </c>
      <c r="B94" s="4" t="s">
        <v>181</v>
      </c>
      <c r="C94" s="3">
        <v>125</v>
      </c>
      <c r="D94" s="3">
        <v>1</v>
      </c>
      <c r="E94" s="3">
        <v>125</v>
      </c>
      <c r="F94" s="3">
        <v>450</v>
      </c>
      <c r="G94" s="3">
        <v>2</v>
      </c>
      <c r="H94" s="3">
        <v>900</v>
      </c>
      <c r="I94" s="3">
        <v>550</v>
      </c>
      <c r="J94" s="6">
        <v>0</v>
      </c>
      <c r="K94" s="6">
        <v>0</v>
      </c>
      <c r="L94" s="3">
        <v>100</v>
      </c>
      <c r="M94" s="3">
        <v>2</v>
      </c>
      <c r="N94" s="3">
        <v>200</v>
      </c>
      <c r="O94" s="3">
        <v>50</v>
      </c>
      <c r="P94" s="6">
        <v>0</v>
      </c>
      <c r="Q94" s="6">
        <v>0</v>
      </c>
      <c r="R94" s="3">
        <v>100</v>
      </c>
      <c r="S94" s="3">
        <v>3</v>
      </c>
      <c r="T94" s="3">
        <v>300</v>
      </c>
      <c r="U94" s="3">
        <v>50</v>
      </c>
      <c r="V94" s="6">
        <v>0</v>
      </c>
      <c r="W94" s="6">
        <v>0</v>
      </c>
      <c r="X94" s="3">
        <v>100</v>
      </c>
      <c r="Y94" s="6">
        <v>0</v>
      </c>
      <c r="Z94" s="6">
        <v>0</v>
      </c>
      <c r="AA94" s="3">
        <v>150</v>
      </c>
      <c r="AB94" s="6">
        <v>0</v>
      </c>
      <c r="AC94" s="6">
        <v>0</v>
      </c>
      <c r="AD94" s="3">
        <v>200</v>
      </c>
      <c r="AE94" s="6">
        <v>0</v>
      </c>
      <c r="AF94" s="6">
        <v>0</v>
      </c>
      <c r="AG94" s="3">
        <v>250</v>
      </c>
      <c r="AH94" s="6">
        <v>0</v>
      </c>
      <c r="AI94" s="6">
        <v>0</v>
      </c>
      <c r="AJ94" s="3">
        <v>300</v>
      </c>
      <c r="AK94" s="6">
        <v>0</v>
      </c>
      <c r="AL94" s="6">
        <v>0</v>
      </c>
      <c r="AM94" s="3">
        <v>8</v>
      </c>
      <c r="AN94" s="3">
        <v>1525</v>
      </c>
      <c r="AO94" s="3">
        <v>0</v>
      </c>
      <c r="AP94" s="3">
        <v>1888</v>
      </c>
      <c r="AQ94" s="3">
        <v>1851</v>
      </c>
      <c r="AR94" s="3">
        <v>37</v>
      </c>
      <c r="AS94" s="8"/>
    </row>
    <row r="95" spans="1:45" x14ac:dyDescent="0.25">
      <c r="A95" s="4" t="s">
        <v>182</v>
      </c>
      <c r="B95" s="4" t="s">
        <v>183</v>
      </c>
      <c r="C95" s="3">
        <v>125</v>
      </c>
      <c r="D95" s="6">
        <v>0</v>
      </c>
      <c r="E95" s="6">
        <v>0</v>
      </c>
      <c r="F95" s="3">
        <v>450</v>
      </c>
      <c r="G95" s="3">
        <v>5</v>
      </c>
      <c r="H95" s="3">
        <v>2250</v>
      </c>
      <c r="I95" s="3">
        <v>550</v>
      </c>
      <c r="J95" s="6">
        <v>0</v>
      </c>
      <c r="K95" s="6">
        <v>0</v>
      </c>
      <c r="L95" s="3">
        <v>100</v>
      </c>
      <c r="M95" s="6">
        <v>0</v>
      </c>
      <c r="N95" s="6">
        <v>0</v>
      </c>
      <c r="O95" s="3">
        <v>50</v>
      </c>
      <c r="P95" s="6">
        <v>0</v>
      </c>
      <c r="Q95" s="6">
        <v>0</v>
      </c>
      <c r="R95" s="3">
        <v>100</v>
      </c>
      <c r="S95" s="3">
        <v>3</v>
      </c>
      <c r="T95" s="3">
        <v>300</v>
      </c>
      <c r="U95" s="3">
        <v>50</v>
      </c>
      <c r="V95" s="6">
        <v>0</v>
      </c>
      <c r="W95" s="6">
        <v>0</v>
      </c>
      <c r="X95" s="3">
        <v>100</v>
      </c>
      <c r="Y95" s="6">
        <v>0</v>
      </c>
      <c r="Z95" s="6">
        <v>0</v>
      </c>
      <c r="AA95" s="3">
        <v>150</v>
      </c>
      <c r="AB95" s="6">
        <v>0</v>
      </c>
      <c r="AC95" s="6">
        <v>0</v>
      </c>
      <c r="AD95" s="3">
        <v>200</v>
      </c>
      <c r="AE95" s="6">
        <v>0</v>
      </c>
      <c r="AF95" s="6">
        <v>0</v>
      </c>
      <c r="AG95" s="3">
        <v>250</v>
      </c>
      <c r="AH95" s="6">
        <v>0</v>
      </c>
      <c r="AI95" s="6">
        <v>0</v>
      </c>
      <c r="AJ95" s="3">
        <v>300</v>
      </c>
      <c r="AK95" s="6">
        <v>0</v>
      </c>
      <c r="AL95" s="6">
        <v>0</v>
      </c>
      <c r="AM95" s="3">
        <v>8</v>
      </c>
      <c r="AN95" s="3">
        <v>2550</v>
      </c>
      <c r="AO95" s="3">
        <v>129</v>
      </c>
      <c r="AP95" s="3">
        <v>3745</v>
      </c>
      <c r="AQ95" s="3">
        <v>2368</v>
      </c>
      <c r="AR95" s="3">
        <v>1377</v>
      </c>
      <c r="AS95" s="8"/>
    </row>
    <row r="96" spans="1:45" x14ac:dyDescent="0.25">
      <c r="A96" s="4" t="s">
        <v>184</v>
      </c>
      <c r="B96" s="4" t="s">
        <v>185</v>
      </c>
      <c r="C96" s="3">
        <v>125</v>
      </c>
      <c r="D96" s="6">
        <v>0</v>
      </c>
      <c r="E96" s="6">
        <v>0</v>
      </c>
      <c r="F96" s="3">
        <v>450</v>
      </c>
      <c r="G96" s="3">
        <v>3</v>
      </c>
      <c r="H96" s="3">
        <v>1350</v>
      </c>
      <c r="I96" s="3">
        <v>550</v>
      </c>
      <c r="J96" s="6">
        <v>0</v>
      </c>
      <c r="K96" s="6">
        <v>0</v>
      </c>
      <c r="L96" s="3">
        <v>100</v>
      </c>
      <c r="M96" s="3">
        <v>2</v>
      </c>
      <c r="N96" s="3">
        <v>200</v>
      </c>
      <c r="O96" s="3">
        <v>50</v>
      </c>
      <c r="P96" s="6">
        <v>0</v>
      </c>
      <c r="Q96" s="6">
        <v>0</v>
      </c>
      <c r="R96" s="3">
        <v>100</v>
      </c>
      <c r="S96" s="6">
        <v>0</v>
      </c>
      <c r="T96" s="6">
        <v>0</v>
      </c>
      <c r="U96" s="3">
        <v>50</v>
      </c>
      <c r="V96" s="6">
        <v>0</v>
      </c>
      <c r="W96" s="6">
        <v>0</v>
      </c>
      <c r="X96" s="3">
        <v>100</v>
      </c>
      <c r="Y96" s="6">
        <v>0</v>
      </c>
      <c r="Z96" s="6">
        <v>0</v>
      </c>
      <c r="AA96" s="3">
        <v>150</v>
      </c>
      <c r="AB96" s="6">
        <v>0</v>
      </c>
      <c r="AC96" s="6">
        <v>0</v>
      </c>
      <c r="AD96" s="3">
        <v>200</v>
      </c>
      <c r="AE96" s="6">
        <v>0</v>
      </c>
      <c r="AF96" s="6">
        <v>0</v>
      </c>
      <c r="AG96" s="3">
        <v>250</v>
      </c>
      <c r="AH96" s="6">
        <v>0</v>
      </c>
      <c r="AI96" s="6">
        <v>0</v>
      </c>
      <c r="AJ96" s="3">
        <v>300</v>
      </c>
      <c r="AK96" s="6">
        <v>0</v>
      </c>
      <c r="AL96" s="6">
        <v>0</v>
      </c>
      <c r="AM96" s="3">
        <v>5</v>
      </c>
      <c r="AN96" s="3">
        <v>1550</v>
      </c>
      <c r="AO96" s="3">
        <v>0</v>
      </c>
      <c r="AP96" s="3">
        <v>2770</v>
      </c>
      <c r="AQ96" s="3">
        <v>1408</v>
      </c>
      <c r="AR96" s="3">
        <v>1362</v>
      </c>
      <c r="AS96" s="8"/>
    </row>
    <row r="97" spans="1:45" x14ac:dyDescent="0.25">
      <c r="A97" s="4" t="s">
        <v>186</v>
      </c>
      <c r="B97" s="4" t="s">
        <v>187</v>
      </c>
      <c r="C97" s="3">
        <v>125</v>
      </c>
      <c r="D97" s="3">
        <v>2</v>
      </c>
      <c r="E97" s="3">
        <v>250</v>
      </c>
      <c r="F97" s="3">
        <v>450</v>
      </c>
      <c r="G97" s="3">
        <v>1</v>
      </c>
      <c r="H97" s="3">
        <v>450</v>
      </c>
      <c r="I97" s="3">
        <v>550</v>
      </c>
      <c r="J97" s="6">
        <v>0</v>
      </c>
      <c r="K97" s="6">
        <v>0</v>
      </c>
      <c r="L97" s="3">
        <v>100</v>
      </c>
      <c r="M97" s="6">
        <v>0</v>
      </c>
      <c r="N97" s="6">
        <v>0</v>
      </c>
      <c r="O97" s="3">
        <v>50</v>
      </c>
      <c r="P97" s="6">
        <v>0</v>
      </c>
      <c r="Q97" s="6">
        <v>0</v>
      </c>
      <c r="R97" s="3">
        <v>100</v>
      </c>
      <c r="S97" s="6">
        <v>0</v>
      </c>
      <c r="T97" s="6">
        <v>0</v>
      </c>
      <c r="U97" s="3">
        <v>50</v>
      </c>
      <c r="V97" s="6">
        <v>0</v>
      </c>
      <c r="W97" s="6">
        <v>0</v>
      </c>
      <c r="X97" s="3">
        <v>100</v>
      </c>
      <c r="Y97" s="6">
        <v>0</v>
      </c>
      <c r="Z97" s="6">
        <v>0</v>
      </c>
      <c r="AA97" s="3">
        <v>150</v>
      </c>
      <c r="AB97" s="6">
        <v>0</v>
      </c>
      <c r="AC97" s="6">
        <v>0</v>
      </c>
      <c r="AD97" s="3">
        <v>200</v>
      </c>
      <c r="AE97" s="6">
        <v>0</v>
      </c>
      <c r="AF97" s="6">
        <v>0</v>
      </c>
      <c r="AG97" s="3">
        <v>250</v>
      </c>
      <c r="AH97" s="6">
        <v>0</v>
      </c>
      <c r="AI97" s="6">
        <v>0</v>
      </c>
      <c r="AJ97" s="3">
        <v>300</v>
      </c>
      <c r="AK97" s="6">
        <v>0</v>
      </c>
      <c r="AL97" s="6">
        <v>0</v>
      </c>
      <c r="AM97" s="3">
        <v>3</v>
      </c>
      <c r="AN97" s="3">
        <v>700</v>
      </c>
      <c r="AO97" s="3">
        <v>0</v>
      </c>
      <c r="AP97" s="3">
        <v>471</v>
      </c>
      <c r="AQ97" s="3">
        <v>471</v>
      </c>
      <c r="AR97" s="3">
        <v>0</v>
      </c>
      <c r="AS97" s="8"/>
    </row>
    <row r="98" spans="1:45" x14ac:dyDescent="0.25">
      <c r="A98" s="4" t="s">
        <v>188</v>
      </c>
      <c r="B98" s="4" t="s">
        <v>189</v>
      </c>
      <c r="C98" s="3">
        <v>125</v>
      </c>
      <c r="D98" s="6">
        <v>0</v>
      </c>
      <c r="E98" s="6">
        <v>0</v>
      </c>
      <c r="F98" s="3">
        <v>450</v>
      </c>
      <c r="G98" s="3">
        <v>6</v>
      </c>
      <c r="H98" s="3">
        <v>2700</v>
      </c>
      <c r="I98" s="3">
        <v>550</v>
      </c>
      <c r="J98" s="6">
        <v>0</v>
      </c>
      <c r="K98" s="6">
        <v>0</v>
      </c>
      <c r="L98" s="3">
        <v>100</v>
      </c>
      <c r="M98" s="3">
        <v>2</v>
      </c>
      <c r="N98" s="3">
        <v>200</v>
      </c>
      <c r="O98" s="3">
        <v>50</v>
      </c>
      <c r="P98" s="6">
        <v>0</v>
      </c>
      <c r="Q98" s="6">
        <v>0</v>
      </c>
      <c r="R98" s="3">
        <v>100</v>
      </c>
      <c r="S98" s="3">
        <v>1</v>
      </c>
      <c r="T98" s="3">
        <v>100</v>
      </c>
      <c r="U98" s="3">
        <v>50</v>
      </c>
      <c r="V98" s="6">
        <v>0</v>
      </c>
      <c r="W98" s="6">
        <v>0</v>
      </c>
      <c r="X98" s="3">
        <v>100</v>
      </c>
      <c r="Y98" s="6">
        <v>0</v>
      </c>
      <c r="Z98" s="6">
        <v>0</v>
      </c>
      <c r="AA98" s="3">
        <v>150</v>
      </c>
      <c r="AB98" s="6">
        <v>0</v>
      </c>
      <c r="AC98" s="6">
        <v>0</v>
      </c>
      <c r="AD98" s="3">
        <v>200</v>
      </c>
      <c r="AE98" s="6">
        <v>0</v>
      </c>
      <c r="AF98" s="6">
        <v>0</v>
      </c>
      <c r="AG98" s="3">
        <v>250</v>
      </c>
      <c r="AH98" s="6">
        <v>0</v>
      </c>
      <c r="AI98" s="6">
        <v>0</v>
      </c>
      <c r="AJ98" s="3">
        <v>300</v>
      </c>
      <c r="AK98" s="6">
        <v>0</v>
      </c>
      <c r="AL98" s="6">
        <v>0</v>
      </c>
      <c r="AM98" s="3">
        <v>9</v>
      </c>
      <c r="AN98" s="3">
        <v>3000</v>
      </c>
      <c r="AO98" s="3">
        <v>225</v>
      </c>
      <c r="AP98" s="3">
        <v>6004</v>
      </c>
      <c r="AQ98" s="3">
        <v>4157</v>
      </c>
      <c r="AR98" s="3">
        <v>1847</v>
      </c>
      <c r="AS98" s="8"/>
    </row>
    <row r="99" spans="1:45" x14ac:dyDescent="0.25">
      <c r="A99" s="4" t="s">
        <v>190</v>
      </c>
      <c r="B99" s="4" t="s">
        <v>191</v>
      </c>
      <c r="C99" s="3">
        <v>125</v>
      </c>
      <c r="D99" s="3">
        <v>1</v>
      </c>
      <c r="E99" s="3">
        <v>125</v>
      </c>
      <c r="F99" s="3">
        <v>450</v>
      </c>
      <c r="G99" s="3">
        <v>3</v>
      </c>
      <c r="H99" s="3">
        <v>1350</v>
      </c>
      <c r="I99" s="3">
        <v>550</v>
      </c>
      <c r="J99" s="6">
        <v>0</v>
      </c>
      <c r="K99" s="6">
        <v>0</v>
      </c>
      <c r="L99" s="3">
        <v>100</v>
      </c>
      <c r="M99" s="3">
        <v>4</v>
      </c>
      <c r="N99" s="3">
        <v>400</v>
      </c>
      <c r="O99" s="3">
        <v>50</v>
      </c>
      <c r="P99" s="6">
        <v>0</v>
      </c>
      <c r="Q99" s="6">
        <v>0</v>
      </c>
      <c r="R99" s="3">
        <v>100</v>
      </c>
      <c r="S99" s="6">
        <v>0</v>
      </c>
      <c r="T99" s="6">
        <v>0</v>
      </c>
      <c r="U99" s="3">
        <v>50</v>
      </c>
      <c r="V99" s="6">
        <v>0</v>
      </c>
      <c r="W99" s="6">
        <v>0</v>
      </c>
      <c r="X99" s="3">
        <v>100</v>
      </c>
      <c r="Y99" s="6">
        <v>0</v>
      </c>
      <c r="Z99" s="6">
        <v>0</v>
      </c>
      <c r="AA99" s="3">
        <v>150</v>
      </c>
      <c r="AB99" s="6">
        <v>0</v>
      </c>
      <c r="AC99" s="6">
        <v>0</v>
      </c>
      <c r="AD99" s="3">
        <v>200</v>
      </c>
      <c r="AE99" s="6">
        <v>0</v>
      </c>
      <c r="AF99" s="6">
        <v>0</v>
      </c>
      <c r="AG99" s="3">
        <v>250</v>
      </c>
      <c r="AH99" s="6">
        <v>0</v>
      </c>
      <c r="AI99" s="6">
        <v>0</v>
      </c>
      <c r="AJ99" s="3">
        <v>300</v>
      </c>
      <c r="AK99" s="6">
        <v>0</v>
      </c>
      <c r="AL99" s="6">
        <v>0</v>
      </c>
      <c r="AM99" s="3">
        <v>8</v>
      </c>
      <c r="AN99" s="3">
        <v>1875</v>
      </c>
      <c r="AO99" s="3">
        <v>247</v>
      </c>
      <c r="AP99" s="3">
        <v>2779</v>
      </c>
      <c r="AQ99" s="3">
        <v>1742</v>
      </c>
      <c r="AR99" s="3">
        <v>1037</v>
      </c>
      <c r="AS99" s="8"/>
    </row>
    <row r="100" spans="1:45" x14ac:dyDescent="0.25">
      <c r="A100" s="4" t="s">
        <v>192</v>
      </c>
      <c r="B100" s="4" t="s">
        <v>193</v>
      </c>
      <c r="C100" s="3">
        <v>125</v>
      </c>
      <c r="D100" s="3">
        <v>1</v>
      </c>
      <c r="E100" s="3">
        <v>125</v>
      </c>
      <c r="F100" s="3">
        <v>450</v>
      </c>
      <c r="G100" s="3">
        <v>1</v>
      </c>
      <c r="H100" s="3">
        <v>450</v>
      </c>
      <c r="I100" s="3">
        <v>550</v>
      </c>
      <c r="J100" s="6">
        <v>0</v>
      </c>
      <c r="K100" s="6">
        <v>0</v>
      </c>
      <c r="L100" s="3">
        <v>100</v>
      </c>
      <c r="M100" s="6">
        <v>0</v>
      </c>
      <c r="N100" s="6">
        <v>0</v>
      </c>
      <c r="O100" s="3">
        <v>50</v>
      </c>
      <c r="P100" s="6">
        <v>0</v>
      </c>
      <c r="Q100" s="6">
        <v>0</v>
      </c>
      <c r="R100" s="3">
        <v>100</v>
      </c>
      <c r="S100" s="3">
        <v>2</v>
      </c>
      <c r="T100" s="3">
        <v>200</v>
      </c>
      <c r="U100" s="3">
        <v>50</v>
      </c>
      <c r="V100" s="6">
        <v>0</v>
      </c>
      <c r="W100" s="6">
        <v>0</v>
      </c>
      <c r="X100" s="3">
        <v>100</v>
      </c>
      <c r="Y100" s="6">
        <v>0</v>
      </c>
      <c r="Z100" s="6">
        <v>0</v>
      </c>
      <c r="AA100" s="3">
        <v>150</v>
      </c>
      <c r="AB100" s="6">
        <v>0</v>
      </c>
      <c r="AC100" s="6">
        <v>0</v>
      </c>
      <c r="AD100" s="3">
        <v>200</v>
      </c>
      <c r="AE100" s="6">
        <v>0</v>
      </c>
      <c r="AF100" s="6">
        <v>0</v>
      </c>
      <c r="AG100" s="3">
        <v>250</v>
      </c>
      <c r="AH100" s="6">
        <v>0</v>
      </c>
      <c r="AI100" s="6">
        <v>0</v>
      </c>
      <c r="AJ100" s="3">
        <v>300</v>
      </c>
      <c r="AK100" s="6">
        <v>0</v>
      </c>
      <c r="AL100" s="6">
        <v>0</v>
      </c>
      <c r="AM100" s="3">
        <v>4</v>
      </c>
      <c r="AN100" s="3">
        <v>775</v>
      </c>
      <c r="AO100" s="3">
        <v>0</v>
      </c>
      <c r="AP100" s="3">
        <v>2385</v>
      </c>
      <c r="AQ100" s="3">
        <v>1537</v>
      </c>
      <c r="AR100" s="3">
        <v>848</v>
      </c>
      <c r="AS100" s="8"/>
    </row>
    <row r="101" spans="1:45" x14ac:dyDescent="0.25">
      <c r="A101" s="4" t="s">
        <v>194</v>
      </c>
      <c r="B101" s="4" t="s">
        <v>195</v>
      </c>
      <c r="C101" s="3">
        <v>125</v>
      </c>
      <c r="D101" s="3">
        <v>1</v>
      </c>
      <c r="E101" s="3">
        <v>125</v>
      </c>
      <c r="F101" s="3">
        <v>450</v>
      </c>
      <c r="G101" s="6">
        <v>0</v>
      </c>
      <c r="H101" s="6">
        <v>0</v>
      </c>
      <c r="I101" s="3">
        <v>550</v>
      </c>
      <c r="J101" s="6">
        <v>0</v>
      </c>
      <c r="K101" s="6">
        <v>0</v>
      </c>
      <c r="L101" s="3">
        <v>100</v>
      </c>
      <c r="M101" s="6">
        <v>0</v>
      </c>
      <c r="N101" s="6">
        <v>0</v>
      </c>
      <c r="O101" s="3">
        <v>50</v>
      </c>
      <c r="P101" s="6">
        <v>0</v>
      </c>
      <c r="Q101" s="6">
        <v>0</v>
      </c>
      <c r="R101" s="3">
        <v>100</v>
      </c>
      <c r="S101" s="6">
        <v>0</v>
      </c>
      <c r="T101" s="6">
        <v>0</v>
      </c>
      <c r="U101" s="3">
        <v>50</v>
      </c>
      <c r="V101" s="6">
        <v>0</v>
      </c>
      <c r="W101" s="6">
        <v>0</v>
      </c>
      <c r="X101" s="3">
        <v>100</v>
      </c>
      <c r="Y101" s="6">
        <v>0</v>
      </c>
      <c r="Z101" s="6">
        <v>0</v>
      </c>
      <c r="AA101" s="3">
        <v>150</v>
      </c>
      <c r="AB101" s="6">
        <v>0</v>
      </c>
      <c r="AC101" s="6">
        <v>0</v>
      </c>
      <c r="AD101" s="3">
        <v>200</v>
      </c>
      <c r="AE101" s="6">
        <v>0</v>
      </c>
      <c r="AF101" s="6">
        <v>0</v>
      </c>
      <c r="AG101" s="3">
        <v>250</v>
      </c>
      <c r="AH101" s="6">
        <v>0</v>
      </c>
      <c r="AI101" s="6">
        <v>0</v>
      </c>
      <c r="AJ101" s="3">
        <v>300</v>
      </c>
      <c r="AK101" s="6">
        <v>0</v>
      </c>
      <c r="AL101" s="6">
        <v>0</v>
      </c>
      <c r="AM101" s="3">
        <v>1</v>
      </c>
      <c r="AN101" s="3">
        <v>125</v>
      </c>
      <c r="AO101" s="3">
        <v>10</v>
      </c>
      <c r="AP101" s="3">
        <v>197</v>
      </c>
      <c r="AQ101" s="3">
        <v>197</v>
      </c>
      <c r="AR101" s="3">
        <v>0</v>
      </c>
      <c r="AS101" s="8"/>
    </row>
    <row r="102" spans="1:45" x14ac:dyDescent="0.25">
      <c r="A102" s="4" t="s">
        <v>196</v>
      </c>
      <c r="B102" s="4" t="s">
        <v>197</v>
      </c>
      <c r="C102" s="3">
        <v>125</v>
      </c>
      <c r="D102" s="6">
        <v>0</v>
      </c>
      <c r="E102" s="6">
        <v>0</v>
      </c>
      <c r="F102" s="3">
        <v>450</v>
      </c>
      <c r="G102" s="3">
        <v>4</v>
      </c>
      <c r="H102" s="3">
        <v>1800</v>
      </c>
      <c r="I102" s="3">
        <v>550</v>
      </c>
      <c r="J102" s="6">
        <v>0</v>
      </c>
      <c r="K102" s="6">
        <v>0</v>
      </c>
      <c r="L102" s="3">
        <v>100</v>
      </c>
      <c r="M102" s="3">
        <v>3</v>
      </c>
      <c r="N102" s="3">
        <v>300</v>
      </c>
      <c r="O102" s="3">
        <v>50</v>
      </c>
      <c r="P102" s="6">
        <v>0</v>
      </c>
      <c r="Q102" s="6">
        <v>0</v>
      </c>
      <c r="R102" s="3">
        <v>100</v>
      </c>
      <c r="S102" s="6">
        <v>0</v>
      </c>
      <c r="T102" s="6">
        <v>0</v>
      </c>
      <c r="U102" s="3">
        <v>50</v>
      </c>
      <c r="V102" s="6">
        <v>0</v>
      </c>
      <c r="W102" s="6">
        <v>0</v>
      </c>
      <c r="X102" s="3">
        <v>100</v>
      </c>
      <c r="Y102" s="6">
        <v>0</v>
      </c>
      <c r="Z102" s="6">
        <v>0</v>
      </c>
      <c r="AA102" s="3">
        <v>150</v>
      </c>
      <c r="AB102" s="6">
        <v>0</v>
      </c>
      <c r="AC102" s="6">
        <v>0</v>
      </c>
      <c r="AD102" s="3">
        <v>200</v>
      </c>
      <c r="AE102" s="6">
        <v>0</v>
      </c>
      <c r="AF102" s="6">
        <v>0</v>
      </c>
      <c r="AG102" s="3">
        <v>250</v>
      </c>
      <c r="AH102" s="6">
        <v>0</v>
      </c>
      <c r="AI102" s="6">
        <v>0</v>
      </c>
      <c r="AJ102" s="3">
        <v>300</v>
      </c>
      <c r="AK102" s="6">
        <v>0</v>
      </c>
      <c r="AL102" s="6">
        <v>0</v>
      </c>
      <c r="AM102" s="3">
        <v>7</v>
      </c>
      <c r="AN102" s="3">
        <v>2100</v>
      </c>
      <c r="AO102" s="3">
        <v>55</v>
      </c>
      <c r="AP102" s="3">
        <v>3579</v>
      </c>
      <c r="AQ102" s="3">
        <v>1765</v>
      </c>
      <c r="AR102" s="3">
        <v>1814</v>
      </c>
      <c r="AS102" s="8"/>
    </row>
    <row r="103" spans="1:45" x14ac:dyDescent="0.25">
      <c r="A103" s="4" t="s">
        <v>198</v>
      </c>
      <c r="B103" s="4" t="s">
        <v>199</v>
      </c>
      <c r="C103" s="3">
        <v>125</v>
      </c>
      <c r="D103" s="3">
        <v>1</v>
      </c>
      <c r="E103" s="3">
        <v>125</v>
      </c>
      <c r="F103" s="3">
        <v>450</v>
      </c>
      <c r="G103" s="3">
        <v>2</v>
      </c>
      <c r="H103" s="3">
        <v>900</v>
      </c>
      <c r="I103" s="3">
        <v>550</v>
      </c>
      <c r="J103" s="6">
        <v>0</v>
      </c>
      <c r="K103" s="6">
        <v>0</v>
      </c>
      <c r="L103" s="3">
        <v>100</v>
      </c>
      <c r="M103" s="3">
        <v>4</v>
      </c>
      <c r="N103" s="3">
        <v>400</v>
      </c>
      <c r="O103" s="3">
        <v>50</v>
      </c>
      <c r="P103" s="6">
        <v>0</v>
      </c>
      <c r="Q103" s="6">
        <v>0</v>
      </c>
      <c r="R103" s="3">
        <v>100</v>
      </c>
      <c r="S103" s="6">
        <v>0</v>
      </c>
      <c r="T103" s="6">
        <v>0</v>
      </c>
      <c r="U103" s="3">
        <v>50</v>
      </c>
      <c r="V103" s="6">
        <v>0</v>
      </c>
      <c r="W103" s="6">
        <v>0</v>
      </c>
      <c r="X103" s="3">
        <v>100</v>
      </c>
      <c r="Y103" s="6">
        <v>0</v>
      </c>
      <c r="Z103" s="6">
        <v>0</v>
      </c>
      <c r="AA103" s="3">
        <v>150</v>
      </c>
      <c r="AB103" s="6">
        <v>0</v>
      </c>
      <c r="AC103" s="6">
        <v>0</v>
      </c>
      <c r="AD103" s="3">
        <v>200</v>
      </c>
      <c r="AE103" s="6">
        <v>0</v>
      </c>
      <c r="AF103" s="6">
        <v>0</v>
      </c>
      <c r="AG103" s="3">
        <v>250</v>
      </c>
      <c r="AH103" s="6">
        <v>0</v>
      </c>
      <c r="AI103" s="6">
        <v>0</v>
      </c>
      <c r="AJ103" s="3">
        <v>300</v>
      </c>
      <c r="AK103" s="6">
        <v>0</v>
      </c>
      <c r="AL103" s="6">
        <v>0</v>
      </c>
      <c r="AM103" s="3">
        <v>7</v>
      </c>
      <c r="AN103" s="3">
        <v>1425</v>
      </c>
      <c r="AO103" s="3">
        <v>275</v>
      </c>
      <c r="AP103" s="3">
        <v>2046</v>
      </c>
      <c r="AQ103" s="3">
        <v>1080</v>
      </c>
      <c r="AR103" s="3">
        <v>966</v>
      </c>
      <c r="AS103" s="8"/>
    </row>
    <row r="104" spans="1:45" x14ac:dyDescent="0.25">
      <c r="A104" s="4" t="s">
        <v>200</v>
      </c>
      <c r="B104" s="4" t="s">
        <v>201</v>
      </c>
      <c r="C104" s="3">
        <v>125</v>
      </c>
      <c r="D104" s="3">
        <v>1</v>
      </c>
      <c r="E104" s="3">
        <v>125</v>
      </c>
      <c r="F104" s="3">
        <v>450</v>
      </c>
      <c r="G104" s="3">
        <v>3</v>
      </c>
      <c r="H104" s="3">
        <v>1350</v>
      </c>
      <c r="I104" s="3">
        <v>550</v>
      </c>
      <c r="J104" s="6">
        <v>0</v>
      </c>
      <c r="K104" s="6">
        <v>0</v>
      </c>
      <c r="L104" s="3">
        <v>100</v>
      </c>
      <c r="M104" s="3">
        <v>3</v>
      </c>
      <c r="N104" s="3">
        <v>300</v>
      </c>
      <c r="O104" s="3">
        <v>50</v>
      </c>
      <c r="P104" s="6">
        <v>0</v>
      </c>
      <c r="Q104" s="6">
        <v>0</v>
      </c>
      <c r="R104" s="3">
        <v>100</v>
      </c>
      <c r="S104" s="6">
        <v>0</v>
      </c>
      <c r="T104" s="6">
        <v>0</v>
      </c>
      <c r="U104" s="3">
        <v>50</v>
      </c>
      <c r="V104" s="6">
        <v>0</v>
      </c>
      <c r="W104" s="6">
        <v>0</v>
      </c>
      <c r="X104" s="3">
        <v>100</v>
      </c>
      <c r="Y104" s="6">
        <v>0</v>
      </c>
      <c r="Z104" s="6">
        <v>0</v>
      </c>
      <c r="AA104" s="3">
        <v>150</v>
      </c>
      <c r="AB104" s="6">
        <v>0</v>
      </c>
      <c r="AC104" s="6">
        <v>0</v>
      </c>
      <c r="AD104" s="3">
        <v>200</v>
      </c>
      <c r="AE104" s="6">
        <v>0</v>
      </c>
      <c r="AF104" s="6">
        <v>0</v>
      </c>
      <c r="AG104" s="3">
        <v>250</v>
      </c>
      <c r="AH104" s="6">
        <v>0</v>
      </c>
      <c r="AI104" s="6">
        <v>0</v>
      </c>
      <c r="AJ104" s="3">
        <v>300</v>
      </c>
      <c r="AK104" s="6">
        <v>0</v>
      </c>
      <c r="AL104" s="6">
        <v>0</v>
      </c>
      <c r="AM104" s="3">
        <v>7</v>
      </c>
      <c r="AN104" s="3">
        <v>1775</v>
      </c>
      <c r="AO104" s="3">
        <v>0</v>
      </c>
      <c r="AP104" s="3">
        <v>3326</v>
      </c>
      <c r="AQ104" s="3">
        <v>1721</v>
      </c>
      <c r="AR104" s="3">
        <v>1605</v>
      </c>
      <c r="AS104" s="8"/>
    </row>
    <row r="105" spans="1:45" x14ac:dyDescent="0.25">
      <c r="A105" s="4" t="s">
        <v>202</v>
      </c>
      <c r="B105" s="4" t="s">
        <v>203</v>
      </c>
      <c r="C105" s="3">
        <v>125</v>
      </c>
      <c r="D105" s="3">
        <v>6</v>
      </c>
      <c r="E105" s="3">
        <v>750</v>
      </c>
      <c r="F105" s="3">
        <v>450</v>
      </c>
      <c r="G105" s="3">
        <v>3</v>
      </c>
      <c r="H105" s="3">
        <v>1350</v>
      </c>
      <c r="I105" s="3">
        <v>550</v>
      </c>
      <c r="J105" s="6">
        <v>0</v>
      </c>
      <c r="K105" s="6">
        <v>0</v>
      </c>
      <c r="L105" s="3">
        <v>100</v>
      </c>
      <c r="M105" s="3">
        <v>3</v>
      </c>
      <c r="N105" s="3">
        <v>300</v>
      </c>
      <c r="O105" s="3">
        <v>50</v>
      </c>
      <c r="P105" s="3">
        <v>2</v>
      </c>
      <c r="Q105" s="3">
        <v>100</v>
      </c>
      <c r="R105" s="3">
        <v>100</v>
      </c>
      <c r="S105" s="3">
        <v>1</v>
      </c>
      <c r="T105" s="3">
        <v>100</v>
      </c>
      <c r="U105" s="3">
        <v>50</v>
      </c>
      <c r="V105" s="6">
        <v>0</v>
      </c>
      <c r="W105" s="6">
        <v>0</v>
      </c>
      <c r="X105" s="3">
        <v>100</v>
      </c>
      <c r="Y105" s="6">
        <v>0</v>
      </c>
      <c r="Z105" s="6">
        <v>0</v>
      </c>
      <c r="AA105" s="3">
        <v>150</v>
      </c>
      <c r="AB105" s="6">
        <v>0</v>
      </c>
      <c r="AC105" s="6">
        <v>0</v>
      </c>
      <c r="AD105" s="3">
        <v>200</v>
      </c>
      <c r="AE105" s="6">
        <v>0</v>
      </c>
      <c r="AF105" s="6">
        <v>0</v>
      </c>
      <c r="AG105" s="3">
        <v>250</v>
      </c>
      <c r="AH105" s="6">
        <v>0</v>
      </c>
      <c r="AI105" s="6">
        <v>0</v>
      </c>
      <c r="AJ105" s="3">
        <v>300</v>
      </c>
      <c r="AK105" s="6">
        <v>0</v>
      </c>
      <c r="AL105" s="6">
        <v>0</v>
      </c>
      <c r="AM105" s="3">
        <v>15</v>
      </c>
      <c r="AN105" s="3">
        <v>2600</v>
      </c>
      <c r="AO105" s="3">
        <v>0</v>
      </c>
      <c r="AP105" s="3">
        <v>4125</v>
      </c>
      <c r="AQ105" s="3">
        <v>2526</v>
      </c>
      <c r="AR105" s="3">
        <v>1599</v>
      </c>
      <c r="AS105" s="8"/>
    </row>
    <row r="106" spans="1:45" x14ac:dyDescent="0.25">
      <c r="A106" s="4" t="s">
        <v>204</v>
      </c>
      <c r="B106" s="4" t="s">
        <v>205</v>
      </c>
      <c r="C106" s="3">
        <v>125</v>
      </c>
      <c r="D106" s="3">
        <v>0</v>
      </c>
      <c r="E106" s="3">
        <v>0</v>
      </c>
      <c r="F106" s="3">
        <v>450</v>
      </c>
      <c r="G106" s="3">
        <v>1</v>
      </c>
      <c r="H106" s="3">
        <v>450</v>
      </c>
      <c r="I106" s="3">
        <v>550</v>
      </c>
      <c r="J106" s="3">
        <v>0</v>
      </c>
      <c r="K106" s="3">
        <v>0</v>
      </c>
      <c r="L106" s="3">
        <v>100</v>
      </c>
      <c r="M106" s="3">
        <v>2</v>
      </c>
      <c r="N106" s="3">
        <v>200</v>
      </c>
      <c r="O106" s="3">
        <v>50</v>
      </c>
      <c r="P106" s="3">
        <v>1</v>
      </c>
      <c r="Q106" s="3">
        <v>50</v>
      </c>
      <c r="R106" s="3">
        <v>100</v>
      </c>
      <c r="S106" s="3">
        <v>1</v>
      </c>
      <c r="T106" s="3">
        <v>100</v>
      </c>
      <c r="U106" s="3">
        <v>50</v>
      </c>
      <c r="V106" s="6">
        <v>0</v>
      </c>
      <c r="W106" s="6">
        <v>0</v>
      </c>
      <c r="X106" s="3">
        <v>100</v>
      </c>
      <c r="Y106" s="6">
        <v>0</v>
      </c>
      <c r="Z106" s="6">
        <v>0</v>
      </c>
      <c r="AA106" s="3">
        <v>150</v>
      </c>
      <c r="AB106" s="6">
        <v>0</v>
      </c>
      <c r="AC106" s="6">
        <v>0</v>
      </c>
      <c r="AD106" s="3">
        <v>200</v>
      </c>
      <c r="AE106" s="6">
        <v>0</v>
      </c>
      <c r="AF106" s="6">
        <v>0</v>
      </c>
      <c r="AG106" s="3">
        <v>250</v>
      </c>
      <c r="AH106" s="6">
        <v>0</v>
      </c>
      <c r="AI106" s="6">
        <v>0</v>
      </c>
      <c r="AJ106" s="3">
        <v>300</v>
      </c>
      <c r="AK106" s="6">
        <v>0</v>
      </c>
      <c r="AL106" s="6">
        <v>0</v>
      </c>
      <c r="AM106" s="3">
        <v>5</v>
      </c>
      <c r="AN106" s="3">
        <v>800</v>
      </c>
      <c r="AO106" s="3">
        <v>0</v>
      </c>
      <c r="AP106" s="3">
        <v>1493</v>
      </c>
      <c r="AQ106" s="3">
        <v>1052</v>
      </c>
      <c r="AR106" s="3">
        <v>441</v>
      </c>
      <c r="AS106" s="8"/>
    </row>
    <row r="107" spans="1:45" x14ac:dyDescent="0.25">
      <c r="A107" s="4" t="s">
        <v>206</v>
      </c>
      <c r="B107" s="4" t="s">
        <v>207</v>
      </c>
      <c r="C107" s="3">
        <v>125</v>
      </c>
      <c r="D107" s="3">
        <v>1</v>
      </c>
      <c r="E107" s="3">
        <v>125</v>
      </c>
      <c r="F107" s="3">
        <v>450</v>
      </c>
      <c r="G107" s="3">
        <v>1</v>
      </c>
      <c r="H107" s="3">
        <v>450</v>
      </c>
      <c r="I107" s="3">
        <v>550</v>
      </c>
      <c r="J107" s="6">
        <v>0</v>
      </c>
      <c r="K107" s="6">
        <v>0</v>
      </c>
      <c r="L107" s="3">
        <v>100</v>
      </c>
      <c r="M107" s="3">
        <v>2</v>
      </c>
      <c r="N107" s="3">
        <v>200</v>
      </c>
      <c r="O107" s="3">
        <v>50</v>
      </c>
      <c r="P107" s="6">
        <v>0</v>
      </c>
      <c r="Q107" s="6">
        <v>0</v>
      </c>
      <c r="R107" s="3">
        <v>100</v>
      </c>
      <c r="S107" s="6">
        <v>0</v>
      </c>
      <c r="T107" s="6">
        <v>0</v>
      </c>
      <c r="U107" s="3">
        <v>50</v>
      </c>
      <c r="V107" s="6">
        <v>0</v>
      </c>
      <c r="W107" s="6">
        <v>0</v>
      </c>
      <c r="X107" s="3">
        <v>100</v>
      </c>
      <c r="Y107" s="6">
        <v>0</v>
      </c>
      <c r="Z107" s="6">
        <v>0</v>
      </c>
      <c r="AA107" s="3">
        <v>150</v>
      </c>
      <c r="AB107" s="6">
        <v>0</v>
      </c>
      <c r="AC107" s="6">
        <v>0</v>
      </c>
      <c r="AD107" s="3">
        <v>200</v>
      </c>
      <c r="AE107" s="6">
        <v>0</v>
      </c>
      <c r="AF107" s="6">
        <v>0</v>
      </c>
      <c r="AG107" s="3">
        <v>250</v>
      </c>
      <c r="AH107" s="6">
        <v>0</v>
      </c>
      <c r="AI107" s="6">
        <v>0</v>
      </c>
      <c r="AJ107" s="3">
        <v>300</v>
      </c>
      <c r="AK107" s="6">
        <v>0</v>
      </c>
      <c r="AL107" s="6">
        <v>0</v>
      </c>
      <c r="AM107" s="3">
        <v>4</v>
      </c>
      <c r="AN107" s="3">
        <v>775</v>
      </c>
      <c r="AO107" s="3">
        <v>27</v>
      </c>
      <c r="AP107" s="3">
        <v>642</v>
      </c>
      <c r="AQ107" s="3">
        <v>428</v>
      </c>
      <c r="AR107" s="3">
        <v>214</v>
      </c>
      <c r="AS107" s="8"/>
    </row>
    <row r="108" spans="1:45" x14ac:dyDescent="0.25">
      <c r="A108" s="4" t="s">
        <v>208</v>
      </c>
      <c r="B108" s="4" t="s">
        <v>209</v>
      </c>
      <c r="C108" s="3">
        <v>125</v>
      </c>
      <c r="D108" s="3">
        <v>2</v>
      </c>
      <c r="E108" s="3">
        <v>250</v>
      </c>
      <c r="F108" s="3">
        <v>450</v>
      </c>
      <c r="G108" s="3">
        <v>3</v>
      </c>
      <c r="H108" s="3">
        <v>1350</v>
      </c>
      <c r="I108" s="3">
        <v>550</v>
      </c>
      <c r="J108" s="6">
        <v>0</v>
      </c>
      <c r="K108" s="6">
        <v>0</v>
      </c>
      <c r="L108" s="3">
        <v>100</v>
      </c>
      <c r="M108" s="3">
        <v>3</v>
      </c>
      <c r="N108" s="3">
        <v>300</v>
      </c>
      <c r="O108" s="3">
        <v>50</v>
      </c>
      <c r="P108" s="6">
        <v>0</v>
      </c>
      <c r="Q108" s="6">
        <v>0</v>
      </c>
      <c r="R108" s="3">
        <v>100</v>
      </c>
      <c r="S108" s="6">
        <v>0</v>
      </c>
      <c r="T108" s="6">
        <v>0</v>
      </c>
      <c r="U108" s="3">
        <v>50</v>
      </c>
      <c r="V108" s="6">
        <v>0</v>
      </c>
      <c r="W108" s="6">
        <v>0</v>
      </c>
      <c r="X108" s="3">
        <v>100</v>
      </c>
      <c r="Y108" s="6">
        <v>0</v>
      </c>
      <c r="Z108" s="6">
        <v>0</v>
      </c>
      <c r="AA108" s="3">
        <v>150</v>
      </c>
      <c r="AB108" s="6">
        <v>0</v>
      </c>
      <c r="AC108" s="6">
        <v>0</v>
      </c>
      <c r="AD108" s="3">
        <v>200</v>
      </c>
      <c r="AE108" s="6">
        <v>0</v>
      </c>
      <c r="AF108" s="6">
        <v>0</v>
      </c>
      <c r="AG108" s="3">
        <v>250</v>
      </c>
      <c r="AH108" s="6">
        <v>0</v>
      </c>
      <c r="AI108" s="6">
        <v>0</v>
      </c>
      <c r="AJ108" s="3">
        <v>300</v>
      </c>
      <c r="AK108" s="6">
        <v>0</v>
      </c>
      <c r="AL108" s="6">
        <v>0</v>
      </c>
      <c r="AM108" s="3">
        <v>8</v>
      </c>
      <c r="AN108" s="3">
        <v>1900</v>
      </c>
      <c r="AO108" s="3">
        <v>0</v>
      </c>
      <c r="AP108" s="3">
        <v>4224</v>
      </c>
      <c r="AQ108" s="3">
        <v>2888</v>
      </c>
      <c r="AR108" s="3">
        <v>1336</v>
      </c>
      <c r="AS108" s="8"/>
    </row>
    <row r="109" spans="1:45" x14ac:dyDescent="0.25">
      <c r="A109" s="4" t="s">
        <v>210</v>
      </c>
      <c r="B109" s="4" t="s">
        <v>211</v>
      </c>
      <c r="C109" s="3">
        <v>125</v>
      </c>
      <c r="D109" s="3">
        <v>1</v>
      </c>
      <c r="E109" s="3">
        <v>125</v>
      </c>
      <c r="F109" s="3">
        <v>450</v>
      </c>
      <c r="G109" s="3">
        <v>3</v>
      </c>
      <c r="H109" s="3">
        <v>1350</v>
      </c>
      <c r="I109" s="3">
        <v>550</v>
      </c>
      <c r="J109" s="6">
        <v>0</v>
      </c>
      <c r="K109" s="6">
        <v>0</v>
      </c>
      <c r="L109" s="3">
        <v>100</v>
      </c>
      <c r="M109" s="3">
        <v>3</v>
      </c>
      <c r="N109" s="3">
        <v>300</v>
      </c>
      <c r="O109" s="3">
        <v>50</v>
      </c>
      <c r="P109" s="6">
        <v>0</v>
      </c>
      <c r="Q109" s="6">
        <v>0</v>
      </c>
      <c r="R109" s="3">
        <v>100</v>
      </c>
      <c r="S109" s="6">
        <v>0</v>
      </c>
      <c r="T109" s="6">
        <v>0</v>
      </c>
      <c r="U109" s="3">
        <v>50</v>
      </c>
      <c r="V109" s="6">
        <v>0</v>
      </c>
      <c r="W109" s="6">
        <v>0</v>
      </c>
      <c r="X109" s="3">
        <v>100</v>
      </c>
      <c r="Y109" s="6">
        <v>0</v>
      </c>
      <c r="Z109" s="6">
        <v>0</v>
      </c>
      <c r="AA109" s="3">
        <v>150</v>
      </c>
      <c r="AB109" s="6">
        <v>0</v>
      </c>
      <c r="AC109" s="6">
        <v>0</v>
      </c>
      <c r="AD109" s="3">
        <v>200</v>
      </c>
      <c r="AE109" s="6">
        <v>0</v>
      </c>
      <c r="AF109" s="6">
        <v>0</v>
      </c>
      <c r="AG109" s="3">
        <v>250</v>
      </c>
      <c r="AH109" s="6">
        <v>0</v>
      </c>
      <c r="AI109" s="6">
        <v>0</v>
      </c>
      <c r="AJ109" s="3">
        <v>300</v>
      </c>
      <c r="AK109" s="6">
        <v>0</v>
      </c>
      <c r="AL109" s="6">
        <v>0</v>
      </c>
      <c r="AM109" s="3">
        <v>7</v>
      </c>
      <c r="AN109" s="3">
        <v>1775</v>
      </c>
      <c r="AO109" s="3">
        <v>1775</v>
      </c>
      <c r="AP109" s="3">
        <v>2631</v>
      </c>
      <c r="AQ109" s="3">
        <v>2631</v>
      </c>
      <c r="AR109" s="3">
        <v>0</v>
      </c>
      <c r="AS109" s="8"/>
    </row>
    <row r="110" spans="1:45" x14ac:dyDescent="0.25">
      <c r="A110" s="4" t="s">
        <v>212</v>
      </c>
      <c r="B110" s="4" t="s">
        <v>213</v>
      </c>
      <c r="C110" s="3">
        <v>125</v>
      </c>
      <c r="D110" s="3">
        <v>4</v>
      </c>
      <c r="E110" s="3">
        <v>500</v>
      </c>
      <c r="F110" s="3">
        <v>450</v>
      </c>
      <c r="G110" s="6">
        <v>0</v>
      </c>
      <c r="H110" s="6">
        <v>0</v>
      </c>
      <c r="I110" s="3">
        <v>550</v>
      </c>
      <c r="J110" s="6">
        <v>0</v>
      </c>
      <c r="K110" s="6">
        <v>0</v>
      </c>
      <c r="L110" s="3">
        <v>100</v>
      </c>
      <c r="M110" s="3">
        <v>0</v>
      </c>
      <c r="N110" s="3">
        <v>0</v>
      </c>
      <c r="O110" s="3">
        <v>50</v>
      </c>
      <c r="P110" s="3">
        <v>0</v>
      </c>
      <c r="Q110" s="3">
        <v>0</v>
      </c>
      <c r="R110" s="3">
        <v>100</v>
      </c>
      <c r="S110" s="6">
        <v>0</v>
      </c>
      <c r="T110" s="6">
        <v>0</v>
      </c>
      <c r="U110" s="3">
        <v>50</v>
      </c>
      <c r="V110" s="6">
        <v>0</v>
      </c>
      <c r="W110" s="6">
        <v>0</v>
      </c>
      <c r="X110" s="3">
        <v>100</v>
      </c>
      <c r="Y110" s="3">
        <v>1</v>
      </c>
      <c r="Z110" s="3">
        <v>100</v>
      </c>
      <c r="AA110" s="3">
        <v>150</v>
      </c>
      <c r="AB110" s="3">
        <v>1</v>
      </c>
      <c r="AC110" s="3">
        <v>150</v>
      </c>
      <c r="AD110" s="3">
        <v>200</v>
      </c>
      <c r="AE110" s="6">
        <v>0</v>
      </c>
      <c r="AF110" s="6">
        <v>0</v>
      </c>
      <c r="AG110" s="3">
        <v>250</v>
      </c>
      <c r="AH110" s="6">
        <v>0</v>
      </c>
      <c r="AI110" s="6">
        <v>0</v>
      </c>
      <c r="AJ110" s="3">
        <v>300</v>
      </c>
      <c r="AK110" s="6">
        <v>0</v>
      </c>
      <c r="AL110" s="6">
        <v>0</v>
      </c>
      <c r="AM110" s="3">
        <v>6</v>
      </c>
      <c r="AN110" s="3">
        <v>750</v>
      </c>
      <c r="AO110" s="3">
        <v>13</v>
      </c>
      <c r="AP110" s="3">
        <v>1296</v>
      </c>
      <c r="AQ110" s="3">
        <v>787</v>
      </c>
      <c r="AR110" s="3">
        <v>510</v>
      </c>
      <c r="AS110" s="8"/>
    </row>
    <row r="111" spans="1:45" x14ac:dyDescent="0.25">
      <c r="A111" s="4" t="s">
        <v>214</v>
      </c>
      <c r="B111" s="4" t="s">
        <v>215</v>
      </c>
      <c r="C111" s="3">
        <v>125</v>
      </c>
      <c r="D111" s="6">
        <v>0</v>
      </c>
      <c r="E111" s="6">
        <v>0</v>
      </c>
      <c r="F111" s="3">
        <v>450</v>
      </c>
      <c r="G111" s="3">
        <v>2</v>
      </c>
      <c r="H111" s="3">
        <v>900</v>
      </c>
      <c r="I111" s="3">
        <v>550</v>
      </c>
      <c r="J111" s="6">
        <v>0</v>
      </c>
      <c r="K111" s="6">
        <v>0</v>
      </c>
      <c r="L111" s="3">
        <v>100</v>
      </c>
      <c r="M111" s="3">
        <v>2</v>
      </c>
      <c r="N111" s="3">
        <v>200</v>
      </c>
      <c r="O111" s="3">
        <v>50</v>
      </c>
      <c r="P111" s="6">
        <v>0</v>
      </c>
      <c r="Q111" s="6">
        <v>0</v>
      </c>
      <c r="R111" s="3">
        <v>100</v>
      </c>
      <c r="S111" s="6">
        <v>0</v>
      </c>
      <c r="T111" s="6">
        <v>0</v>
      </c>
      <c r="U111" s="3">
        <v>50</v>
      </c>
      <c r="V111" s="6">
        <v>0</v>
      </c>
      <c r="W111" s="6">
        <v>0</v>
      </c>
      <c r="X111" s="3">
        <v>100</v>
      </c>
      <c r="Y111" s="6">
        <v>0</v>
      </c>
      <c r="Z111" s="6">
        <v>0</v>
      </c>
      <c r="AA111" s="3">
        <v>150</v>
      </c>
      <c r="AB111" s="6">
        <v>0</v>
      </c>
      <c r="AC111" s="6">
        <v>0</v>
      </c>
      <c r="AD111" s="3">
        <v>200</v>
      </c>
      <c r="AE111" s="3">
        <v>1</v>
      </c>
      <c r="AF111" s="3">
        <v>200</v>
      </c>
      <c r="AG111" s="3">
        <v>250</v>
      </c>
      <c r="AH111" s="6">
        <v>0</v>
      </c>
      <c r="AI111" s="6">
        <v>0</v>
      </c>
      <c r="AJ111" s="3">
        <v>300</v>
      </c>
      <c r="AK111" s="6">
        <v>0</v>
      </c>
      <c r="AL111" s="6">
        <v>0</v>
      </c>
      <c r="AM111" s="3">
        <v>5</v>
      </c>
      <c r="AN111" s="3">
        <v>1300</v>
      </c>
      <c r="AO111" s="3">
        <v>0</v>
      </c>
      <c r="AP111" s="3">
        <v>2866</v>
      </c>
      <c r="AQ111" s="3">
        <v>2038</v>
      </c>
      <c r="AR111" s="3">
        <v>828</v>
      </c>
      <c r="AS111" s="8"/>
    </row>
    <row r="112" spans="1:45" x14ac:dyDescent="0.25">
      <c r="A112" s="4" t="s">
        <v>216</v>
      </c>
      <c r="B112" s="4" t="s">
        <v>217</v>
      </c>
      <c r="C112" s="3">
        <v>125</v>
      </c>
      <c r="D112" s="6">
        <v>0</v>
      </c>
      <c r="E112" s="6">
        <v>0</v>
      </c>
      <c r="F112" s="3">
        <v>450</v>
      </c>
      <c r="G112" s="3">
        <v>1</v>
      </c>
      <c r="H112" s="3">
        <v>450</v>
      </c>
      <c r="I112" s="3">
        <v>550</v>
      </c>
      <c r="J112" s="6">
        <v>0</v>
      </c>
      <c r="K112" s="6">
        <v>0</v>
      </c>
      <c r="L112" s="3">
        <v>100</v>
      </c>
      <c r="M112" s="6">
        <v>0</v>
      </c>
      <c r="N112" s="6">
        <v>0</v>
      </c>
      <c r="O112" s="3">
        <v>50</v>
      </c>
      <c r="P112" s="6">
        <v>0</v>
      </c>
      <c r="Q112" s="6">
        <v>0</v>
      </c>
      <c r="R112" s="3">
        <v>100</v>
      </c>
      <c r="S112" s="3">
        <v>1</v>
      </c>
      <c r="T112" s="3">
        <v>100</v>
      </c>
      <c r="U112" s="3">
        <v>50</v>
      </c>
      <c r="V112" s="6">
        <v>0</v>
      </c>
      <c r="W112" s="6">
        <v>0</v>
      </c>
      <c r="X112" s="3">
        <v>100</v>
      </c>
      <c r="Y112" s="6">
        <v>0</v>
      </c>
      <c r="Z112" s="6">
        <v>0</v>
      </c>
      <c r="AA112" s="3">
        <v>150</v>
      </c>
      <c r="AB112" s="6">
        <v>0</v>
      </c>
      <c r="AC112" s="6">
        <v>0</v>
      </c>
      <c r="AD112" s="3">
        <v>200</v>
      </c>
      <c r="AE112" s="6">
        <v>0</v>
      </c>
      <c r="AF112" s="6">
        <v>0</v>
      </c>
      <c r="AG112" s="3">
        <v>250</v>
      </c>
      <c r="AH112" s="6">
        <v>0</v>
      </c>
      <c r="AI112" s="6">
        <v>0</v>
      </c>
      <c r="AJ112" s="3">
        <v>300</v>
      </c>
      <c r="AK112" s="6">
        <v>0</v>
      </c>
      <c r="AL112" s="6">
        <v>0</v>
      </c>
      <c r="AM112" s="3">
        <v>2</v>
      </c>
      <c r="AN112" s="3">
        <v>550</v>
      </c>
      <c r="AO112" s="3">
        <v>0</v>
      </c>
      <c r="AP112" s="3">
        <v>169</v>
      </c>
      <c r="AQ112" s="3">
        <v>122</v>
      </c>
      <c r="AR112" s="3">
        <v>47</v>
      </c>
      <c r="AS112" s="8"/>
    </row>
    <row r="113" spans="1:45" x14ac:dyDescent="0.25">
      <c r="A113" s="4" t="s">
        <v>218</v>
      </c>
      <c r="B113" s="4" t="s">
        <v>219</v>
      </c>
      <c r="C113" s="3">
        <v>125</v>
      </c>
      <c r="D113" s="6">
        <v>0</v>
      </c>
      <c r="E113" s="6">
        <v>0</v>
      </c>
      <c r="F113" s="3">
        <v>450</v>
      </c>
      <c r="G113" s="3">
        <v>2</v>
      </c>
      <c r="H113" s="3">
        <v>900</v>
      </c>
      <c r="I113" s="3">
        <v>550</v>
      </c>
      <c r="J113" s="6">
        <v>0</v>
      </c>
      <c r="K113" s="6">
        <v>0</v>
      </c>
      <c r="L113" s="3">
        <v>100</v>
      </c>
      <c r="M113" s="3">
        <v>2</v>
      </c>
      <c r="N113" s="3">
        <v>200</v>
      </c>
      <c r="O113" s="3">
        <v>50</v>
      </c>
      <c r="P113" s="6">
        <v>0</v>
      </c>
      <c r="Q113" s="6">
        <v>0</v>
      </c>
      <c r="R113" s="3">
        <v>100</v>
      </c>
      <c r="S113" s="6">
        <v>0</v>
      </c>
      <c r="T113" s="6">
        <v>0</v>
      </c>
      <c r="U113" s="3">
        <v>50</v>
      </c>
      <c r="V113" s="6">
        <v>0</v>
      </c>
      <c r="W113" s="6">
        <v>0</v>
      </c>
      <c r="X113" s="3">
        <v>100</v>
      </c>
      <c r="Y113" s="6">
        <v>0</v>
      </c>
      <c r="Z113" s="6">
        <v>0</v>
      </c>
      <c r="AA113" s="3">
        <v>150</v>
      </c>
      <c r="AB113" s="6">
        <v>0</v>
      </c>
      <c r="AC113" s="6">
        <v>0</v>
      </c>
      <c r="AD113" s="3">
        <v>200</v>
      </c>
      <c r="AE113" s="6">
        <v>0</v>
      </c>
      <c r="AF113" s="6">
        <v>0</v>
      </c>
      <c r="AG113" s="3">
        <v>250</v>
      </c>
      <c r="AH113" s="6">
        <v>0</v>
      </c>
      <c r="AI113" s="6">
        <v>0</v>
      </c>
      <c r="AJ113" s="3">
        <v>300</v>
      </c>
      <c r="AK113" s="6">
        <v>0</v>
      </c>
      <c r="AL113" s="6">
        <v>0</v>
      </c>
      <c r="AM113" s="3">
        <v>4</v>
      </c>
      <c r="AN113" s="3">
        <v>1100</v>
      </c>
      <c r="AO113" s="3">
        <v>0</v>
      </c>
      <c r="AP113" s="3">
        <v>1357</v>
      </c>
      <c r="AQ113" s="3">
        <v>1089</v>
      </c>
      <c r="AR113" s="3">
        <v>268</v>
      </c>
      <c r="AS113" s="8"/>
    </row>
    <row r="114" spans="1:45" x14ac:dyDescent="0.25">
      <c r="A114" s="4" t="s">
        <v>220</v>
      </c>
      <c r="B114" s="4" t="s">
        <v>221</v>
      </c>
      <c r="C114" s="3">
        <v>125</v>
      </c>
      <c r="D114" s="6">
        <v>0</v>
      </c>
      <c r="E114" s="6">
        <v>0</v>
      </c>
      <c r="F114" s="3">
        <v>450</v>
      </c>
      <c r="G114" s="6">
        <v>0</v>
      </c>
      <c r="H114" s="6">
        <v>0</v>
      </c>
      <c r="I114" s="3">
        <v>550</v>
      </c>
      <c r="J114" s="6">
        <v>0</v>
      </c>
      <c r="K114" s="6">
        <v>0</v>
      </c>
      <c r="L114" s="3">
        <v>100</v>
      </c>
      <c r="M114" s="6">
        <v>0</v>
      </c>
      <c r="N114" s="6">
        <v>0</v>
      </c>
      <c r="O114" s="3">
        <v>50</v>
      </c>
      <c r="P114" s="6">
        <v>0</v>
      </c>
      <c r="Q114" s="6">
        <v>0</v>
      </c>
      <c r="R114" s="3">
        <v>100</v>
      </c>
      <c r="S114" s="6">
        <v>0</v>
      </c>
      <c r="T114" s="6">
        <v>0</v>
      </c>
      <c r="U114" s="3">
        <v>50</v>
      </c>
      <c r="V114" s="6">
        <v>0</v>
      </c>
      <c r="W114" s="6">
        <v>0</v>
      </c>
      <c r="X114" s="3">
        <v>100</v>
      </c>
      <c r="Y114" s="6">
        <v>0</v>
      </c>
      <c r="Z114" s="6">
        <v>0</v>
      </c>
      <c r="AA114" s="3">
        <v>150</v>
      </c>
      <c r="AB114" s="6">
        <v>0</v>
      </c>
      <c r="AC114" s="6">
        <v>0</v>
      </c>
      <c r="AD114" s="3">
        <v>200</v>
      </c>
      <c r="AE114" s="6">
        <v>0</v>
      </c>
      <c r="AF114" s="6">
        <v>0</v>
      </c>
      <c r="AG114" s="3">
        <v>250</v>
      </c>
      <c r="AH114" s="6">
        <v>0</v>
      </c>
      <c r="AI114" s="6">
        <v>0</v>
      </c>
      <c r="AJ114" s="3">
        <v>300</v>
      </c>
      <c r="AK114" s="6">
        <v>0</v>
      </c>
      <c r="AL114" s="6">
        <v>0</v>
      </c>
      <c r="AM114" s="3">
        <v>0</v>
      </c>
      <c r="AN114" s="3">
        <v>0</v>
      </c>
      <c r="AO114" s="3">
        <v>0</v>
      </c>
      <c r="AP114" s="3">
        <v>218</v>
      </c>
      <c r="AQ114" s="3">
        <v>0</v>
      </c>
      <c r="AR114" s="3">
        <v>0</v>
      </c>
      <c r="AS114" s="8"/>
    </row>
    <row r="115" spans="1:45" x14ac:dyDescent="0.25">
      <c r="B115" s="1" t="s">
        <v>222</v>
      </c>
      <c r="C115" s="1">
        <v>13750</v>
      </c>
      <c r="D115" s="258">
        <f t="shared" ref="D115" si="0">SUM(D6:D114)</f>
        <v>86</v>
      </c>
      <c r="E115" s="258">
        <f>SUM(E5:E114)</f>
        <v>10750</v>
      </c>
      <c r="F115" s="258"/>
      <c r="G115" s="258">
        <f>SUM(G5:G114)</f>
        <v>218</v>
      </c>
      <c r="H115" s="258">
        <f>SUM(H5:H114)</f>
        <v>98100</v>
      </c>
      <c r="I115" s="258"/>
      <c r="J115" s="258">
        <f>SUM(J5:J114)</f>
        <v>6</v>
      </c>
      <c r="K115" s="258">
        <f>SUM(K5:K114)</f>
        <v>3300</v>
      </c>
      <c r="L115" s="258"/>
      <c r="M115" s="258">
        <f>SUM(M5:M114)</f>
        <v>146</v>
      </c>
      <c r="N115" s="258">
        <f>SUM(N5:N114)</f>
        <v>14600</v>
      </c>
      <c r="O115" s="258"/>
      <c r="P115" s="258">
        <f>SUM(P5:P114)</f>
        <v>38</v>
      </c>
      <c r="Q115" s="258">
        <f>SUM(Q5:Q114)</f>
        <v>1900</v>
      </c>
      <c r="R115" s="258"/>
      <c r="S115" s="258">
        <f>SUM(S5:S114)</f>
        <v>45</v>
      </c>
      <c r="T115" s="258">
        <f>SUM(T5:T114)</f>
        <v>4500</v>
      </c>
      <c r="U115" s="258"/>
      <c r="V115" s="258">
        <f>SUM(V5:V114)</f>
        <v>7</v>
      </c>
      <c r="W115" s="258">
        <f>SUM(W5:W114)</f>
        <v>350</v>
      </c>
      <c r="X115" s="258"/>
      <c r="Y115" s="258">
        <f>SUM(Y5:Y114)</f>
        <v>5</v>
      </c>
      <c r="Z115" s="258">
        <f>SUM(Z5:Z114)</f>
        <v>500</v>
      </c>
      <c r="AA115" s="258"/>
      <c r="AB115" s="258">
        <f>SUM(AB5:AB114)</f>
        <v>3</v>
      </c>
      <c r="AC115" s="258">
        <f>SUM(AC5:AC114)</f>
        <v>450</v>
      </c>
      <c r="AD115" s="258"/>
      <c r="AE115" s="258">
        <f>SUM(AE5:AE114)</f>
        <v>7</v>
      </c>
      <c r="AF115" s="258">
        <f>SUM(AF5:AF114)</f>
        <v>1400</v>
      </c>
      <c r="AG115" s="258"/>
      <c r="AH115" s="258">
        <f>SUM(AH5:AH114)</f>
        <v>1</v>
      </c>
      <c r="AI115" s="258">
        <f>SUM(AI5:AI114)</f>
        <v>250</v>
      </c>
      <c r="AJ115" s="258"/>
      <c r="AK115" s="258">
        <f t="shared" ref="AK115:AR115" si="1">SUM(AK5:AK114)</f>
        <v>6</v>
      </c>
      <c r="AL115" s="258">
        <f t="shared" si="1"/>
        <v>1800</v>
      </c>
      <c r="AM115" s="258">
        <f t="shared" si="1"/>
        <v>568</v>
      </c>
      <c r="AN115" s="258">
        <f t="shared" si="1"/>
        <v>137900</v>
      </c>
      <c r="AO115" s="258">
        <f t="shared" si="1"/>
        <v>11840</v>
      </c>
      <c r="AP115" s="258">
        <f t="shared" si="1"/>
        <v>211910</v>
      </c>
      <c r="AQ115" s="258">
        <f t="shared" si="1"/>
        <v>135489</v>
      </c>
      <c r="AR115" s="258">
        <f t="shared" si="1"/>
        <v>72959</v>
      </c>
    </row>
  </sheetData>
  <mergeCells count="20">
    <mergeCell ref="AQ3:AR3"/>
    <mergeCell ref="A2:A4"/>
    <mergeCell ref="B2:B4"/>
    <mergeCell ref="C2:AR2"/>
    <mergeCell ref="C3:E3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G3:AI3"/>
    <mergeCell ref="AJ3:AL3"/>
    <mergeCell ref="AM3:AM4"/>
    <mergeCell ref="AN3:AN4"/>
    <mergeCell ref="AO3:AO4"/>
    <mergeCell ref="AP3:AP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14"/>
  <sheetViews>
    <sheetView workbookViewId="0">
      <selection activeCell="F10" sqref="F10"/>
    </sheetView>
  </sheetViews>
  <sheetFormatPr baseColWidth="10" defaultColWidth="9" defaultRowHeight="15" x14ac:dyDescent="0.25"/>
  <cols>
    <col min="2" max="2" width="68.42578125" customWidth="1"/>
    <col min="3" max="6" width="16.5703125" customWidth="1"/>
  </cols>
  <sheetData>
    <row r="2" spans="1:7" ht="30" customHeight="1" x14ac:dyDescent="0.25">
      <c r="A2" s="323" t="s">
        <v>0</v>
      </c>
      <c r="B2" s="323" t="s">
        <v>1</v>
      </c>
      <c r="C2" s="323" t="s">
        <v>595</v>
      </c>
      <c r="D2" s="323" t="s">
        <v>595</v>
      </c>
      <c r="E2" s="323" t="s">
        <v>595</v>
      </c>
    </row>
    <row r="3" spans="1:7" ht="39.950000000000003" customHeight="1" x14ac:dyDescent="0.25">
      <c r="A3" s="323" t="s">
        <v>0</v>
      </c>
      <c r="B3" s="323" t="s">
        <v>1</v>
      </c>
      <c r="C3" s="2" t="s">
        <v>596</v>
      </c>
      <c r="D3" s="2" t="s">
        <v>597</v>
      </c>
      <c r="E3" s="2" t="s">
        <v>567</v>
      </c>
    </row>
    <row r="4" spans="1:7" x14ac:dyDescent="0.25">
      <c r="A4" s="4" t="s">
        <v>2</v>
      </c>
      <c r="B4" s="4" t="s">
        <v>3</v>
      </c>
      <c r="C4" s="3">
        <v>1732</v>
      </c>
      <c r="D4" s="3">
        <v>1771</v>
      </c>
      <c r="E4" s="3">
        <v>3503</v>
      </c>
      <c r="F4" s="8"/>
      <c r="G4" s="8"/>
    </row>
    <row r="5" spans="1:7" x14ac:dyDescent="0.25">
      <c r="A5" s="4" t="s">
        <v>4</v>
      </c>
      <c r="B5" s="4" t="s">
        <v>5</v>
      </c>
      <c r="C5" s="3">
        <v>538</v>
      </c>
      <c r="D5" s="3">
        <v>0</v>
      </c>
      <c r="E5" s="3">
        <v>538</v>
      </c>
      <c r="F5" s="8"/>
      <c r="G5" s="8"/>
    </row>
    <row r="6" spans="1:7" x14ac:dyDescent="0.25">
      <c r="A6" s="4" t="s">
        <v>6</v>
      </c>
      <c r="B6" s="4" t="s">
        <v>7</v>
      </c>
      <c r="C6" s="3">
        <v>569</v>
      </c>
      <c r="D6" s="3">
        <v>568</v>
      </c>
      <c r="E6" s="3">
        <v>1137</v>
      </c>
      <c r="F6" s="8"/>
      <c r="G6" s="8"/>
    </row>
    <row r="7" spans="1:7" x14ac:dyDescent="0.25">
      <c r="A7" s="4" t="s">
        <v>8</v>
      </c>
      <c r="B7" s="4" t="s">
        <v>9</v>
      </c>
      <c r="C7" s="3">
        <v>2043</v>
      </c>
      <c r="D7" s="3">
        <v>1587</v>
      </c>
      <c r="E7" s="3">
        <v>3630</v>
      </c>
      <c r="F7" s="8"/>
      <c r="G7" s="8"/>
    </row>
    <row r="8" spans="1:7" x14ac:dyDescent="0.25">
      <c r="A8" s="4" t="s">
        <v>10</v>
      </c>
      <c r="B8" s="4" t="s">
        <v>11</v>
      </c>
      <c r="C8" s="3">
        <v>1625</v>
      </c>
      <c r="D8" s="3">
        <v>731</v>
      </c>
      <c r="E8" s="3">
        <v>2356</v>
      </c>
      <c r="F8" s="8"/>
      <c r="G8" s="8"/>
    </row>
    <row r="9" spans="1:7" x14ac:dyDescent="0.25">
      <c r="A9" s="4" t="s">
        <v>12</v>
      </c>
      <c r="B9" s="4" t="s">
        <v>13</v>
      </c>
      <c r="C9" s="3">
        <v>146</v>
      </c>
      <c r="D9" s="3">
        <v>0</v>
      </c>
      <c r="E9" s="3">
        <v>146</v>
      </c>
      <c r="F9" s="8"/>
      <c r="G9" s="8"/>
    </row>
    <row r="10" spans="1:7" x14ac:dyDescent="0.25">
      <c r="A10" s="4" t="s">
        <v>14</v>
      </c>
      <c r="B10" s="4" t="s">
        <v>15</v>
      </c>
      <c r="C10" s="3">
        <v>858</v>
      </c>
      <c r="D10" s="3">
        <v>696</v>
      </c>
      <c r="E10" s="3">
        <v>1554</v>
      </c>
      <c r="F10" s="8"/>
      <c r="G10" s="8"/>
    </row>
    <row r="11" spans="1:7" x14ac:dyDescent="0.25">
      <c r="A11" s="4" t="s">
        <v>16</v>
      </c>
      <c r="B11" s="4" t="s">
        <v>17</v>
      </c>
      <c r="C11" s="3">
        <v>319</v>
      </c>
      <c r="D11" s="3">
        <v>891</v>
      </c>
      <c r="E11" s="3">
        <v>1210</v>
      </c>
      <c r="F11" s="8"/>
      <c r="G11" s="8"/>
    </row>
    <row r="12" spans="1:7" x14ac:dyDescent="0.25">
      <c r="A12" s="4" t="s">
        <v>18</v>
      </c>
      <c r="B12" s="4" t="s">
        <v>19</v>
      </c>
      <c r="C12" s="3">
        <v>209</v>
      </c>
      <c r="D12" s="3">
        <v>20</v>
      </c>
      <c r="E12" s="3">
        <v>229</v>
      </c>
      <c r="F12" s="8"/>
      <c r="G12" s="8"/>
    </row>
    <row r="13" spans="1:7" x14ac:dyDescent="0.25">
      <c r="A13" s="4" t="s">
        <v>20</v>
      </c>
      <c r="B13" s="4" t="s">
        <v>21</v>
      </c>
      <c r="C13" s="3">
        <v>0</v>
      </c>
      <c r="D13" s="3">
        <v>0</v>
      </c>
      <c r="E13" s="3">
        <v>897</v>
      </c>
      <c r="F13" s="8"/>
      <c r="G13" s="8"/>
    </row>
    <row r="14" spans="1:7" x14ac:dyDescent="0.25">
      <c r="A14" s="4" t="s">
        <v>22</v>
      </c>
      <c r="B14" s="4" t="s">
        <v>23</v>
      </c>
      <c r="C14" s="3">
        <v>2175</v>
      </c>
      <c r="D14" s="3">
        <v>0</v>
      </c>
      <c r="E14" s="3">
        <v>2175</v>
      </c>
      <c r="F14" s="8"/>
      <c r="G14" s="8"/>
    </row>
    <row r="15" spans="1:7" x14ac:dyDescent="0.25">
      <c r="A15" s="4" t="s">
        <v>24</v>
      </c>
      <c r="B15" s="4" t="s">
        <v>25</v>
      </c>
      <c r="C15" s="3">
        <v>1587</v>
      </c>
      <c r="D15" s="3">
        <v>1281</v>
      </c>
      <c r="E15" s="3">
        <v>2868</v>
      </c>
      <c r="F15" s="8"/>
      <c r="G15" s="8"/>
    </row>
    <row r="16" spans="1:7" x14ac:dyDescent="0.25">
      <c r="A16" s="4" t="s">
        <v>26</v>
      </c>
      <c r="B16" s="4" t="s">
        <v>27</v>
      </c>
      <c r="C16" s="3">
        <v>310</v>
      </c>
      <c r="D16" s="3">
        <v>0</v>
      </c>
      <c r="E16" s="3">
        <v>310</v>
      </c>
      <c r="F16" s="8"/>
      <c r="G16" s="8"/>
    </row>
    <row r="17" spans="1:7" x14ac:dyDescent="0.25">
      <c r="A17" s="4" t="s">
        <v>28</v>
      </c>
      <c r="B17" s="4" t="s">
        <v>29</v>
      </c>
      <c r="C17" s="3">
        <v>3142</v>
      </c>
      <c r="D17" s="3">
        <v>727</v>
      </c>
      <c r="E17" s="3">
        <v>3869</v>
      </c>
      <c r="F17" s="8"/>
      <c r="G17" s="8"/>
    </row>
    <row r="18" spans="1:7" x14ac:dyDescent="0.25">
      <c r="A18" s="4" t="s">
        <v>30</v>
      </c>
      <c r="B18" s="4" t="s">
        <v>31</v>
      </c>
      <c r="C18" s="3">
        <v>0</v>
      </c>
      <c r="D18" s="3">
        <v>0</v>
      </c>
      <c r="E18" s="3">
        <v>589</v>
      </c>
      <c r="F18" s="8"/>
      <c r="G18" s="8"/>
    </row>
    <row r="19" spans="1:7" x14ac:dyDescent="0.25">
      <c r="A19" s="4" t="s">
        <v>32</v>
      </c>
      <c r="B19" s="4" t="s">
        <v>33</v>
      </c>
      <c r="C19" s="3">
        <v>3011</v>
      </c>
      <c r="D19" s="3">
        <v>1911</v>
      </c>
      <c r="E19" s="3">
        <v>4922</v>
      </c>
      <c r="F19" s="8"/>
      <c r="G19" s="8"/>
    </row>
    <row r="20" spans="1:7" x14ac:dyDescent="0.25">
      <c r="A20" s="4" t="s">
        <v>34</v>
      </c>
      <c r="B20" s="4" t="s">
        <v>35</v>
      </c>
      <c r="C20" s="3">
        <v>341</v>
      </c>
      <c r="D20" s="3">
        <v>300</v>
      </c>
      <c r="E20" s="3">
        <v>641</v>
      </c>
      <c r="F20" s="8"/>
      <c r="G20" s="8"/>
    </row>
    <row r="21" spans="1:7" x14ac:dyDescent="0.25">
      <c r="A21" s="4" t="s">
        <v>36</v>
      </c>
      <c r="B21" s="4" t="s">
        <v>37</v>
      </c>
      <c r="C21" s="3">
        <v>4215</v>
      </c>
      <c r="D21" s="3">
        <v>3492</v>
      </c>
      <c r="E21" s="3">
        <v>7707</v>
      </c>
      <c r="F21" s="8"/>
      <c r="G21" s="8"/>
    </row>
    <row r="22" spans="1:7" x14ac:dyDescent="0.25">
      <c r="A22" s="4" t="s">
        <v>38</v>
      </c>
      <c r="B22" s="4" t="s">
        <v>39</v>
      </c>
      <c r="C22" s="3">
        <v>1952</v>
      </c>
      <c r="D22" s="3">
        <v>1025</v>
      </c>
      <c r="E22" s="3">
        <v>2977</v>
      </c>
      <c r="F22" s="8"/>
      <c r="G22" s="8"/>
    </row>
    <row r="23" spans="1:7" x14ac:dyDescent="0.25">
      <c r="A23" s="4" t="s">
        <v>40</v>
      </c>
      <c r="B23" s="4" t="s">
        <v>41</v>
      </c>
      <c r="C23" s="3">
        <v>417</v>
      </c>
      <c r="D23" s="3">
        <v>0</v>
      </c>
      <c r="E23" s="3">
        <v>417</v>
      </c>
      <c r="F23" s="8"/>
      <c r="G23" s="8"/>
    </row>
    <row r="24" spans="1:7" x14ac:dyDescent="0.25">
      <c r="A24" s="4" t="s">
        <v>42</v>
      </c>
      <c r="B24" s="4" t="s">
        <v>43</v>
      </c>
      <c r="C24" s="3">
        <v>1217</v>
      </c>
      <c r="D24" s="3">
        <v>0</v>
      </c>
      <c r="E24" s="3">
        <v>1217</v>
      </c>
      <c r="F24" s="8"/>
      <c r="G24" s="8"/>
    </row>
    <row r="25" spans="1:7" x14ac:dyDescent="0.25">
      <c r="A25" s="4" t="s">
        <v>44</v>
      </c>
      <c r="B25" s="4" t="s">
        <v>45</v>
      </c>
      <c r="C25" s="3">
        <v>1824</v>
      </c>
      <c r="D25" s="3">
        <v>731</v>
      </c>
      <c r="E25" s="3">
        <v>2555</v>
      </c>
      <c r="F25" s="8"/>
      <c r="G25" s="8"/>
    </row>
    <row r="26" spans="1:7" x14ac:dyDescent="0.25">
      <c r="A26" s="4" t="s">
        <v>46</v>
      </c>
      <c r="B26" s="4" t="s">
        <v>47</v>
      </c>
      <c r="C26" s="3">
        <v>444</v>
      </c>
      <c r="D26" s="3">
        <v>0</v>
      </c>
      <c r="E26" s="3">
        <v>444</v>
      </c>
      <c r="F26" s="8"/>
      <c r="G26" s="8"/>
    </row>
    <row r="27" spans="1:7" x14ac:dyDescent="0.25">
      <c r="A27" s="4" t="s">
        <v>48</v>
      </c>
      <c r="B27" s="4" t="s">
        <v>49</v>
      </c>
      <c r="C27" s="3">
        <v>368</v>
      </c>
      <c r="D27" s="3">
        <v>0</v>
      </c>
      <c r="E27" s="3">
        <v>368</v>
      </c>
      <c r="F27" s="8"/>
      <c r="G27" s="8"/>
    </row>
    <row r="28" spans="1:7" x14ac:dyDescent="0.25">
      <c r="A28" s="4" t="s">
        <v>50</v>
      </c>
      <c r="B28" s="4" t="s">
        <v>51</v>
      </c>
      <c r="C28" s="3">
        <v>318</v>
      </c>
      <c r="D28" s="3">
        <v>270</v>
      </c>
      <c r="E28" s="3">
        <v>588</v>
      </c>
      <c r="F28" s="8"/>
      <c r="G28" s="8"/>
    </row>
    <row r="29" spans="1:7" x14ac:dyDescent="0.25">
      <c r="A29" s="4" t="s">
        <v>52</v>
      </c>
      <c r="B29" s="4" t="s">
        <v>53</v>
      </c>
      <c r="C29" s="3">
        <v>1245</v>
      </c>
      <c r="D29" s="3">
        <v>400</v>
      </c>
      <c r="E29" s="3">
        <v>1645</v>
      </c>
      <c r="F29" s="8"/>
      <c r="G29" s="8"/>
    </row>
    <row r="30" spans="1:7" x14ac:dyDescent="0.25">
      <c r="A30" s="4" t="s">
        <v>54</v>
      </c>
      <c r="B30" s="4" t="s">
        <v>55</v>
      </c>
      <c r="C30" s="3">
        <v>643</v>
      </c>
      <c r="D30" s="3">
        <v>0</v>
      </c>
      <c r="E30" s="3">
        <v>643</v>
      </c>
      <c r="F30" s="8"/>
      <c r="G30" s="8"/>
    </row>
    <row r="31" spans="1:7" x14ac:dyDescent="0.25">
      <c r="A31" s="4" t="s">
        <v>56</v>
      </c>
      <c r="B31" s="4" t="s">
        <v>57</v>
      </c>
      <c r="C31" s="3">
        <v>432</v>
      </c>
      <c r="D31" s="3">
        <v>45</v>
      </c>
      <c r="E31" s="3">
        <v>477</v>
      </c>
      <c r="F31" s="8"/>
      <c r="G31" s="8"/>
    </row>
    <row r="32" spans="1:7" x14ac:dyDescent="0.25">
      <c r="A32" s="4" t="s">
        <v>58</v>
      </c>
      <c r="B32" s="4" t="s">
        <v>59</v>
      </c>
      <c r="C32" s="3">
        <v>1580</v>
      </c>
      <c r="D32" s="3">
        <v>645</v>
      </c>
      <c r="E32" s="3">
        <v>2225</v>
      </c>
      <c r="F32" s="8"/>
      <c r="G32" s="8"/>
    </row>
    <row r="33" spans="1:7" x14ac:dyDescent="0.25">
      <c r="A33" s="4" t="s">
        <v>60</v>
      </c>
      <c r="B33" s="4" t="s">
        <v>61</v>
      </c>
      <c r="C33" s="3">
        <v>380</v>
      </c>
      <c r="D33" s="3">
        <v>0</v>
      </c>
      <c r="E33" s="3">
        <v>380</v>
      </c>
      <c r="F33" s="8"/>
      <c r="G33" s="8"/>
    </row>
    <row r="34" spans="1:7" x14ac:dyDescent="0.25">
      <c r="A34" s="4" t="s">
        <v>62</v>
      </c>
      <c r="B34" s="4" t="s">
        <v>63</v>
      </c>
      <c r="C34" s="3">
        <v>5289</v>
      </c>
      <c r="D34" s="3">
        <v>1323</v>
      </c>
      <c r="E34" s="3">
        <v>6612</v>
      </c>
      <c r="F34" s="8"/>
      <c r="G34" s="8"/>
    </row>
    <row r="35" spans="1:7" x14ac:dyDescent="0.25">
      <c r="A35" s="4" t="s">
        <v>64</v>
      </c>
      <c r="B35" s="4" t="s">
        <v>65</v>
      </c>
      <c r="C35" s="3">
        <v>881</v>
      </c>
      <c r="D35" s="3">
        <v>1194</v>
      </c>
      <c r="E35" s="3">
        <v>2075</v>
      </c>
      <c r="F35" s="8"/>
      <c r="G35" s="8"/>
    </row>
    <row r="36" spans="1:7" x14ac:dyDescent="0.25">
      <c r="A36" s="4" t="s">
        <v>66</v>
      </c>
      <c r="B36" s="4" t="s">
        <v>67</v>
      </c>
      <c r="C36" s="3">
        <v>0</v>
      </c>
      <c r="D36" s="3">
        <v>0</v>
      </c>
      <c r="E36" s="3">
        <v>441</v>
      </c>
      <c r="F36" s="8"/>
      <c r="G36" s="8"/>
    </row>
    <row r="37" spans="1:7" x14ac:dyDescent="0.25">
      <c r="A37" s="4" t="s">
        <v>68</v>
      </c>
      <c r="B37" s="4" t="s">
        <v>69</v>
      </c>
      <c r="C37" s="3">
        <v>1318</v>
      </c>
      <c r="D37" s="3">
        <v>1350</v>
      </c>
      <c r="E37" s="3">
        <v>2668</v>
      </c>
      <c r="F37" s="8"/>
      <c r="G37" s="8"/>
    </row>
    <row r="38" spans="1:7" x14ac:dyDescent="0.25">
      <c r="A38" s="4" t="s">
        <v>70</v>
      </c>
      <c r="B38" s="4" t="s">
        <v>71</v>
      </c>
      <c r="C38" s="3">
        <v>2416</v>
      </c>
      <c r="D38" s="3">
        <v>1819</v>
      </c>
      <c r="E38" s="3">
        <v>4235</v>
      </c>
      <c r="F38" s="8"/>
      <c r="G38" s="8"/>
    </row>
    <row r="39" spans="1:7" x14ac:dyDescent="0.25">
      <c r="A39" s="4" t="s">
        <v>72</v>
      </c>
      <c r="B39" s="4" t="s">
        <v>73</v>
      </c>
      <c r="C39" s="3">
        <v>2056</v>
      </c>
      <c r="D39" s="3">
        <v>862</v>
      </c>
      <c r="E39" s="3">
        <v>2918</v>
      </c>
      <c r="F39" s="8"/>
      <c r="G39" s="8"/>
    </row>
    <row r="40" spans="1:7" x14ac:dyDescent="0.25">
      <c r="A40" s="4" t="s">
        <v>74</v>
      </c>
      <c r="B40" s="4" t="s">
        <v>75</v>
      </c>
      <c r="C40" s="3">
        <v>1960</v>
      </c>
      <c r="D40" s="3">
        <v>932</v>
      </c>
      <c r="E40" s="3">
        <v>2892</v>
      </c>
      <c r="F40" s="8"/>
      <c r="G40" s="8"/>
    </row>
    <row r="41" spans="1:7" x14ac:dyDescent="0.25">
      <c r="A41" s="4" t="s">
        <v>76</v>
      </c>
      <c r="B41" s="4" t="s">
        <v>77</v>
      </c>
      <c r="C41" s="3">
        <v>1408</v>
      </c>
      <c r="D41" s="3">
        <v>553</v>
      </c>
      <c r="E41" s="3">
        <v>1961</v>
      </c>
      <c r="F41" s="8"/>
      <c r="G41" s="8"/>
    </row>
    <row r="42" spans="1:7" x14ac:dyDescent="0.25">
      <c r="A42" s="4" t="s">
        <v>78</v>
      </c>
      <c r="B42" s="4" t="s">
        <v>79</v>
      </c>
      <c r="C42" s="3">
        <v>1539</v>
      </c>
      <c r="D42" s="3">
        <v>1829</v>
      </c>
      <c r="E42" s="3">
        <v>3368</v>
      </c>
      <c r="F42" s="8"/>
      <c r="G42" s="8"/>
    </row>
    <row r="43" spans="1:7" x14ac:dyDescent="0.25">
      <c r="A43" s="4" t="s">
        <v>80</v>
      </c>
      <c r="B43" s="4" t="s">
        <v>81</v>
      </c>
      <c r="C43" s="3">
        <v>505</v>
      </c>
      <c r="D43" s="3">
        <v>0</v>
      </c>
      <c r="E43" s="3">
        <v>505</v>
      </c>
      <c r="F43" s="8"/>
      <c r="G43" s="8"/>
    </row>
    <row r="44" spans="1:7" x14ac:dyDescent="0.25">
      <c r="A44" s="4" t="s">
        <v>82</v>
      </c>
      <c r="B44" s="4" t="s">
        <v>83</v>
      </c>
      <c r="C44" s="3">
        <v>0</v>
      </c>
      <c r="D44" s="3">
        <v>0</v>
      </c>
      <c r="E44" s="3">
        <v>1041</v>
      </c>
      <c r="F44" s="8"/>
      <c r="G44" s="8"/>
    </row>
    <row r="45" spans="1:7" x14ac:dyDescent="0.25">
      <c r="A45" s="4" t="s">
        <v>84</v>
      </c>
      <c r="B45" s="4" t="s">
        <v>85</v>
      </c>
      <c r="C45" s="3">
        <v>0</v>
      </c>
      <c r="D45" s="3">
        <v>0</v>
      </c>
      <c r="E45" s="3">
        <v>68</v>
      </c>
      <c r="F45" s="8"/>
      <c r="G45" s="8"/>
    </row>
    <row r="46" spans="1:7" x14ac:dyDescent="0.25">
      <c r="A46" s="4" t="s">
        <v>86</v>
      </c>
      <c r="B46" s="4" t="s">
        <v>87</v>
      </c>
      <c r="C46" s="3">
        <v>3726</v>
      </c>
      <c r="D46" s="3">
        <v>3177</v>
      </c>
      <c r="E46" s="3">
        <v>6903</v>
      </c>
      <c r="F46" s="8"/>
      <c r="G46" s="8"/>
    </row>
    <row r="47" spans="1:7" x14ac:dyDescent="0.25">
      <c r="A47" s="4" t="s">
        <v>88</v>
      </c>
      <c r="B47" s="4" t="s">
        <v>89</v>
      </c>
      <c r="C47" s="3">
        <v>523</v>
      </c>
      <c r="D47" s="3">
        <v>383</v>
      </c>
      <c r="E47" s="3">
        <v>906</v>
      </c>
      <c r="F47" s="8"/>
      <c r="G47" s="8"/>
    </row>
    <row r="48" spans="1:7" x14ac:dyDescent="0.25">
      <c r="A48" s="4" t="s">
        <v>90</v>
      </c>
      <c r="B48" s="4" t="s">
        <v>91</v>
      </c>
      <c r="C48" s="3">
        <v>797</v>
      </c>
      <c r="D48" s="3">
        <v>425</v>
      </c>
      <c r="E48" s="3">
        <v>1222</v>
      </c>
      <c r="F48" s="8"/>
      <c r="G48" s="8"/>
    </row>
    <row r="49" spans="1:7" x14ac:dyDescent="0.25">
      <c r="A49" s="4" t="s">
        <v>92</v>
      </c>
      <c r="B49" s="4" t="s">
        <v>93</v>
      </c>
      <c r="C49" s="3">
        <v>210</v>
      </c>
      <c r="D49" s="3">
        <v>0</v>
      </c>
      <c r="E49" s="3">
        <v>210</v>
      </c>
      <c r="F49" s="8"/>
      <c r="G49" s="8"/>
    </row>
    <row r="50" spans="1:7" x14ac:dyDescent="0.25">
      <c r="A50" s="4" t="s">
        <v>94</v>
      </c>
      <c r="B50" s="4" t="s">
        <v>95</v>
      </c>
      <c r="C50" s="3">
        <v>0</v>
      </c>
      <c r="D50" s="3">
        <v>0</v>
      </c>
      <c r="E50" s="3">
        <v>146</v>
      </c>
      <c r="F50" s="8"/>
      <c r="G50" s="8"/>
    </row>
    <row r="51" spans="1:7" x14ac:dyDescent="0.25">
      <c r="A51" s="4" t="s">
        <v>96</v>
      </c>
      <c r="B51" s="4" t="s">
        <v>97</v>
      </c>
      <c r="C51" s="3">
        <v>1789</v>
      </c>
      <c r="D51" s="3">
        <v>1246</v>
      </c>
      <c r="E51" s="3">
        <v>3035</v>
      </c>
      <c r="F51" s="8"/>
      <c r="G51" s="8"/>
    </row>
    <row r="52" spans="1:7" x14ac:dyDescent="0.25">
      <c r="A52" s="4" t="s">
        <v>98</v>
      </c>
      <c r="B52" s="4" t="s">
        <v>99</v>
      </c>
      <c r="C52" s="3">
        <v>2020</v>
      </c>
      <c r="D52" s="3">
        <v>1285</v>
      </c>
      <c r="E52" s="3">
        <v>3305</v>
      </c>
      <c r="F52" s="8"/>
      <c r="G52" s="8"/>
    </row>
    <row r="53" spans="1:7" x14ac:dyDescent="0.25">
      <c r="A53" s="4" t="s">
        <v>100</v>
      </c>
      <c r="B53" s="4" t="s">
        <v>101</v>
      </c>
      <c r="C53" s="3">
        <v>125</v>
      </c>
      <c r="D53" s="3">
        <v>0</v>
      </c>
      <c r="E53" s="3">
        <v>125</v>
      </c>
      <c r="F53" s="8"/>
      <c r="G53" s="8"/>
    </row>
    <row r="54" spans="1:7" x14ac:dyDescent="0.25">
      <c r="A54" s="4" t="s">
        <v>102</v>
      </c>
      <c r="B54" s="4" t="s">
        <v>103</v>
      </c>
      <c r="C54" s="3">
        <v>0</v>
      </c>
      <c r="D54" s="3">
        <v>0</v>
      </c>
      <c r="E54" s="3">
        <v>63</v>
      </c>
      <c r="F54" s="8"/>
      <c r="G54" s="8"/>
    </row>
    <row r="55" spans="1:7" x14ac:dyDescent="0.25">
      <c r="A55" s="4" t="s">
        <v>104</v>
      </c>
      <c r="B55" s="4" t="s">
        <v>105</v>
      </c>
      <c r="C55" s="3">
        <v>1250</v>
      </c>
      <c r="D55" s="3">
        <v>836</v>
      </c>
      <c r="E55" s="3">
        <v>2086</v>
      </c>
      <c r="F55" s="8"/>
      <c r="G55" s="8"/>
    </row>
    <row r="56" spans="1:7" x14ac:dyDescent="0.25">
      <c r="A56" s="4" t="s">
        <v>106</v>
      </c>
      <c r="B56" s="4" t="s">
        <v>107</v>
      </c>
      <c r="C56" s="3">
        <v>2643</v>
      </c>
      <c r="D56" s="3">
        <v>1498</v>
      </c>
      <c r="E56" s="3">
        <v>4141</v>
      </c>
      <c r="F56" s="8"/>
      <c r="G56" s="8"/>
    </row>
    <row r="57" spans="1:7" x14ac:dyDescent="0.25">
      <c r="A57" s="4" t="s">
        <v>108</v>
      </c>
      <c r="B57" s="4" t="s">
        <v>109</v>
      </c>
      <c r="C57" s="3">
        <v>4257</v>
      </c>
      <c r="D57" s="3">
        <v>1313</v>
      </c>
      <c r="E57" s="3">
        <v>5570</v>
      </c>
      <c r="F57" s="8"/>
      <c r="G57" s="8"/>
    </row>
    <row r="58" spans="1:7" x14ac:dyDescent="0.25">
      <c r="A58" s="4" t="s">
        <v>110</v>
      </c>
      <c r="B58" s="4" t="s">
        <v>111</v>
      </c>
      <c r="C58" s="3">
        <v>694</v>
      </c>
      <c r="D58" s="3">
        <v>749</v>
      </c>
      <c r="E58" s="3">
        <v>1443</v>
      </c>
      <c r="F58" s="8"/>
      <c r="G58" s="8"/>
    </row>
    <row r="59" spans="1:7" x14ac:dyDescent="0.25">
      <c r="A59" s="4" t="s">
        <v>112</v>
      </c>
      <c r="B59" s="4" t="s">
        <v>113</v>
      </c>
      <c r="C59" s="3">
        <v>1451</v>
      </c>
      <c r="D59" s="3">
        <v>614</v>
      </c>
      <c r="E59" s="3">
        <v>2065</v>
      </c>
      <c r="F59" s="8"/>
      <c r="G59" s="8"/>
    </row>
    <row r="60" spans="1:7" x14ac:dyDescent="0.25">
      <c r="A60" s="4" t="s">
        <v>114</v>
      </c>
      <c r="B60" s="4" t="s">
        <v>115</v>
      </c>
      <c r="C60" s="3">
        <v>1165</v>
      </c>
      <c r="D60" s="3">
        <v>608</v>
      </c>
      <c r="E60" s="3">
        <v>1773</v>
      </c>
      <c r="F60" s="8"/>
      <c r="G60" s="8"/>
    </row>
    <row r="61" spans="1:7" x14ac:dyDescent="0.25">
      <c r="A61" s="4" t="s">
        <v>116</v>
      </c>
      <c r="B61" s="4" t="s">
        <v>117</v>
      </c>
      <c r="C61" s="3">
        <v>1896</v>
      </c>
      <c r="D61" s="3">
        <v>951</v>
      </c>
      <c r="E61" s="3">
        <v>2847</v>
      </c>
      <c r="F61" s="8"/>
      <c r="G61" s="8"/>
    </row>
    <row r="62" spans="1:7" x14ac:dyDescent="0.25">
      <c r="A62" s="4" t="s">
        <v>118</v>
      </c>
      <c r="B62" s="4" t="s">
        <v>119</v>
      </c>
      <c r="C62" s="3">
        <v>1438</v>
      </c>
      <c r="D62" s="3">
        <v>1120</v>
      </c>
      <c r="E62" s="3">
        <v>2558</v>
      </c>
      <c r="F62" s="8"/>
      <c r="G62" s="8"/>
    </row>
    <row r="63" spans="1:7" x14ac:dyDescent="0.25">
      <c r="A63" s="4" t="s">
        <v>120</v>
      </c>
      <c r="B63" s="4" t="s">
        <v>121</v>
      </c>
      <c r="C63" s="3">
        <v>511</v>
      </c>
      <c r="D63" s="3">
        <v>39</v>
      </c>
      <c r="E63" s="3">
        <v>550</v>
      </c>
      <c r="F63" s="8"/>
      <c r="G63" s="8"/>
    </row>
    <row r="64" spans="1:7" x14ac:dyDescent="0.25">
      <c r="A64" s="4" t="s">
        <v>122</v>
      </c>
      <c r="B64" s="4" t="s">
        <v>123</v>
      </c>
      <c r="C64" s="3">
        <v>683</v>
      </c>
      <c r="D64" s="3">
        <v>0</v>
      </c>
      <c r="E64" s="3">
        <v>683</v>
      </c>
      <c r="F64" s="8"/>
      <c r="G64" s="8"/>
    </row>
    <row r="65" spans="1:7" x14ac:dyDescent="0.25">
      <c r="A65" s="4" t="s">
        <v>124</v>
      </c>
      <c r="B65" s="4" t="s">
        <v>125</v>
      </c>
      <c r="C65" s="3">
        <v>428</v>
      </c>
      <c r="D65" s="3">
        <v>183</v>
      </c>
      <c r="E65" s="3">
        <v>611</v>
      </c>
      <c r="F65" s="8"/>
      <c r="G65" s="8"/>
    </row>
    <row r="66" spans="1:7" x14ac:dyDescent="0.25">
      <c r="A66" s="4" t="s">
        <v>126</v>
      </c>
      <c r="B66" s="4" t="s">
        <v>127</v>
      </c>
      <c r="C66" s="3">
        <v>469</v>
      </c>
      <c r="D66" s="3">
        <v>309</v>
      </c>
      <c r="E66" s="3">
        <v>778</v>
      </c>
      <c r="F66" s="8"/>
      <c r="G66" s="8"/>
    </row>
    <row r="67" spans="1:7" x14ac:dyDescent="0.25">
      <c r="A67" s="4" t="s">
        <v>128</v>
      </c>
      <c r="B67" s="4" t="s">
        <v>129</v>
      </c>
      <c r="C67" s="3">
        <v>575</v>
      </c>
      <c r="D67" s="3">
        <v>0</v>
      </c>
      <c r="E67" s="3">
        <v>575</v>
      </c>
      <c r="F67" s="8"/>
      <c r="G67" s="8"/>
    </row>
    <row r="68" spans="1:7" x14ac:dyDescent="0.25">
      <c r="A68" s="4" t="s">
        <v>130</v>
      </c>
      <c r="B68" s="4" t="s">
        <v>131</v>
      </c>
      <c r="C68" s="3">
        <v>3574</v>
      </c>
      <c r="D68" s="3">
        <v>2852</v>
      </c>
      <c r="E68" s="3">
        <v>6426</v>
      </c>
      <c r="F68" s="8"/>
      <c r="G68" s="8"/>
    </row>
    <row r="69" spans="1:7" x14ac:dyDescent="0.25">
      <c r="A69" s="4" t="s">
        <v>132</v>
      </c>
      <c r="B69" s="4" t="s">
        <v>133</v>
      </c>
      <c r="C69" s="3">
        <v>310</v>
      </c>
      <c r="D69" s="3">
        <v>236</v>
      </c>
      <c r="E69" s="3">
        <v>546</v>
      </c>
      <c r="F69" s="8"/>
      <c r="G69" s="8"/>
    </row>
    <row r="70" spans="1:7" x14ac:dyDescent="0.25">
      <c r="A70" s="4" t="s">
        <v>134</v>
      </c>
      <c r="B70" s="4" t="s">
        <v>135</v>
      </c>
      <c r="C70" s="3">
        <v>3303</v>
      </c>
      <c r="D70" s="3">
        <v>2260</v>
      </c>
      <c r="E70" s="3">
        <v>5563</v>
      </c>
      <c r="F70" s="8"/>
      <c r="G70" s="8"/>
    </row>
    <row r="71" spans="1:7" x14ac:dyDescent="0.25">
      <c r="A71" s="4" t="s">
        <v>136</v>
      </c>
      <c r="B71" s="4" t="s">
        <v>137</v>
      </c>
      <c r="C71" s="3">
        <v>0</v>
      </c>
      <c r="D71" s="3">
        <v>214</v>
      </c>
      <c r="E71" s="3">
        <v>214</v>
      </c>
      <c r="F71" s="8"/>
      <c r="G71" s="8"/>
    </row>
    <row r="72" spans="1:7" x14ac:dyDescent="0.25">
      <c r="A72" s="4" t="s">
        <v>138</v>
      </c>
      <c r="B72" s="4" t="s">
        <v>139</v>
      </c>
      <c r="C72" s="3">
        <v>1473</v>
      </c>
      <c r="D72" s="3">
        <v>1337</v>
      </c>
      <c r="E72" s="3">
        <v>2810</v>
      </c>
      <c r="F72" s="8"/>
      <c r="G72" s="8"/>
    </row>
    <row r="73" spans="1:7" x14ac:dyDescent="0.25">
      <c r="A73" s="4" t="s">
        <v>140</v>
      </c>
      <c r="B73" s="4" t="s">
        <v>141</v>
      </c>
      <c r="C73" s="3">
        <v>373</v>
      </c>
      <c r="D73" s="3">
        <v>99</v>
      </c>
      <c r="E73" s="3">
        <v>472</v>
      </c>
      <c r="F73" s="8"/>
      <c r="G73" s="8"/>
    </row>
    <row r="74" spans="1:7" x14ac:dyDescent="0.25">
      <c r="A74" s="4" t="s">
        <v>142</v>
      </c>
      <c r="B74" s="4" t="s">
        <v>143</v>
      </c>
      <c r="C74" s="3">
        <v>1947</v>
      </c>
      <c r="D74" s="3">
        <v>148</v>
      </c>
      <c r="E74" s="3">
        <v>2095</v>
      </c>
      <c r="F74" s="8"/>
      <c r="G74" s="8"/>
    </row>
    <row r="75" spans="1:7" x14ac:dyDescent="0.25">
      <c r="A75" s="4" t="s">
        <v>144</v>
      </c>
      <c r="B75" s="4" t="s">
        <v>145</v>
      </c>
      <c r="C75" s="3">
        <v>621</v>
      </c>
      <c r="D75" s="3">
        <v>0</v>
      </c>
      <c r="E75" s="3">
        <v>621</v>
      </c>
      <c r="F75" s="8"/>
      <c r="G75" s="8"/>
    </row>
    <row r="76" spans="1:7" x14ac:dyDescent="0.25">
      <c r="A76" s="4" t="s">
        <v>146</v>
      </c>
      <c r="B76" s="4" t="s">
        <v>147</v>
      </c>
      <c r="C76" s="3">
        <v>646</v>
      </c>
      <c r="D76" s="3">
        <v>241</v>
      </c>
      <c r="E76" s="3">
        <v>887</v>
      </c>
      <c r="F76" s="8"/>
      <c r="G76" s="8"/>
    </row>
    <row r="77" spans="1:7" x14ac:dyDescent="0.25">
      <c r="A77" s="4" t="s">
        <v>148</v>
      </c>
      <c r="B77" s="4" t="s">
        <v>149</v>
      </c>
      <c r="C77" s="3">
        <v>245</v>
      </c>
      <c r="D77" s="3">
        <v>48</v>
      </c>
      <c r="E77" s="3">
        <v>293</v>
      </c>
      <c r="F77" s="8"/>
      <c r="G77" s="8"/>
    </row>
    <row r="78" spans="1:7" x14ac:dyDescent="0.25">
      <c r="A78" s="4" t="s">
        <v>150</v>
      </c>
      <c r="B78" s="4" t="s">
        <v>151</v>
      </c>
      <c r="C78" s="3">
        <v>875</v>
      </c>
      <c r="D78" s="3">
        <v>434</v>
      </c>
      <c r="E78" s="3">
        <v>1309</v>
      </c>
      <c r="F78" s="8"/>
      <c r="G78" s="8"/>
    </row>
    <row r="79" spans="1:7" x14ac:dyDescent="0.25">
      <c r="A79" s="4" t="s">
        <v>152</v>
      </c>
      <c r="B79" s="4" t="s">
        <v>153</v>
      </c>
      <c r="C79" s="3">
        <v>0</v>
      </c>
      <c r="D79" s="3">
        <v>311</v>
      </c>
      <c r="E79" s="3">
        <v>311</v>
      </c>
      <c r="F79" s="8"/>
      <c r="G79" s="8"/>
    </row>
    <row r="80" spans="1:7" x14ac:dyDescent="0.25">
      <c r="A80" s="4" t="s">
        <v>154</v>
      </c>
      <c r="B80" s="4" t="s">
        <v>155</v>
      </c>
      <c r="C80" s="3">
        <v>1541</v>
      </c>
      <c r="D80" s="3">
        <v>1290</v>
      </c>
      <c r="E80" s="3">
        <v>2831</v>
      </c>
      <c r="F80" s="8"/>
      <c r="G80" s="8"/>
    </row>
    <row r="81" spans="1:7" x14ac:dyDescent="0.25">
      <c r="A81" s="4" t="s">
        <v>156</v>
      </c>
      <c r="B81" s="4" t="s">
        <v>157</v>
      </c>
      <c r="C81" s="3">
        <v>1576</v>
      </c>
      <c r="D81" s="3">
        <v>499</v>
      </c>
      <c r="E81" s="3">
        <v>2075</v>
      </c>
      <c r="F81" s="8"/>
      <c r="G81" s="8"/>
    </row>
    <row r="82" spans="1:7" x14ac:dyDescent="0.25">
      <c r="A82" s="4" t="s">
        <v>158</v>
      </c>
      <c r="B82" s="4" t="s">
        <v>159</v>
      </c>
      <c r="C82" s="3">
        <v>435</v>
      </c>
      <c r="D82" s="3">
        <v>278</v>
      </c>
      <c r="E82" s="3">
        <v>713</v>
      </c>
      <c r="F82" s="8"/>
      <c r="G82" s="8"/>
    </row>
    <row r="83" spans="1:7" x14ac:dyDescent="0.25">
      <c r="A83" s="4" t="s">
        <v>160</v>
      </c>
      <c r="B83" s="4" t="s">
        <v>161</v>
      </c>
      <c r="C83" s="3">
        <v>663</v>
      </c>
      <c r="D83" s="3">
        <v>283</v>
      </c>
      <c r="E83" s="3">
        <v>946</v>
      </c>
      <c r="F83" s="8"/>
      <c r="G83" s="8"/>
    </row>
    <row r="84" spans="1:7" x14ac:dyDescent="0.25">
      <c r="A84" s="4" t="s">
        <v>162</v>
      </c>
      <c r="B84" s="4" t="s">
        <v>163</v>
      </c>
      <c r="C84" s="3">
        <v>1019</v>
      </c>
      <c r="D84" s="3">
        <v>1617</v>
      </c>
      <c r="E84" s="3">
        <v>2636</v>
      </c>
      <c r="F84" s="8"/>
      <c r="G84" s="8"/>
    </row>
    <row r="85" spans="1:7" x14ac:dyDescent="0.25">
      <c r="A85" s="4" t="s">
        <v>164</v>
      </c>
      <c r="B85" s="4" t="s">
        <v>165</v>
      </c>
      <c r="C85" s="3">
        <v>1450</v>
      </c>
      <c r="D85" s="3">
        <v>1354</v>
      </c>
      <c r="E85" s="3">
        <v>2804</v>
      </c>
      <c r="F85" s="8"/>
      <c r="G85" s="8"/>
    </row>
    <row r="86" spans="1:7" x14ac:dyDescent="0.25">
      <c r="A86" s="4" t="s">
        <v>166</v>
      </c>
      <c r="B86" s="4" t="s">
        <v>167</v>
      </c>
      <c r="C86" s="3">
        <v>255</v>
      </c>
      <c r="D86" s="3">
        <v>0</v>
      </c>
      <c r="E86" s="3">
        <v>255</v>
      </c>
      <c r="F86" s="8"/>
      <c r="G86" s="8"/>
    </row>
    <row r="87" spans="1:7" x14ac:dyDescent="0.25">
      <c r="A87" s="4" t="s">
        <v>168</v>
      </c>
      <c r="B87" s="4" t="s">
        <v>169</v>
      </c>
      <c r="C87" s="3">
        <v>1055</v>
      </c>
      <c r="D87" s="3">
        <v>645</v>
      </c>
      <c r="E87" s="3">
        <v>1700</v>
      </c>
      <c r="F87" s="8"/>
      <c r="G87" s="8"/>
    </row>
    <row r="88" spans="1:7" x14ac:dyDescent="0.25">
      <c r="A88" s="4" t="s">
        <v>170</v>
      </c>
      <c r="B88" s="4" t="s">
        <v>171</v>
      </c>
      <c r="C88" s="3">
        <v>113</v>
      </c>
      <c r="D88" s="3">
        <v>56</v>
      </c>
      <c r="E88" s="3">
        <v>169</v>
      </c>
      <c r="F88" s="8"/>
      <c r="G88" s="8"/>
    </row>
    <row r="89" spans="1:7" x14ac:dyDescent="0.25">
      <c r="A89" s="4" t="s">
        <v>172</v>
      </c>
      <c r="B89" s="4" t="s">
        <v>173</v>
      </c>
      <c r="C89" s="3">
        <v>1065</v>
      </c>
      <c r="D89" s="3">
        <v>307</v>
      </c>
      <c r="E89" s="3">
        <v>1372</v>
      </c>
      <c r="F89" s="8"/>
      <c r="G89" s="8"/>
    </row>
    <row r="90" spans="1:7" x14ac:dyDescent="0.25">
      <c r="A90" s="4" t="s">
        <v>174</v>
      </c>
      <c r="B90" s="4" t="s">
        <v>175</v>
      </c>
      <c r="C90" s="3">
        <v>1234</v>
      </c>
      <c r="D90" s="3">
        <v>0</v>
      </c>
      <c r="E90" s="3">
        <v>1234</v>
      </c>
      <c r="F90" s="8"/>
      <c r="G90" s="8"/>
    </row>
    <row r="91" spans="1:7" x14ac:dyDescent="0.25">
      <c r="A91" s="4" t="s">
        <v>176</v>
      </c>
      <c r="B91" s="4" t="s">
        <v>177</v>
      </c>
      <c r="C91" s="3">
        <v>568</v>
      </c>
      <c r="D91" s="3">
        <v>74</v>
      </c>
      <c r="E91" s="3">
        <v>642</v>
      </c>
      <c r="F91" s="8"/>
      <c r="G91" s="8"/>
    </row>
    <row r="92" spans="1:7" x14ac:dyDescent="0.25">
      <c r="A92" s="4" t="s">
        <v>178</v>
      </c>
      <c r="B92" s="4" t="s">
        <v>179</v>
      </c>
      <c r="C92" s="3">
        <v>1628</v>
      </c>
      <c r="D92" s="3">
        <v>551</v>
      </c>
      <c r="E92" s="3">
        <v>2179</v>
      </c>
      <c r="F92" s="8"/>
      <c r="G92" s="8"/>
    </row>
    <row r="93" spans="1:7" x14ac:dyDescent="0.25">
      <c r="A93" s="4" t="s">
        <v>180</v>
      </c>
      <c r="B93" s="4" t="s">
        <v>181</v>
      </c>
      <c r="C93" s="3">
        <v>1851</v>
      </c>
      <c r="D93" s="3">
        <v>37</v>
      </c>
      <c r="E93" s="3">
        <v>1888</v>
      </c>
      <c r="F93" s="8"/>
      <c r="G93" s="8"/>
    </row>
    <row r="94" spans="1:7" x14ac:dyDescent="0.25">
      <c r="A94" s="4" t="s">
        <v>182</v>
      </c>
      <c r="B94" s="4" t="s">
        <v>183</v>
      </c>
      <c r="C94" s="3">
        <v>2368</v>
      </c>
      <c r="D94" s="3">
        <v>1377</v>
      </c>
      <c r="E94" s="3">
        <v>3745</v>
      </c>
      <c r="F94" s="8"/>
      <c r="G94" s="8"/>
    </row>
    <row r="95" spans="1:7" x14ac:dyDescent="0.25">
      <c r="A95" s="4" t="s">
        <v>184</v>
      </c>
      <c r="B95" s="4" t="s">
        <v>185</v>
      </c>
      <c r="C95" s="3">
        <v>1408</v>
      </c>
      <c r="D95" s="3">
        <v>1362</v>
      </c>
      <c r="E95" s="3">
        <v>2770</v>
      </c>
      <c r="F95" s="8"/>
      <c r="G95" s="8"/>
    </row>
    <row r="96" spans="1:7" x14ac:dyDescent="0.25">
      <c r="A96" s="4" t="s">
        <v>186</v>
      </c>
      <c r="B96" s="4" t="s">
        <v>187</v>
      </c>
      <c r="C96" s="3">
        <v>471</v>
      </c>
      <c r="D96" s="3">
        <v>0</v>
      </c>
      <c r="E96" s="3">
        <v>471</v>
      </c>
      <c r="F96" s="8"/>
      <c r="G96" s="8"/>
    </row>
    <row r="97" spans="1:7" x14ac:dyDescent="0.25">
      <c r="A97" s="4" t="s">
        <v>188</v>
      </c>
      <c r="B97" s="4" t="s">
        <v>189</v>
      </c>
      <c r="C97" s="3">
        <v>4157</v>
      </c>
      <c r="D97" s="3">
        <v>1847</v>
      </c>
      <c r="E97" s="3">
        <v>6004</v>
      </c>
      <c r="F97" s="8"/>
      <c r="G97" s="8"/>
    </row>
    <row r="98" spans="1:7" x14ac:dyDescent="0.25">
      <c r="A98" s="4" t="s">
        <v>190</v>
      </c>
      <c r="B98" s="4" t="s">
        <v>191</v>
      </c>
      <c r="C98" s="3">
        <v>1742</v>
      </c>
      <c r="D98" s="3">
        <v>1037</v>
      </c>
      <c r="E98" s="3">
        <v>2779</v>
      </c>
      <c r="F98" s="8"/>
      <c r="G98" s="8"/>
    </row>
    <row r="99" spans="1:7" x14ac:dyDescent="0.25">
      <c r="A99" s="4" t="s">
        <v>192</v>
      </c>
      <c r="B99" s="4" t="s">
        <v>193</v>
      </c>
      <c r="C99" s="3">
        <v>1537</v>
      </c>
      <c r="D99" s="3">
        <v>848</v>
      </c>
      <c r="E99" s="3">
        <v>2385</v>
      </c>
      <c r="F99" s="8"/>
      <c r="G99" s="8"/>
    </row>
    <row r="100" spans="1:7" x14ac:dyDescent="0.25">
      <c r="A100" s="4" t="s">
        <v>194</v>
      </c>
      <c r="B100" s="4" t="s">
        <v>195</v>
      </c>
      <c r="C100" s="3">
        <v>197</v>
      </c>
      <c r="D100" s="3">
        <v>0</v>
      </c>
      <c r="E100" s="3">
        <v>197</v>
      </c>
      <c r="F100" s="8"/>
      <c r="G100" s="8"/>
    </row>
    <row r="101" spans="1:7" x14ac:dyDescent="0.25">
      <c r="A101" s="4" t="s">
        <v>196</v>
      </c>
      <c r="B101" s="4" t="s">
        <v>197</v>
      </c>
      <c r="C101" s="3">
        <v>1765</v>
      </c>
      <c r="D101" s="3">
        <v>1814</v>
      </c>
      <c r="E101" s="3">
        <v>3579</v>
      </c>
      <c r="F101" s="8"/>
      <c r="G101" s="8"/>
    </row>
    <row r="102" spans="1:7" x14ac:dyDescent="0.25">
      <c r="A102" s="4" t="s">
        <v>198</v>
      </c>
      <c r="B102" s="4" t="s">
        <v>199</v>
      </c>
      <c r="C102" s="3">
        <v>1080</v>
      </c>
      <c r="D102" s="3">
        <v>966</v>
      </c>
      <c r="E102" s="3">
        <v>2046</v>
      </c>
      <c r="F102" s="8"/>
      <c r="G102" s="8"/>
    </row>
    <row r="103" spans="1:7" x14ac:dyDescent="0.25">
      <c r="A103" s="4" t="s">
        <v>200</v>
      </c>
      <c r="B103" s="4" t="s">
        <v>201</v>
      </c>
      <c r="C103" s="3">
        <v>1721</v>
      </c>
      <c r="D103" s="3">
        <v>1605</v>
      </c>
      <c r="E103" s="3">
        <v>3326</v>
      </c>
      <c r="F103" s="8"/>
      <c r="G103" s="8"/>
    </row>
    <row r="104" spans="1:7" x14ac:dyDescent="0.25">
      <c r="A104" s="4" t="s">
        <v>202</v>
      </c>
      <c r="B104" s="4" t="s">
        <v>203</v>
      </c>
      <c r="C104" s="3">
        <v>2526</v>
      </c>
      <c r="D104" s="3">
        <v>1599</v>
      </c>
      <c r="E104" s="3">
        <v>4125</v>
      </c>
      <c r="F104" s="8"/>
      <c r="G104" s="8"/>
    </row>
    <row r="105" spans="1:7" x14ac:dyDescent="0.25">
      <c r="A105" s="4" t="s">
        <v>204</v>
      </c>
      <c r="B105" s="4" t="s">
        <v>205</v>
      </c>
      <c r="C105" s="3">
        <v>1052</v>
      </c>
      <c r="D105" s="3">
        <v>441</v>
      </c>
      <c r="E105" s="3">
        <v>1493</v>
      </c>
      <c r="F105" s="8"/>
      <c r="G105" s="8"/>
    </row>
    <row r="106" spans="1:7" x14ac:dyDescent="0.25">
      <c r="A106" s="4" t="s">
        <v>206</v>
      </c>
      <c r="B106" s="4" t="s">
        <v>207</v>
      </c>
      <c r="C106" s="3">
        <v>428</v>
      </c>
      <c r="D106" s="3">
        <v>214</v>
      </c>
      <c r="E106" s="3">
        <v>642</v>
      </c>
      <c r="F106" s="8"/>
      <c r="G106" s="8"/>
    </row>
    <row r="107" spans="1:7" x14ac:dyDescent="0.25">
      <c r="A107" s="4" t="s">
        <v>208</v>
      </c>
      <c r="B107" s="4" t="s">
        <v>209</v>
      </c>
      <c r="C107" s="3">
        <v>2888</v>
      </c>
      <c r="D107" s="3">
        <v>1336</v>
      </c>
      <c r="E107" s="3">
        <v>4224</v>
      </c>
      <c r="F107" s="8"/>
      <c r="G107" s="8"/>
    </row>
    <row r="108" spans="1:7" x14ac:dyDescent="0.25">
      <c r="A108" s="4" t="s">
        <v>210</v>
      </c>
      <c r="B108" s="4" t="s">
        <v>211</v>
      </c>
      <c r="C108" s="3">
        <v>2631</v>
      </c>
      <c r="D108" s="3">
        <v>0</v>
      </c>
      <c r="E108" s="3">
        <v>2631</v>
      </c>
      <c r="F108" s="8"/>
      <c r="G108" s="8"/>
    </row>
    <row r="109" spans="1:7" x14ac:dyDescent="0.25">
      <c r="A109" s="4" t="s">
        <v>212</v>
      </c>
      <c r="B109" s="4" t="s">
        <v>213</v>
      </c>
      <c r="C109" s="3">
        <v>787</v>
      </c>
      <c r="D109" s="3">
        <v>510</v>
      </c>
      <c r="E109" s="3">
        <v>1296</v>
      </c>
      <c r="F109" s="8"/>
      <c r="G109" s="8"/>
    </row>
    <row r="110" spans="1:7" x14ac:dyDescent="0.25">
      <c r="A110" s="4" t="s">
        <v>214</v>
      </c>
      <c r="B110" s="4" t="s">
        <v>215</v>
      </c>
      <c r="C110" s="3">
        <v>2038</v>
      </c>
      <c r="D110" s="3">
        <v>828</v>
      </c>
      <c r="E110" s="3">
        <v>2866</v>
      </c>
      <c r="F110" s="8"/>
      <c r="G110" s="8"/>
    </row>
    <row r="111" spans="1:7" x14ac:dyDescent="0.25">
      <c r="A111" s="4" t="s">
        <v>216</v>
      </c>
      <c r="B111" s="4" t="s">
        <v>217</v>
      </c>
      <c r="C111" s="3">
        <v>122</v>
      </c>
      <c r="D111" s="3">
        <v>47</v>
      </c>
      <c r="E111" s="3">
        <v>169</v>
      </c>
      <c r="F111" s="8"/>
      <c r="G111" s="8"/>
    </row>
    <row r="112" spans="1:7" x14ac:dyDescent="0.25">
      <c r="A112" s="4" t="s">
        <v>218</v>
      </c>
      <c r="B112" s="4" t="s">
        <v>219</v>
      </c>
      <c r="C112" s="3">
        <v>1089</v>
      </c>
      <c r="D112" s="3">
        <v>268</v>
      </c>
      <c r="E112" s="3">
        <v>1357</v>
      </c>
      <c r="F112" s="8"/>
      <c r="G112" s="8"/>
    </row>
    <row r="113" spans="1:7" x14ac:dyDescent="0.25">
      <c r="A113" s="4" t="s">
        <v>220</v>
      </c>
      <c r="B113" s="4" t="s">
        <v>221</v>
      </c>
      <c r="C113" s="3">
        <v>0</v>
      </c>
      <c r="D113" s="3">
        <v>0</v>
      </c>
      <c r="E113" s="3">
        <v>218</v>
      </c>
      <c r="F113" s="8"/>
      <c r="G113" s="8"/>
    </row>
    <row r="114" spans="1:7" x14ac:dyDescent="0.25">
      <c r="B114" s="1" t="s">
        <v>222</v>
      </c>
      <c r="C114" s="10">
        <f>SUM(C4:C113)</f>
        <v>135489</v>
      </c>
      <c r="D114" s="10">
        <f>SUM(D4:D113)</f>
        <v>72959</v>
      </c>
      <c r="E114" s="10">
        <f t="shared" ref="E114" si="0">SUM(E4:E113)</f>
        <v>211910</v>
      </c>
      <c r="F114" s="8"/>
      <c r="G114" s="8"/>
    </row>
  </sheetData>
  <mergeCells count="3">
    <mergeCell ref="A2:A3"/>
    <mergeCell ref="B2:B3"/>
    <mergeCell ref="C2:E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6"/>
  <sheetViews>
    <sheetView topLeftCell="A91" workbookViewId="0">
      <selection activeCell="L20" sqref="L20"/>
    </sheetView>
  </sheetViews>
  <sheetFormatPr baseColWidth="10" defaultColWidth="9" defaultRowHeight="15" x14ac:dyDescent="0.25"/>
  <cols>
    <col min="2" max="2" width="68.42578125" customWidth="1"/>
    <col min="3" max="14" width="16.5703125" customWidth="1"/>
  </cols>
  <sheetData>
    <row r="1" spans="1:14" ht="15.75" thickBot="1" x14ac:dyDescent="0.3"/>
    <row r="2" spans="1:14" ht="30" customHeight="1" thickTop="1" thickBot="1" x14ac:dyDescent="0.3">
      <c r="A2" s="323" t="s">
        <v>0</v>
      </c>
      <c r="B2" s="323" t="s">
        <v>1</v>
      </c>
      <c r="C2" s="323" t="s">
        <v>598</v>
      </c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</row>
    <row r="3" spans="1:14" ht="24.95" customHeight="1" thickTop="1" thickBot="1" x14ac:dyDescent="0.3">
      <c r="A3" s="323" t="s">
        <v>0</v>
      </c>
      <c r="B3" s="323" t="s">
        <v>1</v>
      </c>
      <c r="C3" s="323" t="s">
        <v>599</v>
      </c>
      <c r="D3" s="323"/>
      <c r="E3" s="323"/>
      <c r="F3" s="323"/>
      <c r="G3" s="323"/>
      <c r="H3" s="323"/>
      <c r="I3" s="323" t="s">
        <v>600</v>
      </c>
      <c r="J3" s="323"/>
      <c r="K3" s="323"/>
      <c r="L3" s="323"/>
      <c r="M3" s="323"/>
      <c r="N3" s="323"/>
    </row>
    <row r="4" spans="1:14" ht="39.950000000000003" customHeight="1" thickTop="1" thickBot="1" x14ac:dyDescent="0.3">
      <c r="A4" s="323" t="s">
        <v>0</v>
      </c>
      <c r="B4" s="323" t="s">
        <v>1</v>
      </c>
      <c r="C4" s="248" t="s">
        <v>601</v>
      </c>
      <c r="D4" s="248" t="s">
        <v>602</v>
      </c>
      <c r="E4" s="248" t="s">
        <v>603</v>
      </c>
      <c r="F4" s="248" t="s">
        <v>604</v>
      </c>
      <c r="G4" s="248" t="s">
        <v>605</v>
      </c>
      <c r="H4" s="249" t="s">
        <v>222</v>
      </c>
      <c r="I4" s="248" t="s">
        <v>601</v>
      </c>
      <c r="J4" s="248" t="s">
        <v>602</v>
      </c>
      <c r="K4" s="248" t="s">
        <v>603</v>
      </c>
      <c r="L4" s="248" t="s">
        <v>604</v>
      </c>
      <c r="M4" s="248" t="s">
        <v>605</v>
      </c>
      <c r="N4" s="249" t="s">
        <v>222</v>
      </c>
    </row>
    <row r="5" spans="1:14" ht="15.75" thickTop="1" x14ac:dyDescent="0.25">
      <c r="A5" s="4" t="s">
        <v>2</v>
      </c>
      <c r="B5" s="4" t="s">
        <v>3</v>
      </c>
      <c r="C5" s="3">
        <v>44</v>
      </c>
      <c r="D5" s="3">
        <v>71</v>
      </c>
      <c r="E5" s="3">
        <v>593</v>
      </c>
      <c r="F5" s="3">
        <v>64</v>
      </c>
      <c r="G5" s="3">
        <v>35</v>
      </c>
      <c r="H5" s="137">
        <f>SUM(C5:G5)</f>
        <v>807</v>
      </c>
      <c r="I5" s="25">
        <v>44</v>
      </c>
      <c r="J5" s="3">
        <v>71</v>
      </c>
      <c r="K5" s="3">
        <v>593</v>
      </c>
      <c r="L5" s="3">
        <v>64</v>
      </c>
      <c r="M5" s="12">
        <v>35</v>
      </c>
      <c r="N5" s="262">
        <f>SUM(I5:M5)</f>
        <v>807</v>
      </c>
    </row>
    <row r="6" spans="1:14" x14ac:dyDescent="0.25">
      <c r="A6" s="4" t="s">
        <v>4</v>
      </c>
      <c r="B6" s="4" t="s">
        <v>5</v>
      </c>
      <c r="C6" s="3">
        <v>0</v>
      </c>
      <c r="D6" s="3">
        <v>0</v>
      </c>
      <c r="E6" s="3">
        <v>20</v>
      </c>
      <c r="F6" s="3">
        <v>20</v>
      </c>
      <c r="G6" s="3">
        <v>5</v>
      </c>
      <c r="H6" s="113">
        <f t="shared" ref="H6:H69" si="0">SUM(C6:G6)</f>
        <v>45</v>
      </c>
      <c r="I6" s="25">
        <v>0</v>
      </c>
      <c r="J6" s="3">
        <v>0</v>
      </c>
      <c r="K6" s="3">
        <v>20</v>
      </c>
      <c r="L6" s="3">
        <v>20</v>
      </c>
      <c r="M6" s="12">
        <v>5</v>
      </c>
      <c r="N6" s="160">
        <f t="shared" ref="N6:N69" si="1">SUM(I6:M6)</f>
        <v>45</v>
      </c>
    </row>
    <row r="7" spans="1:14" x14ac:dyDescent="0.25">
      <c r="A7" s="4" t="s">
        <v>6</v>
      </c>
      <c r="B7" s="4" t="s">
        <v>7</v>
      </c>
      <c r="C7" s="3">
        <v>45</v>
      </c>
      <c r="D7" s="3">
        <v>19</v>
      </c>
      <c r="E7" s="3">
        <v>215</v>
      </c>
      <c r="F7" s="3">
        <v>100</v>
      </c>
      <c r="G7" s="3">
        <v>23</v>
      </c>
      <c r="H7" s="113">
        <f t="shared" si="0"/>
        <v>402</v>
      </c>
      <c r="I7" s="25">
        <v>45</v>
      </c>
      <c r="J7" s="3">
        <v>19</v>
      </c>
      <c r="K7" s="3">
        <v>215</v>
      </c>
      <c r="L7" s="3">
        <v>100</v>
      </c>
      <c r="M7" s="12">
        <v>23</v>
      </c>
      <c r="N7" s="160">
        <f t="shared" si="1"/>
        <v>402</v>
      </c>
    </row>
    <row r="8" spans="1:14" x14ac:dyDescent="0.25">
      <c r="A8" s="4" t="s">
        <v>8</v>
      </c>
      <c r="B8" s="4" t="s">
        <v>9</v>
      </c>
      <c r="C8" s="3">
        <v>34</v>
      </c>
      <c r="D8" s="3">
        <v>138</v>
      </c>
      <c r="E8" s="3">
        <v>1110</v>
      </c>
      <c r="F8" s="3">
        <v>149</v>
      </c>
      <c r="G8" s="3">
        <v>92</v>
      </c>
      <c r="H8" s="113">
        <f t="shared" si="0"/>
        <v>1523</v>
      </c>
      <c r="I8" s="25">
        <v>34</v>
      </c>
      <c r="J8" s="3">
        <v>138</v>
      </c>
      <c r="K8" s="3">
        <v>1056</v>
      </c>
      <c r="L8" s="3">
        <v>149</v>
      </c>
      <c r="M8" s="12">
        <v>92</v>
      </c>
      <c r="N8" s="160">
        <f t="shared" si="1"/>
        <v>1469</v>
      </c>
    </row>
    <row r="9" spans="1:14" x14ac:dyDescent="0.25">
      <c r="A9" s="4" t="s">
        <v>10</v>
      </c>
      <c r="B9" s="4" t="s">
        <v>11</v>
      </c>
      <c r="C9" s="3">
        <v>60</v>
      </c>
      <c r="D9" s="3">
        <v>30</v>
      </c>
      <c r="E9" s="3">
        <v>231</v>
      </c>
      <c r="F9" s="3">
        <v>39</v>
      </c>
      <c r="G9" s="3">
        <v>13</v>
      </c>
      <c r="H9" s="113">
        <f t="shared" si="0"/>
        <v>373</v>
      </c>
      <c r="I9" s="25">
        <v>60</v>
      </c>
      <c r="J9" s="3">
        <v>30</v>
      </c>
      <c r="K9" s="3">
        <v>231</v>
      </c>
      <c r="L9" s="3">
        <v>39</v>
      </c>
      <c r="M9" s="12">
        <v>13</v>
      </c>
      <c r="N9" s="160">
        <f t="shared" si="1"/>
        <v>373</v>
      </c>
    </row>
    <row r="10" spans="1:14" x14ac:dyDescent="0.25">
      <c r="A10" s="4" t="s">
        <v>12</v>
      </c>
      <c r="B10" s="4" t="s">
        <v>13</v>
      </c>
      <c r="C10" s="3">
        <v>6</v>
      </c>
      <c r="D10" s="3">
        <v>10</v>
      </c>
      <c r="E10" s="3">
        <v>125</v>
      </c>
      <c r="F10" s="3">
        <v>23</v>
      </c>
      <c r="G10" s="3">
        <v>4</v>
      </c>
      <c r="H10" s="113">
        <f t="shared" si="0"/>
        <v>168</v>
      </c>
      <c r="I10" s="25">
        <v>6</v>
      </c>
      <c r="J10" s="3">
        <v>10</v>
      </c>
      <c r="K10" s="3">
        <v>125</v>
      </c>
      <c r="L10" s="3">
        <v>23</v>
      </c>
      <c r="M10" s="12">
        <v>4</v>
      </c>
      <c r="N10" s="160">
        <f t="shared" si="1"/>
        <v>168</v>
      </c>
    </row>
    <row r="11" spans="1:14" x14ac:dyDescent="0.25">
      <c r="A11" s="4" t="s">
        <v>14</v>
      </c>
      <c r="B11" s="4" t="s">
        <v>15</v>
      </c>
      <c r="C11" s="3">
        <v>32</v>
      </c>
      <c r="D11" s="3">
        <v>3</v>
      </c>
      <c r="E11" s="3">
        <v>221</v>
      </c>
      <c r="F11" s="3">
        <v>46</v>
      </c>
      <c r="G11" s="3">
        <v>17</v>
      </c>
      <c r="H11" s="113">
        <f t="shared" si="0"/>
        <v>319</v>
      </c>
      <c r="I11" s="25">
        <v>32</v>
      </c>
      <c r="J11" s="3">
        <v>3</v>
      </c>
      <c r="K11" s="3">
        <v>221</v>
      </c>
      <c r="L11" s="3">
        <v>46</v>
      </c>
      <c r="M11" s="12">
        <v>17</v>
      </c>
      <c r="N11" s="160">
        <f t="shared" si="1"/>
        <v>319</v>
      </c>
    </row>
    <row r="12" spans="1:14" x14ac:dyDescent="0.25">
      <c r="A12" s="4" t="s">
        <v>16</v>
      </c>
      <c r="B12" s="4" t="s">
        <v>17</v>
      </c>
      <c r="C12" s="3">
        <v>9</v>
      </c>
      <c r="D12" s="3">
        <v>3</v>
      </c>
      <c r="E12" s="3">
        <v>236</v>
      </c>
      <c r="F12" s="3">
        <v>40</v>
      </c>
      <c r="G12" s="3">
        <v>11</v>
      </c>
      <c r="H12" s="113">
        <f t="shared" si="0"/>
        <v>299</v>
      </c>
      <c r="I12" s="25">
        <v>9</v>
      </c>
      <c r="J12" s="3">
        <v>3</v>
      </c>
      <c r="K12" s="3">
        <v>236</v>
      </c>
      <c r="L12" s="3">
        <v>40</v>
      </c>
      <c r="M12" s="12">
        <v>11</v>
      </c>
      <c r="N12" s="160">
        <f t="shared" si="1"/>
        <v>299</v>
      </c>
    </row>
    <row r="13" spans="1:14" x14ac:dyDescent="0.25">
      <c r="A13" s="4" t="s">
        <v>18</v>
      </c>
      <c r="B13" s="4" t="s">
        <v>19</v>
      </c>
      <c r="C13" s="3">
        <v>6</v>
      </c>
      <c r="D13" s="3">
        <v>5</v>
      </c>
      <c r="E13" s="3">
        <v>69</v>
      </c>
      <c r="F13" s="3">
        <v>9</v>
      </c>
      <c r="G13" s="3">
        <v>8</v>
      </c>
      <c r="H13" s="113">
        <f t="shared" si="0"/>
        <v>97</v>
      </c>
      <c r="I13" s="25">
        <v>6</v>
      </c>
      <c r="J13" s="3">
        <v>5</v>
      </c>
      <c r="K13" s="3">
        <v>69</v>
      </c>
      <c r="L13" s="3">
        <v>9</v>
      </c>
      <c r="M13" s="12">
        <v>8</v>
      </c>
      <c r="N13" s="160">
        <f t="shared" si="1"/>
        <v>97</v>
      </c>
    </row>
    <row r="14" spans="1:14" x14ac:dyDescent="0.25">
      <c r="A14" s="4" t="s">
        <v>20</v>
      </c>
      <c r="B14" s="4" t="s">
        <v>21</v>
      </c>
      <c r="C14" s="3">
        <v>12</v>
      </c>
      <c r="D14" s="3">
        <v>0</v>
      </c>
      <c r="E14" s="3">
        <v>70</v>
      </c>
      <c r="F14" s="3">
        <v>10</v>
      </c>
      <c r="G14" s="3">
        <v>10</v>
      </c>
      <c r="H14" s="113">
        <f t="shared" si="0"/>
        <v>102</v>
      </c>
      <c r="I14" s="25">
        <v>12</v>
      </c>
      <c r="J14" s="3">
        <v>0</v>
      </c>
      <c r="K14" s="3">
        <v>70</v>
      </c>
      <c r="L14" s="3">
        <v>10</v>
      </c>
      <c r="M14" s="12">
        <v>10</v>
      </c>
      <c r="N14" s="160">
        <f t="shared" si="1"/>
        <v>102</v>
      </c>
    </row>
    <row r="15" spans="1:14" x14ac:dyDescent="0.25">
      <c r="A15" s="4" t="s">
        <v>22</v>
      </c>
      <c r="B15" s="4" t="s">
        <v>23</v>
      </c>
      <c r="C15" s="3">
        <v>59</v>
      </c>
      <c r="D15" s="3">
        <v>51</v>
      </c>
      <c r="E15" s="3">
        <v>329</v>
      </c>
      <c r="F15" s="3">
        <v>71</v>
      </c>
      <c r="G15" s="3">
        <v>22</v>
      </c>
      <c r="H15" s="113">
        <f t="shared" si="0"/>
        <v>532</v>
      </c>
      <c r="I15" s="25">
        <v>59</v>
      </c>
      <c r="J15" s="3">
        <v>51</v>
      </c>
      <c r="K15" s="3">
        <v>153</v>
      </c>
      <c r="L15" s="3">
        <v>71</v>
      </c>
      <c r="M15" s="12">
        <v>22</v>
      </c>
      <c r="N15" s="160">
        <f t="shared" si="1"/>
        <v>356</v>
      </c>
    </row>
    <row r="16" spans="1:14" x14ac:dyDescent="0.25">
      <c r="A16" s="4" t="s">
        <v>24</v>
      </c>
      <c r="B16" s="4" t="s">
        <v>25</v>
      </c>
      <c r="C16" s="3">
        <v>146</v>
      </c>
      <c r="D16" s="3">
        <v>23</v>
      </c>
      <c r="E16" s="3">
        <v>474</v>
      </c>
      <c r="F16" s="3">
        <v>143</v>
      </c>
      <c r="G16" s="3">
        <v>29</v>
      </c>
      <c r="H16" s="113">
        <f t="shared" si="0"/>
        <v>815</v>
      </c>
      <c r="I16" s="25">
        <v>146</v>
      </c>
      <c r="J16" s="3">
        <v>23</v>
      </c>
      <c r="K16" s="3">
        <v>474</v>
      </c>
      <c r="L16" s="3">
        <v>143</v>
      </c>
      <c r="M16" s="12">
        <v>29</v>
      </c>
      <c r="N16" s="160">
        <f t="shared" si="1"/>
        <v>815</v>
      </c>
    </row>
    <row r="17" spans="1:14" x14ac:dyDescent="0.25">
      <c r="A17" s="4" t="s">
        <v>26</v>
      </c>
      <c r="B17" s="4" t="s">
        <v>27</v>
      </c>
      <c r="C17" s="3">
        <v>0</v>
      </c>
      <c r="D17" s="3">
        <v>24</v>
      </c>
      <c r="E17" s="3">
        <v>310</v>
      </c>
      <c r="F17" s="3">
        <v>28</v>
      </c>
      <c r="G17" s="3">
        <v>6</v>
      </c>
      <c r="H17" s="113">
        <f t="shared" si="0"/>
        <v>368</v>
      </c>
      <c r="I17" s="25">
        <v>0</v>
      </c>
      <c r="J17" s="3">
        <v>0</v>
      </c>
      <c r="K17" s="3">
        <v>0</v>
      </c>
      <c r="L17" s="3">
        <v>0</v>
      </c>
      <c r="M17" s="12">
        <v>0</v>
      </c>
      <c r="N17" s="160">
        <f t="shared" si="1"/>
        <v>0</v>
      </c>
    </row>
    <row r="18" spans="1:14" x14ac:dyDescent="0.25">
      <c r="A18" s="4" t="s">
        <v>28</v>
      </c>
      <c r="B18" s="4" t="s">
        <v>29</v>
      </c>
      <c r="C18" s="3">
        <v>30</v>
      </c>
      <c r="D18" s="3">
        <v>0</v>
      </c>
      <c r="E18" s="3">
        <v>292</v>
      </c>
      <c r="F18" s="3">
        <v>119</v>
      </c>
      <c r="G18" s="3">
        <v>18</v>
      </c>
      <c r="H18" s="113">
        <f t="shared" si="0"/>
        <v>459</v>
      </c>
      <c r="I18" s="25">
        <v>30</v>
      </c>
      <c r="J18" s="3">
        <v>0</v>
      </c>
      <c r="K18" s="3">
        <v>287</v>
      </c>
      <c r="L18" s="3">
        <v>119</v>
      </c>
      <c r="M18" s="12">
        <v>18</v>
      </c>
      <c r="N18" s="160">
        <f t="shared" si="1"/>
        <v>454</v>
      </c>
    </row>
    <row r="19" spans="1:14" x14ac:dyDescent="0.25">
      <c r="A19" s="4" t="s">
        <v>30</v>
      </c>
      <c r="B19" s="4" t="s">
        <v>31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113">
        <f t="shared" si="0"/>
        <v>0</v>
      </c>
      <c r="I19" s="25">
        <v>0</v>
      </c>
      <c r="J19" s="3">
        <v>0</v>
      </c>
      <c r="K19" s="3">
        <v>0</v>
      </c>
      <c r="L19" s="3">
        <v>0</v>
      </c>
      <c r="M19" s="12">
        <v>0</v>
      </c>
      <c r="N19" s="160">
        <f t="shared" si="1"/>
        <v>0</v>
      </c>
    </row>
    <row r="20" spans="1:14" x14ac:dyDescent="0.25">
      <c r="A20" s="4" t="s">
        <v>32</v>
      </c>
      <c r="B20" s="4" t="s">
        <v>33</v>
      </c>
      <c r="C20" s="3">
        <v>79</v>
      </c>
      <c r="D20" s="3">
        <v>9</v>
      </c>
      <c r="E20" s="3">
        <v>476</v>
      </c>
      <c r="F20" s="3">
        <v>108</v>
      </c>
      <c r="G20" s="3">
        <v>28</v>
      </c>
      <c r="H20" s="113">
        <f t="shared" si="0"/>
        <v>700</v>
      </c>
      <c r="I20" s="25">
        <v>79</v>
      </c>
      <c r="J20" s="3">
        <v>9</v>
      </c>
      <c r="K20" s="3">
        <v>476</v>
      </c>
      <c r="L20" s="3">
        <v>108</v>
      </c>
      <c r="M20" s="12">
        <v>28</v>
      </c>
      <c r="N20" s="160">
        <f t="shared" si="1"/>
        <v>700</v>
      </c>
    </row>
    <row r="21" spans="1:14" x14ac:dyDescent="0.25">
      <c r="A21" s="4" t="s">
        <v>34</v>
      </c>
      <c r="B21" s="4" t="s">
        <v>35</v>
      </c>
      <c r="C21" s="3">
        <v>13</v>
      </c>
      <c r="D21" s="3">
        <v>58</v>
      </c>
      <c r="E21" s="3">
        <v>641</v>
      </c>
      <c r="F21" s="3">
        <v>31</v>
      </c>
      <c r="G21" s="3">
        <v>7</v>
      </c>
      <c r="H21" s="113">
        <f t="shared" si="0"/>
        <v>750</v>
      </c>
      <c r="I21" s="25">
        <v>13</v>
      </c>
      <c r="J21" s="3">
        <v>0</v>
      </c>
      <c r="K21" s="3">
        <v>29</v>
      </c>
      <c r="L21" s="3">
        <v>31</v>
      </c>
      <c r="M21" s="12">
        <v>7</v>
      </c>
      <c r="N21" s="160">
        <f t="shared" si="1"/>
        <v>80</v>
      </c>
    </row>
    <row r="22" spans="1:14" x14ac:dyDescent="0.25">
      <c r="A22" s="4" t="s">
        <v>36</v>
      </c>
      <c r="B22" s="4" t="s">
        <v>37</v>
      </c>
      <c r="C22" s="3">
        <v>226</v>
      </c>
      <c r="D22" s="3">
        <v>20</v>
      </c>
      <c r="E22" s="3">
        <v>812</v>
      </c>
      <c r="F22" s="3">
        <v>135</v>
      </c>
      <c r="G22" s="3">
        <v>36</v>
      </c>
      <c r="H22" s="113">
        <f t="shared" si="0"/>
        <v>1229</v>
      </c>
      <c r="I22" s="25">
        <v>224</v>
      </c>
      <c r="J22" s="3">
        <v>20</v>
      </c>
      <c r="K22" s="3">
        <v>797</v>
      </c>
      <c r="L22" s="3">
        <v>135</v>
      </c>
      <c r="M22" s="12">
        <v>36</v>
      </c>
      <c r="N22" s="160">
        <f t="shared" si="1"/>
        <v>1212</v>
      </c>
    </row>
    <row r="23" spans="1:14" x14ac:dyDescent="0.25">
      <c r="A23" s="4" t="s">
        <v>38</v>
      </c>
      <c r="B23" s="4" t="s">
        <v>39</v>
      </c>
      <c r="C23" s="3">
        <v>43</v>
      </c>
      <c r="D23" s="3">
        <v>15</v>
      </c>
      <c r="E23" s="3">
        <v>455</v>
      </c>
      <c r="F23" s="3">
        <v>126</v>
      </c>
      <c r="G23" s="3">
        <v>11</v>
      </c>
      <c r="H23" s="113">
        <f t="shared" si="0"/>
        <v>650</v>
      </c>
      <c r="I23" s="25">
        <v>43</v>
      </c>
      <c r="J23" s="3">
        <v>15</v>
      </c>
      <c r="K23" s="3">
        <v>455</v>
      </c>
      <c r="L23" s="3">
        <v>126</v>
      </c>
      <c r="M23" s="12">
        <v>11</v>
      </c>
      <c r="N23" s="160">
        <f t="shared" si="1"/>
        <v>650</v>
      </c>
    </row>
    <row r="24" spans="1:14" x14ac:dyDescent="0.25">
      <c r="A24" s="4" t="s">
        <v>40</v>
      </c>
      <c r="B24" s="4" t="s">
        <v>41</v>
      </c>
      <c r="C24" s="3">
        <v>7</v>
      </c>
      <c r="D24" s="3">
        <v>0</v>
      </c>
      <c r="E24" s="3">
        <v>228</v>
      </c>
      <c r="F24" s="3">
        <v>23</v>
      </c>
      <c r="G24" s="3">
        <v>11</v>
      </c>
      <c r="H24" s="113">
        <f t="shared" si="0"/>
        <v>269</v>
      </c>
      <c r="I24" s="25">
        <v>7</v>
      </c>
      <c r="J24" s="3">
        <v>0</v>
      </c>
      <c r="K24" s="3">
        <v>66</v>
      </c>
      <c r="L24" s="3">
        <v>23</v>
      </c>
      <c r="M24" s="12">
        <v>11</v>
      </c>
      <c r="N24" s="160">
        <f t="shared" si="1"/>
        <v>107</v>
      </c>
    </row>
    <row r="25" spans="1:14" x14ac:dyDescent="0.25">
      <c r="A25" s="4" t="s">
        <v>42</v>
      </c>
      <c r="B25" s="4" t="s">
        <v>43</v>
      </c>
      <c r="C25" s="3">
        <v>27</v>
      </c>
      <c r="D25" s="3">
        <v>8</v>
      </c>
      <c r="E25" s="3">
        <v>272</v>
      </c>
      <c r="F25" s="3">
        <v>58</v>
      </c>
      <c r="G25" s="3">
        <v>18</v>
      </c>
      <c r="H25" s="113">
        <f t="shared" si="0"/>
        <v>383</v>
      </c>
      <c r="I25" s="25">
        <v>27</v>
      </c>
      <c r="J25" s="3">
        <v>8</v>
      </c>
      <c r="K25" s="3">
        <v>224</v>
      </c>
      <c r="L25" s="3">
        <v>58</v>
      </c>
      <c r="M25" s="12">
        <v>18</v>
      </c>
      <c r="N25" s="160">
        <f t="shared" si="1"/>
        <v>335</v>
      </c>
    </row>
    <row r="26" spans="1:14" x14ac:dyDescent="0.25">
      <c r="A26" s="4" t="s">
        <v>44</v>
      </c>
      <c r="B26" s="4" t="s">
        <v>45</v>
      </c>
      <c r="C26" s="3">
        <v>39</v>
      </c>
      <c r="D26" s="3">
        <v>14</v>
      </c>
      <c r="E26" s="3">
        <v>347</v>
      </c>
      <c r="F26" s="3">
        <v>50</v>
      </c>
      <c r="G26" s="3">
        <v>46</v>
      </c>
      <c r="H26" s="113">
        <f t="shared" si="0"/>
        <v>496</v>
      </c>
      <c r="I26" s="25">
        <v>39</v>
      </c>
      <c r="J26" s="3">
        <v>14</v>
      </c>
      <c r="K26" s="3">
        <v>347</v>
      </c>
      <c r="L26" s="3">
        <v>50</v>
      </c>
      <c r="M26" s="12">
        <v>46</v>
      </c>
      <c r="N26" s="160">
        <f t="shared" si="1"/>
        <v>496</v>
      </c>
    </row>
    <row r="27" spans="1:14" x14ac:dyDescent="0.25">
      <c r="A27" s="4" t="s">
        <v>46</v>
      </c>
      <c r="B27" s="4" t="s">
        <v>47</v>
      </c>
      <c r="C27" s="3">
        <v>0</v>
      </c>
      <c r="D27" s="3">
        <v>20</v>
      </c>
      <c r="E27" s="3">
        <v>60</v>
      </c>
      <c r="F27" s="3">
        <v>10</v>
      </c>
      <c r="G27" s="3">
        <v>10</v>
      </c>
      <c r="H27" s="113">
        <f t="shared" si="0"/>
        <v>100</v>
      </c>
      <c r="I27" s="25">
        <v>0</v>
      </c>
      <c r="J27" s="3">
        <v>20</v>
      </c>
      <c r="K27" s="3">
        <v>60</v>
      </c>
      <c r="L27" s="3">
        <v>10</v>
      </c>
      <c r="M27" s="12">
        <v>10</v>
      </c>
      <c r="N27" s="160">
        <f t="shared" si="1"/>
        <v>100</v>
      </c>
    </row>
    <row r="28" spans="1:14" x14ac:dyDescent="0.25">
      <c r="A28" s="4" t="s">
        <v>48</v>
      </c>
      <c r="B28" s="4" t="s">
        <v>49</v>
      </c>
      <c r="C28" s="3">
        <v>0</v>
      </c>
      <c r="D28" s="3">
        <v>0</v>
      </c>
      <c r="E28" s="3">
        <v>111</v>
      </c>
      <c r="F28" s="3">
        <v>12</v>
      </c>
      <c r="G28" s="3">
        <v>9</v>
      </c>
      <c r="H28" s="113">
        <f t="shared" si="0"/>
        <v>132</v>
      </c>
      <c r="I28" s="25">
        <v>0</v>
      </c>
      <c r="J28" s="3">
        <v>0</v>
      </c>
      <c r="K28" s="3">
        <v>111</v>
      </c>
      <c r="L28" s="3">
        <v>12</v>
      </c>
      <c r="M28" s="12">
        <v>9</v>
      </c>
      <c r="N28" s="160">
        <f t="shared" si="1"/>
        <v>132</v>
      </c>
    </row>
    <row r="29" spans="1:14" x14ac:dyDescent="0.25">
      <c r="A29" s="4" t="s">
        <v>50</v>
      </c>
      <c r="B29" s="4" t="s">
        <v>51</v>
      </c>
      <c r="C29" s="3">
        <v>5</v>
      </c>
      <c r="D29" s="3">
        <v>0</v>
      </c>
      <c r="E29" s="3">
        <v>52</v>
      </c>
      <c r="F29" s="3">
        <v>15</v>
      </c>
      <c r="G29" s="3">
        <v>13</v>
      </c>
      <c r="H29" s="113">
        <f t="shared" si="0"/>
        <v>85</v>
      </c>
      <c r="I29" s="25">
        <v>5</v>
      </c>
      <c r="J29" s="3">
        <v>0</v>
      </c>
      <c r="K29" s="3">
        <v>45</v>
      </c>
      <c r="L29" s="3">
        <v>15</v>
      </c>
      <c r="M29" s="12">
        <v>13</v>
      </c>
      <c r="N29" s="160">
        <f t="shared" si="1"/>
        <v>78</v>
      </c>
    </row>
    <row r="30" spans="1:14" x14ac:dyDescent="0.25">
      <c r="A30" s="4" t="s">
        <v>52</v>
      </c>
      <c r="B30" s="4" t="s">
        <v>53</v>
      </c>
      <c r="C30" s="3">
        <v>56</v>
      </c>
      <c r="D30" s="3">
        <v>46</v>
      </c>
      <c r="E30" s="3">
        <v>344</v>
      </c>
      <c r="F30" s="3">
        <v>27</v>
      </c>
      <c r="G30" s="3">
        <v>11</v>
      </c>
      <c r="H30" s="113">
        <f t="shared" si="0"/>
        <v>484</v>
      </c>
      <c r="I30" s="25">
        <v>56</v>
      </c>
      <c r="J30" s="3">
        <v>46</v>
      </c>
      <c r="K30" s="3">
        <v>344</v>
      </c>
      <c r="L30" s="3">
        <v>27</v>
      </c>
      <c r="M30" s="12">
        <v>11</v>
      </c>
      <c r="N30" s="160">
        <f t="shared" si="1"/>
        <v>484</v>
      </c>
    </row>
    <row r="31" spans="1:14" x14ac:dyDescent="0.25">
      <c r="A31" s="4" t="s">
        <v>54</v>
      </c>
      <c r="B31" s="4" t="s">
        <v>55</v>
      </c>
      <c r="C31" s="3">
        <v>3</v>
      </c>
      <c r="D31" s="3">
        <v>10</v>
      </c>
      <c r="E31" s="3">
        <v>150</v>
      </c>
      <c r="F31" s="3">
        <v>23</v>
      </c>
      <c r="G31" s="3">
        <v>7</v>
      </c>
      <c r="H31" s="113">
        <f t="shared" si="0"/>
        <v>193</v>
      </c>
      <c r="I31" s="25">
        <v>3</v>
      </c>
      <c r="J31" s="3">
        <v>10</v>
      </c>
      <c r="K31" s="3">
        <v>150</v>
      </c>
      <c r="L31" s="3">
        <v>23</v>
      </c>
      <c r="M31" s="12">
        <v>7</v>
      </c>
      <c r="N31" s="160">
        <f t="shared" si="1"/>
        <v>193</v>
      </c>
    </row>
    <row r="32" spans="1:14" x14ac:dyDescent="0.25">
      <c r="A32" s="4" t="s">
        <v>56</v>
      </c>
      <c r="B32" s="4" t="s">
        <v>57</v>
      </c>
      <c r="C32" s="3">
        <v>0</v>
      </c>
      <c r="D32" s="3">
        <v>40</v>
      </c>
      <c r="E32" s="3">
        <v>477</v>
      </c>
      <c r="F32" s="3">
        <v>19</v>
      </c>
      <c r="G32" s="3">
        <v>9</v>
      </c>
      <c r="H32" s="113">
        <f t="shared" si="0"/>
        <v>545</v>
      </c>
      <c r="I32" s="25">
        <v>0</v>
      </c>
      <c r="J32" s="3">
        <v>40</v>
      </c>
      <c r="K32" s="3">
        <v>477</v>
      </c>
      <c r="L32" s="3">
        <v>19</v>
      </c>
      <c r="M32" s="12">
        <v>9</v>
      </c>
      <c r="N32" s="160">
        <f t="shared" si="1"/>
        <v>545</v>
      </c>
    </row>
    <row r="33" spans="1:14" x14ac:dyDescent="0.25">
      <c r="A33" s="4" t="s">
        <v>58</v>
      </c>
      <c r="B33" s="4" t="s">
        <v>59</v>
      </c>
      <c r="C33" s="3">
        <v>41</v>
      </c>
      <c r="D33" s="3">
        <v>9</v>
      </c>
      <c r="E33" s="3">
        <v>375</v>
      </c>
      <c r="F33" s="3">
        <v>87</v>
      </c>
      <c r="G33" s="3">
        <v>36</v>
      </c>
      <c r="H33" s="113">
        <f t="shared" si="0"/>
        <v>548</v>
      </c>
      <c r="I33" s="25">
        <v>41</v>
      </c>
      <c r="J33" s="3">
        <v>9</v>
      </c>
      <c r="K33" s="3">
        <v>365</v>
      </c>
      <c r="L33" s="3">
        <v>87</v>
      </c>
      <c r="M33" s="12">
        <v>36</v>
      </c>
      <c r="N33" s="160">
        <f t="shared" si="1"/>
        <v>538</v>
      </c>
    </row>
    <row r="34" spans="1:14" x14ac:dyDescent="0.25">
      <c r="A34" s="4" t="s">
        <v>60</v>
      </c>
      <c r="B34" s="4" t="s">
        <v>61</v>
      </c>
      <c r="C34" s="3">
        <v>7</v>
      </c>
      <c r="D34" s="3">
        <v>0</v>
      </c>
      <c r="E34" s="3">
        <v>68</v>
      </c>
      <c r="F34" s="3">
        <v>36</v>
      </c>
      <c r="G34" s="3">
        <v>6</v>
      </c>
      <c r="H34" s="113">
        <f t="shared" si="0"/>
        <v>117</v>
      </c>
      <c r="I34" s="25">
        <v>6</v>
      </c>
      <c r="J34" s="3">
        <v>0</v>
      </c>
      <c r="K34" s="3">
        <v>68</v>
      </c>
      <c r="L34" s="3">
        <v>25</v>
      </c>
      <c r="M34" s="12">
        <v>5</v>
      </c>
      <c r="N34" s="160">
        <f t="shared" si="1"/>
        <v>104</v>
      </c>
    </row>
    <row r="35" spans="1:14" x14ac:dyDescent="0.25">
      <c r="A35" s="4" t="s">
        <v>62</v>
      </c>
      <c r="B35" s="4" t="s">
        <v>63</v>
      </c>
      <c r="C35" s="3">
        <v>150</v>
      </c>
      <c r="D35" s="3">
        <v>0</v>
      </c>
      <c r="E35" s="3">
        <v>432</v>
      </c>
      <c r="F35" s="3">
        <v>62</v>
      </c>
      <c r="G35" s="3">
        <v>45</v>
      </c>
      <c r="H35" s="113">
        <f t="shared" si="0"/>
        <v>689</v>
      </c>
      <c r="I35" s="25">
        <v>150</v>
      </c>
      <c r="J35" s="3">
        <v>0</v>
      </c>
      <c r="K35" s="3">
        <v>432</v>
      </c>
      <c r="L35" s="3">
        <v>62</v>
      </c>
      <c r="M35" s="12">
        <v>45</v>
      </c>
      <c r="N35" s="160">
        <f t="shared" si="1"/>
        <v>689</v>
      </c>
    </row>
    <row r="36" spans="1:14" x14ac:dyDescent="0.25">
      <c r="A36" s="4" t="s">
        <v>64</v>
      </c>
      <c r="B36" s="4" t="s">
        <v>65</v>
      </c>
      <c r="C36" s="3">
        <v>32</v>
      </c>
      <c r="D36" s="3">
        <v>15</v>
      </c>
      <c r="E36" s="3">
        <v>706</v>
      </c>
      <c r="F36" s="3">
        <v>64</v>
      </c>
      <c r="G36" s="3">
        <v>30</v>
      </c>
      <c r="H36" s="113">
        <f t="shared" si="0"/>
        <v>847</v>
      </c>
      <c r="I36" s="25">
        <v>32</v>
      </c>
      <c r="J36" s="3">
        <v>15</v>
      </c>
      <c r="K36" s="3">
        <v>692</v>
      </c>
      <c r="L36" s="3">
        <v>64</v>
      </c>
      <c r="M36" s="12">
        <v>30</v>
      </c>
      <c r="N36" s="160">
        <f t="shared" si="1"/>
        <v>833</v>
      </c>
    </row>
    <row r="37" spans="1:14" x14ac:dyDescent="0.25">
      <c r="A37" s="4" t="s">
        <v>66</v>
      </c>
      <c r="B37" s="4" t="s">
        <v>67</v>
      </c>
      <c r="C37" s="3">
        <v>0</v>
      </c>
      <c r="D37" s="3">
        <v>0</v>
      </c>
      <c r="E37" s="3">
        <v>29</v>
      </c>
      <c r="F37" s="3">
        <v>7</v>
      </c>
      <c r="G37" s="3">
        <v>11</v>
      </c>
      <c r="H37" s="113">
        <f t="shared" si="0"/>
        <v>47</v>
      </c>
      <c r="I37" s="25">
        <v>0</v>
      </c>
      <c r="J37" s="3">
        <v>0</v>
      </c>
      <c r="K37" s="3">
        <v>29</v>
      </c>
      <c r="L37" s="3">
        <v>7</v>
      </c>
      <c r="M37" s="12">
        <v>11</v>
      </c>
      <c r="N37" s="160">
        <f t="shared" si="1"/>
        <v>47</v>
      </c>
    </row>
    <row r="38" spans="1:14" x14ac:dyDescent="0.25">
      <c r="A38" s="4" t="s">
        <v>68</v>
      </c>
      <c r="B38" s="4" t="s">
        <v>69</v>
      </c>
      <c r="C38" s="3">
        <v>0</v>
      </c>
      <c r="D38" s="3">
        <v>0</v>
      </c>
      <c r="E38" s="3">
        <v>289</v>
      </c>
      <c r="F38" s="3">
        <v>40</v>
      </c>
      <c r="G38" s="3">
        <v>4</v>
      </c>
      <c r="H38" s="113">
        <f t="shared" si="0"/>
        <v>333</v>
      </c>
      <c r="I38" s="25">
        <v>0</v>
      </c>
      <c r="J38" s="3">
        <v>0</v>
      </c>
      <c r="K38" s="3">
        <v>289</v>
      </c>
      <c r="L38" s="3">
        <v>40</v>
      </c>
      <c r="M38" s="12">
        <v>4</v>
      </c>
      <c r="N38" s="160">
        <f t="shared" si="1"/>
        <v>333</v>
      </c>
    </row>
    <row r="39" spans="1:14" x14ac:dyDescent="0.25">
      <c r="A39" s="4" t="s">
        <v>70</v>
      </c>
      <c r="B39" s="4" t="s">
        <v>71</v>
      </c>
      <c r="C39" s="3">
        <v>289</v>
      </c>
      <c r="D39" s="3">
        <v>0</v>
      </c>
      <c r="E39" s="3">
        <v>599</v>
      </c>
      <c r="F39" s="3">
        <v>83</v>
      </c>
      <c r="G39" s="3">
        <v>46</v>
      </c>
      <c r="H39" s="113">
        <f t="shared" si="0"/>
        <v>1017</v>
      </c>
      <c r="I39" s="25">
        <v>289</v>
      </c>
      <c r="J39" s="3">
        <v>0</v>
      </c>
      <c r="K39" s="3">
        <v>599</v>
      </c>
      <c r="L39" s="3">
        <v>83</v>
      </c>
      <c r="M39" s="12">
        <v>46</v>
      </c>
      <c r="N39" s="160">
        <f t="shared" si="1"/>
        <v>1017</v>
      </c>
    </row>
    <row r="40" spans="1:14" x14ac:dyDescent="0.25">
      <c r="A40" s="4" t="s">
        <v>72</v>
      </c>
      <c r="B40" s="4" t="s">
        <v>73</v>
      </c>
      <c r="C40" s="3">
        <v>40</v>
      </c>
      <c r="D40" s="3">
        <v>10</v>
      </c>
      <c r="E40" s="3">
        <v>392</v>
      </c>
      <c r="F40" s="3">
        <v>91</v>
      </c>
      <c r="G40" s="3">
        <v>26</v>
      </c>
      <c r="H40" s="113">
        <f t="shared" si="0"/>
        <v>559</v>
      </c>
      <c r="I40" s="25">
        <v>40</v>
      </c>
      <c r="J40" s="3">
        <v>10</v>
      </c>
      <c r="K40" s="3">
        <v>338</v>
      </c>
      <c r="L40" s="3">
        <v>91</v>
      </c>
      <c r="M40" s="12">
        <v>26</v>
      </c>
      <c r="N40" s="160">
        <f t="shared" si="1"/>
        <v>505</v>
      </c>
    </row>
    <row r="41" spans="1:14" x14ac:dyDescent="0.25">
      <c r="A41" s="4" t="s">
        <v>74</v>
      </c>
      <c r="B41" s="4" t="s">
        <v>75</v>
      </c>
      <c r="C41" s="3">
        <v>70</v>
      </c>
      <c r="D41" s="3">
        <v>108</v>
      </c>
      <c r="E41" s="3">
        <v>441</v>
      </c>
      <c r="F41" s="3">
        <v>119</v>
      </c>
      <c r="G41" s="3">
        <v>35</v>
      </c>
      <c r="H41" s="113">
        <f t="shared" si="0"/>
        <v>773</v>
      </c>
      <c r="I41" s="25">
        <v>70</v>
      </c>
      <c r="J41" s="3">
        <v>108</v>
      </c>
      <c r="K41" s="3">
        <v>441</v>
      </c>
      <c r="L41" s="3">
        <v>119</v>
      </c>
      <c r="M41" s="12">
        <v>35</v>
      </c>
      <c r="N41" s="160">
        <f t="shared" si="1"/>
        <v>773</v>
      </c>
    </row>
    <row r="42" spans="1:14" x14ac:dyDescent="0.25">
      <c r="A42" s="4" t="s">
        <v>76</v>
      </c>
      <c r="B42" s="4" t="s">
        <v>77</v>
      </c>
      <c r="C42" s="3">
        <v>49</v>
      </c>
      <c r="D42" s="3">
        <v>97</v>
      </c>
      <c r="E42" s="3">
        <v>353</v>
      </c>
      <c r="F42" s="3">
        <v>63</v>
      </c>
      <c r="G42" s="3">
        <v>19</v>
      </c>
      <c r="H42" s="113">
        <f t="shared" si="0"/>
        <v>581</v>
      </c>
      <c r="I42" s="25">
        <v>49</v>
      </c>
      <c r="J42" s="3">
        <v>97</v>
      </c>
      <c r="K42" s="3">
        <v>353</v>
      </c>
      <c r="L42" s="3">
        <v>63</v>
      </c>
      <c r="M42" s="12">
        <v>19</v>
      </c>
      <c r="N42" s="160">
        <f t="shared" si="1"/>
        <v>581</v>
      </c>
    </row>
    <row r="43" spans="1:14" x14ac:dyDescent="0.25">
      <c r="A43" s="4" t="s">
        <v>78</v>
      </c>
      <c r="B43" s="4" t="s">
        <v>79</v>
      </c>
      <c r="C43" s="3">
        <v>91</v>
      </c>
      <c r="D43" s="3">
        <v>159</v>
      </c>
      <c r="E43" s="3">
        <v>3368</v>
      </c>
      <c r="F43" s="3">
        <v>74</v>
      </c>
      <c r="G43" s="3">
        <v>36</v>
      </c>
      <c r="H43" s="113">
        <f t="shared" si="0"/>
        <v>3728</v>
      </c>
      <c r="I43" s="25">
        <v>91</v>
      </c>
      <c r="J43" s="3">
        <v>159</v>
      </c>
      <c r="K43" s="3">
        <v>3368</v>
      </c>
      <c r="L43" s="3">
        <v>74</v>
      </c>
      <c r="M43" s="12">
        <v>36</v>
      </c>
      <c r="N43" s="160">
        <f t="shared" si="1"/>
        <v>3728</v>
      </c>
    </row>
    <row r="44" spans="1:14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60</v>
      </c>
      <c r="F44" s="3">
        <v>13</v>
      </c>
      <c r="G44" s="3">
        <v>6</v>
      </c>
      <c r="H44" s="113">
        <f t="shared" si="0"/>
        <v>79</v>
      </c>
      <c r="I44" s="25">
        <v>0</v>
      </c>
      <c r="J44" s="3">
        <v>0</v>
      </c>
      <c r="K44" s="3">
        <v>60</v>
      </c>
      <c r="L44" s="3">
        <v>13</v>
      </c>
      <c r="M44" s="12">
        <v>6</v>
      </c>
      <c r="N44" s="160">
        <f t="shared" si="1"/>
        <v>79</v>
      </c>
    </row>
    <row r="45" spans="1:14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113">
        <f t="shared" si="0"/>
        <v>0</v>
      </c>
      <c r="I45" s="25">
        <v>0</v>
      </c>
      <c r="J45" s="3">
        <v>0</v>
      </c>
      <c r="K45" s="3">
        <v>0</v>
      </c>
      <c r="L45" s="3">
        <v>0</v>
      </c>
      <c r="M45" s="12">
        <v>0</v>
      </c>
      <c r="N45" s="160">
        <f t="shared" si="1"/>
        <v>0</v>
      </c>
    </row>
    <row r="46" spans="1:14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113">
        <f t="shared" si="0"/>
        <v>0</v>
      </c>
      <c r="I46" s="25">
        <v>0</v>
      </c>
      <c r="J46" s="3">
        <v>0</v>
      </c>
      <c r="K46" s="3">
        <v>0</v>
      </c>
      <c r="L46" s="3">
        <v>0</v>
      </c>
      <c r="M46" s="12">
        <v>0</v>
      </c>
      <c r="N46" s="160">
        <f t="shared" si="1"/>
        <v>0</v>
      </c>
    </row>
    <row r="47" spans="1:14" x14ac:dyDescent="0.25">
      <c r="A47" s="4" t="s">
        <v>86</v>
      </c>
      <c r="B47" s="4" t="s">
        <v>87</v>
      </c>
      <c r="C47" s="3">
        <v>321</v>
      </c>
      <c r="D47" s="3">
        <v>0</v>
      </c>
      <c r="E47" s="3">
        <v>978</v>
      </c>
      <c r="F47" s="3">
        <v>500</v>
      </c>
      <c r="G47" s="3">
        <v>57</v>
      </c>
      <c r="H47" s="113">
        <f t="shared" si="0"/>
        <v>1856</v>
      </c>
      <c r="I47" s="25">
        <v>321</v>
      </c>
      <c r="J47" s="3">
        <v>0</v>
      </c>
      <c r="K47" s="3">
        <v>978</v>
      </c>
      <c r="L47" s="3">
        <v>500</v>
      </c>
      <c r="M47" s="12">
        <v>57</v>
      </c>
      <c r="N47" s="160">
        <f t="shared" si="1"/>
        <v>1856</v>
      </c>
    </row>
    <row r="48" spans="1:14" x14ac:dyDescent="0.25">
      <c r="A48" s="4" t="s">
        <v>88</v>
      </c>
      <c r="B48" s="4" t="s">
        <v>89</v>
      </c>
      <c r="C48" s="3">
        <v>6</v>
      </c>
      <c r="D48" s="3">
        <v>0</v>
      </c>
      <c r="E48" s="3">
        <v>10</v>
      </c>
      <c r="F48" s="3">
        <v>54</v>
      </c>
      <c r="G48" s="3">
        <v>4</v>
      </c>
      <c r="H48" s="113">
        <f t="shared" si="0"/>
        <v>74</v>
      </c>
      <c r="I48" s="25">
        <v>6</v>
      </c>
      <c r="J48" s="3">
        <v>0</v>
      </c>
      <c r="K48" s="3">
        <v>10</v>
      </c>
      <c r="L48" s="3">
        <v>54</v>
      </c>
      <c r="M48" s="12">
        <v>4</v>
      </c>
      <c r="N48" s="160">
        <f t="shared" si="1"/>
        <v>74</v>
      </c>
    </row>
    <row r="49" spans="1:14" x14ac:dyDescent="0.25">
      <c r="A49" s="4" t="s">
        <v>90</v>
      </c>
      <c r="B49" s="4" t="s">
        <v>91</v>
      </c>
      <c r="C49" s="3">
        <v>32</v>
      </c>
      <c r="D49" s="3">
        <v>18</v>
      </c>
      <c r="E49" s="3">
        <v>170</v>
      </c>
      <c r="F49" s="3">
        <v>35</v>
      </c>
      <c r="G49" s="3">
        <v>25</v>
      </c>
      <c r="H49" s="113">
        <f t="shared" si="0"/>
        <v>280</v>
      </c>
      <c r="I49" s="25">
        <v>32</v>
      </c>
      <c r="J49" s="3">
        <v>18</v>
      </c>
      <c r="K49" s="3">
        <v>170</v>
      </c>
      <c r="L49" s="3">
        <v>35</v>
      </c>
      <c r="M49" s="12">
        <v>25</v>
      </c>
      <c r="N49" s="160">
        <f t="shared" si="1"/>
        <v>280</v>
      </c>
    </row>
    <row r="50" spans="1:14" x14ac:dyDescent="0.25">
      <c r="A50" s="4" t="s">
        <v>92</v>
      </c>
      <c r="B50" s="4" t="s">
        <v>93</v>
      </c>
      <c r="C50" s="3">
        <v>7</v>
      </c>
      <c r="D50" s="3">
        <v>0</v>
      </c>
      <c r="E50" s="3">
        <v>67</v>
      </c>
      <c r="F50" s="3">
        <v>8</v>
      </c>
      <c r="G50" s="3">
        <v>10</v>
      </c>
      <c r="H50" s="113">
        <f t="shared" si="0"/>
        <v>92</v>
      </c>
      <c r="I50" s="25">
        <v>7</v>
      </c>
      <c r="J50" s="3">
        <v>0</v>
      </c>
      <c r="K50" s="3">
        <v>57</v>
      </c>
      <c r="L50" s="3">
        <v>8</v>
      </c>
      <c r="M50" s="12">
        <v>10</v>
      </c>
      <c r="N50" s="160">
        <f t="shared" si="1"/>
        <v>82</v>
      </c>
    </row>
    <row r="51" spans="1:14" x14ac:dyDescent="0.25">
      <c r="A51" s="4" t="s">
        <v>94</v>
      </c>
      <c r="B51" s="4" t="s">
        <v>95</v>
      </c>
      <c r="C51" s="3">
        <v>0</v>
      </c>
      <c r="D51" s="3">
        <v>0</v>
      </c>
      <c r="E51" s="3">
        <v>25</v>
      </c>
      <c r="F51" s="3">
        <v>3</v>
      </c>
      <c r="G51" s="3">
        <v>2</v>
      </c>
      <c r="H51" s="113">
        <f t="shared" si="0"/>
        <v>30</v>
      </c>
      <c r="I51" s="25">
        <v>0</v>
      </c>
      <c r="J51" s="3">
        <v>0</v>
      </c>
      <c r="K51" s="3">
        <v>25</v>
      </c>
      <c r="L51" s="3">
        <v>3</v>
      </c>
      <c r="M51" s="12">
        <v>2</v>
      </c>
      <c r="N51" s="160">
        <f t="shared" si="1"/>
        <v>30</v>
      </c>
    </row>
    <row r="52" spans="1:14" x14ac:dyDescent="0.25">
      <c r="A52" s="4" t="s">
        <v>96</v>
      </c>
      <c r="B52" s="4" t="s">
        <v>97</v>
      </c>
      <c r="C52" s="3">
        <v>29</v>
      </c>
      <c r="D52" s="3">
        <v>21</v>
      </c>
      <c r="E52" s="3">
        <v>422</v>
      </c>
      <c r="F52" s="3">
        <v>31</v>
      </c>
      <c r="G52" s="3">
        <v>14</v>
      </c>
      <c r="H52" s="113">
        <f t="shared" si="0"/>
        <v>517</v>
      </c>
      <c r="I52" s="25">
        <v>29</v>
      </c>
      <c r="J52" s="3">
        <v>21</v>
      </c>
      <c r="K52" s="3">
        <v>422</v>
      </c>
      <c r="L52" s="3">
        <v>31</v>
      </c>
      <c r="M52" s="12">
        <v>14</v>
      </c>
      <c r="N52" s="160">
        <f t="shared" si="1"/>
        <v>517</v>
      </c>
    </row>
    <row r="53" spans="1:14" x14ac:dyDescent="0.25">
      <c r="A53" s="4" t="s">
        <v>98</v>
      </c>
      <c r="B53" s="4" t="s">
        <v>99</v>
      </c>
      <c r="C53" s="3">
        <v>74</v>
      </c>
      <c r="D53" s="3">
        <v>24</v>
      </c>
      <c r="E53" s="3">
        <v>726</v>
      </c>
      <c r="F53" s="3">
        <v>163</v>
      </c>
      <c r="G53" s="3">
        <v>37</v>
      </c>
      <c r="H53" s="113">
        <f t="shared" si="0"/>
        <v>1024</v>
      </c>
      <c r="I53" s="25">
        <v>74</v>
      </c>
      <c r="J53" s="3">
        <v>24</v>
      </c>
      <c r="K53" s="3">
        <v>627</v>
      </c>
      <c r="L53" s="3">
        <v>163</v>
      </c>
      <c r="M53" s="12">
        <v>37</v>
      </c>
      <c r="N53" s="160">
        <f t="shared" si="1"/>
        <v>925</v>
      </c>
    </row>
    <row r="54" spans="1:14" x14ac:dyDescent="0.25">
      <c r="A54" s="4" t="s">
        <v>100</v>
      </c>
      <c r="B54" s="4" t="s">
        <v>101</v>
      </c>
      <c r="C54" s="3">
        <v>1</v>
      </c>
      <c r="D54" s="3">
        <v>6</v>
      </c>
      <c r="E54" s="3">
        <v>125</v>
      </c>
      <c r="F54" s="3">
        <v>4</v>
      </c>
      <c r="G54" s="3">
        <v>3</v>
      </c>
      <c r="H54" s="113">
        <f t="shared" si="0"/>
        <v>139</v>
      </c>
      <c r="I54" s="25">
        <v>1</v>
      </c>
      <c r="J54" s="3">
        <v>6</v>
      </c>
      <c r="K54" s="3">
        <v>125</v>
      </c>
      <c r="L54" s="3">
        <v>4</v>
      </c>
      <c r="M54" s="12">
        <v>3</v>
      </c>
      <c r="N54" s="160">
        <f t="shared" si="1"/>
        <v>139</v>
      </c>
    </row>
    <row r="55" spans="1:14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16</v>
      </c>
      <c r="F55" s="3">
        <v>1</v>
      </c>
      <c r="G55" s="3">
        <v>1</v>
      </c>
      <c r="H55" s="113">
        <f t="shared" si="0"/>
        <v>18</v>
      </c>
      <c r="I55" s="25">
        <v>0</v>
      </c>
      <c r="J55" s="3">
        <v>0</v>
      </c>
      <c r="K55" s="3">
        <v>16</v>
      </c>
      <c r="L55" s="3">
        <v>1</v>
      </c>
      <c r="M55" s="12">
        <v>1</v>
      </c>
      <c r="N55" s="160">
        <f t="shared" si="1"/>
        <v>18</v>
      </c>
    </row>
    <row r="56" spans="1:14" x14ac:dyDescent="0.25">
      <c r="A56" s="4" t="s">
        <v>104</v>
      </c>
      <c r="B56" s="4" t="s">
        <v>105</v>
      </c>
      <c r="C56" s="3">
        <v>60</v>
      </c>
      <c r="D56" s="3">
        <v>30</v>
      </c>
      <c r="E56" s="3">
        <v>480</v>
      </c>
      <c r="F56" s="3">
        <v>44</v>
      </c>
      <c r="G56" s="3">
        <v>17</v>
      </c>
      <c r="H56" s="113">
        <f t="shared" si="0"/>
        <v>631</v>
      </c>
      <c r="I56" s="25">
        <v>60</v>
      </c>
      <c r="J56" s="3">
        <v>30</v>
      </c>
      <c r="K56" s="3">
        <v>480</v>
      </c>
      <c r="L56" s="3">
        <v>44</v>
      </c>
      <c r="M56" s="12">
        <v>17</v>
      </c>
      <c r="N56" s="160">
        <f t="shared" si="1"/>
        <v>631</v>
      </c>
    </row>
    <row r="57" spans="1:14" x14ac:dyDescent="0.25">
      <c r="A57" s="4" t="s">
        <v>106</v>
      </c>
      <c r="B57" s="4" t="s">
        <v>107</v>
      </c>
      <c r="C57" s="3">
        <v>88</v>
      </c>
      <c r="D57" s="3">
        <v>0</v>
      </c>
      <c r="E57" s="3">
        <v>330</v>
      </c>
      <c r="F57" s="3">
        <v>102</v>
      </c>
      <c r="G57" s="3">
        <v>60</v>
      </c>
      <c r="H57" s="113">
        <f t="shared" si="0"/>
        <v>580</v>
      </c>
      <c r="I57" s="25">
        <v>88</v>
      </c>
      <c r="J57" s="3">
        <v>0</v>
      </c>
      <c r="K57" s="3">
        <v>330</v>
      </c>
      <c r="L57" s="3">
        <v>102</v>
      </c>
      <c r="M57" s="12">
        <v>60</v>
      </c>
      <c r="N57" s="160">
        <f t="shared" si="1"/>
        <v>580</v>
      </c>
    </row>
    <row r="58" spans="1:14" x14ac:dyDescent="0.25">
      <c r="A58" s="4" t="s">
        <v>108</v>
      </c>
      <c r="B58" s="4" t="s">
        <v>109</v>
      </c>
      <c r="C58" s="3">
        <v>123</v>
      </c>
      <c r="D58" s="3">
        <v>86</v>
      </c>
      <c r="E58" s="3">
        <v>882</v>
      </c>
      <c r="F58" s="3">
        <v>197</v>
      </c>
      <c r="G58" s="3">
        <v>40</v>
      </c>
      <c r="H58" s="113">
        <f t="shared" si="0"/>
        <v>1328</v>
      </c>
      <c r="I58" s="25">
        <v>123</v>
      </c>
      <c r="J58" s="3">
        <v>86</v>
      </c>
      <c r="K58" s="3">
        <v>882</v>
      </c>
      <c r="L58" s="3">
        <v>197</v>
      </c>
      <c r="M58" s="12">
        <v>40</v>
      </c>
      <c r="N58" s="160">
        <f t="shared" si="1"/>
        <v>1328</v>
      </c>
    </row>
    <row r="59" spans="1:14" x14ac:dyDescent="0.25">
      <c r="A59" s="4" t="s">
        <v>110</v>
      </c>
      <c r="B59" s="4" t="s">
        <v>111</v>
      </c>
      <c r="C59" s="3">
        <v>42</v>
      </c>
      <c r="D59" s="3">
        <v>55</v>
      </c>
      <c r="E59" s="3">
        <v>1443</v>
      </c>
      <c r="F59" s="3">
        <v>54</v>
      </c>
      <c r="G59" s="3">
        <v>26</v>
      </c>
      <c r="H59" s="113">
        <f t="shared" si="0"/>
        <v>1620</v>
      </c>
      <c r="I59" s="25">
        <v>42</v>
      </c>
      <c r="J59" s="3">
        <v>11</v>
      </c>
      <c r="K59" s="3">
        <v>367</v>
      </c>
      <c r="L59" s="3">
        <v>54</v>
      </c>
      <c r="M59" s="12">
        <v>26</v>
      </c>
      <c r="N59" s="160">
        <f t="shared" si="1"/>
        <v>500</v>
      </c>
    </row>
    <row r="60" spans="1:14" x14ac:dyDescent="0.25">
      <c r="A60" s="4" t="s">
        <v>112</v>
      </c>
      <c r="B60" s="4" t="s">
        <v>113</v>
      </c>
      <c r="C60" s="3">
        <v>45</v>
      </c>
      <c r="D60" s="3">
        <v>12</v>
      </c>
      <c r="E60" s="3">
        <v>425</v>
      </c>
      <c r="F60" s="3">
        <v>73</v>
      </c>
      <c r="G60" s="3">
        <v>26</v>
      </c>
      <c r="H60" s="113">
        <f t="shared" si="0"/>
        <v>581</v>
      </c>
      <c r="I60" s="25">
        <v>45</v>
      </c>
      <c r="J60" s="3">
        <v>12</v>
      </c>
      <c r="K60" s="3">
        <v>425</v>
      </c>
      <c r="L60" s="3">
        <v>73</v>
      </c>
      <c r="M60" s="12">
        <v>26</v>
      </c>
      <c r="N60" s="160">
        <f t="shared" si="1"/>
        <v>581</v>
      </c>
    </row>
    <row r="61" spans="1:14" x14ac:dyDescent="0.25">
      <c r="A61" s="4" t="s">
        <v>114</v>
      </c>
      <c r="B61" s="4" t="s">
        <v>115</v>
      </c>
      <c r="C61" s="3">
        <v>30</v>
      </c>
      <c r="D61" s="3">
        <v>33</v>
      </c>
      <c r="E61" s="3">
        <v>392</v>
      </c>
      <c r="F61" s="3">
        <v>50</v>
      </c>
      <c r="G61" s="3">
        <v>21</v>
      </c>
      <c r="H61" s="113">
        <f t="shared" si="0"/>
        <v>526</v>
      </c>
      <c r="I61" s="25">
        <v>30</v>
      </c>
      <c r="J61" s="3">
        <v>33</v>
      </c>
      <c r="K61" s="3">
        <v>170</v>
      </c>
      <c r="L61" s="3">
        <v>48</v>
      </c>
      <c r="M61" s="12">
        <v>21</v>
      </c>
      <c r="N61" s="160">
        <f t="shared" si="1"/>
        <v>302</v>
      </c>
    </row>
    <row r="62" spans="1:14" x14ac:dyDescent="0.25">
      <c r="A62" s="4" t="s">
        <v>116</v>
      </c>
      <c r="B62" s="4" t="s">
        <v>117</v>
      </c>
      <c r="C62" s="3">
        <v>59</v>
      </c>
      <c r="D62" s="3">
        <v>17</v>
      </c>
      <c r="E62" s="3">
        <v>574</v>
      </c>
      <c r="F62" s="3">
        <v>143</v>
      </c>
      <c r="G62" s="3">
        <v>55</v>
      </c>
      <c r="H62" s="113">
        <f t="shared" si="0"/>
        <v>848</v>
      </c>
      <c r="I62" s="25">
        <v>59</v>
      </c>
      <c r="J62" s="3">
        <v>17</v>
      </c>
      <c r="K62" s="3">
        <v>504</v>
      </c>
      <c r="L62" s="3">
        <v>143</v>
      </c>
      <c r="M62" s="12">
        <v>55</v>
      </c>
      <c r="N62" s="160">
        <f t="shared" si="1"/>
        <v>778</v>
      </c>
    </row>
    <row r="63" spans="1:14" x14ac:dyDescent="0.25">
      <c r="A63" s="4" t="s">
        <v>118</v>
      </c>
      <c r="B63" s="4" t="s">
        <v>119</v>
      </c>
      <c r="C63" s="3">
        <v>19</v>
      </c>
      <c r="D63" s="3">
        <v>18</v>
      </c>
      <c r="E63" s="3">
        <v>300</v>
      </c>
      <c r="F63" s="3">
        <v>76</v>
      </c>
      <c r="G63" s="3">
        <v>14</v>
      </c>
      <c r="H63" s="113">
        <f t="shared" si="0"/>
        <v>427</v>
      </c>
      <c r="I63" s="25">
        <v>19</v>
      </c>
      <c r="J63" s="3">
        <v>18</v>
      </c>
      <c r="K63" s="3">
        <v>300</v>
      </c>
      <c r="L63" s="3">
        <v>76</v>
      </c>
      <c r="M63" s="12">
        <v>14</v>
      </c>
      <c r="N63" s="160">
        <f t="shared" si="1"/>
        <v>427</v>
      </c>
    </row>
    <row r="64" spans="1:14" x14ac:dyDescent="0.25">
      <c r="A64" s="4" t="s">
        <v>120</v>
      </c>
      <c r="B64" s="4" t="s">
        <v>121</v>
      </c>
      <c r="C64" s="3">
        <v>4</v>
      </c>
      <c r="D64" s="3">
        <v>11</v>
      </c>
      <c r="E64" s="3">
        <v>106</v>
      </c>
      <c r="F64" s="3">
        <v>26</v>
      </c>
      <c r="G64" s="3">
        <v>10</v>
      </c>
      <c r="H64" s="113">
        <f t="shared" si="0"/>
        <v>157</v>
      </c>
      <c r="I64" s="25">
        <v>4</v>
      </c>
      <c r="J64" s="3">
        <v>11</v>
      </c>
      <c r="K64" s="3">
        <v>106</v>
      </c>
      <c r="L64" s="3">
        <v>26</v>
      </c>
      <c r="M64" s="12">
        <v>10</v>
      </c>
      <c r="N64" s="160">
        <f t="shared" si="1"/>
        <v>157</v>
      </c>
    </row>
    <row r="65" spans="1:14" x14ac:dyDescent="0.25">
      <c r="A65" s="4" t="s">
        <v>122</v>
      </c>
      <c r="B65" s="4" t="s">
        <v>123</v>
      </c>
      <c r="C65" s="3">
        <v>10</v>
      </c>
      <c r="D65" s="3">
        <v>0</v>
      </c>
      <c r="E65" s="3">
        <v>130</v>
      </c>
      <c r="F65" s="3">
        <v>34</v>
      </c>
      <c r="G65" s="3">
        <v>7</v>
      </c>
      <c r="H65" s="113">
        <f t="shared" si="0"/>
        <v>181</v>
      </c>
      <c r="I65" s="25">
        <v>10</v>
      </c>
      <c r="J65" s="3">
        <v>0</v>
      </c>
      <c r="K65" s="3">
        <v>80</v>
      </c>
      <c r="L65" s="3">
        <v>34</v>
      </c>
      <c r="M65" s="12">
        <v>7</v>
      </c>
      <c r="N65" s="160">
        <f t="shared" si="1"/>
        <v>131</v>
      </c>
    </row>
    <row r="66" spans="1:14" x14ac:dyDescent="0.25">
      <c r="A66" s="4" t="s">
        <v>124</v>
      </c>
      <c r="B66" s="4" t="s">
        <v>125</v>
      </c>
      <c r="C66" s="3">
        <v>11</v>
      </c>
      <c r="D66" s="3">
        <v>0</v>
      </c>
      <c r="E66" s="3">
        <v>107</v>
      </c>
      <c r="F66" s="3">
        <v>48</v>
      </c>
      <c r="G66" s="3">
        <v>10</v>
      </c>
      <c r="H66" s="113">
        <f t="shared" si="0"/>
        <v>176</v>
      </c>
      <c r="I66" s="25">
        <v>11</v>
      </c>
      <c r="J66" s="3">
        <v>0</v>
      </c>
      <c r="K66" s="3">
        <v>107</v>
      </c>
      <c r="L66" s="3">
        <v>48</v>
      </c>
      <c r="M66" s="12">
        <v>10</v>
      </c>
      <c r="N66" s="160">
        <f t="shared" si="1"/>
        <v>176</v>
      </c>
    </row>
    <row r="67" spans="1:14" x14ac:dyDescent="0.25">
      <c r="A67" s="4" t="s">
        <v>126</v>
      </c>
      <c r="B67" s="4" t="s">
        <v>127</v>
      </c>
      <c r="C67" s="3">
        <v>2</v>
      </c>
      <c r="D67" s="3">
        <v>13</v>
      </c>
      <c r="E67" s="3">
        <v>144</v>
      </c>
      <c r="F67" s="3">
        <v>20</v>
      </c>
      <c r="G67" s="3">
        <v>11</v>
      </c>
      <c r="H67" s="113">
        <f t="shared" si="0"/>
        <v>190</v>
      </c>
      <c r="I67" s="25">
        <v>2</v>
      </c>
      <c r="J67" s="3">
        <v>13</v>
      </c>
      <c r="K67" s="3">
        <v>144</v>
      </c>
      <c r="L67" s="3">
        <v>20</v>
      </c>
      <c r="M67" s="12">
        <v>11</v>
      </c>
      <c r="N67" s="160">
        <f t="shared" si="1"/>
        <v>190</v>
      </c>
    </row>
    <row r="68" spans="1:14" x14ac:dyDescent="0.25">
      <c r="A68" s="4" t="s">
        <v>128</v>
      </c>
      <c r="B68" s="4" t="s">
        <v>129</v>
      </c>
      <c r="C68" s="3">
        <v>0</v>
      </c>
      <c r="D68" s="3">
        <v>0</v>
      </c>
      <c r="E68" s="3">
        <v>161</v>
      </c>
      <c r="F68" s="3">
        <v>30</v>
      </c>
      <c r="G68" s="3">
        <v>11</v>
      </c>
      <c r="H68" s="113">
        <f t="shared" si="0"/>
        <v>202</v>
      </c>
      <c r="I68" s="25">
        <v>0</v>
      </c>
      <c r="J68" s="3">
        <v>0</v>
      </c>
      <c r="K68" s="3">
        <v>139</v>
      </c>
      <c r="L68" s="3">
        <v>30</v>
      </c>
      <c r="M68" s="12">
        <v>11</v>
      </c>
      <c r="N68" s="160">
        <f t="shared" si="1"/>
        <v>180</v>
      </c>
    </row>
    <row r="69" spans="1:14" x14ac:dyDescent="0.25">
      <c r="A69" s="4" t="s">
        <v>130</v>
      </c>
      <c r="B69" s="4" t="s">
        <v>131</v>
      </c>
      <c r="C69" s="3">
        <v>148</v>
      </c>
      <c r="D69" s="3">
        <v>6</v>
      </c>
      <c r="E69" s="3">
        <v>710</v>
      </c>
      <c r="F69" s="3">
        <v>182</v>
      </c>
      <c r="G69" s="3">
        <v>40</v>
      </c>
      <c r="H69" s="113">
        <f t="shared" si="0"/>
        <v>1086</v>
      </c>
      <c r="I69" s="25">
        <v>148</v>
      </c>
      <c r="J69" s="3">
        <v>6</v>
      </c>
      <c r="K69" s="3">
        <v>710</v>
      </c>
      <c r="L69" s="3">
        <v>182</v>
      </c>
      <c r="M69" s="12">
        <v>40</v>
      </c>
      <c r="N69" s="160">
        <f t="shared" si="1"/>
        <v>1086</v>
      </c>
    </row>
    <row r="70" spans="1:14" x14ac:dyDescent="0.25">
      <c r="A70" s="4" t="s">
        <v>132</v>
      </c>
      <c r="B70" s="4" t="s">
        <v>133</v>
      </c>
      <c r="C70" s="3">
        <v>8</v>
      </c>
      <c r="D70" s="3">
        <v>22</v>
      </c>
      <c r="E70" s="3">
        <v>77</v>
      </c>
      <c r="F70" s="3">
        <v>21</v>
      </c>
      <c r="G70" s="3">
        <v>11</v>
      </c>
      <c r="H70" s="113">
        <f t="shared" ref="H70:H114" si="2">SUM(C70:G70)</f>
        <v>139</v>
      </c>
      <c r="I70" s="25">
        <v>0</v>
      </c>
      <c r="J70" s="3">
        <v>0</v>
      </c>
      <c r="K70" s="3">
        <v>77</v>
      </c>
      <c r="L70" s="3">
        <v>0</v>
      </c>
      <c r="M70" s="12">
        <v>0</v>
      </c>
      <c r="N70" s="160">
        <f t="shared" ref="N70:N114" si="3">SUM(I70:M70)</f>
        <v>77</v>
      </c>
    </row>
    <row r="71" spans="1:14" x14ac:dyDescent="0.25">
      <c r="A71" s="4" t="s">
        <v>134</v>
      </c>
      <c r="B71" s="4" t="s">
        <v>135</v>
      </c>
      <c r="C71" s="3">
        <v>182</v>
      </c>
      <c r="D71" s="3">
        <v>53</v>
      </c>
      <c r="E71" s="3">
        <v>1127</v>
      </c>
      <c r="F71" s="3">
        <v>212</v>
      </c>
      <c r="G71" s="3">
        <v>49</v>
      </c>
      <c r="H71" s="113">
        <f t="shared" si="2"/>
        <v>1623</v>
      </c>
      <c r="I71" s="25">
        <v>182</v>
      </c>
      <c r="J71" s="3">
        <v>53</v>
      </c>
      <c r="K71" s="3">
        <v>1127</v>
      </c>
      <c r="L71" s="3">
        <v>212</v>
      </c>
      <c r="M71" s="12">
        <v>49</v>
      </c>
      <c r="N71" s="160">
        <f t="shared" si="3"/>
        <v>1623</v>
      </c>
    </row>
    <row r="72" spans="1:14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113">
        <f t="shared" si="2"/>
        <v>0</v>
      </c>
      <c r="I72" s="25">
        <v>0</v>
      </c>
      <c r="J72" s="3">
        <v>0</v>
      </c>
      <c r="K72" s="3">
        <v>0</v>
      </c>
      <c r="L72" s="3">
        <v>0</v>
      </c>
      <c r="M72" s="12">
        <v>0</v>
      </c>
      <c r="N72" s="160">
        <f t="shared" si="3"/>
        <v>0</v>
      </c>
    </row>
    <row r="73" spans="1:14" x14ac:dyDescent="0.25">
      <c r="A73" s="4" t="s">
        <v>138</v>
      </c>
      <c r="B73" s="4" t="s">
        <v>139</v>
      </c>
      <c r="C73" s="3">
        <v>17</v>
      </c>
      <c r="D73" s="3">
        <v>0</v>
      </c>
      <c r="E73" s="3">
        <v>297</v>
      </c>
      <c r="F73" s="3">
        <v>15</v>
      </c>
      <c r="G73" s="3">
        <v>45</v>
      </c>
      <c r="H73" s="113">
        <f t="shared" si="2"/>
        <v>374</v>
      </c>
      <c r="I73" s="25">
        <v>17</v>
      </c>
      <c r="J73" s="3">
        <v>0</v>
      </c>
      <c r="K73" s="3">
        <v>257</v>
      </c>
      <c r="L73" s="3">
        <v>15</v>
      </c>
      <c r="M73" s="12">
        <v>45</v>
      </c>
      <c r="N73" s="160">
        <f t="shared" si="3"/>
        <v>334</v>
      </c>
    </row>
    <row r="74" spans="1:14" x14ac:dyDescent="0.25">
      <c r="A74" s="4" t="s">
        <v>140</v>
      </c>
      <c r="B74" s="4" t="s">
        <v>141</v>
      </c>
      <c r="C74" s="3">
        <v>11</v>
      </c>
      <c r="D74" s="3">
        <v>10</v>
      </c>
      <c r="E74" s="3">
        <v>105</v>
      </c>
      <c r="F74" s="3">
        <v>22</v>
      </c>
      <c r="G74" s="3">
        <v>8</v>
      </c>
      <c r="H74" s="113">
        <f t="shared" si="2"/>
        <v>156</v>
      </c>
      <c r="I74" s="25">
        <v>11</v>
      </c>
      <c r="J74" s="3">
        <v>10</v>
      </c>
      <c r="K74" s="3">
        <v>105</v>
      </c>
      <c r="L74" s="3">
        <v>22</v>
      </c>
      <c r="M74" s="12">
        <v>8</v>
      </c>
      <c r="N74" s="160">
        <f t="shared" si="3"/>
        <v>156</v>
      </c>
    </row>
    <row r="75" spans="1:14" x14ac:dyDescent="0.25">
      <c r="A75" s="4" t="s">
        <v>142</v>
      </c>
      <c r="B75" s="4" t="s">
        <v>143</v>
      </c>
      <c r="C75" s="3">
        <v>38</v>
      </c>
      <c r="D75" s="3">
        <v>15</v>
      </c>
      <c r="E75" s="3">
        <v>250</v>
      </c>
      <c r="F75" s="3">
        <v>60</v>
      </c>
      <c r="G75" s="3">
        <v>30</v>
      </c>
      <c r="H75" s="113">
        <f t="shared" si="2"/>
        <v>393</v>
      </c>
      <c r="I75" s="25">
        <v>38</v>
      </c>
      <c r="J75" s="3">
        <v>15</v>
      </c>
      <c r="K75" s="3">
        <v>250</v>
      </c>
      <c r="L75" s="3">
        <v>60</v>
      </c>
      <c r="M75" s="12">
        <v>30</v>
      </c>
      <c r="N75" s="160">
        <f t="shared" si="3"/>
        <v>393</v>
      </c>
    </row>
    <row r="76" spans="1:14" x14ac:dyDescent="0.25">
      <c r="A76" s="4" t="s">
        <v>144</v>
      </c>
      <c r="B76" s="4" t="s">
        <v>145</v>
      </c>
      <c r="C76" s="3">
        <v>17</v>
      </c>
      <c r="D76" s="3">
        <v>6</v>
      </c>
      <c r="E76" s="3">
        <v>258</v>
      </c>
      <c r="F76" s="3">
        <v>28</v>
      </c>
      <c r="G76" s="3">
        <v>14</v>
      </c>
      <c r="H76" s="113">
        <f t="shared" si="2"/>
        <v>323</v>
      </c>
      <c r="I76" s="25">
        <v>17</v>
      </c>
      <c r="J76" s="3">
        <v>6</v>
      </c>
      <c r="K76" s="3">
        <v>161</v>
      </c>
      <c r="L76" s="3">
        <v>25</v>
      </c>
      <c r="M76" s="12">
        <v>14</v>
      </c>
      <c r="N76" s="160">
        <f t="shared" si="3"/>
        <v>223</v>
      </c>
    </row>
    <row r="77" spans="1:14" x14ac:dyDescent="0.25">
      <c r="A77" s="4" t="s">
        <v>146</v>
      </c>
      <c r="B77" s="4" t="s">
        <v>147</v>
      </c>
      <c r="C77" s="3">
        <v>33</v>
      </c>
      <c r="D77" s="3">
        <v>88</v>
      </c>
      <c r="E77" s="3">
        <v>887</v>
      </c>
      <c r="F77" s="3">
        <v>34</v>
      </c>
      <c r="G77" s="3">
        <v>22</v>
      </c>
      <c r="H77" s="113">
        <f t="shared" si="2"/>
        <v>1064</v>
      </c>
      <c r="I77" s="25">
        <v>33</v>
      </c>
      <c r="J77" s="3">
        <v>2</v>
      </c>
      <c r="K77" s="3">
        <v>234</v>
      </c>
      <c r="L77" s="3">
        <v>34</v>
      </c>
      <c r="M77" s="12">
        <v>22</v>
      </c>
      <c r="N77" s="160">
        <f t="shared" si="3"/>
        <v>325</v>
      </c>
    </row>
    <row r="78" spans="1:14" x14ac:dyDescent="0.25">
      <c r="A78" s="4" t="s">
        <v>148</v>
      </c>
      <c r="B78" s="4" t="s">
        <v>149</v>
      </c>
      <c r="C78" s="3">
        <v>4</v>
      </c>
      <c r="D78" s="3">
        <v>6</v>
      </c>
      <c r="E78" s="3">
        <v>194</v>
      </c>
      <c r="F78" s="3">
        <v>8</v>
      </c>
      <c r="G78" s="3">
        <v>8</v>
      </c>
      <c r="H78" s="113">
        <f t="shared" si="2"/>
        <v>220</v>
      </c>
      <c r="I78" s="25">
        <v>4</v>
      </c>
      <c r="J78" s="3">
        <v>6</v>
      </c>
      <c r="K78" s="3">
        <v>194</v>
      </c>
      <c r="L78" s="3">
        <v>8</v>
      </c>
      <c r="M78" s="12">
        <v>8</v>
      </c>
      <c r="N78" s="160">
        <f t="shared" si="3"/>
        <v>220</v>
      </c>
    </row>
    <row r="79" spans="1:14" x14ac:dyDescent="0.25">
      <c r="A79" s="4" t="s">
        <v>150</v>
      </c>
      <c r="B79" s="4" t="s">
        <v>151</v>
      </c>
      <c r="C79" s="3">
        <v>26</v>
      </c>
      <c r="D79" s="3">
        <v>3</v>
      </c>
      <c r="E79" s="3">
        <v>75</v>
      </c>
      <c r="F79" s="3">
        <v>61</v>
      </c>
      <c r="G79" s="3">
        <v>21</v>
      </c>
      <c r="H79" s="113">
        <f t="shared" si="2"/>
        <v>186</v>
      </c>
      <c r="I79" s="25">
        <v>26</v>
      </c>
      <c r="J79" s="3">
        <v>3</v>
      </c>
      <c r="K79" s="3">
        <v>75</v>
      </c>
      <c r="L79" s="3">
        <v>61</v>
      </c>
      <c r="M79" s="12">
        <v>21</v>
      </c>
      <c r="N79" s="160">
        <f t="shared" si="3"/>
        <v>186</v>
      </c>
    </row>
    <row r="80" spans="1:14" x14ac:dyDescent="0.25">
      <c r="A80" s="4" t="s">
        <v>152</v>
      </c>
      <c r="B80" s="4" t="s">
        <v>153</v>
      </c>
      <c r="C80" s="3">
        <v>0</v>
      </c>
      <c r="D80" s="3">
        <v>17</v>
      </c>
      <c r="E80" s="3">
        <v>311</v>
      </c>
      <c r="F80" s="3">
        <v>3</v>
      </c>
      <c r="G80" s="3">
        <v>4</v>
      </c>
      <c r="H80" s="113">
        <f t="shared" si="2"/>
        <v>335</v>
      </c>
      <c r="I80" s="25">
        <v>0</v>
      </c>
      <c r="J80" s="3">
        <v>0</v>
      </c>
      <c r="K80" s="3">
        <v>0</v>
      </c>
      <c r="L80" s="3">
        <v>0</v>
      </c>
      <c r="M80" s="12">
        <v>0</v>
      </c>
      <c r="N80" s="160">
        <f t="shared" si="3"/>
        <v>0</v>
      </c>
    </row>
    <row r="81" spans="1:14" x14ac:dyDescent="0.25">
      <c r="A81" s="4" t="s">
        <v>154</v>
      </c>
      <c r="B81" s="4" t="s">
        <v>155</v>
      </c>
      <c r="C81" s="3">
        <v>62</v>
      </c>
      <c r="D81" s="3">
        <v>84</v>
      </c>
      <c r="E81" s="3">
        <v>475</v>
      </c>
      <c r="F81" s="3">
        <v>58</v>
      </c>
      <c r="G81" s="3">
        <v>28</v>
      </c>
      <c r="H81" s="113">
        <f t="shared" si="2"/>
        <v>707</v>
      </c>
      <c r="I81" s="25">
        <v>62</v>
      </c>
      <c r="J81" s="3">
        <v>84</v>
      </c>
      <c r="K81" s="3">
        <v>475</v>
      </c>
      <c r="L81" s="3">
        <v>58</v>
      </c>
      <c r="M81" s="12">
        <v>28</v>
      </c>
      <c r="N81" s="160">
        <f t="shared" si="3"/>
        <v>707</v>
      </c>
    </row>
    <row r="82" spans="1:14" x14ac:dyDescent="0.25">
      <c r="A82" s="4" t="s">
        <v>156</v>
      </c>
      <c r="B82" s="4" t="s">
        <v>157</v>
      </c>
      <c r="C82" s="3">
        <v>36</v>
      </c>
      <c r="D82" s="3">
        <v>35</v>
      </c>
      <c r="E82" s="3">
        <v>585</v>
      </c>
      <c r="F82" s="3">
        <v>65</v>
      </c>
      <c r="G82" s="3">
        <v>21</v>
      </c>
      <c r="H82" s="113">
        <f t="shared" si="2"/>
        <v>742</v>
      </c>
      <c r="I82" s="25">
        <v>36</v>
      </c>
      <c r="J82" s="3">
        <v>35</v>
      </c>
      <c r="K82" s="3">
        <v>482</v>
      </c>
      <c r="L82" s="3">
        <v>65</v>
      </c>
      <c r="M82" s="12">
        <v>21</v>
      </c>
      <c r="N82" s="160">
        <f t="shared" si="3"/>
        <v>639</v>
      </c>
    </row>
    <row r="83" spans="1:14" x14ac:dyDescent="0.25">
      <c r="A83" s="4" t="s">
        <v>158</v>
      </c>
      <c r="B83" s="4" t="s">
        <v>159</v>
      </c>
      <c r="C83" s="3">
        <v>15</v>
      </c>
      <c r="D83" s="3">
        <v>7</v>
      </c>
      <c r="E83" s="3">
        <v>126</v>
      </c>
      <c r="F83" s="3">
        <v>21</v>
      </c>
      <c r="G83" s="3">
        <v>23</v>
      </c>
      <c r="H83" s="113">
        <f t="shared" si="2"/>
        <v>192</v>
      </c>
      <c r="I83" s="25">
        <v>15</v>
      </c>
      <c r="J83" s="3">
        <v>7</v>
      </c>
      <c r="K83" s="3">
        <v>126</v>
      </c>
      <c r="L83" s="3">
        <v>21</v>
      </c>
      <c r="M83" s="12">
        <v>23</v>
      </c>
      <c r="N83" s="160">
        <f t="shared" si="3"/>
        <v>192</v>
      </c>
    </row>
    <row r="84" spans="1:14" x14ac:dyDescent="0.25">
      <c r="A84" s="4" t="s">
        <v>160</v>
      </c>
      <c r="B84" s="4" t="s">
        <v>161</v>
      </c>
      <c r="C84" s="3">
        <v>1</v>
      </c>
      <c r="D84" s="3">
        <v>4</v>
      </c>
      <c r="E84" s="3">
        <v>64</v>
      </c>
      <c r="F84" s="3">
        <v>48</v>
      </c>
      <c r="G84" s="3">
        <v>6</v>
      </c>
      <c r="H84" s="113">
        <f t="shared" si="2"/>
        <v>123</v>
      </c>
      <c r="I84" s="25">
        <v>1</v>
      </c>
      <c r="J84" s="3">
        <v>4</v>
      </c>
      <c r="K84" s="3">
        <v>64</v>
      </c>
      <c r="L84" s="3">
        <v>48</v>
      </c>
      <c r="M84" s="12">
        <v>6</v>
      </c>
      <c r="N84" s="160">
        <f t="shared" si="3"/>
        <v>123</v>
      </c>
    </row>
    <row r="85" spans="1:14" x14ac:dyDescent="0.25">
      <c r="A85" s="4" t="s">
        <v>162</v>
      </c>
      <c r="B85" s="4" t="s">
        <v>163</v>
      </c>
      <c r="C85" s="3">
        <v>16</v>
      </c>
      <c r="D85" s="3">
        <v>30</v>
      </c>
      <c r="E85" s="3">
        <v>487</v>
      </c>
      <c r="F85" s="3">
        <v>82</v>
      </c>
      <c r="G85" s="3">
        <v>38</v>
      </c>
      <c r="H85" s="113">
        <f t="shared" si="2"/>
        <v>653</v>
      </c>
      <c r="I85" s="25">
        <v>16</v>
      </c>
      <c r="J85" s="3">
        <v>30</v>
      </c>
      <c r="K85" s="3">
        <v>371</v>
      </c>
      <c r="L85" s="3">
        <v>82</v>
      </c>
      <c r="M85" s="12">
        <v>38</v>
      </c>
      <c r="N85" s="160">
        <f t="shared" si="3"/>
        <v>537</v>
      </c>
    </row>
    <row r="86" spans="1:14" x14ac:dyDescent="0.25">
      <c r="A86" s="4" t="s">
        <v>164</v>
      </c>
      <c r="B86" s="4" t="s">
        <v>165</v>
      </c>
      <c r="C86" s="3">
        <v>61</v>
      </c>
      <c r="D86" s="3">
        <v>100</v>
      </c>
      <c r="E86" s="3">
        <v>590</v>
      </c>
      <c r="F86" s="3">
        <v>116</v>
      </c>
      <c r="G86" s="3">
        <v>29</v>
      </c>
      <c r="H86" s="113">
        <f t="shared" si="2"/>
        <v>896</v>
      </c>
      <c r="I86" s="25">
        <v>61</v>
      </c>
      <c r="J86" s="3">
        <v>100</v>
      </c>
      <c r="K86" s="3">
        <v>590</v>
      </c>
      <c r="L86" s="3">
        <v>116</v>
      </c>
      <c r="M86" s="12">
        <v>29</v>
      </c>
      <c r="N86" s="160">
        <f t="shared" si="3"/>
        <v>896</v>
      </c>
    </row>
    <row r="87" spans="1:14" x14ac:dyDescent="0.25">
      <c r="A87" s="4" t="s">
        <v>166</v>
      </c>
      <c r="B87" s="4" t="s">
        <v>167</v>
      </c>
      <c r="C87" s="3">
        <v>2</v>
      </c>
      <c r="D87" s="3">
        <v>0</v>
      </c>
      <c r="E87" s="3">
        <v>43</v>
      </c>
      <c r="F87" s="3">
        <v>12</v>
      </c>
      <c r="G87" s="3">
        <v>5</v>
      </c>
      <c r="H87" s="113">
        <f t="shared" si="2"/>
        <v>62</v>
      </c>
      <c r="I87" s="25">
        <v>2</v>
      </c>
      <c r="J87" s="3">
        <v>0</v>
      </c>
      <c r="K87" s="3">
        <v>43</v>
      </c>
      <c r="L87" s="3">
        <v>12</v>
      </c>
      <c r="M87" s="12">
        <v>5</v>
      </c>
      <c r="N87" s="160">
        <f t="shared" si="3"/>
        <v>62</v>
      </c>
    </row>
    <row r="88" spans="1:14" x14ac:dyDescent="0.25">
      <c r="A88" s="4" t="s">
        <v>168</v>
      </c>
      <c r="B88" s="4" t="s">
        <v>169</v>
      </c>
      <c r="C88" s="3">
        <v>28</v>
      </c>
      <c r="D88" s="3">
        <v>66</v>
      </c>
      <c r="E88" s="3">
        <v>410</v>
      </c>
      <c r="F88" s="3">
        <v>107</v>
      </c>
      <c r="G88" s="3">
        <v>19</v>
      </c>
      <c r="H88" s="113">
        <f t="shared" si="2"/>
        <v>630</v>
      </c>
      <c r="I88" s="25">
        <v>28</v>
      </c>
      <c r="J88" s="3">
        <v>66</v>
      </c>
      <c r="K88" s="3">
        <v>81</v>
      </c>
      <c r="L88" s="3">
        <v>76</v>
      </c>
      <c r="M88" s="12">
        <v>19</v>
      </c>
      <c r="N88" s="160">
        <f t="shared" si="3"/>
        <v>270</v>
      </c>
    </row>
    <row r="89" spans="1:14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28</v>
      </c>
      <c r="F89" s="3">
        <v>12</v>
      </c>
      <c r="G89" s="3">
        <v>8</v>
      </c>
      <c r="H89" s="113">
        <f t="shared" si="2"/>
        <v>48</v>
      </c>
      <c r="I89" s="25">
        <v>0</v>
      </c>
      <c r="J89" s="3">
        <v>0</v>
      </c>
      <c r="K89" s="3">
        <v>28</v>
      </c>
      <c r="L89" s="3">
        <v>12</v>
      </c>
      <c r="M89" s="12">
        <v>8</v>
      </c>
      <c r="N89" s="160">
        <f t="shared" si="3"/>
        <v>48</v>
      </c>
    </row>
    <row r="90" spans="1:14" x14ac:dyDescent="0.25">
      <c r="A90" s="4" t="s">
        <v>172</v>
      </c>
      <c r="B90" s="4" t="s">
        <v>173</v>
      </c>
      <c r="C90" s="3">
        <v>20</v>
      </c>
      <c r="D90" s="3">
        <v>25</v>
      </c>
      <c r="E90" s="3">
        <v>406</v>
      </c>
      <c r="F90" s="3">
        <v>43</v>
      </c>
      <c r="G90" s="3">
        <v>23</v>
      </c>
      <c r="H90" s="113">
        <f t="shared" si="2"/>
        <v>517</v>
      </c>
      <c r="I90" s="25">
        <v>20</v>
      </c>
      <c r="J90" s="3">
        <v>25</v>
      </c>
      <c r="K90" s="3">
        <v>393</v>
      </c>
      <c r="L90" s="3">
        <v>43</v>
      </c>
      <c r="M90" s="12">
        <v>23</v>
      </c>
      <c r="N90" s="160">
        <f t="shared" si="3"/>
        <v>504</v>
      </c>
    </row>
    <row r="91" spans="1:14" x14ac:dyDescent="0.25">
      <c r="A91" s="4" t="s">
        <v>174</v>
      </c>
      <c r="B91" s="4" t="s">
        <v>175</v>
      </c>
      <c r="C91" s="3">
        <v>29</v>
      </c>
      <c r="D91" s="3">
        <v>9</v>
      </c>
      <c r="E91" s="3">
        <v>314</v>
      </c>
      <c r="F91" s="3">
        <v>58</v>
      </c>
      <c r="G91" s="3">
        <v>23</v>
      </c>
      <c r="H91" s="113">
        <f t="shared" si="2"/>
        <v>433</v>
      </c>
      <c r="I91" s="25">
        <v>29</v>
      </c>
      <c r="J91" s="3">
        <v>9</v>
      </c>
      <c r="K91" s="3">
        <v>269</v>
      </c>
      <c r="L91" s="3">
        <v>58</v>
      </c>
      <c r="M91" s="12">
        <v>23</v>
      </c>
      <c r="N91" s="160">
        <f t="shared" si="3"/>
        <v>388</v>
      </c>
    </row>
    <row r="92" spans="1:14" x14ac:dyDescent="0.25">
      <c r="A92" s="4" t="s">
        <v>176</v>
      </c>
      <c r="B92" s="4" t="s">
        <v>177</v>
      </c>
      <c r="C92" s="3">
        <v>0</v>
      </c>
      <c r="D92" s="3">
        <v>56</v>
      </c>
      <c r="E92" s="3">
        <v>642</v>
      </c>
      <c r="F92" s="3">
        <v>36</v>
      </c>
      <c r="G92" s="3">
        <v>15</v>
      </c>
      <c r="H92" s="113">
        <f t="shared" si="2"/>
        <v>749</v>
      </c>
      <c r="I92" s="25">
        <v>0</v>
      </c>
      <c r="J92" s="3">
        <v>5</v>
      </c>
      <c r="K92" s="3">
        <v>60</v>
      </c>
      <c r="L92" s="3">
        <v>30</v>
      </c>
      <c r="M92" s="12">
        <v>0</v>
      </c>
      <c r="N92" s="160">
        <f t="shared" si="3"/>
        <v>95</v>
      </c>
    </row>
    <row r="93" spans="1:14" x14ac:dyDescent="0.25">
      <c r="A93" s="4" t="s">
        <v>178</v>
      </c>
      <c r="B93" s="4" t="s">
        <v>179</v>
      </c>
      <c r="C93" s="3">
        <v>19</v>
      </c>
      <c r="D93" s="3">
        <v>5</v>
      </c>
      <c r="E93" s="3">
        <v>160</v>
      </c>
      <c r="F93" s="3">
        <v>62</v>
      </c>
      <c r="G93" s="3">
        <v>25</v>
      </c>
      <c r="H93" s="113">
        <f t="shared" si="2"/>
        <v>271</v>
      </c>
      <c r="I93" s="25">
        <v>19</v>
      </c>
      <c r="J93" s="3">
        <v>5</v>
      </c>
      <c r="K93" s="3">
        <v>160</v>
      </c>
      <c r="L93" s="3">
        <v>62</v>
      </c>
      <c r="M93" s="12">
        <v>25</v>
      </c>
      <c r="N93" s="160">
        <f t="shared" si="3"/>
        <v>271</v>
      </c>
    </row>
    <row r="94" spans="1:14" x14ac:dyDescent="0.25">
      <c r="A94" s="4" t="s">
        <v>180</v>
      </c>
      <c r="B94" s="4" t="s">
        <v>181</v>
      </c>
      <c r="C94" s="3">
        <v>47</v>
      </c>
      <c r="D94" s="3">
        <v>6</v>
      </c>
      <c r="E94" s="3">
        <v>496</v>
      </c>
      <c r="F94" s="3">
        <v>88</v>
      </c>
      <c r="G94" s="3">
        <v>28</v>
      </c>
      <c r="H94" s="113">
        <f t="shared" si="2"/>
        <v>665</v>
      </c>
      <c r="I94" s="25">
        <v>47</v>
      </c>
      <c r="J94" s="3">
        <v>6</v>
      </c>
      <c r="K94" s="3">
        <v>176</v>
      </c>
      <c r="L94" s="3">
        <v>88</v>
      </c>
      <c r="M94" s="12">
        <v>28</v>
      </c>
      <c r="N94" s="160">
        <f t="shared" si="3"/>
        <v>345</v>
      </c>
    </row>
    <row r="95" spans="1:14" x14ac:dyDescent="0.25">
      <c r="A95" s="4" t="s">
        <v>182</v>
      </c>
      <c r="B95" s="4" t="s">
        <v>183</v>
      </c>
      <c r="C95" s="3">
        <v>138</v>
      </c>
      <c r="D95" s="3">
        <v>72</v>
      </c>
      <c r="E95" s="3">
        <v>533</v>
      </c>
      <c r="F95" s="3">
        <v>282</v>
      </c>
      <c r="G95" s="3">
        <v>94</v>
      </c>
      <c r="H95" s="113">
        <f t="shared" si="2"/>
        <v>1119</v>
      </c>
      <c r="I95" s="25">
        <v>138</v>
      </c>
      <c r="J95" s="3">
        <v>72</v>
      </c>
      <c r="K95" s="3">
        <v>483</v>
      </c>
      <c r="L95" s="3">
        <v>282</v>
      </c>
      <c r="M95" s="12">
        <v>94</v>
      </c>
      <c r="N95" s="160">
        <f t="shared" si="3"/>
        <v>1069</v>
      </c>
    </row>
    <row r="96" spans="1:14" x14ac:dyDescent="0.25">
      <c r="A96" s="4" t="s">
        <v>184</v>
      </c>
      <c r="B96" s="4" t="s">
        <v>185</v>
      </c>
      <c r="C96" s="3">
        <v>31</v>
      </c>
      <c r="D96" s="3">
        <v>22</v>
      </c>
      <c r="E96" s="3">
        <v>543</v>
      </c>
      <c r="F96" s="3">
        <v>83</v>
      </c>
      <c r="G96" s="3">
        <v>15</v>
      </c>
      <c r="H96" s="113">
        <f t="shared" si="2"/>
        <v>694</v>
      </c>
      <c r="I96" s="25">
        <v>31</v>
      </c>
      <c r="J96" s="3">
        <v>22</v>
      </c>
      <c r="K96" s="3">
        <v>543</v>
      </c>
      <c r="L96" s="3">
        <v>83</v>
      </c>
      <c r="M96" s="12">
        <v>15</v>
      </c>
      <c r="N96" s="160">
        <f t="shared" si="3"/>
        <v>694</v>
      </c>
    </row>
    <row r="97" spans="1:14" x14ac:dyDescent="0.25">
      <c r="A97" s="4" t="s">
        <v>186</v>
      </c>
      <c r="B97" s="4" t="s">
        <v>187</v>
      </c>
      <c r="C97" s="3">
        <v>3</v>
      </c>
      <c r="D97" s="3">
        <v>1</v>
      </c>
      <c r="E97" s="3">
        <v>151</v>
      </c>
      <c r="F97" s="3">
        <v>19</v>
      </c>
      <c r="G97" s="3">
        <v>18</v>
      </c>
      <c r="H97" s="113">
        <f t="shared" si="2"/>
        <v>192</v>
      </c>
      <c r="I97" s="25">
        <v>3</v>
      </c>
      <c r="J97" s="3">
        <v>1</v>
      </c>
      <c r="K97" s="3">
        <v>151</v>
      </c>
      <c r="L97" s="3">
        <v>19</v>
      </c>
      <c r="M97" s="12">
        <v>18</v>
      </c>
      <c r="N97" s="160">
        <f t="shared" si="3"/>
        <v>192</v>
      </c>
    </row>
    <row r="98" spans="1:14" x14ac:dyDescent="0.25">
      <c r="A98" s="4" t="s">
        <v>188</v>
      </c>
      <c r="B98" s="4" t="s">
        <v>189</v>
      </c>
      <c r="C98" s="3">
        <v>145</v>
      </c>
      <c r="D98" s="3">
        <v>272</v>
      </c>
      <c r="E98" s="3">
        <v>1098</v>
      </c>
      <c r="F98" s="3">
        <v>413</v>
      </c>
      <c r="G98" s="3">
        <v>34</v>
      </c>
      <c r="H98" s="113">
        <f t="shared" si="2"/>
        <v>1962</v>
      </c>
      <c r="I98" s="25">
        <v>145</v>
      </c>
      <c r="J98" s="3">
        <v>272</v>
      </c>
      <c r="K98" s="3">
        <v>1098</v>
      </c>
      <c r="L98" s="3">
        <v>413</v>
      </c>
      <c r="M98" s="12">
        <v>34</v>
      </c>
      <c r="N98" s="160">
        <f t="shared" si="3"/>
        <v>1962</v>
      </c>
    </row>
    <row r="99" spans="1:14" x14ac:dyDescent="0.25">
      <c r="A99" s="4" t="s">
        <v>190</v>
      </c>
      <c r="B99" s="4" t="s">
        <v>191</v>
      </c>
      <c r="C99" s="3">
        <v>39</v>
      </c>
      <c r="D99" s="3">
        <v>44</v>
      </c>
      <c r="E99" s="3">
        <v>436</v>
      </c>
      <c r="F99" s="3">
        <v>79</v>
      </c>
      <c r="G99" s="3">
        <v>31</v>
      </c>
      <c r="H99" s="113">
        <f t="shared" si="2"/>
        <v>629</v>
      </c>
      <c r="I99" s="25">
        <v>39</v>
      </c>
      <c r="J99" s="3">
        <v>44</v>
      </c>
      <c r="K99" s="3">
        <v>421</v>
      </c>
      <c r="L99" s="3">
        <v>79</v>
      </c>
      <c r="M99" s="12">
        <v>31</v>
      </c>
      <c r="N99" s="160">
        <f t="shared" si="3"/>
        <v>614</v>
      </c>
    </row>
    <row r="100" spans="1:14" x14ac:dyDescent="0.25">
      <c r="A100" s="4" t="s">
        <v>192</v>
      </c>
      <c r="B100" s="4" t="s">
        <v>193</v>
      </c>
      <c r="C100" s="3">
        <v>27</v>
      </c>
      <c r="D100" s="3">
        <v>4</v>
      </c>
      <c r="E100" s="3">
        <v>165</v>
      </c>
      <c r="F100" s="3">
        <v>50</v>
      </c>
      <c r="G100" s="3">
        <v>20</v>
      </c>
      <c r="H100" s="113">
        <f t="shared" si="2"/>
        <v>266</v>
      </c>
      <c r="I100" s="25">
        <v>20</v>
      </c>
      <c r="J100" s="3">
        <v>4</v>
      </c>
      <c r="K100" s="3">
        <v>60</v>
      </c>
      <c r="L100" s="3">
        <v>50</v>
      </c>
      <c r="M100" s="12">
        <v>20</v>
      </c>
      <c r="N100" s="160">
        <f t="shared" si="3"/>
        <v>154</v>
      </c>
    </row>
    <row r="101" spans="1:14" x14ac:dyDescent="0.25">
      <c r="A101" s="4" t="s">
        <v>194</v>
      </c>
      <c r="B101" s="4" t="s">
        <v>195</v>
      </c>
      <c r="C101" s="3">
        <v>2</v>
      </c>
      <c r="D101" s="3">
        <v>6</v>
      </c>
      <c r="E101" s="3">
        <v>30</v>
      </c>
      <c r="F101" s="3">
        <v>7</v>
      </c>
      <c r="G101" s="3">
        <v>1</v>
      </c>
      <c r="H101" s="113">
        <f t="shared" si="2"/>
        <v>46</v>
      </c>
      <c r="I101" s="25">
        <v>0</v>
      </c>
      <c r="J101" s="3">
        <v>0</v>
      </c>
      <c r="K101" s="3">
        <v>0</v>
      </c>
      <c r="L101" s="3">
        <v>4</v>
      </c>
      <c r="M101" s="12">
        <v>1</v>
      </c>
      <c r="N101" s="160">
        <f t="shared" si="3"/>
        <v>5</v>
      </c>
    </row>
    <row r="102" spans="1:14" x14ac:dyDescent="0.25">
      <c r="A102" s="4" t="s">
        <v>196</v>
      </c>
      <c r="B102" s="4" t="s">
        <v>197</v>
      </c>
      <c r="C102" s="3">
        <v>88</v>
      </c>
      <c r="D102" s="3">
        <v>44</v>
      </c>
      <c r="E102" s="3">
        <v>503</v>
      </c>
      <c r="F102" s="3">
        <v>98</v>
      </c>
      <c r="G102" s="3">
        <v>34</v>
      </c>
      <c r="H102" s="113">
        <f t="shared" si="2"/>
        <v>767</v>
      </c>
      <c r="I102" s="25">
        <v>88</v>
      </c>
      <c r="J102" s="3">
        <v>44</v>
      </c>
      <c r="K102" s="3">
        <v>463</v>
      </c>
      <c r="L102" s="3">
        <v>98</v>
      </c>
      <c r="M102" s="12">
        <v>34</v>
      </c>
      <c r="N102" s="160">
        <f t="shared" si="3"/>
        <v>727</v>
      </c>
    </row>
    <row r="103" spans="1:14" x14ac:dyDescent="0.25">
      <c r="A103" s="4" t="s">
        <v>198</v>
      </c>
      <c r="B103" s="4" t="s">
        <v>199</v>
      </c>
      <c r="C103" s="3">
        <v>33</v>
      </c>
      <c r="D103" s="3">
        <v>46</v>
      </c>
      <c r="E103" s="3">
        <v>542</v>
      </c>
      <c r="F103" s="3">
        <v>90</v>
      </c>
      <c r="G103" s="3">
        <v>26</v>
      </c>
      <c r="H103" s="113">
        <f t="shared" si="2"/>
        <v>737</v>
      </c>
      <c r="I103" s="25">
        <v>33</v>
      </c>
      <c r="J103" s="3">
        <v>46</v>
      </c>
      <c r="K103" s="3">
        <v>493</v>
      </c>
      <c r="L103" s="3">
        <v>90</v>
      </c>
      <c r="M103" s="12">
        <v>26</v>
      </c>
      <c r="N103" s="160">
        <f t="shared" si="3"/>
        <v>688</v>
      </c>
    </row>
    <row r="104" spans="1:14" x14ac:dyDescent="0.25">
      <c r="A104" s="4" t="s">
        <v>200</v>
      </c>
      <c r="B104" s="4" t="s">
        <v>201</v>
      </c>
      <c r="C104" s="3">
        <v>71</v>
      </c>
      <c r="D104" s="3">
        <v>39</v>
      </c>
      <c r="E104" s="3">
        <v>444</v>
      </c>
      <c r="F104" s="3">
        <v>88</v>
      </c>
      <c r="G104" s="3">
        <v>32</v>
      </c>
      <c r="H104" s="113">
        <f t="shared" si="2"/>
        <v>674</v>
      </c>
      <c r="I104" s="25">
        <v>71</v>
      </c>
      <c r="J104" s="3">
        <v>39</v>
      </c>
      <c r="K104" s="3">
        <v>444</v>
      </c>
      <c r="L104" s="3">
        <v>88</v>
      </c>
      <c r="M104" s="12">
        <v>32</v>
      </c>
      <c r="N104" s="160">
        <f t="shared" si="3"/>
        <v>674</v>
      </c>
    </row>
    <row r="105" spans="1:14" x14ac:dyDescent="0.25">
      <c r="A105" s="4" t="s">
        <v>202</v>
      </c>
      <c r="B105" s="4" t="s">
        <v>203</v>
      </c>
      <c r="C105" s="3">
        <v>135</v>
      </c>
      <c r="D105" s="3">
        <v>0</v>
      </c>
      <c r="E105" s="3">
        <v>413</v>
      </c>
      <c r="F105" s="3">
        <v>126</v>
      </c>
      <c r="G105" s="3">
        <v>85</v>
      </c>
      <c r="H105" s="113">
        <f t="shared" si="2"/>
        <v>759</v>
      </c>
      <c r="I105" s="25">
        <v>135</v>
      </c>
      <c r="J105" s="3">
        <v>0</v>
      </c>
      <c r="K105" s="3">
        <v>413</v>
      </c>
      <c r="L105" s="3">
        <v>0</v>
      </c>
      <c r="M105" s="12">
        <v>85</v>
      </c>
      <c r="N105" s="160">
        <f t="shared" si="3"/>
        <v>633</v>
      </c>
    </row>
    <row r="106" spans="1:14" x14ac:dyDescent="0.25">
      <c r="A106" s="4" t="s">
        <v>204</v>
      </c>
      <c r="B106" s="4" t="s">
        <v>205</v>
      </c>
      <c r="C106" s="3">
        <v>21</v>
      </c>
      <c r="D106" s="3">
        <v>134</v>
      </c>
      <c r="E106" s="3">
        <v>1232</v>
      </c>
      <c r="F106" s="3">
        <v>53</v>
      </c>
      <c r="G106" s="3">
        <v>23</v>
      </c>
      <c r="H106" s="113">
        <f t="shared" si="2"/>
        <v>1463</v>
      </c>
      <c r="I106" s="25">
        <v>21</v>
      </c>
      <c r="J106" s="3">
        <v>134</v>
      </c>
      <c r="K106" s="3">
        <v>1232</v>
      </c>
      <c r="L106" s="3">
        <v>53</v>
      </c>
      <c r="M106" s="12">
        <v>23</v>
      </c>
      <c r="N106" s="160">
        <f t="shared" si="3"/>
        <v>1463</v>
      </c>
    </row>
    <row r="107" spans="1:14" x14ac:dyDescent="0.25">
      <c r="A107" s="4" t="s">
        <v>206</v>
      </c>
      <c r="B107" s="4" t="s">
        <v>207</v>
      </c>
      <c r="C107" s="3">
        <v>17</v>
      </c>
      <c r="D107" s="3">
        <v>2</v>
      </c>
      <c r="E107" s="3">
        <v>96</v>
      </c>
      <c r="F107" s="3">
        <v>51</v>
      </c>
      <c r="G107" s="3">
        <v>16</v>
      </c>
      <c r="H107" s="113">
        <f t="shared" si="2"/>
        <v>182</v>
      </c>
      <c r="I107" s="25">
        <v>17</v>
      </c>
      <c r="J107" s="3">
        <v>2</v>
      </c>
      <c r="K107" s="3">
        <v>96</v>
      </c>
      <c r="L107" s="3">
        <v>51</v>
      </c>
      <c r="M107" s="12">
        <v>16</v>
      </c>
      <c r="N107" s="160">
        <f t="shared" si="3"/>
        <v>182</v>
      </c>
    </row>
    <row r="108" spans="1:14" x14ac:dyDescent="0.25">
      <c r="A108" s="4" t="s">
        <v>208</v>
      </c>
      <c r="B108" s="4" t="s">
        <v>209</v>
      </c>
      <c r="C108" s="3">
        <v>134</v>
      </c>
      <c r="D108" s="3">
        <v>12</v>
      </c>
      <c r="E108" s="3">
        <v>575</v>
      </c>
      <c r="F108" s="3">
        <v>122</v>
      </c>
      <c r="G108" s="3">
        <v>33</v>
      </c>
      <c r="H108" s="113">
        <f t="shared" si="2"/>
        <v>876</v>
      </c>
      <c r="I108" s="25">
        <v>134</v>
      </c>
      <c r="J108" s="3">
        <v>12</v>
      </c>
      <c r="K108" s="3">
        <v>575</v>
      </c>
      <c r="L108" s="3">
        <v>122</v>
      </c>
      <c r="M108" s="12">
        <v>33</v>
      </c>
      <c r="N108" s="160">
        <f t="shared" si="3"/>
        <v>876</v>
      </c>
    </row>
    <row r="109" spans="1:14" x14ac:dyDescent="0.25">
      <c r="A109" s="4" t="s">
        <v>210</v>
      </c>
      <c r="B109" s="4" t="s">
        <v>211</v>
      </c>
      <c r="C109" s="3">
        <v>45</v>
      </c>
      <c r="D109" s="3">
        <v>63</v>
      </c>
      <c r="E109" s="3">
        <v>647</v>
      </c>
      <c r="F109" s="3">
        <v>118</v>
      </c>
      <c r="G109" s="3">
        <v>37</v>
      </c>
      <c r="H109" s="113">
        <f t="shared" si="2"/>
        <v>910</v>
      </c>
      <c r="I109" s="25">
        <v>45</v>
      </c>
      <c r="J109" s="3">
        <v>63</v>
      </c>
      <c r="K109" s="3">
        <v>510</v>
      </c>
      <c r="L109" s="3">
        <v>118</v>
      </c>
      <c r="M109" s="12">
        <v>37</v>
      </c>
      <c r="N109" s="160">
        <f t="shared" si="3"/>
        <v>773</v>
      </c>
    </row>
    <row r="110" spans="1:14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130</v>
      </c>
      <c r="F110" s="3">
        <v>69</v>
      </c>
      <c r="G110" s="3">
        <v>16</v>
      </c>
      <c r="H110" s="113">
        <f t="shared" si="2"/>
        <v>215</v>
      </c>
      <c r="I110" s="25">
        <v>0</v>
      </c>
      <c r="J110" s="3">
        <v>0</v>
      </c>
      <c r="K110" s="3">
        <v>130</v>
      </c>
      <c r="L110" s="3">
        <v>69</v>
      </c>
      <c r="M110" s="12">
        <v>16</v>
      </c>
      <c r="N110" s="160">
        <f t="shared" si="3"/>
        <v>215</v>
      </c>
    </row>
    <row r="111" spans="1:14" x14ac:dyDescent="0.25">
      <c r="A111" s="4" t="s">
        <v>214</v>
      </c>
      <c r="B111" s="4" t="s">
        <v>215</v>
      </c>
      <c r="C111" s="3">
        <v>51</v>
      </c>
      <c r="D111" s="3">
        <v>131</v>
      </c>
      <c r="E111" s="3">
        <v>275</v>
      </c>
      <c r="F111" s="3">
        <v>80</v>
      </c>
      <c r="G111" s="3">
        <v>37</v>
      </c>
      <c r="H111" s="113">
        <f t="shared" si="2"/>
        <v>574</v>
      </c>
      <c r="I111" s="25">
        <v>51</v>
      </c>
      <c r="J111" s="3">
        <v>130</v>
      </c>
      <c r="K111" s="3">
        <v>275</v>
      </c>
      <c r="L111" s="3">
        <v>78</v>
      </c>
      <c r="M111" s="12">
        <v>37</v>
      </c>
      <c r="N111" s="160">
        <f t="shared" si="3"/>
        <v>571</v>
      </c>
    </row>
    <row r="112" spans="1:14" x14ac:dyDescent="0.25">
      <c r="A112" s="4" t="s">
        <v>216</v>
      </c>
      <c r="B112" s="4" t="s">
        <v>217</v>
      </c>
      <c r="C112" s="3">
        <v>0</v>
      </c>
      <c r="D112" s="3">
        <v>8</v>
      </c>
      <c r="E112" s="3">
        <v>167</v>
      </c>
      <c r="F112" s="3">
        <v>4</v>
      </c>
      <c r="G112" s="3">
        <v>5</v>
      </c>
      <c r="H112" s="113">
        <f t="shared" si="2"/>
        <v>184</v>
      </c>
      <c r="I112" s="25">
        <v>0</v>
      </c>
      <c r="J112" s="3">
        <v>8</v>
      </c>
      <c r="K112" s="3">
        <v>0</v>
      </c>
      <c r="L112" s="3">
        <v>4</v>
      </c>
      <c r="M112" s="12">
        <v>5</v>
      </c>
      <c r="N112" s="160">
        <f t="shared" si="3"/>
        <v>17</v>
      </c>
    </row>
    <row r="113" spans="1:14" x14ac:dyDescent="0.25">
      <c r="A113" s="4" t="s">
        <v>218</v>
      </c>
      <c r="B113" s="4" t="s">
        <v>219</v>
      </c>
      <c r="C113" s="3">
        <v>30</v>
      </c>
      <c r="D113" s="3">
        <v>7</v>
      </c>
      <c r="E113" s="3">
        <v>355</v>
      </c>
      <c r="F113" s="3">
        <v>51</v>
      </c>
      <c r="G113" s="3">
        <v>9</v>
      </c>
      <c r="H113" s="113">
        <f t="shared" si="2"/>
        <v>452</v>
      </c>
      <c r="I113" s="25">
        <v>30</v>
      </c>
      <c r="J113" s="3">
        <v>7</v>
      </c>
      <c r="K113" s="3">
        <v>213</v>
      </c>
      <c r="L113" s="3">
        <v>51</v>
      </c>
      <c r="M113" s="12">
        <v>9</v>
      </c>
      <c r="N113" s="160">
        <f t="shared" si="3"/>
        <v>310</v>
      </c>
    </row>
    <row r="114" spans="1:14" ht="15.75" thickBot="1" x14ac:dyDescent="0.3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113">
        <f t="shared" si="2"/>
        <v>0</v>
      </c>
      <c r="I114" s="25">
        <v>0</v>
      </c>
      <c r="J114" s="3">
        <v>0</v>
      </c>
      <c r="K114" s="3">
        <v>0</v>
      </c>
      <c r="L114" s="3">
        <v>0</v>
      </c>
      <c r="M114" s="12">
        <v>0</v>
      </c>
      <c r="N114" s="263">
        <f t="shared" si="3"/>
        <v>0</v>
      </c>
    </row>
    <row r="115" spans="1:14" ht="16.5" thickTop="1" thickBot="1" x14ac:dyDescent="0.3">
      <c r="B115" s="1" t="s">
        <v>222</v>
      </c>
      <c r="C115" s="10">
        <f>SUM(C5:C114)</f>
        <v>4543</v>
      </c>
      <c r="D115" s="10">
        <f t="shared" ref="D115:H115" si="4">SUM(D5:D114)</f>
        <v>2919</v>
      </c>
      <c r="E115" s="10">
        <f t="shared" si="4"/>
        <v>41297</v>
      </c>
      <c r="F115" s="10">
        <f t="shared" si="4"/>
        <v>7270</v>
      </c>
      <c r="G115" s="10">
        <f t="shared" si="4"/>
        <v>2379</v>
      </c>
      <c r="H115" s="10">
        <f t="shared" si="4"/>
        <v>58408</v>
      </c>
      <c r="I115" s="108">
        <f>SUM(I5:I114)</f>
        <v>4523</v>
      </c>
      <c r="J115" s="108">
        <f t="shared" ref="J115:N115" si="5">SUM(J5:J114)</f>
        <v>2610</v>
      </c>
      <c r="K115" s="108">
        <f t="shared" si="5"/>
        <v>34937</v>
      </c>
      <c r="L115" s="108">
        <f t="shared" si="5"/>
        <v>7034</v>
      </c>
      <c r="M115" s="261">
        <f t="shared" si="5"/>
        <v>2342</v>
      </c>
      <c r="N115" s="10">
        <f t="shared" si="5"/>
        <v>51446</v>
      </c>
    </row>
    <row r="116" spans="1:14" ht="15.75" thickTop="1" x14ac:dyDescent="0.25"/>
  </sheetData>
  <mergeCells count="5">
    <mergeCell ref="A2:A4"/>
    <mergeCell ref="B2:B4"/>
    <mergeCell ref="C3:H3"/>
    <mergeCell ref="I3:N3"/>
    <mergeCell ref="C2:N2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7"/>
  <sheetViews>
    <sheetView topLeftCell="A94" workbookViewId="0">
      <selection activeCell="B122" sqref="B122"/>
    </sheetView>
  </sheetViews>
  <sheetFormatPr baseColWidth="10" defaultColWidth="9" defaultRowHeight="15" x14ac:dyDescent="0.25"/>
  <cols>
    <col min="2" max="2" width="68.42578125" customWidth="1"/>
    <col min="3" max="7" width="16.5703125" customWidth="1"/>
    <col min="8" max="8" width="5.28515625" customWidth="1"/>
    <col min="9" max="13" width="16.5703125" customWidth="1"/>
    <col min="14" max="14" width="8" customWidth="1"/>
    <col min="15" max="45" width="16.5703125" customWidth="1"/>
  </cols>
  <sheetData>
    <row r="1" spans="1:44" ht="15.75" thickBot="1" x14ac:dyDescent="0.3"/>
    <row r="2" spans="1:44" ht="30" customHeight="1" thickTop="1" thickBot="1" x14ac:dyDescent="0.3">
      <c r="A2" s="323" t="s">
        <v>0</v>
      </c>
      <c r="B2" s="323" t="s">
        <v>1</v>
      </c>
      <c r="C2" s="323" t="s">
        <v>606</v>
      </c>
      <c r="D2" s="323" t="s">
        <v>606</v>
      </c>
      <c r="E2" s="323" t="s">
        <v>606</v>
      </c>
      <c r="F2" s="323" t="s">
        <v>606</v>
      </c>
      <c r="G2" s="323" t="s">
        <v>606</v>
      </c>
      <c r="H2" s="117"/>
      <c r="I2" s="323" t="s">
        <v>606</v>
      </c>
      <c r="J2" s="323" t="s">
        <v>606</v>
      </c>
      <c r="K2" s="323" t="s">
        <v>606</v>
      </c>
      <c r="L2" s="323" t="s">
        <v>606</v>
      </c>
      <c r="M2" s="323" t="s">
        <v>606</v>
      </c>
      <c r="N2" s="120"/>
      <c r="O2" s="354" t="s">
        <v>606</v>
      </c>
      <c r="P2" s="354" t="s">
        <v>606</v>
      </c>
      <c r="Q2" s="354" t="s">
        <v>606</v>
      </c>
      <c r="R2" s="354" t="s">
        <v>606</v>
      </c>
      <c r="S2" s="354" t="s">
        <v>606</v>
      </c>
      <c r="T2" s="332" t="s">
        <v>606</v>
      </c>
      <c r="U2" s="323" t="s">
        <v>606</v>
      </c>
      <c r="V2" s="323" t="s">
        <v>606</v>
      </c>
      <c r="W2" s="323" t="s">
        <v>606</v>
      </c>
      <c r="X2" s="323" t="s">
        <v>606</v>
      </c>
      <c r="Y2" s="323" t="s">
        <v>606</v>
      </c>
      <c r="Z2" s="323" t="s">
        <v>606</v>
      </c>
      <c r="AA2" s="323" t="s">
        <v>606</v>
      </c>
      <c r="AB2" s="323" t="s">
        <v>606</v>
      </c>
      <c r="AC2" s="323" t="s">
        <v>606</v>
      </c>
      <c r="AD2" s="323" t="s">
        <v>606</v>
      </c>
      <c r="AE2" s="323" t="s">
        <v>606</v>
      </c>
      <c r="AF2" s="323" t="s">
        <v>606</v>
      </c>
      <c r="AG2" s="323" t="s">
        <v>606</v>
      </c>
      <c r="AH2" s="323" t="s">
        <v>606</v>
      </c>
      <c r="AI2" s="323" t="s">
        <v>606</v>
      </c>
      <c r="AJ2" s="323" t="s">
        <v>606</v>
      </c>
      <c r="AK2" s="323" t="s">
        <v>606</v>
      </c>
      <c r="AL2" s="323" t="s">
        <v>606</v>
      </c>
      <c r="AM2" s="323" t="s">
        <v>606</v>
      </c>
      <c r="AN2" s="323" t="s">
        <v>606</v>
      </c>
      <c r="AO2" s="323" t="s">
        <v>606</v>
      </c>
      <c r="AP2" s="323" t="s">
        <v>606</v>
      </c>
      <c r="AQ2" s="323" t="s">
        <v>606</v>
      </c>
      <c r="AR2" s="323" t="s">
        <v>606</v>
      </c>
    </row>
    <row r="3" spans="1:44" ht="24.95" customHeight="1" thickTop="1" thickBot="1" x14ac:dyDescent="0.3">
      <c r="A3" s="323" t="s">
        <v>0</v>
      </c>
      <c r="B3" s="323" t="s">
        <v>1</v>
      </c>
      <c r="C3" s="323" t="s">
        <v>607</v>
      </c>
      <c r="D3" s="323" t="s">
        <v>607</v>
      </c>
      <c r="E3" s="323" t="s">
        <v>607</v>
      </c>
      <c r="F3" s="323" t="s">
        <v>607</v>
      </c>
      <c r="G3" s="323" t="s">
        <v>607</v>
      </c>
      <c r="H3" s="117"/>
      <c r="I3" s="323" t="s">
        <v>613</v>
      </c>
      <c r="J3" s="323" t="s">
        <v>613</v>
      </c>
      <c r="K3" s="323" t="s">
        <v>613</v>
      </c>
      <c r="L3" s="323" t="s">
        <v>613</v>
      </c>
      <c r="M3" s="323" t="s">
        <v>613</v>
      </c>
      <c r="N3" s="120"/>
      <c r="O3" s="355" t="s">
        <v>614</v>
      </c>
      <c r="P3" s="355" t="s">
        <v>614</v>
      </c>
      <c r="Q3" s="355" t="s">
        <v>614</v>
      </c>
      <c r="R3" s="355" t="s">
        <v>614</v>
      </c>
      <c r="S3" s="355" t="s">
        <v>614</v>
      </c>
      <c r="T3" s="332" t="s">
        <v>615</v>
      </c>
      <c r="U3" s="323" t="s">
        <v>615</v>
      </c>
      <c r="V3" s="323" t="s">
        <v>615</v>
      </c>
      <c r="W3" s="323" t="s">
        <v>615</v>
      </c>
      <c r="X3" s="323" t="s">
        <v>615</v>
      </c>
      <c r="Y3" s="323" t="s">
        <v>616</v>
      </c>
      <c r="Z3" s="323" t="s">
        <v>616</v>
      </c>
      <c r="AA3" s="323" t="s">
        <v>616</v>
      </c>
      <c r="AB3" s="323" t="s">
        <v>616</v>
      </c>
      <c r="AC3" s="323" t="s">
        <v>616</v>
      </c>
      <c r="AD3" s="323" t="s">
        <v>617</v>
      </c>
      <c r="AE3" s="323" t="s">
        <v>617</v>
      </c>
      <c r="AF3" s="323" t="s">
        <v>617</v>
      </c>
      <c r="AG3" s="323" t="s">
        <v>617</v>
      </c>
      <c r="AH3" s="323" t="s">
        <v>617</v>
      </c>
      <c r="AI3" s="323" t="s">
        <v>618</v>
      </c>
      <c r="AJ3" s="323" t="s">
        <v>618</v>
      </c>
      <c r="AK3" s="323" t="s">
        <v>618</v>
      </c>
      <c r="AL3" s="323" t="s">
        <v>618</v>
      </c>
      <c r="AM3" s="323" t="s">
        <v>618</v>
      </c>
      <c r="AN3" s="323" t="s">
        <v>619</v>
      </c>
      <c r="AO3" s="323" t="s">
        <v>619</v>
      </c>
      <c r="AP3" s="323" t="s">
        <v>619</v>
      </c>
      <c r="AQ3" s="323" t="s">
        <v>619</v>
      </c>
      <c r="AR3" s="323" t="s">
        <v>619</v>
      </c>
    </row>
    <row r="4" spans="1:44" ht="39.950000000000003" customHeight="1" thickTop="1" thickBot="1" x14ac:dyDescent="0.3">
      <c r="A4" s="323" t="s">
        <v>0</v>
      </c>
      <c r="B4" s="324" t="s">
        <v>1</v>
      </c>
      <c r="C4" s="109" t="s">
        <v>608</v>
      </c>
      <c r="D4" s="110" t="s">
        <v>609</v>
      </c>
      <c r="E4" s="110" t="s">
        <v>610</v>
      </c>
      <c r="F4" s="110" t="s">
        <v>611</v>
      </c>
      <c r="G4" s="111" t="s">
        <v>612</v>
      </c>
      <c r="H4" s="118"/>
      <c r="I4" s="73" t="s">
        <v>608</v>
      </c>
      <c r="J4" s="73" t="s">
        <v>609</v>
      </c>
      <c r="K4" s="73" t="s">
        <v>610</v>
      </c>
      <c r="L4" s="73" t="s">
        <v>611</v>
      </c>
      <c r="M4" s="73" t="s">
        <v>612</v>
      </c>
      <c r="N4" s="121"/>
      <c r="O4" s="123" t="s">
        <v>608</v>
      </c>
      <c r="P4" s="123" t="s">
        <v>609</v>
      </c>
      <c r="Q4" s="123" t="s">
        <v>610</v>
      </c>
      <c r="R4" s="123" t="s">
        <v>611</v>
      </c>
      <c r="S4" s="123" t="s">
        <v>612</v>
      </c>
      <c r="T4" s="107" t="s">
        <v>608</v>
      </c>
      <c r="U4" s="2" t="s">
        <v>609</v>
      </c>
      <c r="V4" s="2" t="s">
        <v>610</v>
      </c>
      <c r="W4" s="2" t="s">
        <v>611</v>
      </c>
      <c r="X4" s="2" t="s">
        <v>612</v>
      </c>
      <c r="Y4" s="2" t="s">
        <v>608</v>
      </c>
      <c r="Z4" s="2" t="s">
        <v>609</v>
      </c>
      <c r="AA4" s="2" t="s">
        <v>610</v>
      </c>
      <c r="AB4" s="2" t="s">
        <v>611</v>
      </c>
      <c r="AC4" s="2" t="s">
        <v>612</v>
      </c>
      <c r="AD4" s="2" t="s">
        <v>608</v>
      </c>
      <c r="AE4" s="2" t="s">
        <v>609</v>
      </c>
      <c r="AF4" s="2" t="s">
        <v>610</v>
      </c>
      <c r="AG4" s="2" t="s">
        <v>611</v>
      </c>
      <c r="AH4" s="2" t="s">
        <v>612</v>
      </c>
      <c r="AI4" s="2" t="s">
        <v>608</v>
      </c>
      <c r="AJ4" s="2" t="s">
        <v>609</v>
      </c>
      <c r="AK4" s="2" t="s">
        <v>610</v>
      </c>
      <c r="AL4" s="2" t="s">
        <v>611</v>
      </c>
      <c r="AM4" s="2" t="s">
        <v>612</v>
      </c>
      <c r="AN4" s="2" t="s">
        <v>608</v>
      </c>
      <c r="AO4" s="2" t="s">
        <v>609</v>
      </c>
      <c r="AP4" s="2" t="s">
        <v>610</v>
      </c>
      <c r="AQ4" s="2" t="s">
        <v>611</v>
      </c>
      <c r="AR4" s="2" t="s">
        <v>612</v>
      </c>
    </row>
    <row r="5" spans="1:44" ht="15.75" thickTop="1" x14ac:dyDescent="0.25">
      <c r="A5" s="4" t="s">
        <v>2</v>
      </c>
      <c r="B5" s="106" t="s">
        <v>3</v>
      </c>
      <c r="C5" s="112">
        <v>0</v>
      </c>
      <c r="D5" s="3">
        <v>0</v>
      </c>
      <c r="E5" s="3">
        <v>0</v>
      </c>
      <c r="F5" s="3">
        <v>0</v>
      </c>
      <c r="G5" s="113">
        <v>1</v>
      </c>
      <c r="H5" s="119"/>
      <c r="I5" s="112">
        <v>1</v>
      </c>
      <c r="J5" s="3">
        <v>0</v>
      </c>
      <c r="K5" s="3">
        <v>0</v>
      </c>
      <c r="L5" s="3">
        <v>0</v>
      </c>
      <c r="M5" s="113">
        <v>0</v>
      </c>
      <c r="N5" s="122">
        <f>SUM(I5:M5)</f>
        <v>1</v>
      </c>
      <c r="O5" s="124">
        <v>1</v>
      </c>
      <c r="P5" s="124">
        <v>0</v>
      </c>
      <c r="Q5" s="124">
        <v>0</v>
      </c>
      <c r="R5" s="124">
        <v>0</v>
      </c>
      <c r="S5" s="124">
        <v>0</v>
      </c>
      <c r="T5" s="25">
        <v>1</v>
      </c>
      <c r="U5" s="3">
        <v>0</v>
      </c>
      <c r="V5" s="3">
        <v>0</v>
      </c>
      <c r="W5" s="3">
        <v>0</v>
      </c>
      <c r="X5" s="3">
        <v>0</v>
      </c>
      <c r="Y5" s="3">
        <v>1</v>
      </c>
      <c r="Z5" s="3">
        <v>0</v>
      </c>
      <c r="AA5" s="3">
        <v>0</v>
      </c>
      <c r="AB5" s="3">
        <v>0</v>
      </c>
      <c r="AC5" s="3">
        <v>0</v>
      </c>
      <c r="AD5" s="3">
        <v>1</v>
      </c>
      <c r="AE5" s="3">
        <v>0</v>
      </c>
      <c r="AF5" s="3">
        <v>0</v>
      </c>
      <c r="AG5" s="3">
        <v>0</v>
      </c>
      <c r="AH5" s="3">
        <v>0</v>
      </c>
      <c r="AI5" s="3">
        <v>1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1</v>
      </c>
    </row>
    <row r="6" spans="1:44" x14ac:dyDescent="0.25">
      <c r="A6" s="4" t="s">
        <v>4</v>
      </c>
      <c r="B6" s="106" t="s">
        <v>5</v>
      </c>
      <c r="C6" s="112">
        <v>1</v>
      </c>
      <c r="D6" s="3">
        <v>0</v>
      </c>
      <c r="E6" s="3">
        <v>0</v>
      </c>
      <c r="F6" s="3">
        <v>0</v>
      </c>
      <c r="G6" s="113">
        <v>0</v>
      </c>
      <c r="H6" s="119"/>
      <c r="I6" s="112">
        <v>1</v>
      </c>
      <c r="J6" s="3">
        <v>0</v>
      </c>
      <c r="K6" s="3">
        <v>0</v>
      </c>
      <c r="L6" s="3">
        <v>0</v>
      </c>
      <c r="M6" s="113">
        <v>0</v>
      </c>
      <c r="N6" s="122">
        <f t="shared" ref="N6:N69" si="0">SUM(I6:M6)</f>
        <v>1</v>
      </c>
      <c r="O6" s="124">
        <v>1</v>
      </c>
      <c r="P6" s="124">
        <v>0</v>
      </c>
      <c r="Q6" s="124">
        <v>0</v>
      </c>
      <c r="R6" s="124">
        <v>0</v>
      </c>
      <c r="S6" s="124">
        <v>0</v>
      </c>
      <c r="T6" s="25">
        <v>1</v>
      </c>
      <c r="U6" s="3">
        <v>0</v>
      </c>
      <c r="V6" s="3">
        <v>0</v>
      </c>
      <c r="W6" s="3">
        <v>0</v>
      </c>
      <c r="X6" s="3">
        <v>0</v>
      </c>
      <c r="Y6" s="3">
        <v>1</v>
      </c>
      <c r="Z6" s="3">
        <v>0</v>
      </c>
      <c r="AA6" s="3">
        <v>0</v>
      </c>
      <c r="AB6" s="3">
        <v>0</v>
      </c>
      <c r="AC6" s="3">
        <v>0</v>
      </c>
      <c r="AD6" s="3">
        <v>1</v>
      </c>
      <c r="AE6" s="3">
        <v>0</v>
      </c>
      <c r="AF6" s="3">
        <v>0</v>
      </c>
      <c r="AG6" s="3">
        <v>0</v>
      </c>
      <c r="AH6" s="3">
        <v>0</v>
      </c>
      <c r="AI6" s="3">
        <v>1</v>
      </c>
      <c r="AJ6" s="3">
        <v>0</v>
      </c>
      <c r="AK6" s="3">
        <v>0</v>
      </c>
      <c r="AL6" s="3">
        <v>0</v>
      </c>
      <c r="AM6" s="3">
        <v>0</v>
      </c>
      <c r="AN6" s="3">
        <v>1</v>
      </c>
      <c r="AO6" s="3">
        <v>0</v>
      </c>
      <c r="AP6" s="3">
        <v>0</v>
      </c>
      <c r="AQ6" s="3">
        <v>0</v>
      </c>
      <c r="AR6" s="3">
        <v>0</v>
      </c>
    </row>
    <row r="7" spans="1:44" x14ac:dyDescent="0.25">
      <c r="A7" s="4" t="s">
        <v>6</v>
      </c>
      <c r="B7" s="106" t="s">
        <v>7</v>
      </c>
      <c r="C7" s="112">
        <v>0</v>
      </c>
      <c r="D7" s="3">
        <v>0</v>
      </c>
      <c r="E7" s="3">
        <v>1</v>
      </c>
      <c r="F7" s="3">
        <v>0</v>
      </c>
      <c r="G7" s="113">
        <v>0</v>
      </c>
      <c r="H7" s="119"/>
      <c r="I7" s="112">
        <v>1</v>
      </c>
      <c r="J7" s="3">
        <v>0</v>
      </c>
      <c r="K7" s="3">
        <v>0</v>
      </c>
      <c r="L7" s="3">
        <v>0</v>
      </c>
      <c r="M7" s="113">
        <v>0</v>
      </c>
      <c r="N7" s="122">
        <f t="shared" si="0"/>
        <v>1</v>
      </c>
      <c r="O7" s="124">
        <v>1</v>
      </c>
      <c r="P7" s="124">
        <v>0</v>
      </c>
      <c r="Q7" s="124">
        <v>0</v>
      </c>
      <c r="R7" s="124">
        <v>0</v>
      </c>
      <c r="S7" s="124">
        <v>0</v>
      </c>
      <c r="T7" s="25">
        <v>1</v>
      </c>
      <c r="U7" s="3">
        <v>0</v>
      </c>
      <c r="V7" s="3">
        <v>0</v>
      </c>
      <c r="W7" s="3">
        <v>0</v>
      </c>
      <c r="X7" s="3">
        <v>0</v>
      </c>
      <c r="Y7" s="3">
        <v>1</v>
      </c>
      <c r="Z7" s="3">
        <v>0</v>
      </c>
      <c r="AA7" s="3">
        <v>0</v>
      </c>
      <c r="AB7" s="3">
        <v>0</v>
      </c>
      <c r="AC7" s="3">
        <v>0</v>
      </c>
      <c r="AD7" s="3">
        <v>1</v>
      </c>
      <c r="AE7" s="3">
        <v>0</v>
      </c>
      <c r="AF7" s="3">
        <v>0</v>
      </c>
      <c r="AG7" s="3">
        <v>0</v>
      </c>
      <c r="AH7" s="3">
        <v>0</v>
      </c>
      <c r="AI7" s="3">
        <v>1</v>
      </c>
      <c r="AJ7" s="3">
        <v>0</v>
      </c>
      <c r="AK7" s="3">
        <v>0</v>
      </c>
      <c r="AL7" s="3">
        <v>0</v>
      </c>
      <c r="AM7" s="3">
        <v>0</v>
      </c>
      <c r="AN7" s="3">
        <v>1</v>
      </c>
      <c r="AO7" s="3">
        <v>0</v>
      </c>
      <c r="AP7" s="3">
        <v>0</v>
      </c>
      <c r="AQ7" s="3">
        <v>0</v>
      </c>
      <c r="AR7" s="3">
        <v>0</v>
      </c>
    </row>
    <row r="8" spans="1:44" x14ac:dyDescent="0.25">
      <c r="A8" s="4" t="s">
        <v>8</v>
      </c>
      <c r="B8" s="106" t="s">
        <v>9</v>
      </c>
      <c r="C8" s="112">
        <v>0</v>
      </c>
      <c r="D8" s="3">
        <v>0</v>
      </c>
      <c r="E8" s="3">
        <v>0</v>
      </c>
      <c r="F8" s="3">
        <v>0</v>
      </c>
      <c r="G8" s="113">
        <v>1</v>
      </c>
      <c r="H8" s="119"/>
      <c r="I8" s="112">
        <v>1</v>
      </c>
      <c r="J8" s="3">
        <v>0</v>
      </c>
      <c r="K8" s="3">
        <v>0</v>
      </c>
      <c r="L8" s="3">
        <v>0</v>
      </c>
      <c r="M8" s="113">
        <v>0</v>
      </c>
      <c r="N8" s="122">
        <f t="shared" si="0"/>
        <v>1</v>
      </c>
      <c r="O8" s="124">
        <v>1</v>
      </c>
      <c r="P8" s="124">
        <v>0</v>
      </c>
      <c r="Q8" s="124">
        <v>0</v>
      </c>
      <c r="R8" s="124">
        <v>0</v>
      </c>
      <c r="S8" s="124">
        <v>0</v>
      </c>
      <c r="T8" s="25">
        <v>0</v>
      </c>
      <c r="U8" s="3">
        <v>0</v>
      </c>
      <c r="V8" s="3">
        <v>1</v>
      </c>
      <c r="W8" s="3">
        <v>0</v>
      </c>
      <c r="X8" s="3">
        <v>0</v>
      </c>
      <c r="Y8" s="3">
        <v>1</v>
      </c>
      <c r="Z8" s="3">
        <v>0</v>
      </c>
      <c r="AA8" s="3">
        <v>0</v>
      </c>
      <c r="AB8" s="3">
        <v>0</v>
      </c>
      <c r="AC8" s="3">
        <v>0</v>
      </c>
      <c r="AD8" s="3">
        <v>1</v>
      </c>
      <c r="AE8" s="3">
        <v>0</v>
      </c>
      <c r="AF8" s="3">
        <v>0</v>
      </c>
      <c r="AG8" s="3">
        <v>0</v>
      </c>
      <c r="AH8" s="3">
        <v>0</v>
      </c>
      <c r="AI8" s="3">
        <v>1</v>
      </c>
      <c r="AJ8" s="3">
        <v>0</v>
      </c>
      <c r="AK8" s="3">
        <v>0</v>
      </c>
      <c r="AL8" s="3">
        <v>0</v>
      </c>
      <c r="AM8" s="3">
        <v>0</v>
      </c>
      <c r="AN8" s="3">
        <v>1</v>
      </c>
      <c r="AO8" s="3">
        <v>0</v>
      </c>
      <c r="AP8" s="3">
        <v>0</v>
      </c>
      <c r="AQ8" s="3">
        <v>0</v>
      </c>
      <c r="AR8" s="3">
        <v>0</v>
      </c>
    </row>
    <row r="9" spans="1:44" x14ac:dyDescent="0.25">
      <c r="A9" s="4" t="s">
        <v>10</v>
      </c>
      <c r="B9" s="106" t="s">
        <v>11</v>
      </c>
      <c r="C9" s="112">
        <v>0</v>
      </c>
      <c r="D9" s="3">
        <v>0</v>
      </c>
      <c r="E9" s="3">
        <v>0</v>
      </c>
      <c r="F9" s="3">
        <v>0</v>
      </c>
      <c r="G9" s="113">
        <v>1</v>
      </c>
      <c r="H9" s="119"/>
      <c r="I9" s="112">
        <v>1</v>
      </c>
      <c r="J9" s="3">
        <v>0</v>
      </c>
      <c r="K9" s="3">
        <v>0</v>
      </c>
      <c r="L9" s="3">
        <v>0</v>
      </c>
      <c r="M9" s="113">
        <v>0</v>
      </c>
      <c r="N9" s="122">
        <f t="shared" si="0"/>
        <v>1</v>
      </c>
      <c r="O9" s="124">
        <v>1</v>
      </c>
      <c r="P9" s="124">
        <v>0</v>
      </c>
      <c r="Q9" s="124">
        <v>0</v>
      </c>
      <c r="R9" s="124">
        <v>0</v>
      </c>
      <c r="S9" s="124">
        <v>0</v>
      </c>
      <c r="T9" s="25">
        <v>1</v>
      </c>
      <c r="U9" s="3">
        <v>0</v>
      </c>
      <c r="V9" s="3">
        <v>0</v>
      </c>
      <c r="W9" s="3">
        <v>0</v>
      </c>
      <c r="X9" s="3">
        <v>0</v>
      </c>
      <c r="Y9" s="3">
        <v>1</v>
      </c>
      <c r="Z9" s="3">
        <v>0</v>
      </c>
      <c r="AA9" s="3">
        <v>0</v>
      </c>
      <c r="AB9" s="3">
        <v>0</v>
      </c>
      <c r="AC9" s="3">
        <v>0</v>
      </c>
      <c r="AD9" s="3">
        <v>1</v>
      </c>
      <c r="AE9" s="3">
        <v>0</v>
      </c>
      <c r="AF9" s="3">
        <v>0</v>
      </c>
      <c r="AG9" s="3">
        <v>0</v>
      </c>
      <c r="AH9" s="3">
        <v>0</v>
      </c>
      <c r="AI9" s="3">
        <v>1</v>
      </c>
      <c r="AJ9" s="3">
        <v>0</v>
      </c>
      <c r="AK9" s="3">
        <v>0</v>
      </c>
      <c r="AL9" s="3">
        <v>0</v>
      </c>
      <c r="AM9" s="3">
        <v>0</v>
      </c>
      <c r="AN9" s="3">
        <v>1</v>
      </c>
      <c r="AO9" s="3">
        <v>0</v>
      </c>
      <c r="AP9" s="3">
        <v>0</v>
      </c>
      <c r="AQ9" s="3">
        <v>0</v>
      </c>
      <c r="AR9" s="3">
        <v>0</v>
      </c>
    </row>
    <row r="10" spans="1:44" x14ac:dyDescent="0.25">
      <c r="A10" s="4" t="s">
        <v>12</v>
      </c>
      <c r="B10" s="106" t="s">
        <v>13</v>
      </c>
      <c r="C10" s="112">
        <v>0</v>
      </c>
      <c r="D10" s="3">
        <v>0</v>
      </c>
      <c r="E10" s="3">
        <v>1</v>
      </c>
      <c r="F10" s="3">
        <v>0</v>
      </c>
      <c r="G10" s="113">
        <v>0</v>
      </c>
      <c r="H10" s="119"/>
      <c r="I10" s="112">
        <v>1</v>
      </c>
      <c r="J10" s="3">
        <v>0</v>
      </c>
      <c r="K10" s="3">
        <v>0</v>
      </c>
      <c r="L10" s="3">
        <v>0</v>
      </c>
      <c r="M10" s="113">
        <v>0</v>
      </c>
      <c r="N10" s="122">
        <f t="shared" si="0"/>
        <v>1</v>
      </c>
      <c r="O10" s="124">
        <v>1</v>
      </c>
      <c r="P10" s="124">
        <v>0</v>
      </c>
      <c r="Q10" s="124">
        <v>0</v>
      </c>
      <c r="R10" s="124">
        <v>0</v>
      </c>
      <c r="S10" s="124">
        <v>0</v>
      </c>
      <c r="T10" s="25">
        <v>1</v>
      </c>
      <c r="U10" s="3">
        <v>0</v>
      </c>
      <c r="V10" s="3">
        <v>0</v>
      </c>
      <c r="W10" s="3">
        <v>0</v>
      </c>
      <c r="X10" s="3">
        <v>0</v>
      </c>
      <c r="Y10" s="3">
        <v>1</v>
      </c>
      <c r="Z10" s="3">
        <v>0</v>
      </c>
      <c r="AA10" s="3">
        <v>0</v>
      </c>
      <c r="AB10" s="3">
        <v>0</v>
      </c>
      <c r="AC10" s="3">
        <v>0</v>
      </c>
      <c r="AD10" s="3">
        <v>1</v>
      </c>
      <c r="AE10" s="3">
        <v>0</v>
      </c>
      <c r="AF10" s="3">
        <v>0</v>
      </c>
      <c r="AG10" s="3">
        <v>0</v>
      </c>
      <c r="AH10" s="3">
        <v>0</v>
      </c>
      <c r="AI10" s="3">
        <v>1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1</v>
      </c>
      <c r="AQ10" s="3">
        <v>0</v>
      </c>
      <c r="AR10" s="3">
        <v>0</v>
      </c>
    </row>
    <row r="11" spans="1:44" x14ac:dyDescent="0.25">
      <c r="A11" s="4" t="s">
        <v>14</v>
      </c>
      <c r="B11" s="106" t="s">
        <v>15</v>
      </c>
      <c r="C11" s="112">
        <v>0</v>
      </c>
      <c r="D11" s="3">
        <v>0</v>
      </c>
      <c r="E11" s="3">
        <v>0</v>
      </c>
      <c r="F11" s="3">
        <v>0</v>
      </c>
      <c r="G11" s="113">
        <v>1</v>
      </c>
      <c r="H11" s="119"/>
      <c r="I11" s="112">
        <v>1</v>
      </c>
      <c r="J11" s="3">
        <v>0</v>
      </c>
      <c r="K11" s="3">
        <v>0</v>
      </c>
      <c r="L11" s="3">
        <v>0</v>
      </c>
      <c r="M11" s="113">
        <v>0</v>
      </c>
      <c r="N11" s="122">
        <f t="shared" si="0"/>
        <v>1</v>
      </c>
      <c r="O11" s="124">
        <v>1</v>
      </c>
      <c r="P11" s="124">
        <v>0</v>
      </c>
      <c r="Q11" s="124">
        <v>0</v>
      </c>
      <c r="R11" s="124">
        <v>0</v>
      </c>
      <c r="S11" s="124">
        <v>0</v>
      </c>
      <c r="T11" s="25">
        <v>1</v>
      </c>
      <c r="U11" s="3">
        <v>0</v>
      </c>
      <c r="V11" s="3">
        <v>0</v>
      </c>
      <c r="W11" s="3">
        <v>0</v>
      </c>
      <c r="X11" s="3">
        <v>0</v>
      </c>
      <c r="Y11" s="3">
        <v>1</v>
      </c>
      <c r="Z11" s="3">
        <v>0</v>
      </c>
      <c r="AA11" s="3">
        <v>0</v>
      </c>
      <c r="AB11" s="3">
        <v>0</v>
      </c>
      <c r="AC11" s="3">
        <v>0</v>
      </c>
      <c r="AD11" s="3">
        <v>1</v>
      </c>
      <c r="AE11" s="3">
        <v>0</v>
      </c>
      <c r="AF11" s="3">
        <v>0</v>
      </c>
      <c r="AG11" s="3">
        <v>0</v>
      </c>
      <c r="AH11" s="3">
        <v>0</v>
      </c>
      <c r="AI11" s="3">
        <v>1</v>
      </c>
      <c r="AJ11" s="3">
        <v>0</v>
      </c>
      <c r="AK11" s="3">
        <v>0</v>
      </c>
      <c r="AL11" s="3">
        <v>0</v>
      </c>
      <c r="AM11" s="3">
        <v>0</v>
      </c>
      <c r="AN11" s="3">
        <v>1</v>
      </c>
      <c r="AO11" s="3">
        <v>0</v>
      </c>
      <c r="AP11" s="3">
        <v>0</v>
      </c>
      <c r="AQ11" s="3">
        <v>0</v>
      </c>
      <c r="AR11" s="3">
        <v>0</v>
      </c>
    </row>
    <row r="12" spans="1:44" x14ac:dyDescent="0.25">
      <c r="A12" s="4" t="s">
        <v>16</v>
      </c>
      <c r="B12" s="106" t="s">
        <v>17</v>
      </c>
      <c r="C12" s="112">
        <v>0</v>
      </c>
      <c r="D12" s="3">
        <v>0</v>
      </c>
      <c r="E12" s="3">
        <v>0</v>
      </c>
      <c r="F12" s="3">
        <v>1</v>
      </c>
      <c r="G12" s="113">
        <v>0</v>
      </c>
      <c r="H12" s="119"/>
      <c r="I12" s="112">
        <v>1</v>
      </c>
      <c r="J12" s="3">
        <v>0</v>
      </c>
      <c r="K12" s="3">
        <v>0</v>
      </c>
      <c r="L12" s="3">
        <v>0</v>
      </c>
      <c r="M12" s="113">
        <v>0</v>
      </c>
      <c r="N12" s="122">
        <f t="shared" si="0"/>
        <v>1</v>
      </c>
      <c r="O12" s="124">
        <v>1</v>
      </c>
      <c r="P12" s="124">
        <v>0</v>
      </c>
      <c r="Q12" s="124">
        <v>0</v>
      </c>
      <c r="R12" s="124">
        <v>0</v>
      </c>
      <c r="S12" s="124">
        <v>0</v>
      </c>
      <c r="T12" s="25">
        <v>1</v>
      </c>
      <c r="U12" s="3">
        <v>0</v>
      </c>
      <c r="V12" s="3">
        <v>0</v>
      </c>
      <c r="W12" s="3">
        <v>0</v>
      </c>
      <c r="X12" s="3">
        <v>0</v>
      </c>
      <c r="Y12" s="3">
        <v>1</v>
      </c>
      <c r="Z12" s="3">
        <v>0</v>
      </c>
      <c r="AA12" s="3">
        <v>0</v>
      </c>
      <c r="AB12" s="3">
        <v>0</v>
      </c>
      <c r="AC12" s="3">
        <v>0</v>
      </c>
      <c r="AD12" s="3">
        <v>1</v>
      </c>
      <c r="AE12" s="3">
        <v>0</v>
      </c>
      <c r="AF12" s="3">
        <v>0</v>
      </c>
      <c r="AG12" s="3">
        <v>0</v>
      </c>
      <c r="AH12" s="3">
        <v>0</v>
      </c>
      <c r="AI12" s="3">
        <v>1</v>
      </c>
      <c r="AJ12" s="3">
        <v>0</v>
      </c>
      <c r="AK12" s="3">
        <v>0</v>
      </c>
      <c r="AL12" s="3">
        <v>0</v>
      </c>
      <c r="AM12" s="3">
        <v>0</v>
      </c>
      <c r="AN12" s="3">
        <v>1</v>
      </c>
      <c r="AO12" s="3">
        <v>0</v>
      </c>
      <c r="AP12" s="3">
        <v>0</v>
      </c>
      <c r="AQ12" s="3">
        <v>0</v>
      </c>
      <c r="AR12" s="3">
        <v>0</v>
      </c>
    </row>
    <row r="13" spans="1:44" x14ac:dyDescent="0.25">
      <c r="A13" s="4" t="s">
        <v>18</v>
      </c>
      <c r="B13" s="106" t="s">
        <v>19</v>
      </c>
      <c r="C13" s="112">
        <v>0</v>
      </c>
      <c r="D13" s="3">
        <v>1</v>
      </c>
      <c r="E13" s="3">
        <v>0</v>
      </c>
      <c r="F13" s="3">
        <v>0</v>
      </c>
      <c r="G13" s="113">
        <v>0</v>
      </c>
      <c r="H13" s="119"/>
      <c r="I13" s="112">
        <v>1</v>
      </c>
      <c r="J13" s="3">
        <v>0</v>
      </c>
      <c r="K13" s="3">
        <v>0</v>
      </c>
      <c r="L13" s="3">
        <v>0</v>
      </c>
      <c r="M13" s="113">
        <v>0</v>
      </c>
      <c r="N13" s="122">
        <f t="shared" si="0"/>
        <v>1</v>
      </c>
      <c r="O13" s="124">
        <v>0</v>
      </c>
      <c r="P13" s="124">
        <v>1</v>
      </c>
      <c r="Q13" s="124">
        <v>0</v>
      </c>
      <c r="R13" s="124">
        <v>0</v>
      </c>
      <c r="S13" s="124">
        <v>0</v>
      </c>
      <c r="T13" s="25">
        <v>1</v>
      </c>
      <c r="U13" s="3">
        <v>0</v>
      </c>
      <c r="V13" s="3">
        <v>0</v>
      </c>
      <c r="W13" s="3">
        <v>0</v>
      </c>
      <c r="X13" s="3">
        <v>0</v>
      </c>
      <c r="Y13" s="3">
        <v>1</v>
      </c>
      <c r="Z13" s="3">
        <v>0</v>
      </c>
      <c r="AA13" s="3">
        <v>0</v>
      </c>
      <c r="AB13" s="3">
        <v>0</v>
      </c>
      <c r="AC13" s="3">
        <v>0</v>
      </c>
      <c r="AD13" s="3">
        <v>1</v>
      </c>
      <c r="AE13" s="3">
        <v>0</v>
      </c>
      <c r="AF13" s="3">
        <v>0</v>
      </c>
      <c r="AG13" s="3">
        <v>0</v>
      </c>
      <c r="AH13" s="3">
        <v>0</v>
      </c>
      <c r="AI13" s="3">
        <v>1</v>
      </c>
      <c r="AJ13" s="3">
        <v>0</v>
      </c>
      <c r="AK13" s="3">
        <v>0</v>
      </c>
      <c r="AL13" s="3">
        <v>0</v>
      </c>
      <c r="AM13" s="3">
        <v>0</v>
      </c>
      <c r="AN13" s="3">
        <v>1</v>
      </c>
      <c r="AO13" s="3">
        <v>0</v>
      </c>
      <c r="AP13" s="3">
        <v>0</v>
      </c>
      <c r="AQ13" s="3">
        <v>0</v>
      </c>
      <c r="AR13" s="3">
        <v>0</v>
      </c>
    </row>
    <row r="14" spans="1:44" x14ac:dyDescent="0.25">
      <c r="A14" s="4" t="s">
        <v>20</v>
      </c>
      <c r="B14" s="106" t="s">
        <v>21</v>
      </c>
      <c r="C14" s="112">
        <v>0</v>
      </c>
      <c r="D14" s="3">
        <v>0</v>
      </c>
      <c r="E14" s="3">
        <v>1</v>
      </c>
      <c r="F14" s="3">
        <v>0</v>
      </c>
      <c r="G14" s="113">
        <v>0</v>
      </c>
      <c r="H14" s="119"/>
      <c r="I14" s="112">
        <v>1</v>
      </c>
      <c r="J14" s="3">
        <v>0</v>
      </c>
      <c r="K14" s="3">
        <v>0</v>
      </c>
      <c r="L14" s="3">
        <v>0</v>
      </c>
      <c r="M14" s="113">
        <v>0</v>
      </c>
      <c r="N14" s="122">
        <f t="shared" si="0"/>
        <v>1</v>
      </c>
      <c r="O14" s="124">
        <v>1</v>
      </c>
      <c r="P14" s="124">
        <v>0</v>
      </c>
      <c r="Q14" s="124">
        <v>0</v>
      </c>
      <c r="R14" s="124">
        <v>0</v>
      </c>
      <c r="S14" s="124">
        <v>0</v>
      </c>
      <c r="T14" s="25">
        <v>1</v>
      </c>
      <c r="U14" s="3">
        <v>0</v>
      </c>
      <c r="V14" s="3">
        <v>0</v>
      </c>
      <c r="W14" s="3">
        <v>0</v>
      </c>
      <c r="X14" s="3">
        <v>0</v>
      </c>
      <c r="Y14" s="3">
        <v>1</v>
      </c>
      <c r="Z14" s="3">
        <v>0</v>
      </c>
      <c r="AA14" s="3">
        <v>0</v>
      </c>
      <c r="AB14" s="3">
        <v>0</v>
      </c>
      <c r="AC14" s="3">
        <v>0</v>
      </c>
      <c r="AD14" s="3">
        <v>1</v>
      </c>
      <c r="AE14" s="3">
        <v>0</v>
      </c>
      <c r="AF14" s="3">
        <v>0</v>
      </c>
      <c r="AG14" s="3">
        <v>0</v>
      </c>
      <c r="AH14" s="3">
        <v>0</v>
      </c>
      <c r="AI14" s="3">
        <v>1</v>
      </c>
      <c r="AJ14" s="3">
        <v>0</v>
      </c>
      <c r="AK14" s="3">
        <v>0</v>
      </c>
      <c r="AL14" s="3">
        <v>0</v>
      </c>
      <c r="AM14" s="3">
        <v>0</v>
      </c>
      <c r="AN14" s="3">
        <v>1</v>
      </c>
      <c r="AO14" s="3">
        <v>0</v>
      </c>
      <c r="AP14" s="3">
        <v>0</v>
      </c>
      <c r="AQ14" s="3">
        <v>0</v>
      </c>
      <c r="AR14" s="3">
        <v>0</v>
      </c>
    </row>
    <row r="15" spans="1:44" x14ac:dyDescent="0.25">
      <c r="A15" s="4" t="s">
        <v>22</v>
      </c>
      <c r="B15" s="106" t="s">
        <v>23</v>
      </c>
      <c r="C15" s="112">
        <v>0</v>
      </c>
      <c r="D15" s="3">
        <v>0</v>
      </c>
      <c r="E15" s="3">
        <v>0</v>
      </c>
      <c r="F15" s="3">
        <v>0</v>
      </c>
      <c r="G15" s="113">
        <v>1</v>
      </c>
      <c r="H15" s="119"/>
      <c r="I15" s="112">
        <v>1</v>
      </c>
      <c r="J15" s="3">
        <v>0</v>
      </c>
      <c r="K15" s="3">
        <v>0</v>
      </c>
      <c r="L15" s="3">
        <v>0</v>
      </c>
      <c r="M15" s="113">
        <v>0</v>
      </c>
      <c r="N15" s="122">
        <f t="shared" si="0"/>
        <v>1</v>
      </c>
      <c r="O15" s="124">
        <v>1</v>
      </c>
      <c r="P15" s="124">
        <v>0</v>
      </c>
      <c r="Q15" s="124">
        <v>0</v>
      </c>
      <c r="R15" s="124">
        <v>0</v>
      </c>
      <c r="S15" s="124">
        <v>0</v>
      </c>
      <c r="T15" s="25">
        <v>1</v>
      </c>
      <c r="U15" s="3">
        <v>0</v>
      </c>
      <c r="V15" s="3">
        <v>0</v>
      </c>
      <c r="W15" s="3">
        <v>0</v>
      </c>
      <c r="X15" s="3">
        <v>0</v>
      </c>
      <c r="Y15" s="3">
        <v>1</v>
      </c>
      <c r="Z15" s="3">
        <v>0</v>
      </c>
      <c r="AA15" s="3">
        <v>0</v>
      </c>
      <c r="AB15" s="3">
        <v>0</v>
      </c>
      <c r="AC15" s="3">
        <v>0</v>
      </c>
      <c r="AD15" s="3">
        <v>1</v>
      </c>
      <c r="AE15" s="3">
        <v>0</v>
      </c>
      <c r="AF15" s="3">
        <v>0</v>
      </c>
      <c r="AG15" s="3">
        <v>0</v>
      </c>
      <c r="AH15" s="3">
        <v>0</v>
      </c>
      <c r="AI15" s="3">
        <v>1</v>
      </c>
      <c r="AJ15" s="3">
        <v>0</v>
      </c>
      <c r="AK15" s="3">
        <v>0</v>
      </c>
      <c r="AL15" s="3">
        <v>0</v>
      </c>
      <c r="AM15" s="3">
        <v>0</v>
      </c>
      <c r="AN15" s="3">
        <v>1</v>
      </c>
      <c r="AO15" s="3">
        <v>0</v>
      </c>
      <c r="AP15" s="3">
        <v>0</v>
      </c>
      <c r="AQ15" s="3">
        <v>0</v>
      </c>
      <c r="AR15" s="3">
        <v>0</v>
      </c>
    </row>
    <row r="16" spans="1:44" x14ac:dyDescent="0.25">
      <c r="A16" s="4" t="s">
        <v>24</v>
      </c>
      <c r="B16" s="106" t="s">
        <v>25</v>
      </c>
      <c r="C16" s="112">
        <v>0</v>
      </c>
      <c r="D16" s="3">
        <v>0</v>
      </c>
      <c r="E16" s="3">
        <v>0</v>
      </c>
      <c r="F16" s="3">
        <v>0</v>
      </c>
      <c r="G16" s="113">
        <v>1</v>
      </c>
      <c r="H16" s="119"/>
      <c r="I16" s="112">
        <v>1</v>
      </c>
      <c r="J16" s="3">
        <v>0</v>
      </c>
      <c r="K16" s="3">
        <v>0</v>
      </c>
      <c r="L16" s="3">
        <v>0</v>
      </c>
      <c r="M16" s="113">
        <v>0</v>
      </c>
      <c r="N16" s="122">
        <f t="shared" si="0"/>
        <v>1</v>
      </c>
      <c r="O16" s="124">
        <v>1</v>
      </c>
      <c r="P16" s="124">
        <v>0</v>
      </c>
      <c r="Q16" s="124">
        <v>0</v>
      </c>
      <c r="R16" s="124">
        <v>0</v>
      </c>
      <c r="S16" s="124">
        <v>0</v>
      </c>
      <c r="T16" s="25">
        <v>0</v>
      </c>
      <c r="U16" s="3">
        <v>0</v>
      </c>
      <c r="V16" s="3">
        <v>0</v>
      </c>
      <c r="W16" s="3">
        <v>0</v>
      </c>
      <c r="X16" s="3">
        <v>1</v>
      </c>
      <c r="Y16" s="3">
        <v>1</v>
      </c>
      <c r="Z16" s="3">
        <v>0</v>
      </c>
      <c r="AA16" s="3">
        <v>0</v>
      </c>
      <c r="AB16" s="3">
        <v>0</v>
      </c>
      <c r="AC16" s="3">
        <v>0</v>
      </c>
      <c r="AD16" s="3">
        <v>1</v>
      </c>
      <c r="AE16" s="3">
        <v>0</v>
      </c>
      <c r="AF16" s="3">
        <v>0</v>
      </c>
      <c r="AG16" s="3">
        <v>0</v>
      </c>
      <c r="AH16" s="3">
        <v>0</v>
      </c>
      <c r="AI16" s="3">
        <v>1</v>
      </c>
      <c r="AJ16" s="3">
        <v>0</v>
      </c>
      <c r="AK16" s="3">
        <v>0</v>
      </c>
      <c r="AL16" s="3">
        <v>0</v>
      </c>
      <c r="AM16" s="3">
        <v>0</v>
      </c>
      <c r="AN16" s="3">
        <v>1</v>
      </c>
      <c r="AO16" s="3">
        <v>0</v>
      </c>
      <c r="AP16" s="3">
        <v>0</v>
      </c>
      <c r="AQ16" s="3">
        <v>0</v>
      </c>
      <c r="AR16" s="3">
        <v>0</v>
      </c>
    </row>
    <row r="17" spans="1:44" x14ac:dyDescent="0.25">
      <c r="A17" s="4" t="s">
        <v>26</v>
      </c>
      <c r="B17" s="106" t="s">
        <v>27</v>
      </c>
      <c r="C17" s="112">
        <v>0</v>
      </c>
      <c r="D17" s="3">
        <v>1</v>
      </c>
      <c r="E17" s="3">
        <v>0</v>
      </c>
      <c r="F17" s="3">
        <v>0</v>
      </c>
      <c r="G17" s="113">
        <v>0</v>
      </c>
      <c r="H17" s="119"/>
      <c r="I17" s="112">
        <v>0</v>
      </c>
      <c r="J17" s="3">
        <v>0</v>
      </c>
      <c r="K17" s="3">
        <v>0</v>
      </c>
      <c r="L17" s="3">
        <v>1</v>
      </c>
      <c r="M17" s="113">
        <v>0</v>
      </c>
      <c r="N17" s="122">
        <f t="shared" si="0"/>
        <v>1</v>
      </c>
      <c r="O17" s="124">
        <v>0</v>
      </c>
      <c r="P17" s="124">
        <v>0</v>
      </c>
      <c r="Q17" s="124">
        <v>0</v>
      </c>
      <c r="R17" s="124">
        <v>0</v>
      </c>
      <c r="S17" s="124">
        <v>0</v>
      </c>
      <c r="T17" s="25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</row>
    <row r="18" spans="1:44" x14ac:dyDescent="0.25">
      <c r="A18" s="4" t="s">
        <v>28</v>
      </c>
      <c r="B18" s="106" t="s">
        <v>29</v>
      </c>
      <c r="C18" s="112">
        <v>0</v>
      </c>
      <c r="D18" s="3">
        <v>0</v>
      </c>
      <c r="E18" s="3">
        <v>0</v>
      </c>
      <c r="F18" s="3">
        <v>0</v>
      </c>
      <c r="G18" s="113">
        <v>1</v>
      </c>
      <c r="H18" s="119"/>
      <c r="I18" s="112">
        <v>1</v>
      </c>
      <c r="J18" s="3">
        <v>0</v>
      </c>
      <c r="K18" s="3">
        <v>0</v>
      </c>
      <c r="L18" s="3">
        <v>0</v>
      </c>
      <c r="M18" s="113">
        <v>0</v>
      </c>
      <c r="N18" s="122">
        <f t="shared" si="0"/>
        <v>1</v>
      </c>
      <c r="O18" s="124">
        <v>1</v>
      </c>
      <c r="P18" s="124">
        <v>0</v>
      </c>
      <c r="Q18" s="124">
        <v>0</v>
      </c>
      <c r="R18" s="124">
        <v>0</v>
      </c>
      <c r="S18" s="124">
        <v>0</v>
      </c>
      <c r="T18" s="25">
        <v>0</v>
      </c>
      <c r="U18" s="3">
        <v>1</v>
      </c>
      <c r="V18" s="3">
        <v>0</v>
      </c>
      <c r="W18" s="3">
        <v>0</v>
      </c>
      <c r="X18" s="3">
        <v>0</v>
      </c>
      <c r="Y18" s="3">
        <v>1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1</v>
      </c>
      <c r="AG18" s="3">
        <v>0</v>
      </c>
      <c r="AH18" s="3">
        <v>0</v>
      </c>
      <c r="AI18" s="3">
        <v>0</v>
      </c>
      <c r="AJ18" s="3">
        <v>0</v>
      </c>
      <c r="AK18" s="3">
        <v>1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1</v>
      </c>
    </row>
    <row r="19" spans="1:44" x14ac:dyDescent="0.25">
      <c r="A19" s="4" t="s">
        <v>30</v>
      </c>
      <c r="B19" s="106" t="s">
        <v>31</v>
      </c>
      <c r="C19" s="112">
        <v>0</v>
      </c>
      <c r="D19" s="3">
        <v>1</v>
      </c>
      <c r="E19" s="3">
        <v>0</v>
      </c>
      <c r="F19" s="3">
        <v>0</v>
      </c>
      <c r="G19" s="113">
        <v>0</v>
      </c>
      <c r="H19" s="119"/>
      <c r="I19" s="112">
        <v>1</v>
      </c>
      <c r="J19" s="3">
        <v>0</v>
      </c>
      <c r="K19" s="3">
        <v>0</v>
      </c>
      <c r="L19" s="3">
        <v>0</v>
      </c>
      <c r="M19" s="113">
        <v>0</v>
      </c>
      <c r="N19" s="122">
        <f t="shared" si="0"/>
        <v>1</v>
      </c>
      <c r="O19" s="124">
        <v>1</v>
      </c>
      <c r="P19" s="124">
        <v>0</v>
      </c>
      <c r="Q19" s="124">
        <v>0</v>
      </c>
      <c r="R19" s="124">
        <v>0</v>
      </c>
      <c r="S19" s="124">
        <v>0</v>
      </c>
      <c r="T19" s="25">
        <v>1</v>
      </c>
      <c r="U19" s="3">
        <v>0</v>
      </c>
      <c r="V19" s="3">
        <v>0</v>
      </c>
      <c r="W19" s="3">
        <v>0</v>
      </c>
      <c r="X19" s="3">
        <v>0</v>
      </c>
      <c r="Y19" s="3">
        <v>1</v>
      </c>
      <c r="Z19" s="3">
        <v>0</v>
      </c>
      <c r="AA19" s="3">
        <v>0</v>
      </c>
      <c r="AB19" s="3">
        <v>0</v>
      </c>
      <c r="AC19" s="3">
        <v>0</v>
      </c>
      <c r="AD19" s="3">
        <v>1</v>
      </c>
      <c r="AE19" s="3">
        <v>0</v>
      </c>
      <c r="AF19" s="3">
        <v>0</v>
      </c>
      <c r="AG19" s="3">
        <v>0</v>
      </c>
      <c r="AH19" s="3">
        <v>0</v>
      </c>
      <c r="AI19" s="3">
        <v>1</v>
      </c>
      <c r="AJ19" s="3">
        <v>0</v>
      </c>
      <c r="AK19" s="3">
        <v>0</v>
      </c>
      <c r="AL19" s="3">
        <v>0</v>
      </c>
      <c r="AM19" s="3">
        <v>0</v>
      </c>
      <c r="AN19" s="3">
        <v>1</v>
      </c>
      <c r="AO19" s="3">
        <v>0</v>
      </c>
      <c r="AP19" s="3">
        <v>0</v>
      </c>
      <c r="AQ19" s="3">
        <v>0</v>
      </c>
      <c r="AR19" s="3">
        <v>0</v>
      </c>
    </row>
    <row r="20" spans="1:44" x14ac:dyDescent="0.25">
      <c r="A20" s="4" t="s">
        <v>32</v>
      </c>
      <c r="B20" s="106" t="s">
        <v>33</v>
      </c>
      <c r="C20" s="112">
        <v>1</v>
      </c>
      <c r="D20" s="3">
        <v>0</v>
      </c>
      <c r="E20" s="3">
        <v>0</v>
      </c>
      <c r="F20" s="3">
        <v>0</v>
      </c>
      <c r="G20" s="113">
        <v>0</v>
      </c>
      <c r="H20" s="119"/>
      <c r="I20" s="112">
        <v>0</v>
      </c>
      <c r="J20" s="3">
        <v>0</v>
      </c>
      <c r="K20" s="3">
        <v>0</v>
      </c>
      <c r="L20" s="3">
        <v>0</v>
      </c>
      <c r="M20" s="113">
        <v>1</v>
      </c>
      <c r="N20" s="122">
        <f t="shared" si="0"/>
        <v>1</v>
      </c>
      <c r="O20" s="124">
        <v>1</v>
      </c>
      <c r="P20" s="124">
        <v>0</v>
      </c>
      <c r="Q20" s="124">
        <v>0</v>
      </c>
      <c r="R20" s="124">
        <v>0</v>
      </c>
      <c r="S20" s="124">
        <v>0</v>
      </c>
      <c r="T20" s="25">
        <v>1</v>
      </c>
      <c r="U20" s="3">
        <v>0</v>
      </c>
      <c r="V20" s="3">
        <v>0</v>
      </c>
      <c r="W20" s="3">
        <v>0</v>
      </c>
      <c r="X20" s="3">
        <v>0</v>
      </c>
      <c r="Y20" s="3">
        <v>1</v>
      </c>
      <c r="Z20" s="3">
        <v>0</v>
      </c>
      <c r="AA20" s="3">
        <v>0</v>
      </c>
      <c r="AB20" s="3">
        <v>0</v>
      </c>
      <c r="AC20" s="3">
        <v>0</v>
      </c>
      <c r="AD20" s="3">
        <v>1</v>
      </c>
      <c r="AE20" s="3">
        <v>0</v>
      </c>
      <c r="AF20" s="3">
        <v>0</v>
      </c>
      <c r="AG20" s="3">
        <v>0</v>
      </c>
      <c r="AH20" s="3">
        <v>0</v>
      </c>
      <c r="AI20" s="3">
        <v>1</v>
      </c>
      <c r="AJ20" s="3">
        <v>0</v>
      </c>
      <c r="AK20" s="3">
        <v>0</v>
      </c>
      <c r="AL20" s="3">
        <v>0</v>
      </c>
      <c r="AM20" s="3">
        <v>0</v>
      </c>
      <c r="AN20" s="3">
        <v>1</v>
      </c>
      <c r="AO20" s="3">
        <v>0</v>
      </c>
      <c r="AP20" s="3">
        <v>0</v>
      </c>
      <c r="AQ20" s="3">
        <v>0</v>
      </c>
      <c r="AR20" s="3">
        <v>0</v>
      </c>
    </row>
    <row r="21" spans="1:44" x14ac:dyDescent="0.25">
      <c r="A21" s="4" t="s">
        <v>34</v>
      </c>
      <c r="B21" s="106" t="s">
        <v>35</v>
      </c>
      <c r="C21" s="112">
        <v>0</v>
      </c>
      <c r="D21" s="3">
        <v>0</v>
      </c>
      <c r="E21" s="3">
        <v>1</v>
      </c>
      <c r="F21" s="3">
        <v>0</v>
      </c>
      <c r="G21" s="113">
        <v>0</v>
      </c>
      <c r="H21" s="119"/>
      <c r="I21" s="112">
        <v>1</v>
      </c>
      <c r="J21" s="3">
        <v>0</v>
      </c>
      <c r="K21" s="3">
        <v>0</v>
      </c>
      <c r="L21" s="3">
        <v>0</v>
      </c>
      <c r="M21" s="113">
        <v>0</v>
      </c>
      <c r="N21" s="122">
        <f t="shared" si="0"/>
        <v>1</v>
      </c>
      <c r="O21" s="124">
        <v>1</v>
      </c>
      <c r="P21" s="124">
        <v>0</v>
      </c>
      <c r="Q21" s="124">
        <v>0</v>
      </c>
      <c r="R21" s="124">
        <v>0</v>
      </c>
      <c r="S21" s="124">
        <v>0</v>
      </c>
      <c r="T21" s="25">
        <v>1</v>
      </c>
      <c r="U21" s="3">
        <v>0</v>
      </c>
      <c r="V21" s="3">
        <v>0</v>
      </c>
      <c r="W21" s="3">
        <v>0</v>
      </c>
      <c r="X21" s="3">
        <v>0</v>
      </c>
      <c r="Y21" s="3">
        <v>1</v>
      </c>
      <c r="Z21" s="3">
        <v>0</v>
      </c>
      <c r="AA21" s="3">
        <v>0</v>
      </c>
      <c r="AB21" s="3">
        <v>0</v>
      </c>
      <c r="AC21" s="3">
        <v>0</v>
      </c>
      <c r="AD21" s="3">
        <v>1</v>
      </c>
      <c r="AE21" s="3">
        <v>0</v>
      </c>
      <c r="AF21" s="3">
        <v>0</v>
      </c>
      <c r="AG21" s="3">
        <v>0</v>
      </c>
      <c r="AH21" s="3">
        <v>0</v>
      </c>
      <c r="AI21" s="3">
        <v>1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1</v>
      </c>
      <c r="AQ21" s="3">
        <v>0</v>
      </c>
      <c r="AR21" s="3">
        <v>0</v>
      </c>
    </row>
    <row r="22" spans="1:44" x14ac:dyDescent="0.25">
      <c r="A22" s="4" t="s">
        <v>36</v>
      </c>
      <c r="B22" s="106" t="s">
        <v>37</v>
      </c>
      <c r="C22" s="112">
        <v>0</v>
      </c>
      <c r="D22" s="3">
        <v>0</v>
      </c>
      <c r="E22" s="3">
        <v>1</v>
      </c>
      <c r="F22" s="3">
        <v>0</v>
      </c>
      <c r="G22" s="113">
        <v>0</v>
      </c>
      <c r="H22" s="119"/>
      <c r="I22" s="112">
        <v>1</v>
      </c>
      <c r="J22" s="3">
        <v>0</v>
      </c>
      <c r="K22" s="3">
        <v>0</v>
      </c>
      <c r="L22" s="3">
        <v>0</v>
      </c>
      <c r="M22" s="113">
        <v>0</v>
      </c>
      <c r="N22" s="122">
        <f t="shared" si="0"/>
        <v>1</v>
      </c>
      <c r="O22" s="124">
        <v>1</v>
      </c>
      <c r="P22" s="124">
        <v>0</v>
      </c>
      <c r="Q22" s="124">
        <v>0</v>
      </c>
      <c r="R22" s="124">
        <v>0</v>
      </c>
      <c r="S22" s="124">
        <v>0</v>
      </c>
      <c r="T22" s="25">
        <v>1</v>
      </c>
      <c r="U22" s="3">
        <v>0</v>
      </c>
      <c r="V22" s="3">
        <v>0</v>
      </c>
      <c r="W22" s="3">
        <v>0</v>
      </c>
      <c r="X22" s="3">
        <v>0</v>
      </c>
      <c r="Y22" s="3">
        <v>1</v>
      </c>
      <c r="Z22" s="3">
        <v>0</v>
      </c>
      <c r="AA22" s="3">
        <v>0</v>
      </c>
      <c r="AB22" s="3">
        <v>0</v>
      </c>
      <c r="AC22" s="3">
        <v>0</v>
      </c>
      <c r="AD22" s="3">
        <v>1</v>
      </c>
      <c r="AE22" s="3">
        <v>0</v>
      </c>
      <c r="AF22" s="3">
        <v>0</v>
      </c>
      <c r="AG22" s="3">
        <v>0</v>
      </c>
      <c r="AH22" s="3">
        <v>0</v>
      </c>
      <c r="AI22" s="3">
        <v>1</v>
      </c>
      <c r="AJ22" s="3">
        <v>0</v>
      </c>
      <c r="AK22" s="3">
        <v>0</v>
      </c>
      <c r="AL22" s="3">
        <v>0</v>
      </c>
      <c r="AM22" s="3">
        <v>0</v>
      </c>
      <c r="AN22" s="3">
        <v>1</v>
      </c>
      <c r="AO22" s="3">
        <v>0</v>
      </c>
      <c r="AP22" s="3">
        <v>0</v>
      </c>
      <c r="AQ22" s="3">
        <v>0</v>
      </c>
      <c r="AR22" s="3">
        <v>0</v>
      </c>
    </row>
    <row r="23" spans="1:44" x14ac:dyDescent="0.25">
      <c r="A23" s="4" t="s">
        <v>38</v>
      </c>
      <c r="B23" s="106" t="s">
        <v>39</v>
      </c>
      <c r="C23" s="112">
        <v>0</v>
      </c>
      <c r="D23" s="3">
        <v>0</v>
      </c>
      <c r="E23" s="3">
        <v>1</v>
      </c>
      <c r="F23" s="3">
        <v>0</v>
      </c>
      <c r="G23" s="113">
        <v>0</v>
      </c>
      <c r="H23" s="119"/>
      <c r="I23" s="112">
        <v>1</v>
      </c>
      <c r="J23" s="3">
        <v>0</v>
      </c>
      <c r="K23" s="3">
        <v>0</v>
      </c>
      <c r="L23" s="3">
        <v>0</v>
      </c>
      <c r="M23" s="113">
        <v>0</v>
      </c>
      <c r="N23" s="122">
        <f t="shared" si="0"/>
        <v>1</v>
      </c>
      <c r="O23" s="124">
        <v>1</v>
      </c>
      <c r="P23" s="124">
        <v>0</v>
      </c>
      <c r="Q23" s="124">
        <v>0</v>
      </c>
      <c r="R23" s="124">
        <v>0</v>
      </c>
      <c r="S23" s="124">
        <v>0</v>
      </c>
      <c r="T23" s="25">
        <v>1</v>
      </c>
      <c r="U23" s="3">
        <v>0</v>
      </c>
      <c r="V23" s="3">
        <v>0</v>
      </c>
      <c r="W23" s="3">
        <v>0</v>
      </c>
      <c r="X23" s="3">
        <v>0</v>
      </c>
      <c r="Y23" s="3">
        <v>1</v>
      </c>
      <c r="Z23" s="3">
        <v>0</v>
      </c>
      <c r="AA23" s="3">
        <v>0</v>
      </c>
      <c r="AB23" s="3">
        <v>0</v>
      </c>
      <c r="AC23" s="3">
        <v>0</v>
      </c>
      <c r="AD23" s="3">
        <v>1</v>
      </c>
      <c r="AE23" s="3">
        <v>0</v>
      </c>
      <c r="AF23" s="3">
        <v>0</v>
      </c>
      <c r="AG23" s="3">
        <v>0</v>
      </c>
      <c r="AH23" s="3">
        <v>0</v>
      </c>
      <c r="AI23" s="3">
        <v>1</v>
      </c>
      <c r="AJ23" s="3">
        <v>0</v>
      </c>
      <c r="AK23" s="3">
        <v>0</v>
      </c>
      <c r="AL23" s="3">
        <v>0</v>
      </c>
      <c r="AM23" s="3">
        <v>0</v>
      </c>
      <c r="AN23" s="3">
        <v>1</v>
      </c>
      <c r="AO23" s="3">
        <v>0</v>
      </c>
      <c r="AP23" s="3">
        <v>0</v>
      </c>
      <c r="AQ23" s="3">
        <v>0</v>
      </c>
      <c r="AR23" s="3">
        <v>0</v>
      </c>
    </row>
    <row r="24" spans="1:44" x14ac:dyDescent="0.25">
      <c r="A24" s="4" t="s">
        <v>40</v>
      </c>
      <c r="B24" s="106" t="s">
        <v>41</v>
      </c>
      <c r="C24" s="112">
        <v>1</v>
      </c>
      <c r="D24" s="3">
        <v>0</v>
      </c>
      <c r="E24" s="3">
        <v>0</v>
      </c>
      <c r="F24" s="3">
        <v>0</v>
      </c>
      <c r="G24" s="113">
        <v>0</v>
      </c>
      <c r="H24" s="119"/>
      <c r="I24" s="112">
        <v>1</v>
      </c>
      <c r="J24" s="3">
        <v>0</v>
      </c>
      <c r="K24" s="3">
        <v>0</v>
      </c>
      <c r="L24" s="3">
        <v>0</v>
      </c>
      <c r="M24" s="113">
        <v>0</v>
      </c>
      <c r="N24" s="122">
        <f t="shared" si="0"/>
        <v>1</v>
      </c>
      <c r="O24" s="124">
        <v>1</v>
      </c>
      <c r="P24" s="124">
        <v>0</v>
      </c>
      <c r="Q24" s="124">
        <v>0</v>
      </c>
      <c r="R24" s="124">
        <v>0</v>
      </c>
      <c r="S24" s="124">
        <v>0</v>
      </c>
      <c r="T24" s="25">
        <v>1</v>
      </c>
      <c r="U24" s="3">
        <v>0</v>
      </c>
      <c r="V24" s="3">
        <v>0</v>
      </c>
      <c r="W24" s="3">
        <v>0</v>
      </c>
      <c r="X24" s="3">
        <v>0</v>
      </c>
      <c r="Y24" s="3">
        <v>1</v>
      </c>
      <c r="Z24" s="3">
        <v>0</v>
      </c>
      <c r="AA24" s="3">
        <v>0</v>
      </c>
      <c r="AB24" s="3">
        <v>0</v>
      </c>
      <c r="AC24" s="3">
        <v>0</v>
      </c>
      <c r="AD24" s="3">
        <v>1</v>
      </c>
      <c r="AE24" s="3">
        <v>0</v>
      </c>
      <c r="AF24" s="3">
        <v>0</v>
      </c>
      <c r="AG24" s="3">
        <v>0</v>
      </c>
      <c r="AH24" s="3">
        <v>0</v>
      </c>
      <c r="AI24" s="3">
        <v>1</v>
      </c>
      <c r="AJ24" s="3">
        <v>0</v>
      </c>
      <c r="AK24" s="3">
        <v>0</v>
      </c>
      <c r="AL24" s="3">
        <v>0</v>
      </c>
      <c r="AM24" s="3">
        <v>0</v>
      </c>
      <c r="AN24" s="3">
        <v>1</v>
      </c>
      <c r="AO24" s="3">
        <v>0</v>
      </c>
      <c r="AP24" s="3">
        <v>0</v>
      </c>
      <c r="AQ24" s="3">
        <v>0</v>
      </c>
      <c r="AR24" s="3">
        <v>0</v>
      </c>
    </row>
    <row r="25" spans="1:44" x14ac:dyDescent="0.25">
      <c r="A25" s="4" t="s">
        <v>42</v>
      </c>
      <c r="B25" s="106" t="s">
        <v>43</v>
      </c>
      <c r="C25" s="112">
        <v>0</v>
      </c>
      <c r="D25" s="3">
        <v>0</v>
      </c>
      <c r="E25" s="3">
        <v>1</v>
      </c>
      <c r="F25" s="3">
        <v>0</v>
      </c>
      <c r="G25" s="113">
        <v>0</v>
      </c>
      <c r="H25" s="119"/>
      <c r="I25" s="112">
        <v>1</v>
      </c>
      <c r="J25" s="3">
        <v>0</v>
      </c>
      <c r="K25" s="3">
        <v>0</v>
      </c>
      <c r="L25" s="3">
        <v>0</v>
      </c>
      <c r="M25" s="113">
        <v>0</v>
      </c>
      <c r="N25" s="122">
        <f t="shared" si="0"/>
        <v>1</v>
      </c>
      <c r="O25" s="124">
        <v>1</v>
      </c>
      <c r="P25" s="124">
        <v>0</v>
      </c>
      <c r="Q25" s="124">
        <v>0</v>
      </c>
      <c r="R25" s="124">
        <v>0</v>
      </c>
      <c r="S25" s="124">
        <v>0</v>
      </c>
      <c r="T25" s="25">
        <v>1</v>
      </c>
      <c r="U25" s="3">
        <v>0</v>
      </c>
      <c r="V25" s="3">
        <v>0</v>
      </c>
      <c r="W25" s="3">
        <v>0</v>
      </c>
      <c r="X25" s="3">
        <v>0</v>
      </c>
      <c r="Y25" s="3">
        <v>1</v>
      </c>
      <c r="Z25" s="3">
        <v>0</v>
      </c>
      <c r="AA25" s="3">
        <v>0</v>
      </c>
      <c r="AB25" s="3">
        <v>0</v>
      </c>
      <c r="AC25" s="3">
        <v>0</v>
      </c>
      <c r="AD25" s="3">
        <v>1</v>
      </c>
      <c r="AE25" s="3">
        <v>0</v>
      </c>
      <c r="AF25" s="3">
        <v>0</v>
      </c>
      <c r="AG25" s="3">
        <v>0</v>
      </c>
      <c r="AH25" s="3">
        <v>0</v>
      </c>
      <c r="AI25" s="3">
        <v>1</v>
      </c>
      <c r="AJ25" s="3">
        <v>0</v>
      </c>
      <c r="AK25" s="3">
        <v>0</v>
      </c>
      <c r="AL25" s="3">
        <v>0</v>
      </c>
      <c r="AM25" s="3">
        <v>0</v>
      </c>
      <c r="AN25" s="3">
        <v>1</v>
      </c>
      <c r="AO25" s="3">
        <v>0</v>
      </c>
      <c r="AP25" s="3">
        <v>0</v>
      </c>
      <c r="AQ25" s="3">
        <v>0</v>
      </c>
      <c r="AR25" s="3">
        <v>0</v>
      </c>
    </row>
    <row r="26" spans="1:44" x14ac:dyDescent="0.25">
      <c r="A26" s="4" t="s">
        <v>44</v>
      </c>
      <c r="B26" s="106" t="s">
        <v>45</v>
      </c>
      <c r="C26" s="112">
        <v>0</v>
      </c>
      <c r="D26" s="3">
        <v>0</v>
      </c>
      <c r="E26" s="3">
        <v>0</v>
      </c>
      <c r="F26" s="3">
        <v>0</v>
      </c>
      <c r="G26" s="113">
        <v>1</v>
      </c>
      <c r="H26" s="119"/>
      <c r="I26" s="112">
        <v>1</v>
      </c>
      <c r="J26" s="3">
        <v>0</v>
      </c>
      <c r="K26" s="3">
        <v>0</v>
      </c>
      <c r="L26" s="3">
        <v>0</v>
      </c>
      <c r="M26" s="113">
        <v>0</v>
      </c>
      <c r="N26" s="122">
        <f t="shared" si="0"/>
        <v>1</v>
      </c>
      <c r="O26" s="124">
        <v>0</v>
      </c>
      <c r="P26" s="124">
        <v>0</v>
      </c>
      <c r="Q26" s="124">
        <v>0</v>
      </c>
      <c r="R26" s="124">
        <v>0</v>
      </c>
      <c r="S26" s="124">
        <v>0</v>
      </c>
      <c r="T26" s="25">
        <v>1</v>
      </c>
      <c r="U26" s="3">
        <v>0</v>
      </c>
      <c r="V26" s="3">
        <v>0</v>
      </c>
      <c r="W26" s="3">
        <v>0</v>
      </c>
      <c r="X26" s="3">
        <v>0</v>
      </c>
      <c r="Y26" s="3">
        <v>1</v>
      </c>
      <c r="Z26" s="3">
        <v>0</v>
      </c>
      <c r="AA26" s="3">
        <v>0</v>
      </c>
      <c r="AB26" s="3">
        <v>0</v>
      </c>
      <c r="AC26" s="3">
        <v>0</v>
      </c>
      <c r="AD26" s="3">
        <v>1</v>
      </c>
      <c r="AE26" s="3">
        <v>0</v>
      </c>
      <c r="AF26" s="3">
        <v>0</v>
      </c>
      <c r="AG26" s="3">
        <v>0</v>
      </c>
      <c r="AH26" s="3">
        <v>0</v>
      </c>
      <c r="AI26" s="3">
        <v>1</v>
      </c>
      <c r="AJ26" s="3">
        <v>0</v>
      </c>
      <c r="AK26" s="3">
        <v>0</v>
      </c>
      <c r="AL26" s="3">
        <v>0</v>
      </c>
      <c r="AM26" s="3">
        <v>0</v>
      </c>
      <c r="AN26" s="3">
        <v>1</v>
      </c>
      <c r="AO26" s="3">
        <v>0</v>
      </c>
      <c r="AP26" s="3">
        <v>0</v>
      </c>
      <c r="AQ26" s="3">
        <v>0</v>
      </c>
      <c r="AR26" s="3">
        <v>0</v>
      </c>
    </row>
    <row r="27" spans="1:44" x14ac:dyDescent="0.25">
      <c r="A27" s="4" t="s">
        <v>46</v>
      </c>
      <c r="B27" s="106" t="s">
        <v>47</v>
      </c>
      <c r="C27" s="112">
        <v>1</v>
      </c>
      <c r="D27" s="3">
        <v>0</v>
      </c>
      <c r="E27" s="3">
        <v>0</v>
      </c>
      <c r="F27" s="3">
        <v>0</v>
      </c>
      <c r="G27" s="113">
        <v>0</v>
      </c>
      <c r="H27" s="119"/>
      <c r="I27" s="112">
        <v>1</v>
      </c>
      <c r="J27" s="3">
        <v>0</v>
      </c>
      <c r="K27" s="3">
        <v>0</v>
      </c>
      <c r="L27" s="3">
        <v>0</v>
      </c>
      <c r="M27" s="113">
        <v>0</v>
      </c>
      <c r="N27" s="122">
        <f t="shared" si="0"/>
        <v>1</v>
      </c>
      <c r="O27" s="124">
        <v>1</v>
      </c>
      <c r="P27" s="124">
        <v>0</v>
      </c>
      <c r="Q27" s="124">
        <v>0</v>
      </c>
      <c r="R27" s="124">
        <v>0</v>
      </c>
      <c r="S27" s="124">
        <v>0</v>
      </c>
      <c r="T27" s="25">
        <v>1</v>
      </c>
      <c r="U27" s="3">
        <v>0</v>
      </c>
      <c r="V27" s="3">
        <v>0</v>
      </c>
      <c r="W27" s="3">
        <v>0</v>
      </c>
      <c r="X27" s="3">
        <v>0</v>
      </c>
      <c r="Y27" s="3">
        <v>1</v>
      </c>
      <c r="Z27" s="3">
        <v>0</v>
      </c>
      <c r="AA27" s="3">
        <v>0</v>
      </c>
      <c r="AB27" s="3">
        <v>0</v>
      </c>
      <c r="AC27" s="3">
        <v>0</v>
      </c>
      <c r="AD27" s="3">
        <v>1</v>
      </c>
      <c r="AE27" s="3">
        <v>0</v>
      </c>
      <c r="AF27" s="3">
        <v>0</v>
      </c>
      <c r="AG27" s="3">
        <v>0</v>
      </c>
      <c r="AH27" s="3">
        <v>0</v>
      </c>
      <c r="AI27" s="3">
        <v>1</v>
      </c>
      <c r="AJ27" s="3">
        <v>0</v>
      </c>
      <c r="AK27" s="3">
        <v>0</v>
      </c>
      <c r="AL27" s="3">
        <v>0</v>
      </c>
      <c r="AM27" s="3">
        <v>0</v>
      </c>
      <c r="AN27" s="3">
        <v>1</v>
      </c>
      <c r="AO27" s="3">
        <v>0</v>
      </c>
      <c r="AP27" s="3">
        <v>0</v>
      </c>
      <c r="AQ27" s="3">
        <v>0</v>
      </c>
      <c r="AR27" s="3">
        <v>0</v>
      </c>
    </row>
    <row r="28" spans="1:44" x14ac:dyDescent="0.25">
      <c r="A28" s="4" t="s">
        <v>48</v>
      </c>
      <c r="B28" s="106" t="s">
        <v>49</v>
      </c>
      <c r="C28" s="112">
        <v>0</v>
      </c>
      <c r="D28" s="3">
        <v>0</v>
      </c>
      <c r="E28" s="3">
        <v>1</v>
      </c>
      <c r="F28" s="3">
        <v>0</v>
      </c>
      <c r="G28" s="113">
        <v>0</v>
      </c>
      <c r="H28" s="119"/>
      <c r="I28" s="112">
        <v>1</v>
      </c>
      <c r="J28" s="3">
        <v>0</v>
      </c>
      <c r="K28" s="3">
        <v>0</v>
      </c>
      <c r="L28" s="3">
        <v>0</v>
      </c>
      <c r="M28" s="113">
        <v>0</v>
      </c>
      <c r="N28" s="122">
        <f t="shared" si="0"/>
        <v>1</v>
      </c>
      <c r="O28" s="124">
        <v>0</v>
      </c>
      <c r="P28" s="124">
        <v>0</v>
      </c>
      <c r="Q28" s="124">
        <v>0</v>
      </c>
      <c r="R28" s="124">
        <v>0</v>
      </c>
      <c r="S28" s="124">
        <v>0</v>
      </c>
      <c r="T28" s="25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</row>
    <row r="29" spans="1:44" x14ac:dyDescent="0.25">
      <c r="A29" s="4" t="s">
        <v>50</v>
      </c>
      <c r="B29" s="106" t="s">
        <v>51</v>
      </c>
      <c r="C29" s="112">
        <v>1</v>
      </c>
      <c r="D29" s="3">
        <v>0</v>
      </c>
      <c r="E29" s="3">
        <v>0</v>
      </c>
      <c r="F29" s="3">
        <v>0</v>
      </c>
      <c r="G29" s="113">
        <v>0</v>
      </c>
      <c r="H29" s="119"/>
      <c r="I29" s="112">
        <v>1</v>
      </c>
      <c r="J29" s="3">
        <v>0</v>
      </c>
      <c r="K29" s="3">
        <v>0</v>
      </c>
      <c r="L29" s="3">
        <v>0</v>
      </c>
      <c r="M29" s="113">
        <v>0</v>
      </c>
      <c r="N29" s="122">
        <f t="shared" si="0"/>
        <v>1</v>
      </c>
      <c r="O29" s="124">
        <v>1</v>
      </c>
      <c r="P29" s="124">
        <v>0</v>
      </c>
      <c r="Q29" s="124">
        <v>0</v>
      </c>
      <c r="R29" s="124">
        <v>0</v>
      </c>
      <c r="S29" s="124">
        <v>0</v>
      </c>
      <c r="T29" s="25">
        <v>1</v>
      </c>
      <c r="U29" s="3">
        <v>0</v>
      </c>
      <c r="V29" s="3">
        <v>0</v>
      </c>
      <c r="W29" s="3">
        <v>0</v>
      </c>
      <c r="X29" s="3">
        <v>0</v>
      </c>
      <c r="Y29" s="3">
        <v>1</v>
      </c>
      <c r="Z29" s="3">
        <v>0</v>
      </c>
      <c r="AA29" s="3">
        <v>0</v>
      </c>
      <c r="AB29" s="3">
        <v>0</v>
      </c>
      <c r="AC29" s="3">
        <v>0</v>
      </c>
      <c r="AD29" s="3">
        <v>1</v>
      </c>
      <c r="AE29" s="3">
        <v>0</v>
      </c>
      <c r="AF29" s="3">
        <v>0</v>
      </c>
      <c r="AG29" s="3">
        <v>0</v>
      </c>
      <c r="AH29" s="3">
        <v>0</v>
      </c>
      <c r="AI29" s="3">
        <v>1</v>
      </c>
      <c r="AJ29" s="3">
        <v>0</v>
      </c>
      <c r="AK29" s="3">
        <v>0</v>
      </c>
      <c r="AL29" s="3">
        <v>0</v>
      </c>
      <c r="AM29" s="3">
        <v>0</v>
      </c>
      <c r="AN29" s="3">
        <v>1</v>
      </c>
      <c r="AO29" s="3">
        <v>0</v>
      </c>
      <c r="AP29" s="3">
        <v>0</v>
      </c>
      <c r="AQ29" s="3">
        <v>0</v>
      </c>
      <c r="AR29" s="3">
        <v>0</v>
      </c>
    </row>
    <row r="30" spans="1:44" x14ac:dyDescent="0.25">
      <c r="A30" s="4" t="s">
        <v>52</v>
      </c>
      <c r="B30" s="106" t="s">
        <v>53</v>
      </c>
      <c r="C30" s="112">
        <v>0</v>
      </c>
      <c r="D30" s="3">
        <v>0</v>
      </c>
      <c r="E30" s="3">
        <v>0</v>
      </c>
      <c r="F30" s="3">
        <v>0</v>
      </c>
      <c r="G30" s="113">
        <v>1</v>
      </c>
      <c r="H30" s="119"/>
      <c r="I30" s="112">
        <v>1</v>
      </c>
      <c r="J30" s="3">
        <v>0</v>
      </c>
      <c r="K30" s="3">
        <v>0</v>
      </c>
      <c r="L30" s="3">
        <v>0</v>
      </c>
      <c r="M30" s="113">
        <v>0</v>
      </c>
      <c r="N30" s="122">
        <f t="shared" si="0"/>
        <v>1</v>
      </c>
      <c r="O30" s="124">
        <v>1</v>
      </c>
      <c r="P30" s="124">
        <v>0</v>
      </c>
      <c r="Q30" s="124">
        <v>0</v>
      </c>
      <c r="R30" s="124">
        <v>0</v>
      </c>
      <c r="S30" s="124">
        <v>0</v>
      </c>
      <c r="T30" s="25">
        <v>1</v>
      </c>
      <c r="U30" s="3">
        <v>0</v>
      </c>
      <c r="V30" s="3">
        <v>0</v>
      </c>
      <c r="W30" s="3">
        <v>0</v>
      </c>
      <c r="X30" s="3">
        <v>0</v>
      </c>
      <c r="Y30" s="3">
        <v>1</v>
      </c>
      <c r="Z30" s="3">
        <v>0</v>
      </c>
      <c r="AA30" s="3">
        <v>0</v>
      </c>
      <c r="AB30" s="3">
        <v>0</v>
      </c>
      <c r="AC30" s="3">
        <v>0</v>
      </c>
      <c r="AD30" s="3">
        <v>1</v>
      </c>
      <c r="AE30" s="3">
        <v>0</v>
      </c>
      <c r="AF30" s="3">
        <v>0</v>
      </c>
      <c r="AG30" s="3">
        <v>0</v>
      </c>
      <c r="AH30" s="3">
        <v>0</v>
      </c>
      <c r="AI30" s="3">
        <v>1</v>
      </c>
      <c r="AJ30" s="3">
        <v>0</v>
      </c>
      <c r="AK30" s="3">
        <v>0</v>
      </c>
      <c r="AL30" s="3">
        <v>0</v>
      </c>
      <c r="AM30" s="3">
        <v>0</v>
      </c>
      <c r="AN30" s="3">
        <v>1</v>
      </c>
      <c r="AO30" s="3">
        <v>0</v>
      </c>
      <c r="AP30" s="3">
        <v>0</v>
      </c>
      <c r="AQ30" s="3">
        <v>0</v>
      </c>
      <c r="AR30" s="3">
        <v>0</v>
      </c>
    </row>
    <row r="31" spans="1:44" x14ac:dyDescent="0.25">
      <c r="A31" s="4" t="s">
        <v>54</v>
      </c>
      <c r="B31" s="106" t="s">
        <v>55</v>
      </c>
      <c r="C31" s="112">
        <v>1</v>
      </c>
      <c r="D31" s="3">
        <v>0</v>
      </c>
      <c r="E31" s="3">
        <v>0</v>
      </c>
      <c r="F31" s="3">
        <v>0</v>
      </c>
      <c r="G31" s="113">
        <v>0</v>
      </c>
      <c r="H31" s="119"/>
      <c r="I31" s="112">
        <v>1</v>
      </c>
      <c r="J31" s="3">
        <v>0</v>
      </c>
      <c r="K31" s="3">
        <v>0</v>
      </c>
      <c r="L31" s="3">
        <v>0</v>
      </c>
      <c r="M31" s="113">
        <v>0</v>
      </c>
      <c r="N31" s="122">
        <f t="shared" si="0"/>
        <v>1</v>
      </c>
      <c r="O31" s="124">
        <v>1</v>
      </c>
      <c r="P31" s="124">
        <v>0</v>
      </c>
      <c r="Q31" s="124">
        <v>0</v>
      </c>
      <c r="R31" s="124">
        <v>0</v>
      </c>
      <c r="S31" s="124">
        <v>0</v>
      </c>
      <c r="T31" s="25">
        <v>1</v>
      </c>
      <c r="U31" s="3">
        <v>0</v>
      </c>
      <c r="V31" s="3">
        <v>0</v>
      </c>
      <c r="W31" s="3">
        <v>0</v>
      </c>
      <c r="X31" s="3">
        <v>0</v>
      </c>
      <c r="Y31" s="3">
        <v>1</v>
      </c>
      <c r="Z31" s="3">
        <v>0</v>
      </c>
      <c r="AA31" s="3">
        <v>0</v>
      </c>
      <c r="AB31" s="3">
        <v>0</v>
      </c>
      <c r="AC31" s="3">
        <v>0</v>
      </c>
      <c r="AD31" s="3">
        <v>1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1</v>
      </c>
      <c r="AO31" s="3">
        <v>0</v>
      </c>
      <c r="AP31" s="3">
        <v>0</v>
      </c>
      <c r="AQ31" s="3">
        <v>0</v>
      </c>
      <c r="AR31" s="3">
        <v>0</v>
      </c>
    </row>
    <row r="32" spans="1:44" x14ac:dyDescent="0.25">
      <c r="A32" s="4" t="s">
        <v>56</v>
      </c>
      <c r="B32" s="106" t="s">
        <v>57</v>
      </c>
      <c r="C32" s="112">
        <v>1</v>
      </c>
      <c r="D32" s="3">
        <v>0</v>
      </c>
      <c r="E32" s="3">
        <v>0</v>
      </c>
      <c r="F32" s="3">
        <v>0</v>
      </c>
      <c r="G32" s="113">
        <v>0</v>
      </c>
      <c r="H32" s="119"/>
      <c r="I32" s="112">
        <v>1</v>
      </c>
      <c r="J32" s="3">
        <v>0</v>
      </c>
      <c r="K32" s="3">
        <v>0</v>
      </c>
      <c r="L32" s="3">
        <v>0</v>
      </c>
      <c r="M32" s="113">
        <v>0</v>
      </c>
      <c r="N32" s="122">
        <f t="shared" si="0"/>
        <v>1</v>
      </c>
      <c r="O32" s="124">
        <v>1</v>
      </c>
      <c r="P32" s="124">
        <v>0</v>
      </c>
      <c r="Q32" s="124">
        <v>0</v>
      </c>
      <c r="R32" s="124">
        <v>0</v>
      </c>
      <c r="S32" s="124">
        <v>0</v>
      </c>
      <c r="T32" s="25">
        <v>1</v>
      </c>
      <c r="U32" s="3">
        <v>0</v>
      </c>
      <c r="V32" s="3">
        <v>0</v>
      </c>
      <c r="W32" s="3">
        <v>0</v>
      </c>
      <c r="X32" s="3">
        <v>0</v>
      </c>
      <c r="Y32" s="3">
        <v>1</v>
      </c>
      <c r="Z32" s="3">
        <v>0</v>
      </c>
      <c r="AA32" s="3">
        <v>0</v>
      </c>
      <c r="AB32" s="3">
        <v>0</v>
      </c>
      <c r="AC32" s="3">
        <v>0</v>
      </c>
      <c r="AD32" s="3">
        <v>1</v>
      </c>
      <c r="AE32" s="3">
        <v>0</v>
      </c>
      <c r="AF32" s="3">
        <v>0</v>
      </c>
      <c r="AG32" s="3">
        <v>0</v>
      </c>
      <c r="AH32" s="3">
        <v>0</v>
      </c>
      <c r="AI32" s="3">
        <v>1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1</v>
      </c>
      <c r="AQ32" s="3">
        <v>0</v>
      </c>
      <c r="AR32" s="3">
        <v>0</v>
      </c>
    </row>
    <row r="33" spans="1:44" x14ac:dyDescent="0.25">
      <c r="A33" s="4" t="s">
        <v>58</v>
      </c>
      <c r="B33" s="106" t="s">
        <v>59</v>
      </c>
      <c r="C33" s="112">
        <v>0</v>
      </c>
      <c r="D33" s="3">
        <v>0</v>
      </c>
      <c r="E33" s="3">
        <v>0</v>
      </c>
      <c r="F33" s="3">
        <v>0</v>
      </c>
      <c r="G33" s="113">
        <v>1</v>
      </c>
      <c r="H33" s="119"/>
      <c r="I33" s="112">
        <v>1</v>
      </c>
      <c r="J33" s="3">
        <v>0</v>
      </c>
      <c r="K33" s="3">
        <v>0</v>
      </c>
      <c r="L33" s="3">
        <v>0</v>
      </c>
      <c r="M33" s="113">
        <v>0</v>
      </c>
      <c r="N33" s="122">
        <f t="shared" si="0"/>
        <v>1</v>
      </c>
      <c r="O33" s="124">
        <v>1</v>
      </c>
      <c r="P33" s="124">
        <v>0</v>
      </c>
      <c r="Q33" s="124">
        <v>0</v>
      </c>
      <c r="R33" s="124">
        <v>0</v>
      </c>
      <c r="S33" s="124">
        <v>0</v>
      </c>
      <c r="T33" s="25">
        <v>1</v>
      </c>
      <c r="U33" s="3">
        <v>0</v>
      </c>
      <c r="V33" s="3">
        <v>0</v>
      </c>
      <c r="W33" s="3">
        <v>0</v>
      </c>
      <c r="X33" s="3">
        <v>0</v>
      </c>
      <c r="Y33" s="3">
        <v>1</v>
      </c>
      <c r="Z33" s="3">
        <v>0</v>
      </c>
      <c r="AA33" s="3">
        <v>0</v>
      </c>
      <c r="AB33" s="3">
        <v>0</v>
      </c>
      <c r="AC33" s="3">
        <v>0</v>
      </c>
      <c r="AD33" s="3">
        <v>1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1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1</v>
      </c>
    </row>
    <row r="34" spans="1:44" x14ac:dyDescent="0.25">
      <c r="A34" s="4" t="s">
        <v>60</v>
      </c>
      <c r="B34" s="106" t="s">
        <v>61</v>
      </c>
      <c r="C34" s="112">
        <v>1</v>
      </c>
      <c r="D34" s="3">
        <v>0</v>
      </c>
      <c r="E34" s="3">
        <v>0</v>
      </c>
      <c r="F34" s="3">
        <v>0</v>
      </c>
      <c r="G34" s="113">
        <v>0</v>
      </c>
      <c r="H34" s="119"/>
      <c r="I34" s="112">
        <v>1</v>
      </c>
      <c r="J34" s="3">
        <v>0</v>
      </c>
      <c r="K34" s="3">
        <v>0</v>
      </c>
      <c r="L34" s="3">
        <v>0</v>
      </c>
      <c r="M34" s="113">
        <v>0</v>
      </c>
      <c r="N34" s="122">
        <f t="shared" si="0"/>
        <v>1</v>
      </c>
      <c r="O34" s="124">
        <v>1</v>
      </c>
      <c r="P34" s="124">
        <v>0</v>
      </c>
      <c r="Q34" s="124">
        <v>0</v>
      </c>
      <c r="R34" s="124">
        <v>0</v>
      </c>
      <c r="S34" s="124">
        <v>0</v>
      </c>
      <c r="T34" s="25">
        <v>1</v>
      </c>
      <c r="U34" s="3">
        <v>0</v>
      </c>
      <c r="V34" s="3">
        <v>0</v>
      </c>
      <c r="W34" s="3">
        <v>0</v>
      </c>
      <c r="X34" s="3">
        <v>0</v>
      </c>
      <c r="Y34" s="3">
        <v>1</v>
      </c>
      <c r="Z34" s="3">
        <v>0</v>
      </c>
      <c r="AA34" s="3">
        <v>0</v>
      </c>
      <c r="AB34" s="3">
        <v>0</v>
      </c>
      <c r="AC34" s="3">
        <v>0</v>
      </c>
      <c r="AD34" s="3">
        <v>1</v>
      </c>
      <c r="AE34" s="3">
        <v>0</v>
      </c>
      <c r="AF34" s="3">
        <v>0</v>
      </c>
      <c r="AG34" s="3">
        <v>0</v>
      </c>
      <c r="AH34" s="3">
        <v>0</v>
      </c>
      <c r="AI34" s="3">
        <v>1</v>
      </c>
      <c r="AJ34" s="3">
        <v>0</v>
      </c>
      <c r="AK34" s="3">
        <v>0</v>
      </c>
      <c r="AL34" s="3">
        <v>0</v>
      </c>
      <c r="AM34" s="3">
        <v>0</v>
      </c>
      <c r="AN34" s="3">
        <v>1</v>
      </c>
      <c r="AO34" s="3">
        <v>0</v>
      </c>
      <c r="AP34" s="3">
        <v>0</v>
      </c>
      <c r="AQ34" s="3">
        <v>0</v>
      </c>
      <c r="AR34" s="3">
        <v>0</v>
      </c>
    </row>
    <row r="35" spans="1:44" x14ac:dyDescent="0.25">
      <c r="A35" s="4" t="s">
        <v>62</v>
      </c>
      <c r="B35" s="106" t="s">
        <v>63</v>
      </c>
      <c r="C35" s="112">
        <v>0</v>
      </c>
      <c r="D35" s="3">
        <v>0</v>
      </c>
      <c r="E35" s="3">
        <v>1</v>
      </c>
      <c r="F35" s="3">
        <v>0</v>
      </c>
      <c r="G35" s="113">
        <v>0</v>
      </c>
      <c r="H35" s="119"/>
      <c r="I35" s="112">
        <v>1</v>
      </c>
      <c r="J35" s="3">
        <v>0</v>
      </c>
      <c r="K35" s="3">
        <v>0</v>
      </c>
      <c r="L35" s="3">
        <v>0</v>
      </c>
      <c r="M35" s="113">
        <v>0</v>
      </c>
      <c r="N35" s="122">
        <f t="shared" si="0"/>
        <v>1</v>
      </c>
      <c r="O35" s="124">
        <v>0</v>
      </c>
      <c r="P35" s="124">
        <v>1</v>
      </c>
      <c r="Q35" s="124">
        <v>0</v>
      </c>
      <c r="R35" s="124">
        <v>0</v>
      </c>
      <c r="S35" s="124">
        <v>0</v>
      </c>
      <c r="T35" s="25">
        <v>0</v>
      </c>
      <c r="U35" s="3">
        <v>1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1</v>
      </c>
      <c r="AC35" s="3">
        <v>0</v>
      </c>
      <c r="AD35" s="3">
        <v>1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1</v>
      </c>
      <c r="AM35" s="3">
        <v>0</v>
      </c>
      <c r="AN35" s="3">
        <v>1</v>
      </c>
      <c r="AO35" s="3">
        <v>0</v>
      </c>
      <c r="AP35" s="3">
        <v>0</v>
      </c>
      <c r="AQ35" s="3">
        <v>0</v>
      </c>
      <c r="AR35" s="3">
        <v>0</v>
      </c>
    </row>
    <row r="36" spans="1:44" x14ac:dyDescent="0.25">
      <c r="A36" s="4" t="s">
        <v>64</v>
      </c>
      <c r="B36" s="106" t="s">
        <v>65</v>
      </c>
      <c r="C36" s="112">
        <v>0</v>
      </c>
      <c r="D36" s="3">
        <v>0</v>
      </c>
      <c r="E36" s="3">
        <v>0</v>
      </c>
      <c r="F36" s="3">
        <v>0</v>
      </c>
      <c r="G36" s="113">
        <v>1</v>
      </c>
      <c r="H36" s="119"/>
      <c r="I36" s="112">
        <v>1</v>
      </c>
      <c r="J36" s="3">
        <v>0</v>
      </c>
      <c r="K36" s="3">
        <v>0</v>
      </c>
      <c r="L36" s="3">
        <v>0</v>
      </c>
      <c r="M36" s="113">
        <v>0</v>
      </c>
      <c r="N36" s="122">
        <f t="shared" si="0"/>
        <v>1</v>
      </c>
      <c r="O36" s="124">
        <v>1</v>
      </c>
      <c r="P36" s="124">
        <v>0</v>
      </c>
      <c r="Q36" s="124">
        <v>0</v>
      </c>
      <c r="R36" s="124">
        <v>0</v>
      </c>
      <c r="S36" s="124">
        <v>0</v>
      </c>
      <c r="T36" s="25">
        <v>1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1</v>
      </c>
      <c r="AB36" s="3">
        <v>0</v>
      </c>
      <c r="AC36" s="3">
        <v>0</v>
      </c>
      <c r="AD36" s="3">
        <v>0</v>
      </c>
      <c r="AE36" s="3">
        <v>1</v>
      </c>
      <c r="AF36" s="3">
        <v>0</v>
      </c>
      <c r="AG36" s="3">
        <v>0</v>
      </c>
      <c r="AH36" s="3">
        <v>0</v>
      </c>
      <c r="AI36" s="3">
        <v>1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1</v>
      </c>
      <c r="AR36" s="3">
        <v>0</v>
      </c>
    </row>
    <row r="37" spans="1:44" x14ac:dyDescent="0.25">
      <c r="A37" s="4" t="s">
        <v>66</v>
      </c>
      <c r="B37" s="106" t="s">
        <v>67</v>
      </c>
      <c r="C37" s="112">
        <v>1</v>
      </c>
      <c r="D37" s="3">
        <v>0</v>
      </c>
      <c r="E37" s="3">
        <v>0</v>
      </c>
      <c r="F37" s="3">
        <v>0</v>
      </c>
      <c r="G37" s="113">
        <v>0</v>
      </c>
      <c r="H37" s="119"/>
      <c r="I37" s="112">
        <v>1</v>
      </c>
      <c r="J37" s="3">
        <v>0</v>
      </c>
      <c r="K37" s="3">
        <v>0</v>
      </c>
      <c r="L37" s="3">
        <v>0</v>
      </c>
      <c r="M37" s="113">
        <v>0</v>
      </c>
      <c r="N37" s="122">
        <f t="shared" si="0"/>
        <v>1</v>
      </c>
      <c r="O37" s="124">
        <v>1</v>
      </c>
      <c r="P37" s="124">
        <v>0</v>
      </c>
      <c r="Q37" s="124">
        <v>0</v>
      </c>
      <c r="R37" s="124">
        <v>0</v>
      </c>
      <c r="S37" s="124">
        <v>0</v>
      </c>
      <c r="T37" s="25">
        <v>1</v>
      </c>
      <c r="U37" s="3">
        <v>0</v>
      </c>
      <c r="V37" s="3">
        <v>0</v>
      </c>
      <c r="W37" s="3">
        <v>0</v>
      </c>
      <c r="X37" s="3">
        <v>0</v>
      </c>
      <c r="Y37" s="3">
        <v>1</v>
      </c>
      <c r="Z37" s="3">
        <v>0</v>
      </c>
      <c r="AA37" s="3">
        <v>0</v>
      </c>
      <c r="AB37" s="3">
        <v>0</v>
      </c>
      <c r="AC37" s="3">
        <v>0</v>
      </c>
      <c r="AD37" s="3">
        <v>1</v>
      </c>
      <c r="AE37" s="3">
        <v>0</v>
      </c>
      <c r="AF37" s="3">
        <v>0</v>
      </c>
      <c r="AG37" s="3">
        <v>0</v>
      </c>
      <c r="AH37" s="3">
        <v>0</v>
      </c>
      <c r="AI37" s="3">
        <v>1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1</v>
      </c>
      <c r="AQ37" s="3">
        <v>0</v>
      </c>
      <c r="AR37" s="3">
        <v>0</v>
      </c>
    </row>
    <row r="38" spans="1:44" x14ac:dyDescent="0.25">
      <c r="A38" s="4" t="s">
        <v>68</v>
      </c>
      <c r="B38" s="106" t="s">
        <v>69</v>
      </c>
      <c r="C38" s="112">
        <v>0</v>
      </c>
      <c r="D38" s="3">
        <v>0</v>
      </c>
      <c r="E38" s="3">
        <v>0</v>
      </c>
      <c r="F38" s="3">
        <v>0</v>
      </c>
      <c r="G38" s="113">
        <v>1</v>
      </c>
      <c r="H38" s="119"/>
      <c r="I38" s="112">
        <v>1</v>
      </c>
      <c r="J38" s="3">
        <v>0</v>
      </c>
      <c r="K38" s="3">
        <v>0</v>
      </c>
      <c r="L38" s="3">
        <v>0</v>
      </c>
      <c r="M38" s="113">
        <v>0</v>
      </c>
      <c r="N38" s="122">
        <f t="shared" si="0"/>
        <v>1</v>
      </c>
      <c r="O38" s="124">
        <v>1</v>
      </c>
      <c r="P38" s="124">
        <v>0</v>
      </c>
      <c r="Q38" s="124">
        <v>0</v>
      </c>
      <c r="R38" s="124">
        <v>0</v>
      </c>
      <c r="S38" s="124">
        <v>0</v>
      </c>
      <c r="T38" s="25">
        <v>1</v>
      </c>
      <c r="U38" s="3">
        <v>0</v>
      </c>
      <c r="V38" s="3">
        <v>0</v>
      </c>
      <c r="W38" s="3">
        <v>0</v>
      </c>
      <c r="X38" s="3">
        <v>0</v>
      </c>
      <c r="Y38" s="3">
        <v>1</v>
      </c>
      <c r="Z38" s="3">
        <v>0</v>
      </c>
      <c r="AA38" s="3">
        <v>0</v>
      </c>
      <c r="AB38" s="3">
        <v>0</v>
      </c>
      <c r="AC38" s="3">
        <v>0</v>
      </c>
      <c r="AD38" s="3">
        <v>1</v>
      </c>
      <c r="AE38" s="3">
        <v>0</v>
      </c>
      <c r="AF38" s="3">
        <v>0</v>
      </c>
      <c r="AG38" s="3">
        <v>0</v>
      </c>
      <c r="AH38" s="3">
        <v>0</v>
      </c>
      <c r="AI38" s="3">
        <v>1</v>
      </c>
      <c r="AJ38" s="3">
        <v>0</v>
      </c>
      <c r="AK38" s="3">
        <v>0</v>
      </c>
      <c r="AL38" s="3">
        <v>0</v>
      </c>
      <c r="AM38" s="3">
        <v>0</v>
      </c>
      <c r="AN38" s="3">
        <v>1</v>
      </c>
      <c r="AO38" s="3">
        <v>0</v>
      </c>
      <c r="AP38" s="3">
        <v>0</v>
      </c>
      <c r="AQ38" s="3">
        <v>0</v>
      </c>
      <c r="AR38" s="3">
        <v>0</v>
      </c>
    </row>
    <row r="39" spans="1:44" x14ac:dyDescent="0.25">
      <c r="A39" s="4" t="s">
        <v>70</v>
      </c>
      <c r="B39" s="106" t="s">
        <v>71</v>
      </c>
      <c r="C39" s="112">
        <v>0</v>
      </c>
      <c r="D39" s="3">
        <v>0</v>
      </c>
      <c r="E39" s="3">
        <v>1</v>
      </c>
      <c r="F39" s="3">
        <v>0</v>
      </c>
      <c r="G39" s="113">
        <v>0</v>
      </c>
      <c r="H39" s="119"/>
      <c r="I39" s="112">
        <v>1</v>
      </c>
      <c r="J39" s="3">
        <v>0</v>
      </c>
      <c r="K39" s="3">
        <v>0</v>
      </c>
      <c r="L39" s="3">
        <v>0</v>
      </c>
      <c r="M39" s="113">
        <v>0</v>
      </c>
      <c r="N39" s="122">
        <f t="shared" si="0"/>
        <v>1</v>
      </c>
      <c r="O39" s="124">
        <v>1</v>
      </c>
      <c r="P39" s="124">
        <v>0</v>
      </c>
      <c r="Q39" s="124">
        <v>0</v>
      </c>
      <c r="R39" s="124">
        <v>0</v>
      </c>
      <c r="S39" s="124">
        <v>0</v>
      </c>
      <c r="T39" s="25">
        <v>1</v>
      </c>
      <c r="U39" s="3">
        <v>0</v>
      </c>
      <c r="V39" s="3">
        <v>0</v>
      </c>
      <c r="W39" s="3">
        <v>0</v>
      </c>
      <c r="X39" s="3">
        <v>0</v>
      </c>
      <c r="Y39" s="3">
        <v>1</v>
      </c>
      <c r="Z39" s="3">
        <v>0</v>
      </c>
      <c r="AA39" s="3">
        <v>0</v>
      </c>
      <c r="AB39" s="3">
        <v>0</v>
      </c>
      <c r="AC39" s="3">
        <v>0</v>
      </c>
      <c r="AD39" s="3">
        <v>1</v>
      </c>
      <c r="AE39" s="3">
        <v>0</v>
      </c>
      <c r="AF39" s="3">
        <v>0</v>
      </c>
      <c r="AG39" s="3">
        <v>0</v>
      </c>
      <c r="AH39" s="3">
        <v>0</v>
      </c>
      <c r="AI39" s="3">
        <v>1</v>
      </c>
      <c r="AJ39" s="3">
        <v>0</v>
      </c>
      <c r="AK39" s="3">
        <v>0</v>
      </c>
      <c r="AL39" s="3">
        <v>0</v>
      </c>
      <c r="AM39" s="3">
        <v>0</v>
      </c>
      <c r="AN39" s="3">
        <v>1</v>
      </c>
      <c r="AO39" s="3">
        <v>0</v>
      </c>
      <c r="AP39" s="3">
        <v>0</v>
      </c>
      <c r="AQ39" s="3">
        <v>0</v>
      </c>
      <c r="AR39" s="3">
        <v>0</v>
      </c>
    </row>
    <row r="40" spans="1:44" x14ac:dyDescent="0.25">
      <c r="A40" s="4" t="s">
        <v>72</v>
      </c>
      <c r="B40" s="106" t="s">
        <v>73</v>
      </c>
      <c r="C40" s="112">
        <v>0</v>
      </c>
      <c r="D40" s="3">
        <v>0</v>
      </c>
      <c r="E40" s="3">
        <v>0</v>
      </c>
      <c r="F40" s="3">
        <v>0</v>
      </c>
      <c r="G40" s="113">
        <v>1</v>
      </c>
      <c r="H40" s="119"/>
      <c r="I40" s="112">
        <v>1</v>
      </c>
      <c r="J40" s="3">
        <v>0</v>
      </c>
      <c r="K40" s="3">
        <v>0</v>
      </c>
      <c r="L40" s="3">
        <v>0</v>
      </c>
      <c r="M40" s="113">
        <v>0</v>
      </c>
      <c r="N40" s="122">
        <f t="shared" si="0"/>
        <v>1</v>
      </c>
      <c r="O40" s="124">
        <v>1</v>
      </c>
      <c r="P40" s="124">
        <v>0</v>
      </c>
      <c r="Q40" s="124">
        <v>0</v>
      </c>
      <c r="R40" s="124">
        <v>0</v>
      </c>
      <c r="S40" s="124">
        <v>0</v>
      </c>
      <c r="T40" s="25">
        <v>0</v>
      </c>
      <c r="U40" s="3">
        <v>0</v>
      </c>
      <c r="V40" s="3">
        <v>1</v>
      </c>
      <c r="W40" s="3">
        <v>0</v>
      </c>
      <c r="X40" s="3">
        <v>0</v>
      </c>
      <c r="Y40" s="3">
        <v>1</v>
      </c>
      <c r="Z40" s="3">
        <v>0</v>
      </c>
      <c r="AA40" s="3">
        <v>0</v>
      </c>
      <c r="AB40" s="3">
        <v>0</v>
      </c>
      <c r="AC40" s="3">
        <v>0</v>
      </c>
      <c r="AD40" s="3">
        <v>1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1</v>
      </c>
      <c r="AL40" s="3">
        <v>0</v>
      </c>
      <c r="AM40" s="3">
        <v>0</v>
      </c>
      <c r="AN40" s="3">
        <v>0</v>
      </c>
      <c r="AO40" s="3">
        <v>0</v>
      </c>
      <c r="AP40" s="3">
        <v>1</v>
      </c>
      <c r="AQ40" s="3">
        <v>0</v>
      </c>
      <c r="AR40" s="3">
        <v>0</v>
      </c>
    </row>
    <row r="41" spans="1:44" x14ac:dyDescent="0.25">
      <c r="A41" s="4" t="s">
        <v>74</v>
      </c>
      <c r="B41" s="106" t="s">
        <v>75</v>
      </c>
      <c r="C41" s="112">
        <v>0</v>
      </c>
      <c r="D41" s="3">
        <v>1</v>
      </c>
      <c r="E41" s="3">
        <v>0</v>
      </c>
      <c r="F41" s="3">
        <v>0</v>
      </c>
      <c r="G41" s="113">
        <v>0</v>
      </c>
      <c r="H41" s="119"/>
      <c r="I41" s="112">
        <v>1</v>
      </c>
      <c r="J41" s="3">
        <v>0</v>
      </c>
      <c r="K41" s="3">
        <v>0</v>
      </c>
      <c r="L41" s="3">
        <v>0</v>
      </c>
      <c r="M41" s="113">
        <v>0</v>
      </c>
      <c r="N41" s="122">
        <f t="shared" si="0"/>
        <v>1</v>
      </c>
      <c r="O41" s="124">
        <v>0</v>
      </c>
      <c r="P41" s="124">
        <v>0</v>
      </c>
      <c r="Q41" s="124">
        <v>0</v>
      </c>
      <c r="R41" s="124">
        <v>0</v>
      </c>
      <c r="S41" s="124">
        <v>0</v>
      </c>
      <c r="T41" s="25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</row>
    <row r="42" spans="1:44" x14ac:dyDescent="0.25">
      <c r="A42" s="4" t="s">
        <v>76</v>
      </c>
      <c r="B42" s="106" t="s">
        <v>77</v>
      </c>
      <c r="C42" s="112">
        <v>0</v>
      </c>
      <c r="D42" s="3">
        <v>0</v>
      </c>
      <c r="E42" s="3">
        <v>0</v>
      </c>
      <c r="F42" s="3">
        <v>0</v>
      </c>
      <c r="G42" s="113">
        <v>1</v>
      </c>
      <c r="H42" s="119"/>
      <c r="I42" s="112">
        <v>1</v>
      </c>
      <c r="J42" s="3">
        <v>0</v>
      </c>
      <c r="K42" s="3">
        <v>0</v>
      </c>
      <c r="L42" s="3">
        <v>0</v>
      </c>
      <c r="M42" s="113">
        <v>0</v>
      </c>
      <c r="N42" s="122">
        <f t="shared" si="0"/>
        <v>1</v>
      </c>
      <c r="O42" s="124">
        <v>1</v>
      </c>
      <c r="P42" s="124">
        <v>0</v>
      </c>
      <c r="Q42" s="124">
        <v>0</v>
      </c>
      <c r="R42" s="124">
        <v>0</v>
      </c>
      <c r="S42" s="124">
        <v>0</v>
      </c>
      <c r="T42" s="25">
        <v>1</v>
      </c>
      <c r="U42" s="3">
        <v>0</v>
      </c>
      <c r="V42" s="3">
        <v>0</v>
      </c>
      <c r="W42" s="3">
        <v>0</v>
      </c>
      <c r="X42" s="3">
        <v>0</v>
      </c>
      <c r="Y42" s="3">
        <v>1</v>
      </c>
      <c r="Z42" s="3">
        <v>0</v>
      </c>
      <c r="AA42" s="3">
        <v>0</v>
      </c>
      <c r="AB42" s="3">
        <v>0</v>
      </c>
      <c r="AC42" s="3">
        <v>0</v>
      </c>
      <c r="AD42" s="3">
        <v>1</v>
      </c>
      <c r="AE42" s="3">
        <v>0</v>
      </c>
      <c r="AF42" s="3">
        <v>0</v>
      </c>
      <c r="AG42" s="3">
        <v>0</v>
      </c>
      <c r="AH42" s="3">
        <v>0</v>
      </c>
      <c r="AI42" s="3">
        <v>1</v>
      </c>
      <c r="AJ42" s="3">
        <v>0</v>
      </c>
      <c r="AK42" s="3">
        <v>0</v>
      </c>
      <c r="AL42" s="3">
        <v>0</v>
      </c>
      <c r="AM42" s="3">
        <v>0</v>
      </c>
      <c r="AN42" s="3">
        <v>1</v>
      </c>
      <c r="AO42" s="3">
        <v>0</v>
      </c>
      <c r="AP42" s="3">
        <v>0</v>
      </c>
      <c r="AQ42" s="3">
        <v>0</v>
      </c>
      <c r="AR42" s="3">
        <v>0</v>
      </c>
    </row>
    <row r="43" spans="1:44" x14ac:dyDescent="0.25">
      <c r="A43" s="4" t="s">
        <v>78</v>
      </c>
      <c r="B43" s="106" t="s">
        <v>79</v>
      </c>
      <c r="C43" s="112">
        <v>0</v>
      </c>
      <c r="D43" s="3">
        <v>0</v>
      </c>
      <c r="E43" s="3">
        <v>0</v>
      </c>
      <c r="F43" s="3">
        <v>0</v>
      </c>
      <c r="G43" s="113">
        <v>1</v>
      </c>
      <c r="H43" s="119"/>
      <c r="I43" s="112">
        <v>1</v>
      </c>
      <c r="J43" s="3">
        <v>0</v>
      </c>
      <c r="K43" s="3">
        <v>0</v>
      </c>
      <c r="L43" s="3">
        <v>0</v>
      </c>
      <c r="M43" s="113">
        <v>0</v>
      </c>
      <c r="N43" s="122">
        <f t="shared" si="0"/>
        <v>1</v>
      </c>
      <c r="O43" s="124">
        <v>1</v>
      </c>
      <c r="P43" s="124">
        <v>0</v>
      </c>
      <c r="Q43" s="124">
        <v>0</v>
      </c>
      <c r="R43" s="124">
        <v>0</v>
      </c>
      <c r="S43" s="124">
        <v>0</v>
      </c>
      <c r="T43" s="25">
        <v>0</v>
      </c>
      <c r="U43" s="3">
        <v>0</v>
      </c>
      <c r="V43" s="3">
        <v>1</v>
      </c>
      <c r="W43" s="3">
        <v>0</v>
      </c>
      <c r="X43" s="3">
        <v>0</v>
      </c>
      <c r="Y43" s="3">
        <v>1</v>
      </c>
      <c r="Z43" s="3">
        <v>0</v>
      </c>
      <c r="AA43" s="3">
        <v>0</v>
      </c>
      <c r="AB43" s="3">
        <v>0</v>
      </c>
      <c r="AC43" s="3">
        <v>0</v>
      </c>
      <c r="AD43" s="3">
        <v>1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1</v>
      </c>
      <c r="AN43" s="3">
        <v>1</v>
      </c>
      <c r="AO43" s="3">
        <v>0</v>
      </c>
      <c r="AP43" s="3">
        <v>0</v>
      </c>
      <c r="AQ43" s="3">
        <v>0</v>
      </c>
      <c r="AR43" s="3">
        <v>0</v>
      </c>
    </row>
    <row r="44" spans="1:44" x14ac:dyDescent="0.25">
      <c r="A44" s="4" t="s">
        <v>80</v>
      </c>
      <c r="B44" s="106" t="s">
        <v>81</v>
      </c>
      <c r="C44" s="112">
        <v>1</v>
      </c>
      <c r="D44" s="3">
        <v>0</v>
      </c>
      <c r="E44" s="3">
        <v>0</v>
      </c>
      <c r="F44" s="3">
        <v>0</v>
      </c>
      <c r="G44" s="113">
        <v>0</v>
      </c>
      <c r="H44" s="119"/>
      <c r="I44" s="112">
        <v>1</v>
      </c>
      <c r="J44" s="3">
        <v>0</v>
      </c>
      <c r="K44" s="3">
        <v>0</v>
      </c>
      <c r="L44" s="3">
        <v>0</v>
      </c>
      <c r="M44" s="113">
        <v>0</v>
      </c>
      <c r="N44" s="122">
        <f t="shared" si="0"/>
        <v>1</v>
      </c>
      <c r="O44" s="124">
        <v>1</v>
      </c>
      <c r="P44" s="124">
        <v>0</v>
      </c>
      <c r="Q44" s="124">
        <v>0</v>
      </c>
      <c r="R44" s="124">
        <v>0</v>
      </c>
      <c r="S44" s="124">
        <v>0</v>
      </c>
      <c r="T44" s="25">
        <v>1</v>
      </c>
      <c r="U44" s="3">
        <v>0</v>
      </c>
      <c r="V44" s="3">
        <v>0</v>
      </c>
      <c r="W44" s="3">
        <v>0</v>
      </c>
      <c r="X44" s="3">
        <v>0</v>
      </c>
      <c r="Y44" s="3">
        <v>1</v>
      </c>
      <c r="Z44" s="3">
        <v>0</v>
      </c>
      <c r="AA44" s="3">
        <v>0</v>
      </c>
      <c r="AB44" s="3">
        <v>0</v>
      </c>
      <c r="AC44" s="3">
        <v>0</v>
      </c>
      <c r="AD44" s="3">
        <v>1</v>
      </c>
      <c r="AE44" s="3">
        <v>0</v>
      </c>
      <c r="AF44" s="3">
        <v>0</v>
      </c>
      <c r="AG44" s="3">
        <v>0</v>
      </c>
      <c r="AH44" s="3">
        <v>0</v>
      </c>
      <c r="AI44" s="3">
        <v>1</v>
      </c>
      <c r="AJ44" s="3">
        <v>0</v>
      </c>
      <c r="AK44" s="3">
        <v>0</v>
      </c>
      <c r="AL44" s="3">
        <v>0</v>
      </c>
      <c r="AM44" s="3">
        <v>0</v>
      </c>
      <c r="AN44" s="3">
        <v>1</v>
      </c>
      <c r="AO44" s="3">
        <v>0</v>
      </c>
      <c r="AP44" s="3">
        <v>0</v>
      </c>
      <c r="AQ44" s="3">
        <v>0</v>
      </c>
      <c r="AR44" s="3">
        <v>0</v>
      </c>
    </row>
    <row r="45" spans="1:44" x14ac:dyDescent="0.25">
      <c r="A45" s="4" t="s">
        <v>82</v>
      </c>
      <c r="B45" s="106" t="s">
        <v>83</v>
      </c>
      <c r="C45" s="112">
        <v>1</v>
      </c>
      <c r="D45" s="3">
        <v>0</v>
      </c>
      <c r="E45" s="3">
        <v>0</v>
      </c>
      <c r="F45" s="3">
        <v>0</v>
      </c>
      <c r="G45" s="113">
        <v>0</v>
      </c>
      <c r="H45" s="119"/>
      <c r="I45" s="112">
        <v>1</v>
      </c>
      <c r="J45" s="3">
        <v>0</v>
      </c>
      <c r="K45" s="3">
        <v>0</v>
      </c>
      <c r="L45" s="3">
        <v>0</v>
      </c>
      <c r="M45" s="113">
        <v>0</v>
      </c>
      <c r="N45" s="122">
        <f t="shared" si="0"/>
        <v>1</v>
      </c>
      <c r="O45" s="124">
        <v>0</v>
      </c>
      <c r="P45" s="124">
        <v>0</v>
      </c>
      <c r="Q45" s="124">
        <v>0</v>
      </c>
      <c r="R45" s="124">
        <v>0</v>
      </c>
      <c r="S45" s="124">
        <v>0</v>
      </c>
      <c r="T45" s="25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</row>
    <row r="46" spans="1:44" x14ac:dyDescent="0.25">
      <c r="A46" s="4" t="s">
        <v>84</v>
      </c>
      <c r="B46" s="106" t="s">
        <v>85</v>
      </c>
      <c r="C46" s="112">
        <v>1</v>
      </c>
      <c r="D46" s="3">
        <v>0</v>
      </c>
      <c r="E46" s="3">
        <v>0</v>
      </c>
      <c r="F46" s="3">
        <v>0</v>
      </c>
      <c r="G46" s="113">
        <v>0</v>
      </c>
      <c r="H46" s="119"/>
      <c r="I46" s="112">
        <v>1</v>
      </c>
      <c r="J46" s="3">
        <v>0</v>
      </c>
      <c r="K46" s="3">
        <v>0</v>
      </c>
      <c r="L46" s="3">
        <v>0</v>
      </c>
      <c r="M46" s="113">
        <v>0</v>
      </c>
      <c r="N46" s="122">
        <f t="shared" si="0"/>
        <v>1</v>
      </c>
      <c r="O46" s="124">
        <v>0</v>
      </c>
      <c r="P46" s="124">
        <v>0</v>
      </c>
      <c r="Q46" s="124">
        <v>0</v>
      </c>
      <c r="R46" s="124">
        <v>0</v>
      </c>
      <c r="S46" s="124">
        <v>0</v>
      </c>
      <c r="T46" s="25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</row>
    <row r="47" spans="1:44" x14ac:dyDescent="0.25">
      <c r="A47" s="4" t="s">
        <v>86</v>
      </c>
      <c r="B47" s="106" t="s">
        <v>87</v>
      </c>
      <c r="C47" s="112">
        <v>0</v>
      </c>
      <c r="D47" s="3">
        <v>0</v>
      </c>
      <c r="E47" s="3">
        <v>1</v>
      </c>
      <c r="F47" s="3">
        <v>0</v>
      </c>
      <c r="G47" s="113">
        <v>0</v>
      </c>
      <c r="H47" s="119"/>
      <c r="I47" s="112">
        <v>1</v>
      </c>
      <c r="J47" s="3">
        <v>0</v>
      </c>
      <c r="K47" s="3">
        <v>0</v>
      </c>
      <c r="L47" s="3">
        <v>0</v>
      </c>
      <c r="M47" s="113">
        <v>0</v>
      </c>
      <c r="N47" s="122">
        <f t="shared" si="0"/>
        <v>1</v>
      </c>
      <c r="O47" s="124">
        <v>1</v>
      </c>
      <c r="P47" s="124">
        <v>0</v>
      </c>
      <c r="Q47" s="124">
        <v>0</v>
      </c>
      <c r="R47" s="124">
        <v>0</v>
      </c>
      <c r="S47" s="124">
        <v>0</v>
      </c>
      <c r="T47" s="25">
        <v>0</v>
      </c>
      <c r="U47" s="3">
        <v>0</v>
      </c>
      <c r="V47" s="3">
        <v>1</v>
      </c>
      <c r="W47" s="3">
        <v>0</v>
      </c>
      <c r="X47" s="3">
        <v>0</v>
      </c>
      <c r="Y47" s="3">
        <v>1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1</v>
      </c>
      <c r="AG47" s="3">
        <v>0</v>
      </c>
      <c r="AH47" s="3">
        <v>0</v>
      </c>
      <c r="AI47" s="3">
        <v>0</v>
      </c>
      <c r="AJ47" s="3">
        <v>0</v>
      </c>
      <c r="AK47" s="3">
        <v>1</v>
      </c>
      <c r="AL47" s="3">
        <v>0</v>
      </c>
      <c r="AM47" s="3">
        <v>0</v>
      </c>
      <c r="AN47" s="3">
        <v>0</v>
      </c>
      <c r="AO47" s="3">
        <v>0</v>
      </c>
      <c r="AP47" s="3">
        <v>1</v>
      </c>
      <c r="AQ47" s="3">
        <v>0</v>
      </c>
      <c r="AR47" s="3">
        <v>0</v>
      </c>
    </row>
    <row r="48" spans="1:44" x14ac:dyDescent="0.25">
      <c r="A48" s="4" t="s">
        <v>88</v>
      </c>
      <c r="B48" s="106" t="s">
        <v>89</v>
      </c>
      <c r="C48" s="112">
        <v>0</v>
      </c>
      <c r="D48" s="3">
        <v>0</v>
      </c>
      <c r="E48" s="3">
        <v>1</v>
      </c>
      <c r="F48" s="3">
        <v>0</v>
      </c>
      <c r="G48" s="113">
        <v>0</v>
      </c>
      <c r="H48" s="119"/>
      <c r="I48" s="112">
        <v>1</v>
      </c>
      <c r="J48" s="3">
        <v>0</v>
      </c>
      <c r="K48" s="3">
        <v>0</v>
      </c>
      <c r="L48" s="3">
        <v>0</v>
      </c>
      <c r="M48" s="113">
        <v>0</v>
      </c>
      <c r="N48" s="122">
        <f t="shared" si="0"/>
        <v>1</v>
      </c>
      <c r="O48" s="124">
        <v>1</v>
      </c>
      <c r="P48" s="124">
        <v>0</v>
      </c>
      <c r="Q48" s="124">
        <v>0</v>
      </c>
      <c r="R48" s="124">
        <v>0</v>
      </c>
      <c r="S48" s="124">
        <v>0</v>
      </c>
      <c r="T48" s="25">
        <v>1</v>
      </c>
      <c r="U48" s="3">
        <v>0</v>
      </c>
      <c r="V48" s="3">
        <v>0</v>
      </c>
      <c r="W48" s="3">
        <v>0</v>
      </c>
      <c r="X48" s="3">
        <v>0</v>
      </c>
      <c r="Y48" s="3">
        <v>1</v>
      </c>
      <c r="Z48" s="3">
        <v>0</v>
      </c>
      <c r="AA48" s="3">
        <v>0</v>
      </c>
      <c r="AB48" s="3">
        <v>0</v>
      </c>
      <c r="AC48" s="3">
        <v>0</v>
      </c>
      <c r="AD48" s="3">
        <v>1</v>
      </c>
      <c r="AE48" s="3">
        <v>0</v>
      </c>
      <c r="AF48" s="3">
        <v>0</v>
      </c>
      <c r="AG48" s="3">
        <v>0</v>
      </c>
      <c r="AH48" s="3">
        <v>0</v>
      </c>
      <c r="AI48" s="3">
        <v>1</v>
      </c>
      <c r="AJ48" s="3">
        <v>0</v>
      </c>
      <c r="AK48" s="3">
        <v>0</v>
      </c>
      <c r="AL48" s="3">
        <v>0</v>
      </c>
      <c r="AM48" s="3">
        <v>0</v>
      </c>
      <c r="AN48" s="3">
        <v>1</v>
      </c>
      <c r="AO48" s="3">
        <v>0</v>
      </c>
      <c r="AP48" s="3">
        <v>0</v>
      </c>
      <c r="AQ48" s="3">
        <v>0</v>
      </c>
      <c r="AR48" s="3">
        <v>0</v>
      </c>
    </row>
    <row r="49" spans="1:44" x14ac:dyDescent="0.25">
      <c r="A49" s="4" t="s">
        <v>90</v>
      </c>
      <c r="B49" s="106" t="s">
        <v>91</v>
      </c>
      <c r="C49" s="112">
        <v>0</v>
      </c>
      <c r="D49" s="3">
        <v>0</v>
      </c>
      <c r="E49" s="3">
        <v>1</v>
      </c>
      <c r="F49" s="3">
        <v>0</v>
      </c>
      <c r="G49" s="113">
        <v>0</v>
      </c>
      <c r="H49" s="119"/>
      <c r="I49" s="112">
        <v>1</v>
      </c>
      <c r="J49" s="3">
        <v>0</v>
      </c>
      <c r="K49" s="3">
        <v>0</v>
      </c>
      <c r="L49" s="3">
        <v>0</v>
      </c>
      <c r="M49" s="113">
        <v>0</v>
      </c>
      <c r="N49" s="122">
        <f t="shared" si="0"/>
        <v>1</v>
      </c>
      <c r="O49" s="124">
        <v>1</v>
      </c>
      <c r="P49" s="124">
        <v>0</v>
      </c>
      <c r="Q49" s="124">
        <v>0</v>
      </c>
      <c r="R49" s="124">
        <v>0</v>
      </c>
      <c r="S49" s="124">
        <v>0</v>
      </c>
      <c r="T49" s="25">
        <v>1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1</v>
      </c>
      <c r="AB49" s="3">
        <v>0</v>
      </c>
      <c r="AC49" s="3">
        <v>0</v>
      </c>
      <c r="AD49" s="3">
        <v>1</v>
      </c>
      <c r="AE49" s="3">
        <v>0</v>
      </c>
      <c r="AF49" s="3">
        <v>0</v>
      </c>
      <c r="AG49" s="3">
        <v>0</v>
      </c>
      <c r="AH49" s="3">
        <v>0</v>
      </c>
      <c r="AI49" s="3">
        <v>1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1</v>
      </c>
      <c r="AQ49" s="3">
        <v>0</v>
      </c>
      <c r="AR49" s="3">
        <v>0</v>
      </c>
    </row>
    <row r="50" spans="1:44" x14ac:dyDescent="0.25">
      <c r="A50" s="4" t="s">
        <v>92</v>
      </c>
      <c r="B50" s="106" t="s">
        <v>93</v>
      </c>
      <c r="C50" s="112">
        <v>0</v>
      </c>
      <c r="D50" s="3">
        <v>0</v>
      </c>
      <c r="E50" s="3">
        <v>0</v>
      </c>
      <c r="F50" s="3">
        <v>0</v>
      </c>
      <c r="G50" s="113">
        <v>1</v>
      </c>
      <c r="H50" s="119"/>
      <c r="I50" s="112">
        <v>1</v>
      </c>
      <c r="J50" s="3">
        <v>0</v>
      </c>
      <c r="K50" s="3">
        <v>0</v>
      </c>
      <c r="L50" s="3">
        <v>0</v>
      </c>
      <c r="M50" s="113">
        <v>0</v>
      </c>
      <c r="N50" s="122">
        <f t="shared" si="0"/>
        <v>1</v>
      </c>
      <c r="O50" s="124">
        <v>1</v>
      </c>
      <c r="P50" s="124">
        <v>0</v>
      </c>
      <c r="Q50" s="124">
        <v>0</v>
      </c>
      <c r="R50" s="124">
        <v>0</v>
      </c>
      <c r="S50" s="124">
        <v>0</v>
      </c>
      <c r="T50" s="25">
        <v>1</v>
      </c>
      <c r="U50" s="3">
        <v>0</v>
      </c>
      <c r="V50" s="3">
        <v>0</v>
      </c>
      <c r="W50" s="3">
        <v>0</v>
      </c>
      <c r="X50" s="3">
        <v>0</v>
      </c>
      <c r="Y50" s="3">
        <v>1</v>
      </c>
      <c r="Z50" s="3">
        <v>0</v>
      </c>
      <c r="AA50" s="3">
        <v>0</v>
      </c>
      <c r="AB50" s="3">
        <v>0</v>
      </c>
      <c r="AC50" s="3">
        <v>0</v>
      </c>
      <c r="AD50" s="3">
        <v>1</v>
      </c>
      <c r="AE50" s="3">
        <v>0</v>
      </c>
      <c r="AF50" s="3">
        <v>0</v>
      </c>
      <c r="AG50" s="3">
        <v>0</v>
      </c>
      <c r="AH50" s="3">
        <v>0</v>
      </c>
      <c r="AI50" s="3">
        <v>1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1</v>
      </c>
      <c r="AR50" s="3">
        <v>0</v>
      </c>
    </row>
    <row r="51" spans="1:44" x14ac:dyDescent="0.25">
      <c r="A51" s="4" t="s">
        <v>94</v>
      </c>
      <c r="B51" s="106" t="s">
        <v>95</v>
      </c>
      <c r="C51" s="112">
        <v>1</v>
      </c>
      <c r="D51" s="3">
        <v>0</v>
      </c>
      <c r="E51" s="3">
        <v>0</v>
      </c>
      <c r="F51" s="3">
        <v>0</v>
      </c>
      <c r="G51" s="113">
        <v>0</v>
      </c>
      <c r="H51" s="119"/>
      <c r="I51" s="112">
        <v>1</v>
      </c>
      <c r="J51" s="3">
        <v>0</v>
      </c>
      <c r="K51" s="3">
        <v>0</v>
      </c>
      <c r="L51" s="3">
        <v>0</v>
      </c>
      <c r="M51" s="113">
        <v>0</v>
      </c>
      <c r="N51" s="122">
        <f t="shared" si="0"/>
        <v>1</v>
      </c>
      <c r="O51" s="124">
        <v>1</v>
      </c>
      <c r="P51" s="124">
        <v>0</v>
      </c>
      <c r="Q51" s="124">
        <v>0</v>
      </c>
      <c r="R51" s="124">
        <v>0</v>
      </c>
      <c r="S51" s="124">
        <v>0</v>
      </c>
      <c r="T51" s="25">
        <v>1</v>
      </c>
      <c r="U51" s="3">
        <v>0</v>
      </c>
      <c r="V51" s="3">
        <v>0</v>
      </c>
      <c r="W51" s="3">
        <v>0</v>
      </c>
      <c r="X51" s="3">
        <v>0</v>
      </c>
      <c r="Y51" s="3">
        <v>1</v>
      </c>
      <c r="Z51" s="3">
        <v>0</v>
      </c>
      <c r="AA51" s="3">
        <v>0</v>
      </c>
      <c r="AB51" s="3">
        <v>0</v>
      </c>
      <c r="AC51" s="3">
        <v>0</v>
      </c>
      <c r="AD51" s="3">
        <v>1</v>
      </c>
      <c r="AE51" s="3">
        <v>0</v>
      </c>
      <c r="AF51" s="3">
        <v>0</v>
      </c>
      <c r="AG51" s="3">
        <v>0</v>
      </c>
      <c r="AH51" s="3">
        <v>0</v>
      </c>
      <c r="AI51" s="3">
        <v>1</v>
      </c>
      <c r="AJ51" s="3">
        <v>0</v>
      </c>
      <c r="AK51" s="3">
        <v>0</v>
      </c>
      <c r="AL51" s="3">
        <v>0</v>
      </c>
      <c r="AM51" s="3">
        <v>0</v>
      </c>
      <c r="AN51" s="3">
        <v>1</v>
      </c>
      <c r="AO51" s="3">
        <v>0</v>
      </c>
      <c r="AP51" s="3">
        <v>0</v>
      </c>
      <c r="AQ51" s="3">
        <v>0</v>
      </c>
      <c r="AR51" s="3">
        <v>0</v>
      </c>
    </row>
    <row r="52" spans="1:44" x14ac:dyDescent="0.25">
      <c r="A52" s="4" t="s">
        <v>96</v>
      </c>
      <c r="B52" s="106" t="s">
        <v>97</v>
      </c>
      <c r="C52" s="112">
        <v>0</v>
      </c>
      <c r="D52" s="3">
        <v>0</v>
      </c>
      <c r="E52" s="3">
        <v>1</v>
      </c>
      <c r="F52" s="3">
        <v>0</v>
      </c>
      <c r="G52" s="113">
        <v>0</v>
      </c>
      <c r="H52" s="119"/>
      <c r="I52" s="112">
        <v>1</v>
      </c>
      <c r="J52" s="3">
        <v>0</v>
      </c>
      <c r="K52" s="3">
        <v>0</v>
      </c>
      <c r="L52" s="3">
        <v>0</v>
      </c>
      <c r="M52" s="113">
        <v>0</v>
      </c>
      <c r="N52" s="122">
        <f t="shared" si="0"/>
        <v>1</v>
      </c>
      <c r="O52" s="124">
        <v>1</v>
      </c>
      <c r="P52" s="124">
        <v>0</v>
      </c>
      <c r="Q52" s="124">
        <v>0</v>
      </c>
      <c r="R52" s="124">
        <v>0</v>
      </c>
      <c r="S52" s="124">
        <v>0</v>
      </c>
      <c r="T52" s="25">
        <v>1</v>
      </c>
      <c r="U52" s="3">
        <v>0</v>
      </c>
      <c r="V52" s="3">
        <v>0</v>
      </c>
      <c r="W52" s="3">
        <v>0</v>
      </c>
      <c r="X52" s="3">
        <v>0</v>
      </c>
      <c r="Y52" s="3">
        <v>1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1</v>
      </c>
      <c r="AG52" s="3">
        <v>0</v>
      </c>
      <c r="AH52" s="3">
        <v>0</v>
      </c>
      <c r="AI52" s="3">
        <v>0</v>
      </c>
      <c r="AJ52" s="3">
        <v>1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1</v>
      </c>
      <c r="AQ52" s="3">
        <v>0</v>
      </c>
      <c r="AR52" s="3">
        <v>0</v>
      </c>
    </row>
    <row r="53" spans="1:44" x14ac:dyDescent="0.25">
      <c r="A53" s="4" t="s">
        <v>98</v>
      </c>
      <c r="B53" s="106" t="s">
        <v>99</v>
      </c>
      <c r="C53" s="112">
        <v>0</v>
      </c>
      <c r="D53" s="3">
        <v>0</v>
      </c>
      <c r="E53" s="3">
        <v>0</v>
      </c>
      <c r="F53" s="3">
        <v>0</v>
      </c>
      <c r="G53" s="113">
        <v>1</v>
      </c>
      <c r="H53" s="119"/>
      <c r="I53" s="112">
        <v>1</v>
      </c>
      <c r="J53" s="3">
        <v>0</v>
      </c>
      <c r="K53" s="3">
        <v>0</v>
      </c>
      <c r="L53" s="3">
        <v>0</v>
      </c>
      <c r="M53" s="113">
        <v>0</v>
      </c>
      <c r="N53" s="122">
        <f t="shared" si="0"/>
        <v>1</v>
      </c>
      <c r="O53" s="124">
        <v>1</v>
      </c>
      <c r="P53" s="124">
        <v>0</v>
      </c>
      <c r="Q53" s="124">
        <v>0</v>
      </c>
      <c r="R53" s="124">
        <v>0</v>
      </c>
      <c r="S53" s="124">
        <v>0</v>
      </c>
      <c r="T53" s="25">
        <v>1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1</v>
      </c>
      <c r="AD53" s="3">
        <v>1</v>
      </c>
      <c r="AE53" s="3">
        <v>0</v>
      </c>
      <c r="AF53" s="3">
        <v>0</v>
      </c>
      <c r="AG53" s="3">
        <v>0</v>
      </c>
      <c r="AH53" s="3">
        <v>0</v>
      </c>
      <c r="AI53" s="3">
        <v>1</v>
      </c>
      <c r="AJ53" s="3">
        <v>0</v>
      </c>
      <c r="AK53" s="3">
        <v>0</v>
      </c>
      <c r="AL53" s="3">
        <v>0</v>
      </c>
      <c r="AM53" s="3">
        <v>0</v>
      </c>
      <c r="AN53" s="3">
        <v>1</v>
      </c>
      <c r="AO53" s="3">
        <v>0</v>
      </c>
      <c r="AP53" s="3">
        <v>0</v>
      </c>
      <c r="AQ53" s="3">
        <v>0</v>
      </c>
      <c r="AR53" s="3">
        <v>0</v>
      </c>
    </row>
    <row r="54" spans="1:44" x14ac:dyDescent="0.25">
      <c r="A54" s="4" t="s">
        <v>100</v>
      </c>
      <c r="B54" s="106" t="s">
        <v>101</v>
      </c>
      <c r="C54" s="112">
        <v>0</v>
      </c>
      <c r="D54" s="3">
        <v>1</v>
      </c>
      <c r="E54" s="3">
        <v>0</v>
      </c>
      <c r="F54" s="3">
        <v>0</v>
      </c>
      <c r="G54" s="113">
        <v>0</v>
      </c>
      <c r="H54" s="119"/>
      <c r="I54" s="112">
        <v>1</v>
      </c>
      <c r="J54" s="3">
        <v>0</v>
      </c>
      <c r="K54" s="3">
        <v>0</v>
      </c>
      <c r="L54" s="3">
        <v>0</v>
      </c>
      <c r="M54" s="113">
        <v>0</v>
      </c>
      <c r="N54" s="122">
        <f t="shared" si="0"/>
        <v>1</v>
      </c>
      <c r="O54" s="124">
        <v>0</v>
      </c>
      <c r="P54" s="124">
        <v>0</v>
      </c>
      <c r="Q54" s="124">
        <v>0</v>
      </c>
      <c r="R54" s="124">
        <v>0</v>
      </c>
      <c r="S54" s="124">
        <v>0</v>
      </c>
      <c r="T54" s="25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</row>
    <row r="55" spans="1:44" x14ac:dyDescent="0.25">
      <c r="A55" s="4" t="s">
        <v>102</v>
      </c>
      <c r="B55" s="106" t="s">
        <v>103</v>
      </c>
      <c r="C55" s="112">
        <v>0</v>
      </c>
      <c r="D55" s="3">
        <v>1</v>
      </c>
      <c r="E55" s="3">
        <v>0</v>
      </c>
      <c r="F55" s="3">
        <v>0</v>
      </c>
      <c r="G55" s="113">
        <v>0</v>
      </c>
      <c r="H55" s="119"/>
      <c r="I55" s="112">
        <v>1</v>
      </c>
      <c r="J55" s="3">
        <v>0</v>
      </c>
      <c r="K55" s="3">
        <v>0</v>
      </c>
      <c r="L55" s="3">
        <v>0</v>
      </c>
      <c r="M55" s="113">
        <v>0</v>
      </c>
      <c r="N55" s="122">
        <f t="shared" si="0"/>
        <v>1</v>
      </c>
      <c r="O55" s="124">
        <v>1</v>
      </c>
      <c r="P55" s="124">
        <v>0</v>
      </c>
      <c r="Q55" s="124">
        <v>0</v>
      </c>
      <c r="R55" s="124">
        <v>0</v>
      </c>
      <c r="S55" s="124">
        <v>0</v>
      </c>
      <c r="T55" s="25">
        <v>1</v>
      </c>
      <c r="U55" s="3">
        <v>0</v>
      </c>
      <c r="V55" s="3">
        <v>0</v>
      </c>
      <c r="W55" s="3">
        <v>0</v>
      </c>
      <c r="X55" s="3">
        <v>0</v>
      </c>
      <c r="Y55" s="3">
        <v>1</v>
      </c>
      <c r="Z55" s="3">
        <v>0</v>
      </c>
      <c r="AA55" s="3">
        <v>0</v>
      </c>
      <c r="AB55" s="3">
        <v>0</v>
      </c>
      <c r="AC55" s="3">
        <v>0</v>
      </c>
      <c r="AD55" s="3">
        <v>1</v>
      </c>
      <c r="AE55" s="3">
        <v>0</v>
      </c>
      <c r="AF55" s="3">
        <v>0</v>
      </c>
      <c r="AG55" s="3">
        <v>0</v>
      </c>
      <c r="AH55" s="3">
        <v>0</v>
      </c>
      <c r="AI55" s="3">
        <v>1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1</v>
      </c>
      <c r="AP55" s="3">
        <v>0</v>
      </c>
      <c r="AQ55" s="3">
        <v>0</v>
      </c>
      <c r="AR55" s="3">
        <v>0</v>
      </c>
    </row>
    <row r="56" spans="1:44" x14ac:dyDescent="0.25">
      <c r="A56" s="4" t="s">
        <v>104</v>
      </c>
      <c r="B56" s="106" t="s">
        <v>105</v>
      </c>
      <c r="C56" s="112">
        <v>1</v>
      </c>
      <c r="D56" s="3">
        <v>0</v>
      </c>
      <c r="E56" s="3">
        <v>0</v>
      </c>
      <c r="F56" s="3">
        <v>0</v>
      </c>
      <c r="G56" s="113">
        <v>0</v>
      </c>
      <c r="H56" s="119"/>
      <c r="I56" s="112">
        <v>1</v>
      </c>
      <c r="J56" s="3">
        <v>0</v>
      </c>
      <c r="K56" s="3">
        <v>0</v>
      </c>
      <c r="L56" s="3">
        <v>0</v>
      </c>
      <c r="M56" s="113">
        <v>0</v>
      </c>
      <c r="N56" s="122">
        <f t="shared" si="0"/>
        <v>1</v>
      </c>
      <c r="O56" s="124">
        <v>1</v>
      </c>
      <c r="P56" s="124">
        <v>0</v>
      </c>
      <c r="Q56" s="124">
        <v>0</v>
      </c>
      <c r="R56" s="124">
        <v>0</v>
      </c>
      <c r="S56" s="124">
        <v>0</v>
      </c>
      <c r="T56" s="25">
        <v>0</v>
      </c>
      <c r="U56" s="3">
        <v>0</v>
      </c>
      <c r="V56" s="3">
        <v>1</v>
      </c>
      <c r="W56" s="3">
        <v>0</v>
      </c>
      <c r="X56" s="3">
        <v>0</v>
      </c>
      <c r="Y56" s="3">
        <v>1</v>
      </c>
      <c r="Z56" s="3">
        <v>0</v>
      </c>
      <c r="AA56" s="3">
        <v>0</v>
      </c>
      <c r="AB56" s="3">
        <v>0</v>
      </c>
      <c r="AC56" s="3">
        <v>0</v>
      </c>
      <c r="AD56" s="3">
        <v>1</v>
      </c>
      <c r="AE56" s="3">
        <v>0</v>
      </c>
      <c r="AF56" s="3">
        <v>0</v>
      </c>
      <c r="AG56" s="3">
        <v>0</v>
      </c>
      <c r="AH56" s="3">
        <v>0</v>
      </c>
      <c r="AI56" s="3">
        <v>1</v>
      </c>
      <c r="AJ56" s="3">
        <v>0</v>
      </c>
      <c r="AK56" s="3">
        <v>0</v>
      </c>
      <c r="AL56" s="3">
        <v>0</v>
      </c>
      <c r="AM56" s="3">
        <v>0</v>
      </c>
      <c r="AN56" s="3">
        <v>1</v>
      </c>
      <c r="AO56" s="3">
        <v>0</v>
      </c>
      <c r="AP56" s="3">
        <v>0</v>
      </c>
      <c r="AQ56" s="3">
        <v>0</v>
      </c>
      <c r="AR56" s="3">
        <v>0</v>
      </c>
    </row>
    <row r="57" spans="1:44" x14ac:dyDescent="0.25">
      <c r="A57" s="4" t="s">
        <v>106</v>
      </c>
      <c r="B57" s="106" t="s">
        <v>107</v>
      </c>
      <c r="C57" s="112">
        <v>0</v>
      </c>
      <c r="D57" s="3">
        <v>0</v>
      </c>
      <c r="E57" s="3">
        <v>0</v>
      </c>
      <c r="F57" s="3">
        <v>0</v>
      </c>
      <c r="G57" s="113">
        <v>1</v>
      </c>
      <c r="H57" s="119"/>
      <c r="I57" s="112">
        <v>1</v>
      </c>
      <c r="J57" s="3">
        <v>0</v>
      </c>
      <c r="K57" s="3">
        <v>0</v>
      </c>
      <c r="L57" s="3">
        <v>0</v>
      </c>
      <c r="M57" s="113">
        <v>0</v>
      </c>
      <c r="N57" s="122">
        <f t="shared" si="0"/>
        <v>1</v>
      </c>
      <c r="O57" s="124">
        <v>1</v>
      </c>
      <c r="P57" s="124">
        <v>0</v>
      </c>
      <c r="Q57" s="124">
        <v>0</v>
      </c>
      <c r="R57" s="124">
        <v>0</v>
      </c>
      <c r="S57" s="124">
        <v>0</v>
      </c>
      <c r="T57" s="25">
        <v>1</v>
      </c>
      <c r="U57" s="3">
        <v>0</v>
      </c>
      <c r="V57" s="3">
        <v>0</v>
      </c>
      <c r="W57" s="3">
        <v>0</v>
      </c>
      <c r="X57" s="3">
        <v>0</v>
      </c>
      <c r="Y57" s="3">
        <v>1</v>
      </c>
      <c r="Z57" s="3">
        <v>0</v>
      </c>
      <c r="AA57" s="3">
        <v>0</v>
      </c>
      <c r="AB57" s="3">
        <v>0</v>
      </c>
      <c r="AC57" s="3">
        <v>0</v>
      </c>
      <c r="AD57" s="3">
        <v>1</v>
      </c>
      <c r="AE57" s="3">
        <v>0</v>
      </c>
      <c r="AF57" s="3">
        <v>0</v>
      </c>
      <c r="AG57" s="3">
        <v>0</v>
      </c>
      <c r="AH57" s="3">
        <v>0</v>
      </c>
      <c r="AI57" s="3">
        <v>1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1</v>
      </c>
      <c r="AQ57" s="3">
        <v>0</v>
      </c>
      <c r="AR57" s="3">
        <v>0</v>
      </c>
    </row>
    <row r="58" spans="1:44" x14ac:dyDescent="0.25">
      <c r="A58" s="4" t="s">
        <v>108</v>
      </c>
      <c r="B58" s="106" t="s">
        <v>109</v>
      </c>
      <c r="C58" s="112">
        <v>0</v>
      </c>
      <c r="D58" s="3">
        <v>0</v>
      </c>
      <c r="E58" s="3">
        <v>1</v>
      </c>
      <c r="F58" s="3">
        <v>0</v>
      </c>
      <c r="G58" s="113">
        <v>0</v>
      </c>
      <c r="H58" s="119"/>
      <c r="I58" s="112">
        <v>1</v>
      </c>
      <c r="J58" s="3">
        <v>0</v>
      </c>
      <c r="K58" s="3">
        <v>0</v>
      </c>
      <c r="L58" s="3">
        <v>0</v>
      </c>
      <c r="M58" s="113">
        <v>0</v>
      </c>
      <c r="N58" s="122">
        <f t="shared" si="0"/>
        <v>1</v>
      </c>
      <c r="O58" s="124">
        <v>0</v>
      </c>
      <c r="P58" s="124">
        <v>0</v>
      </c>
      <c r="Q58" s="124">
        <v>0</v>
      </c>
      <c r="R58" s="124">
        <v>0</v>
      </c>
      <c r="S58" s="124">
        <v>0</v>
      </c>
      <c r="T58" s="25">
        <v>0</v>
      </c>
      <c r="U58" s="3">
        <v>0</v>
      </c>
      <c r="V58" s="3">
        <v>1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1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</row>
    <row r="59" spans="1:44" x14ac:dyDescent="0.25">
      <c r="A59" s="4" t="s">
        <v>110</v>
      </c>
      <c r="B59" s="106" t="s">
        <v>111</v>
      </c>
      <c r="C59" s="112">
        <v>0</v>
      </c>
      <c r="D59" s="3">
        <v>0</v>
      </c>
      <c r="E59" s="3">
        <v>0</v>
      </c>
      <c r="F59" s="3">
        <v>0</v>
      </c>
      <c r="G59" s="113">
        <v>1</v>
      </c>
      <c r="H59" s="119"/>
      <c r="I59" s="112">
        <v>1</v>
      </c>
      <c r="J59" s="3">
        <v>0</v>
      </c>
      <c r="K59" s="3">
        <v>0</v>
      </c>
      <c r="L59" s="3">
        <v>0</v>
      </c>
      <c r="M59" s="113">
        <v>0</v>
      </c>
      <c r="N59" s="122">
        <f t="shared" si="0"/>
        <v>1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25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</row>
    <row r="60" spans="1:44" x14ac:dyDescent="0.25">
      <c r="A60" s="4" t="s">
        <v>112</v>
      </c>
      <c r="B60" s="106" t="s">
        <v>113</v>
      </c>
      <c r="C60" s="112">
        <v>0</v>
      </c>
      <c r="D60" s="3">
        <v>0</v>
      </c>
      <c r="E60" s="3">
        <v>1</v>
      </c>
      <c r="F60" s="3">
        <v>0</v>
      </c>
      <c r="G60" s="113">
        <v>0</v>
      </c>
      <c r="H60" s="119"/>
      <c r="I60" s="112">
        <v>1</v>
      </c>
      <c r="J60" s="3">
        <v>0</v>
      </c>
      <c r="K60" s="3">
        <v>0</v>
      </c>
      <c r="L60" s="3">
        <v>0</v>
      </c>
      <c r="M60" s="113">
        <v>0</v>
      </c>
      <c r="N60" s="122">
        <f t="shared" si="0"/>
        <v>1</v>
      </c>
      <c r="O60" s="124">
        <v>1</v>
      </c>
      <c r="P60" s="124">
        <v>0</v>
      </c>
      <c r="Q60" s="124">
        <v>0</v>
      </c>
      <c r="R60" s="124">
        <v>0</v>
      </c>
      <c r="S60" s="124">
        <v>0</v>
      </c>
      <c r="T60" s="25">
        <v>1</v>
      </c>
      <c r="U60" s="3">
        <v>0</v>
      </c>
      <c r="V60" s="3">
        <v>0</v>
      </c>
      <c r="W60" s="3">
        <v>0</v>
      </c>
      <c r="X60" s="3">
        <v>0</v>
      </c>
      <c r="Y60" s="3">
        <v>1</v>
      </c>
      <c r="Z60" s="3">
        <v>0</v>
      </c>
      <c r="AA60" s="3">
        <v>0</v>
      </c>
      <c r="AB60" s="3">
        <v>0</v>
      </c>
      <c r="AC60" s="3">
        <v>0</v>
      </c>
      <c r="AD60" s="3">
        <v>1</v>
      </c>
      <c r="AE60" s="3">
        <v>0</v>
      </c>
      <c r="AF60" s="3">
        <v>0</v>
      </c>
      <c r="AG60" s="3">
        <v>0</v>
      </c>
      <c r="AH60" s="3">
        <v>0</v>
      </c>
      <c r="AI60" s="3">
        <v>1</v>
      </c>
      <c r="AJ60" s="3">
        <v>0</v>
      </c>
      <c r="AK60" s="3">
        <v>0</v>
      </c>
      <c r="AL60" s="3">
        <v>0</v>
      </c>
      <c r="AM60" s="3">
        <v>0</v>
      </c>
      <c r="AN60" s="3">
        <v>1</v>
      </c>
      <c r="AO60" s="3">
        <v>0</v>
      </c>
      <c r="AP60" s="3">
        <v>0</v>
      </c>
      <c r="AQ60" s="3">
        <v>0</v>
      </c>
      <c r="AR60" s="3">
        <v>0</v>
      </c>
    </row>
    <row r="61" spans="1:44" x14ac:dyDescent="0.25">
      <c r="A61" s="4" t="s">
        <v>114</v>
      </c>
      <c r="B61" s="106" t="s">
        <v>115</v>
      </c>
      <c r="C61" s="112">
        <v>0</v>
      </c>
      <c r="D61" s="3">
        <v>0</v>
      </c>
      <c r="E61" s="3">
        <v>1</v>
      </c>
      <c r="F61" s="3">
        <v>0</v>
      </c>
      <c r="G61" s="113">
        <v>0</v>
      </c>
      <c r="H61" s="119"/>
      <c r="I61" s="112">
        <v>1</v>
      </c>
      <c r="J61" s="3">
        <v>0</v>
      </c>
      <c r="K61" s="3">
        <v>0</v>
      </c>
      <c r="L61" s="3">
        <v>0</v>
      </c>
      <c r="M61" s="113">
        <v>0</v>
      </c>
      <c r="N61" s="122">
        <f t="shared" si="0"/>
        <v>1</v>
      </c>
      <c r="O61" s="124">
        <v>1</v>
      </c>
      <c r="P61" s="124">
        <v>0</v>
      </c>
      <c r="Q61" s="124">
        <v>0</v>
      </c>
      <c r="R61" s="124">
        <v>0</v>
      </c>
      <c r="S61" s="124">
        <v>0</v>
      </c>
      <c r="T61" s="25">
        <v>1</v>
      </c>
      <c r="U61" s="3">
        <v>0</v>
      </c>
      <c r="V61" s="3">
        <v>0</v>
      </c>
      <c r="W61" s="3">
        <v>0</v>
      </c>
      <c r="X61" s="3">
        <v>0</v>
      </c>
      <c r="Y61" s="3">
        <v>1</v>
      </c>
      <c r="Z61" s="3">
        <v>0</v>
      </c>
      <c r="AA61" s="3">
        <v>0</v>
      </c>
      <c r="AB61" s="3">
        <v>0</v>
      </c>
      <c r="AC61" s="3">
        <v>0</v>
      </c>
      <c r="AD61" s="3">
        <v>1</v>
      </c>
      <c r="AE61" s="3">
        <v>0</v>
      </c>
      <c r="AF61" s="3">
        <v>0</v>
      </c>
      <c r="AG61" s="3">
        <v>0</v>
      </c>
      <c r="AH61" s="3">
        <v>0</v>
      </c>
      <c r="AI61" s="3">
        <v>1</v>
      </c>
      <c r="AJ61" s="3">
        <v>0</v>
      </c>
      <c r="AK61" s="3">
        <v>0</v>
      </c>
      <c r="AL61" s="3">
        <v>0</v>
      </c>
      <c r="AM61" s="3">
        <v>0</v>
      </c>
      <c r="AN61" s="3">
        <v>1</v>
      </c>
      <c r="AO61" s="3">
        <v>0</v>
      </c>
      <c r="AP61" s="3">
        <v>0</v>
      </c>
      <c r="AQ61" s="3">
        <v>0</v>
      </c>
      <c r="AR61" s="3">
        <v>0</v>
      </c>
    </row>
    <row r="62" spans="1:44" x14ac:dyDescent="0.25">
      <c r="A62" s="4" t="s">
        <v>116</v>
      </c>
      <c r="B62" s="106" t="s">
        <v>117</v>
      </c>
      <c r="C62" s="112">
        <v>0</v>
      </c>
      <c r="D62" s="3">
        <v>0</v>
      </c>
      <c r="E62" s="3">
        <v>0</v>
      </c>
      <c r="F62" s="3">
        <v>0</v>
      </c>
      <c r="G62" s="113">
        <v>1</v>
      </c>
      <c r="H62" s="119"/>
      <c r="I62" s="112">
        <v>1</v>
      </c>
      <c r="J62" s="3">
        <v>0</v>
      </c>
      <c r="K62" s="3">
        <v>0</v>
      </c>
      <c r="L62" s="3">
        <v>0</v>
      </c>
      <c r="M62" s="113">
        <v>0</v>
      </c>
      <c r="N62" s="122">
        <f t="shared" si="0"/>
        <v>1</v>
      </c>
      <c r="O62" s="124">
        <v>1</v>
      </c>
      <c r="P62" s="124">
        <v>0</v>
      </c>
      <c r="Q62" s="124">
        <v>0</v>
      </c>
      <c r="R62" s="124">
        <v>0</v>
      </c>
      <c r="S62" s="124">
        <v>0</v>
      </c>
      <c r="T62" s="25">
        <v>1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1</v>
      </c>
      <c r="AD62" s="3">
        <v>1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1</v>
      </c>
      <c r="AK62" s="3">
        <v>0</v>
      </c>
      <c r="AL62" s="3">
        <v>0</v>
      </c>
      <c r="AM62" s="3">
        <v>0</v>
      </c>
      <c r="AN62" s="3">
        <v>1</v>
      </c>
      <c r="AO62" s="3">
        <v>0</v>
      </c>
      <c r="AP62" s="3">
        <v>0</v>
      </c>
      <c r="AQ62" s="3">
        <v>0</v>
      </c>
      <c r="AR62" s="3">
        <v>0</v>
      </c>
    </row>
    <row r="63" spans="1:44" x14ac:dyDescent="0.25">
      <c r="A63" s="4" t="s">
        <v>118</v>
      </c>
      <c r="B63" s="106" t="s">
        <v>119</v>
      </c>
      <c r="C63" s="112">
        <v>0</v>
      </c>
      <c r="D63" s="3">
        <v>0</v>
      </c>
      <c r="E63" s="3">
        <v>0</v>
      </c>
      <c r="F63" s="3">
        <v>0</v>
      </c>
      <c r="G63" s="113">
        <v>1</v>
      </c>
      <c r="H63" s="119"/>
      <c r="I63" s="112">
        <v>1</v>
      </c>
      <c r="J63" s="3">
        <v>0</v>
      </c>
      <c r="K63" s="3">
        <v>0</v>
      </c>
      <c r="L63" s="3">
        <v>0</v>
      </c>
      <c r="M63" s="113">
        <v>0</v>
      </c>
      <c r="N63" s="122">
        <f t="shared" si="0"/>
        <v>1</v>
      </c>
      <c r="O63" s="124">
        <v>0</v>
      </c>
      <c r="P63" s="124">
        <v>0</v>
      </c>
      <c r="Q63" s="124">
        <v>0</v>
      </c>
      <c r="R63" s="124">
        <v>0</v>
      </c>
      <c r="S63" s="124">
        <v>0</v>
      </c>
      <c r="T63" s="25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</row>
    <row r="64" spans="1:44" x14ac:dyDescent="0.25">
      <c r="A64" s="4" t="s">
        <v>120</v>
      </c>
      <c r="B64" s="106" t="s">
        <v>121</v>
      </c>
      <c r="C64" s="112">
        <v>1</v>
      </c>
      <c r="D64" s="3">
        <v>0</v>
      </c>
      <c r="E64" s="3">
        <v>0</v>
      </c>
      <c r="F64" s="3">
        <v>0</v>
      </c>
      <c r="G64" s="113">
        <v>0</v>
      </c>
      <c r="H64" s="119"/>
      <c r="I64" s="112">
        <v>1</v>
      </c>
      <c r="J64" s="3">
        <v>0</v>
      </c>
      <c r="K64" s="3">
        <v>0</v>
      </c>
      <c r="L64" s="3">
        <v>0</v>
      </c>
      <c r="M64" s="113">
        <v>0</v>
      </c>
      <c r="N64" s="122">
        <f t="shared" si="0"/>
        <v>1</v>
      </c>
      <c r="O64" s="124">
        <v>1</v>
      </c>
      <c r="P64" s="124">
        <v>0</v>
      </c>
      <c r="Q64" s="124">
        <v>0</v>
      </c>
      <c r="R64" s="124">
        <v>0</v>
      </c>
      <c r="S64" s="124">
        <v>0</v>
      </c>
      <c r="T64" s="25">
        <v>1</v>
      </c>
      <c r="U64" s="3">
        <v>0</v>
      </c>
      <c r="V64" s="3">
        <v>0</v>
      </c>
      <c r="W64" s="3">
        <v>0</v>
      </c>
      <c r="X64" s="3">
        <v>0</v>
      </c>
      <c r="Y64" s="3">
        <v>1</v>
      </c>
      <c r="Z64" s="3">
        <v>0</v>
      </c>
      <c r="AA64" s="3">
        <v>0</v>
      </c>
      <c r="AB64" s="3">
        <v>0</v>
      </c>
      <c r="AC64" s="3">
        <v>0</v>
      </c>
      <c r="AD64" s="3">
        <v>1</v>
      </c>
      <c r="AE64" s="3">
        <v>0</v>
      </c>
      <c r="AF64" s="3">
        <v>0</v>
      </c>
      <c r="AG64" s="3">
        <v>0</v>
      </c>
      <c r="AH64" s="3">
        <v>0</v>
      </c>
      <c r="AI64" s="3">
        <v>1</v>
      </c>
      <c r="AJ64" s="3">
        <v>0</v>
      </c>
      <c r="AK64" s="3">
        <v>0</v>
      </c>
      <c r="AL64" s="3">
        <v>0</v>
      </c>
      <c r="AM64" s="3">
        <v>0</v>
      </c>
      <c r="AN64" s="3">
        <v>1</v>
      </c>
      <c r="AO64" s="3">
        <v>0</v>
      </c>
      <c r="AP64" s="3">
        <v>0</v>
      </c>
      <c r="AQ64" s="3">
        <v>0</v>
      </c>
      <c r="AR64" s="3">
        <v>0</v>
      </c>
    </row>
    <row r="65" spans="1:44" x14ac:dyDescent="0.25">
      <c r="A65" s="4" t="s">
        <v>122</v>
      </c>
      <c r="B65" s="106" t="s">
        <v>123</v>
      </c>
      <c r="C65" s="112">
        <v>0</v>
      </c>
      <c r="D65" s="3">
        <v>0</v>
      </c>
      <c r="E65" s="3">
        <v>1</v>
      </c>
      <c r="F65" s="3">
        <v>0</v>
      </c>
      <c r="G65" s="113">
        <v>0</v>
      </c>
      <c r="H65" s="119"/>
      <c r="I65" s="112">
        <v>1</v>
      </c>
      <c r="J65" s="3">
        <v>0</v>
      </c>
      <c r="K65" s="3">
        <v>0</v>
      </c>
      <c r="L65" s="3">
        <v>0</v>
      </c>
      <c r="M65" s="113">
        <v>0</v>
      </c>
      <c r="N65" s="122">
        <f t="shared" si="0"/>
        <v>1</v>
      </c>
      <c r="O65" s="124">
        <v>1</v>
      </c>
      <c r="P65" s="124">
        <v>0</v>
      </c>
      <c r="Q65" s="124">
        <v>0</v>
      </c>
      <c r="R65" s="124">
        <v>0</v>
      </c>
      <c r="S65" s="124">
        <v>0</v>
      </c>
      <c r="T65" s="25">
        <v>1</v>
      </c>
      <c r="U65" s="3">
        <v>0</v>
      </c>
      <c r="V65" s="3">
        <v>0</v>
      </c>
      <c r="W65" s="3">
        <v>0</v>
      </c>
      <c r="X65" s="3">
        <v>0</v>
      </c>
      <c r="Y65" s="3">
        <v>1</v>
      </c>
      <c r="Z65" s="3">
        <v>0</v>
      </c>
      <c r="AA65" s="3">
        <v>0</v>
      </c>
      <c r="AB65" s="3">
        <v>0</v>
      </c>
      <c r="AC65" s="3">
        <v>0</v>
      </c>
      <c r="AD65" s="3">
        <v>1</v>
      </c>
      <c r="AE65" s="3">
        <v>0</v>
      </c>
      <c r="AF65" s="3">
        <v>0</v>
      </c>
      <c r="AG65" s="3">
        <v>0</v>
      </c>
      <c r="AH65" s="3">
        <v>0</v>
      </c>
      <c r="AI65" s="3">
        <v>1</v>
      </c>
      <c r="AJ65" s="3">
        <v>0</v>
      </c>
      <c r="AK65" s="3">
        <v>0</v>
      </c>
      <c r="AL65" s="3">
        <v>0</v>
      </c>
      <c r="AM65" s="3">
        <v>0</v>
      </c>
      <c r="AN65" s="3">
        <v>1</v>
      </c>
      <c r="AO65" s="3">
        <v>0</v>
      </c>
      <c r="AP65" s="3">
        <v>0</v>
      </c>
      <c r="AQ65" s="3">
        <v>0</v>
      </c>
      <c r="AR65" s="3">
        <v>0</v>
      </c>
    </row>
    <row r="66" spans="1:44" x14ac:dyDescent="0.25">
      <c r="A66" s="4" t="s">
        <v>124</v>
      </c>
      <c r="B66" s="106" t="s">
        <v>125</v>
      </c>
      <c r="C66" s="112">
        <v>0</v>
      </c>
      <c r="D66" s="3">
        <v>0</v>
      </c>
      <c r="E66" s="3">
        <v>1</v>
      </c>
      <c r="F66" s="3">
        <v>0</v>
      </c>
      <c r="G66" s="113">
        <v>0</v>
      </c>
      <c r="H66" s="119"/>
      <c r="I66" s="112">
        <v>1</v>
      </c>
      <c r="J66" s="3">
        <v>0</v>
      </c>
      <c r="K66" s="3">
        <v>0</v>
      </c>
      <c r="L66" s="3">
        <v>0</v>
      </c>
      <c r="M66" s="113">
        <v>0</v>
      </c>
      <c r="N66" s="122">
        <f t="shared" si="0"/>
        <v>1</v>
      </c>
      <c r="O66" s="124">
        <v>1</v>
      </c>
      <c r="P66" s="124">
        <v>0</v>
      </c>
      <c r="Q66" s="124">
        <v>0</v>
      </c>
      <c r="R66" s="124">
        <v>0</v>
      </c>
      <c r="S66" s="124">
        <v>0</v>
      </c>
      <c r="T66" s="25">
        <v>1</v>
      </c>
      <c r="U66" s="3">
        <v>0</v>
      </c>
      <c r="V66" s="3">
        <v>0</v>
      </c>
      <c r="W66" s="3">
        <v>0</v>
      </c>
      <c r="X66" s="3">
        <v>0</v>
      </c>
      <c r="Y66" s="3">
        <v>1</v>
      </c>
      <c r="Z66" s="3">
        <v>0</v>
      </c>
      <c r="AA66" s="3">
        <v>0</v>
      </c>
      <c r="AB66" s="3">
        <v>0</v>
      </c>
      <c r="AC66" s="3">
        <v>0</v>
      </c>
      <c r="AD66" s="3">
        <v>1</v>
      </c>
      <c r="AE66" s="3">
        <v>0</v>
      </c>
      <c r="AF66" s="3">
        <v>0</v>
      </c>
      <c r="AG66" s="3">
        <v>0</v>
      </c>
      <c r="AH66" s="3">
        <v>0</v>
      </c>
      <c r="AI66" s="3">
        <v>1</v>
      </c>
      <c r="AJ66" s="3">
        <v>0</v>
      </c>
      <c r="AK66" s="3">
        <v>0</v>
      </c>
      <c r="AL66" s="3">
        <v>0</v>
      </c>
      <c r="AM66" s="3">
        <v>0</v>
      </c>
      <c r="AN66" s="3">
        <v>1</v>
      </c>
      <c r="AO66" s="3">
        <v>0</v>
      </c>
      <c r="AP66" s="3">
        <v>0</v>
      </c>
      <c r="AQ66" s="3">
        <v>0</v>
      </c>
      <c r="AR66" s="3">
        <v>0</v>
      </c>
    </row>
    <row r="67" spans="1:44" x14ac:dyDescent="0.25">
      <c r="A67" s="4" t="s">
        <v>126</v>
      </c>
      <c r="B67" s="106" t="s">
        <v>127</v>
      </c>
      <c r="C67" s="112">
        <v>0</v>
      </c>
      <c r="D67" s="3">
        <v>0</v>
      </c>
      <c r="E67" s="3">
        <v>1</v>
      </c>
      <c r="F67" s="3">
        <v>0</v>
      </c>
      <c r="G67" s="113">
        <v>0</v>
      </c>
      <c r="H67" s="119"/>
      <c r="I67" s="112">
        <v>1</v>
      </c>
      <c r="J67" s="3">
        <v>0</v>
      </c>
      <c r="K67" s="3">
        <v>0</v>
      </c>
      <c r="L67" s="3">
        <v>0</v>
      </c>
      <c r="M67" s="113">
        <v>0</v>
      </c>
      <c r="N67" s="122">
        <f t="shared" si="0"/>
        <v>1</v>
      </c>
      <c r="O67" s="124">
        <v>1</v>
      </c>
      <c r="P67" s="124">
        <v>0</v>
      </c>
      <c r="Q67" s="124">
        <v>0</v>
      </c>
      <c r="R67" s="124">
        <v>0</v>
      </c>
      <c r="S67" s="124">
        <v>0</v>
      </c>
      <c r="T67" s="25">
        <v>1</v>
      </c>
      <c r="U67" s="3">
        <v>0</v>
      </c>
      <c r="V67" s="3">
        <v>0</v>
      </c>
      <c r="W67" s="3">
        <v>0</v>
      </c>
      <c r="X67" s="3">
        <v>0</v>
      </c>
      <c r="Y67" s="3">
        <v>1</v>
      </c>
      <c r="Z67" s="3">
        <v>0</v>
      </c>
      <c r="AA67" s="3">
        <v>0</v>
      </c>
      <c r="AB67" s="3">
        <v>0</v>
      </c>
      <c r="AC67" s="3">
        <v>0</v>
      </c>
      <c r="AD67" s="3">
        <v>1</v>
      </c>
      <c r="AE67" s="3">
        <v>0</v>
      </c>
      <c r="AF67" s="3">
        <v>0</v>
      </c>
      <c r="AG67" s="3">
        <v>0</v>
      </c>
      <c r="AH67" s="3">
        <v>0</v>
      </c>
      <c r="AI67" s="3">
        <v>1</v>
      </c>
      <c r="AJ67" s="3">
        <v>0</v>
      </c>
      <c r="AK67" s="3">
        <v>0</v>
      </c>
      <c r="AL67" s="3">
        <v>0</v>
      </c>
      <c r="AM67" s="3">
        <v>0</v>
      </c>
      <c r="AN67" s="3">
        <v>1</v>
      </c>
      <c r="AO67" s="3">
        <v>0</v>
      </c>
      <c r="AP67" s="3">
        <v>0</v>
      </c>
      <c r="AQ67" s="3">
        <v>0</v>
      </c>
      <c r="AR67" s="3">
        <v>0</v>
      </c>
    </row>
    <row r="68" spans="1:44" x14ac:dyDescent="0.25">
      <c r="A68" s="4" t="s">
        <v>128</v>
      </c>
      <c r="B68" s="106" t="s">
        <v>129</v>
      </c>
      <c r="C68" s="112">
        <v>1</v>
      </c>
      <c r="D68" s="3">
        <v>0</v>
      </c>
      <c r="E68" s="3">
        <v>0</v>
      </c>
      <c r="F68" s="3">
        <v>0</v>
      </c>
      <c r="G68" s="113">
        <v>0</v>
      </c>
      <c r="H68" s="119"/>
      <c r="I68" s="112">
        <v>1</v>
      </c>
      <c r="J68" s="3">
        <v>0</v>
      </c>
      <c r="K68" s="3">
        <v>0</v>
      </c>
      <c r="L68" s="3">
        <v>0</v>
      </c>
      <c r="M68" s="113">
        <v>0</v>
      </c>
      <c r="N68" s="122">
        <f t="shared" si="0"/>
        <v>1</v>
      </c>
      <c r="O68" s="124">
        <v>0</v>
      </c>
      <c r="P68" s="124">
        <v>0</v>
      </c>
      <c r="Q68" s="124">
        <v>0</v>
      </c>
      <c r="R68" s="124">
        <v>0</v>
      </c>
      <c r="S68" s="124">
        <v>0</v>
      </c>
      <c r="T68" s="25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</row>
    <row r="69" spans="1:44" x14ac:dyDescent="0.25">
      <c r="A69" s="4" t="s">
        <v>130</v>
      </c>
      <c r="B69" s="106" t="s">
        <v>131</v>
      </c>
      <c r="C69" s="112">
        <v>0</v>
      </c>
      <c r="D69" s="3">
        <v>0</v>
      </c>
      <c r="E69" s="3">
        <v>0</v>
      </c>
      <c r="F69" s="3">
        <v>0</v>
      </c>
      <c r="G69" s="113">
        <v>1</v>
      </c>
      <c r="H69" s="119"/>
      <c r="I69" s="112">
        <v>1</v>
      </c>
      <c r="J69" s="3">
        <v>0</v>
      </c>
      <c r="K69" s="3">
        <v>0</v>
      </c>
      <c r="L69" s="3">
        <v>0</v>
      </c>
      <c r="M69" s="113">
        <v>0</v>
      </c>
      <c r="N69" s="122">
        <f t="shared" si="0"/>
        <v>1</v>
      </c>
      <c r="O69" s="124">
        <v>1</v>
      </c>
      <c r="P69" s="124">
        <v>0</v>
      </c>
      <c r="Q69" s="124">
        <v>0</v>
      </c>
      <c r="R69" s="124">
        <v>0</v>
      </c>
      <c r="S69" s="124">
        <v>0</v>
      </c>
      <c r="T69" s="25">
        <v>0</v>
      </c>
      <c r="U69" s="3">
        <v>0</v>
      </c>
      <c r="V69" s="3">
        <v>0</v>
      </c>
      <c r="W69" s="3">
        <v>0</v>
      </c>
      <c r="X69" s="3">
        <v>1</v>
      </c>
      <c r="Y69" s="3">
        <v>1</v>
      </c>
      <c r="Z69" s="3">
        <v>0</v>
      </c>
      <c r="AA69" s="3">
        <v>0</v>
      </c>
      <c r="AB69" s="3">
        <v>0</v>
      </c>
      <c r="AC69" s="3">
        <v>0</v>
      </c>
      <c r="AD69" s="3">
        <v>1</v>
      </c>
      <c r="AE69" s="3">
        <v>0</v>
      </c>
      <c r="AF69" s="3">
        <v>0</v>
      </c>
      <c r="AG69" s="3">
        <v>0</v>
      </c>
      <c r="AH69" s="3">
        <v>0</v>
      </c>
      <c r="AI69" s="3">
        <v>1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1</v>
      </c>
      <c r="AR69" s="3">
        <v>0</v>
      </c>
    </row>
    <row r="70" spans="1:44" x14ac:dyDescent="0.25">
      <c r="A70" s="4" t="s">
        <v>132</v>
      </c>
      <c r="B70" s="106" t="s">
        <v>133</v>
      </c>
      <c r="C70" s="112">
        <v>1</v>
      </c>
      <c r="D70" s="3">
        <v>0</v>
      </c>
      <c r="E70" s="3">
        <v>0</v>
      </c>
      <c r="F70" s="3">
        <v>0</v>
      </c>
      <c r="G70" s="113">
        <v>0</v>
      </c>
      <c r="H70" s="119"/>
      <c r="I70" s="112">
        <v>1</v>
      </c>
      <c r="J70" s="3">
        <v>0</v>
      </c>
      <c r="K70" s="3">
        <v>0</v>
      </c>
      <c r="L70" s="3">
        <v>0</v>
      </c>
      <c r="M70" s="113">
        <v>0</v>
      </c>
      <c r="N70" s="122">
        <f t="shared" ref="N70:N115" si="1">SUM(I70:M70)</f>
        <v>1</v>
      </c>
      <c r="O70" s="124">
        <v>0</v>
      </c>
      <c r="P70" s="124">
        <v>0</v>
      </c>
      <c r="Q70" s="124">
        <v>0</v>
      </c>
      <c r="R70" s="124">
        <v>0</v>
      </c>
      <c r="S70" s="124">
        <v>0</v>
      </c>
      <c r="T70" s="25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</row>
    <row r="71" spans="1:44" x14ac:dyDescent="0.25">
      <c r="A71" s="4" t="s">
        <v>134</v>
      </c>
      <c r="B71" s="106" t="s">
        <v>135</v>
      </c>
      <c r="C71" s="112">
        <v>0</v>
      </c>
      <c r="D71" s="3">
        <v>0</v>
      </c>
      <c r="E71" s="3">
        <v>1</v>
      </c>
      <c r="F71" s="3">
        <v>0</v>
      </c>
      <c r="G71" s="113">
        <v>0</v>
      </c>
      <c r="H71" s="119"/>
      <c r="I71" s="112">
        <v>1</v>
      </c>
      <c r="J71" s="3">
        <v>0</v>
      </c>
      <c r="K71" s="3">
        <v>0</v>
      </c>
      <c r="L71" s="3">
        <v>0</v>
      </c>
      <c r="M71" s="113">
        <v>0</v>
      </c>
      <c r="N71" s="122">
        <f t="shared" si="1"/>
        <v>1</v>
      </c>
      <c r="O71" s="124">
        <v>0</v>
      </c>
      <c r="P71" s="124">
        <v>0</v>
      </c>
      <c r="Q71" s="124">
        <v>0</v>
      </c>
      <c r="R71" s="124">
        <v>0</v>
      </c>
      <c r="S71" s="124">
        <v>0</v>
      </c>
      <c r="T71" s="25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</row>
    <row r="72" spans="1:44" x14ac:dyDescent="0.25">
      <c r="A72" s="4" t="s">
        <v>136</v>
      </c>
      <c r="B72" s="106" t="s">
        <v>137</v>
      </c>
      <c r="C72" s="112">
        <v>1</v>
      </c>
      <c r="D72" s="3">
        <v>0</v>
      </c>
      <c r="E72" s="3">
        <v>0</v>
      </c>
      <c r="F72" s="3">
        <v>0</v>
      </c>
      <c r="G72" s="113">
        <v>0</v>
      </c>
      <c r="H72" s="119"/>
      <c r="I72" s="112">
        <v>1</v>
      </c>
      <c r="J72" s="3">
        <v>0</v>
      </c>
      <c r="K72" s="3">
        <v>0</v>
      </c>
      <c r="L72" s="3">
        <v>0</v>
      </c>
      <c r="M72" s="113">
        <v>0</v>
      </c>
      <c r="N72" s="122">
        <f t="shared" si="1"/>
        <v>1</v>
      </c>
      <c r="O72" s="124">
        <v>1</v>
      </c>
      <c r="P72" s="124">
        <v>0</v>
      </c>
      <c r="Q72" s="124">
        <v>0</v>
      </c>
      <c r="R72" s="124">
        <v>0</v>
      </c>
      <c r="S72" s="124">
        <v>0</v>
      </c>
      <c r="T72" s="25">
        <v>1</v>
      </c>
      <c r="U72" s="3">
        <v>0</v>
      </c>
      <c r="V72" s="3">
        <v>0</v>
      </c>
      <c r="W72" s="3">
        <v>0</v>
      </c>
      <c r="X72" s="3">
        <v>0</v>
      </c>
      <c r="Y72" s="3">
        <v>1</v>
      </c>
      <c r="Z72" s="3">
        <v>0</v>
      </c>
      <c r="AA72" s="3">
        <v>0</v>
      </c>
      <c r="AB72" s="3">
        <v>0</v>
      </c>
      <c r="AC72" s="3">
        <v>0</v>
      </c>
      <c r="AD72" s="3">
        <v>1</v>
      </c>
      <c r="AE72" s="3">
        <v>0</v>
      </c>
      <c r="AF72" s="3">
        <v>0</v>
      </c>
      <c r="AG72" s="3">
        <v>0</v>
      </c>
      <c r="AH72" s="3">
        <v>0</v>
      </c>
      <c r="AI72" s="3">
        <v>1</v>
      </c>
      <c r="AJ72" s="3">
        <v>0</v>
      </c>
      <c r="AK72" s="3">
        <v>0</v>
      </c>
      <c r="AL72" s="3">
        <v>0</v>
      </c>
      <c r="AM72" s="3">
        <v>0</v>
      </c>
      <c r="AN72" s="3">
        <v>1</v>
      </c>
      <c r="AO72" s="3">
        <v>0</v>
      </c>
      <c r="AP72" s="3">
        <v>0</v>
      </c>
      <c r="AQ72" s="3">
        <v>0</v>
      </c>
      <c r="AR72" s="3">
        <v>0</v>
      </c>
    </row>
    <row r="73" spans="1:44" x14ac:dyDescent="0.25">
      <c r="A73" s="4" t="s">
        <v>138</v>
      </c>
      <c r="B73" s="106" t="s">
        <v>139</v>
      </c>
      <c r="C73" s="112">
        <v>0</v>
      </c>
      <c r="D73" s="3">
        <v>0</v>
      </c>
      <c r="E73" s="3">
        <v>1</v>
      </c>
      <c r="F73" s="3">
        <v>0</v>
      </c>
      <c r="G73" s="113">
        <v>0</v>
      </c>
      <c r="H73" s="119"/>
      <c r="I73" s="112">
        <v>1</v>
      </c>
      <c r="J73" s="3">
        <v>0</v>
      </c>
      <c r="K73" s="3">
        <v>0</v>
      </c>
      <c r="L73" s="3">
        <v>0</v>
      </c>
      <c r="M73" s="113">
        <v>0</v>
      </c>
      <c r="N73" s="122">
        <f t="shared" si="1"/>
        <v>1</v>
      </c>
      <c r="O73" s="124">
        <v>1</v>
      </c>
      <c r="P73" s="124">
        <v>0</v>
      </c>
      <c r="Q73" s="124">
        <v>0</v>
      </c>
      <c r="R73" s="124">
        <v>0</v>
      </c>
      <c r="S73" s="124">
        <v>0</v>
      </c>
      <c r="T73" s="25">
        <v>1</v>
      </c>
      <c r="U73" s="3">
        <v>0</v>
      </c>
      <c r="V73" s="3">
        <v>0</v>
      </c>
      <c r="W73" s="3">
        <v>0</v>
      </c>
      <c r="X73" s="3">
        <v>0</v>
      </c>
      <c r="Y73" s="3">
        <v>1</v>
      </c>
      <c r="Z73" s="3">
        <v>0</v>
      </c>
      <c r="AA73" s="3">
        <v>0</v>
      </c>
      <c r="AB73" s="3">
        <v>0</v>
      </c>
      <c r="AC73" s="3">
        <v>0</v>
      </c>
      <c r="AD73" s="3">
        <v>1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1</v>
      </c>
      <c r="AL73" s="3">
        <v>0</v>
      </c>
      <c r="AM73" s="3">
        <v>0</v>
      </c>
      <c r="AN73" s="3">
        <v>1</v>
      </c>
      <c r="AO73" s="3">
        <v>0</v>
      </c>
      <c r="AP73" s="3">
        <v>0</v>
      </c>
      <c r="AQ73" s="3">
        <v>0</v>
      </c>
      <c r="AR73" s="3">
        <v>0</v>
      </c>
    </row>
    <row r="74" spans="1:44" x14ac:dyDescent="0.25">
      <c r="A74" s="4" t="s">
        <v>140</v>
      </c>
      <c r="B74" s="106" t="s">
        <v>141</v>
      </c>
      <c r="C74" s="112">
        <v>0</v>
      </c>
      <c r="D74" s="3">
        <v>0</v>
      </c>
      <c r="E74" s="3">
        <v>1</v>
      </c>
      <c r="F74" s="3">
        <v>0</v>
      </c>
      <c r="G74" s="113">
        <v>0</v>
      </c>
      <c r="H74" s="119"/>
      <c r="I74" s="112">
        <v>1</v>
      </c>
      <c r="J74" s="3">
        <v>0</v>
      </c>
      <c r="K74" s="3">
        <v>0</v>
      </c>
      <c r="L74" s="3">
        <v>0</v>
      </c>
      <c r="M74" s="113">
        <v>0</v>
      </c>
      <c r="N74" s="122">
        <f t="shared" si="1"/>
        <v>1</v>
      </c>
      <c r="O74" s="124">
        <v>1</v>
      </c>
      <c r="P74" s="124">
        <v>0</v>
      </c>
      <c r="Q74" s="124">
        <v>0</v>
      </c>
      <c r="R74" s="124">
        <v>0</v>
      </c>
      <c r="S74" s="124">
        <v>0</v>
      </c>
      <c r="T74" s="25">
        <v>1</v>
      </c>
      <c r="U74" s="3">
        <v>0</v>
      </c>
      <c r="V74" s="3">
        <v>0</v>
      </c>
      <c r="W74" s="3">
        <v>0</v>
      </c>
      <c r="X74" s="3">
        <v>0</v>
      </c>
      <c r="Y74" s="3">
        <v>1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1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1</v>
      </c>
      <c r="AQ74" s="3">
        <v>0</v>
      </c>
      <c r="AR74" s="3">
        <v>0</v>
      </c>
    </row>
    <row r="75" spans="1:44" x14ac:dyDescent="0.25">
      <c r="A75" s="4" t="s">
        <v>142</v>
      </c>
      <c r="B75" s="106" t="s">
        <v>143</v>
      </c>
      <c r="C75" s="112">
        <v>0</v>
      </c>
      <c r="D75" s="3">
        <v>0</v>
      </c>
      <c r="E75" s="3">
        <v>0</v>
      </c>
      <c r="F75" s="3">
        <v>0</v>
      </c>
      <c r="G75" s="113">
        <v>1</v>
      </c>
      <c r="H75" s="119"/>
      <c r="I75" s="112">
        <v>1</v>
      </c>
      <c r="J75" s="3">
        <v>0</v>
      </c>
      <c r="K75" s="3">
        <v>0</v>
      </c>
      <c r="L75" s="3">
        <v>0</v>
      </c>
      <c r="M75" s="113">
        <v>0</v>
      </c>
      <c r="N75" s="122">
        <f t="shared" si="1"/>
        <v>1</v>
      </c>
      <c r="O75" s="124">
        <v>1</v>
      </c>
      <c r="P75" s="124">
        <v>0</v>
      </c>
      <c r="Q75" s="124">
        <v>0</v>
      </c>
      <c r="R75" s="124">
        <v>0</v>
      </c>
      <c r="S75" s="124">
        <v>0</v>
      </c>
      <c r="T75" s="25">
        <v>1</v>
      </c>
      <c r="U75" s="3">
        <v>0</v>
      </c>
      <c r="V75" s="3">
        <v>0</v>
      </c>
      <c r="W75" s="3">
        <v>0</v>
      </c>
      <c r="X75" s="3">
        <v>0</v>
      </c>
      <c r="Y75" s="3">
        <v>1</v>
      </c>
      <c r="Z75" s="3">
        <v>0</v>
      </c>
      <c r="AA75" s="3">
        <v>0</v>
      </c>
      <c r="AB75" s="3">
        <v>0</v>
      </c>
      <c r="AC75" s="3">
        <v>0</v>
      </c>
      <c r="AD75" s="3">
        <v>1</v>
      </c>
      <c r="AE75" s="3">
        <v>0</v>
      </c>
      <c r="AF75" s="3">
        <v>0</v>
      </c>
      <c r="AG75" s="3">
        <v>0</v>
      </c>
      <c r="AH75" s="3">
        <v>0</v>
      </c>
      <c r="AI75" s="3">
        <v>1</v>
      </c>
      <c r="AJ75" s="3">
        <v>0</v>
      </c>
      <c r="AK75" s="3">
        <v>0</v>
      </c>
      <c r="AL75" s="3">
        <v>0</v>
      </c>
      <c r="AM75" s="3">
        <v>0</v>
      </c>
      <c r="AN75" s="3">
        <v>1</v>
      </c>
      <c r="AO75" s="3">
        <v>0</v>
      </c>
      <c r="AP75" s="3">
        <v>0</v>
      </c>
      <c r="AQ75" s="3">
        <v>0</v>
      </c>
      <c r="AR75" s="3">
        <v>0</v>
      </c>
    </row>
    <row r="76" spans="1:44" x14ac:dyDescent="0.25">
      <c r="A76" s="4" t="s">
        <v>144</v>
      </c>
      <c r="B76" s="106" t="s">
        <v>145</v>
      </c>
      <c r="C76" s="112">
        <v>0</v>
      </c>
      <c r="D76" s="3">
        <v>0</v>
      </c>
      <c r="E76" s="3">
        <v>0</v>
      </c>
      <c r="F76" s="3">
        <v>0</v>
      </c>
      <c r="G76" s="113">
        <v>1</v>
      </c>
      <c r="H76" s="119"/>
      <c r="I76" s="112">
        <v>1</v>
      </c>
      <c r="J76" s="3">
        <v>0</v>
      </c>
      <c r="K76" s="3">
        <v>0</v>
      </c>
      <c r="L76" s="3">
        <v>0</v>
      </c>
      <c r="M76" s="113">
        <v>0</v>
      </c>
      <c r="N76" s="122">
        <f t="shared" si="1"/>
        <v>1</v>
      </c>
      <c r="O76" s="124">
        <v>1</v>
      </c>
      <c r="P76" s="124">
        <v>0</v>
      </c>
      <c r="Q76" s="124">
        <v>0</v>
      </c>
      <c r="R76" s="124">
        <v>0</v>
      </c>
      <c r="S76" s="124">
        <v>0</v>
      </c>
      <c r="T76" s="25">
        <v>1</v>
      </c>
      <c r="U76" s="3">
        <v>0</v>
      </c>
      <c r="V76" s="3">
        <v>0</v>
      </c>
      <c r="W76" s="3">
        <v>0</v>
      </c>
      <c r="X76" s="3">
        <v>0</v>
      </c>
      <c r="Y76" s="3">
        <v>1</v>
      </c>
      <c r="Z76" s="3">
        <v>0</v>
      </c>
      <c r="AA76" s="3">
        <v>0</v>
      </c>
      <c r="AB76" s="3">
        <v>0</v>
      </c>
      <c r="AC76" s="3">
        <v>0</v>
      </c>
      <c r="AD76" s="3">
        <v>1</v>
      </c>
      <c r="AE76" s="3">
        <v>0</v>
      </c>
      <c r="AF76" s="3">
        <v>0</v>
      </c>
      <c r="AG76" s="3">
        <v>0</v>
      </c>
      <c r="AH76" s="3">
        <v>0</v>
      </c>
      <c r="AI76" s="3">
        <v>1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1</v>
      </c>
      <c r="AQ76" s="3">
        <v>0</v>
      </c>
      <c r="AR76" s="3">
        <v>0</v>
      </c>
    </row>
    <row r="77" spans="1:44" x14ac:dyDescent="0.25">
      <c r="A77" s="4" t="s">
        <v>146</v>
      </c>
      <c r="B77" s="106" t="s">
        <v>147</v>
      </c>
      <c r="C77" s="112">
        <v>0</v>
      </c>
      <c r="D77" s="3">
        <v>0</v>
      </c>
      <c r="E77" s="3">
        <v>1</v>
      </c>
      <c r="F77" s="3">
        <v>0</v>
      </c>
      <c r="G77" s="113">
        <v>0</v>
      </c>
      <c r="H77" s="119"/>
      <c r="I77" s="112">
        <v>1</v>
      </c>
      <c r="J77" s="3">
        <v>0</v>
      </c>
      <c r="K77" s="3">
        <v>0</v>
      </c>
      <c r="L77" s="3">
        <v>0</v>
      </c>
      <c r="M77" s="113">
        <v>0</v>
      </c>
      <c r="N77" s="122">
        <f t="shared" si="1"/>
        <v>1</v>
      </c>
      <c r="O77" s="124">
        <v>1</v>
      </c>
      <c r="P77" s="124">
        <v>0</v>
      </c>
      <c r="Q77" s="124">
        <v>0</v>
      </c>
      <c r="R77" s="124">
        <v>0</v>
      </c>
      <c r="S77" s="124">
        <v>0</v>
      </c>
      <c r="T77" s="25">
        <v>1</v>
      </c>
      <c r="U77" s="3">
        <v>0</v>
      </c>
      <c r="V77" s="3">
        <v>0</v>
      </c>
      <c r="W77" s="3">
        <v>0</v>
      </c>
      <c r="X77" s="3">
        <v>0</v>
      </c>
      <c r="Y77" s="3">
        <v>1</v>
      </c>
      <c r="Z77" s="3">
        <v>0</v>
      </c>
      <c r="AA77" s="3">
        <v>0</v>
      </c>
      <c r="AB77" s="3">
        <v>0</v>
      </c>
      <c r="AC77" s="3">
        <v>0</v>
      </c>
      <c r="AD77" s="3">
        <v>1</v>
      </c>
      <c r="AE77" s="3">
        <v>0</v>
      </c>
      <c r="AF77" s="3">
        <v>0</v>
      </c>
      <c r="AG77" s="3">
        <v>0</v>
      </c>
      <c r="AH77" s="3">
        <v>0</v>
      </c>
      <c r="AI77" s="3">
        <v>1</v>
      </c>
      <c r="AJ77" s="3">
        <v>0</v>
      </c>
      <c r="AK77" s="3">
        <v>0</v>
      </c>
      <c r="AL77" s="3">
        <v>0</v>
      </c>
      <c r="AM77" s="3">
        <v>0</v>
      </c>
      <c r="AN77" s="3">
        <v>1</v>
      </c>
      <c r="AO77" s="3">
        <v>0</v>
      </c>
      <c r="AP77" s="3">
        <v>0</v>
      </c>
      <c r="AQ77" s="3">
        <v>0</v>
      </c>
      <c r="AR77" s="3">
        <v>0</v>
      </c>
    </row>
    <row r="78" spans="1:44" x14ac:dyDescent="0.25">
      <c r="A78" s="4" t="s">
        <v>148</v>
      </c>
      <c r="B78" s="106" t="s">
        <v>149</v>
      </c>
      <c r="C78" s="112">
        <v>1</v>
      </c>
      <c r="D78" s="3">
        <v>0</v>
      </c>
      <c r="E78" s="3">
        <v>0</v>
      </c>
      <c r="F78" s="3">
        <v>0</v>
      </c>
      <c r="G78" s="113">
        <v>0</v>
      </c>
      <c r="H78" s="119"/>
      <c r="I78" s="112">
        <v>1</v>
      </c>
      <c r="J78" s="3">
        <v>0</v>
      </c>
      <c r="K78" s="3">
        <v>0</v>
      </c>
      <c r="L78" s="3">
        <v>0</v>
      </c>
      <c r="M78" s="113">
        <v>0</v>
      </c>
      <c r="N78" s="122">
        <f t="shared" si="1"/>
        <v>1</v>
      </c>
      <c r="O78" s="124">
        <v>0</v>
      </c>
      <c r="P78" s="124">
        <v>0</v>
      </c>
      <c r="Q78" s="124">
        <v>0</v>
      </c>
      <c r="R78" s="124">
        <v>0</v>
      </c>
      <c r="S78" s="124">
        <v>0</v>
      </c>
      <c r="T78" s="25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</row>
    <row r="79" spans="1:44" x14ac:dyDescent="0.25">
      <c r="A79" s="4" t="s">
        <v>150</v>
      </c>
      <c r="B79" s="106" t="s">
        <v>151</v>
      </c>
      <c r="C79" s="112">
        <v>0</v>
      </c>
      <c r="D79" s="3">
        <v>0</v>
      </c>
      <c r="E79" s="3">
        <v>0</v>
      </c>
      <c r="F79" s="3">
        <v>0</v>
      </c>
      <c r="G79" s="113">
        <v>1</v>
      </c>
      <c r="H79" s="119"/>
      <c r="I79" s="112">
        <v>1</v>
      </c>
      <c r="J79" s="3">
        <v>0</v>
      </c>
      <c r="K79" s="3">
        <v>0</v>
      </c>
      <c r="L79" s="3">
        <v>0</v>
      </c>
      <c r="M79" s="113">
        <v>0</v>
      </c>
      <c r="N79" s="122">
        <f t="shared" si="1"/>
        <v>1</v>
      </c>
      <c r="O79" s="124">
        <v>1</v>
      </c>
      <c r="P79" s="124">
        <v>0</v>
      </c>
      <c r="Q79" s="124">
        <v>0</v>
      </c>
      <c r="R79" s="124">
        <v>0</v>
      </c>
      <c r="S79" s="124">
        <v>0</v>
      </c>
      <c r="T79" s="25">
        <v>1</v>
      </c>
      <c r="U79" s="3">
        <v>0</v>
      </c>
      <c r="V79" s="3">
        <v>0</v>
      </c>
      <c r="W79" s="3">
        <v>0</v>
      </c>
      <c r="X79" s="3">
        <v>0</v>
      </c>
      <c r="Y79" s="3">
        <v>1</v>
      </c>
      <c r="Z79" s="3">
        <v>0</v>
      </c>
      <c r="AA79" s="3">
        <v>0</v>
      </c>
      <c r="AB79" s="3">
        <v>0</v>
      </c>
      <c r="AC79" s="3">
        <v>0</v>
      </c>
      <c r="AD79" s="3">
        <v>1</v>
      </c>
      <c r="AE79" s="3">
        <v>0</v>
      </c>
      <c r="AF79" s="3">
        <v>0</v>
      </c>
      <c r="AG79" s="3">
        <v>0</v>
      </c>
      <c r="AH79" s="3">
        <v>0</v>
      </c>
      <c r="AI79" s="3">
        <v>1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1</v>
      </c>
      <c r="AQ79" s="3">
        <v>0</v>
      </c>
      <c r="AR79" s="3">
        <v>0</v>
      </c>
    </row>
    <row r="80" spans="1:44" x14ac:dyDescent="0.25">
      <c r="A80" s="4" t="s">
        <v>152</v>
      </c>
      <c r="B80" s="106" t="s">
        <v>153</v>
      </c>
      <c r="C80" s="112">
        <v>1</v>
      </c>
      <c r="D80" s="3">
        <v>0</v>
      </c>
      <c r="E80" s="3">
        <v>0</v>
      </c>
      <c r="F80" s="3">
        <v>0</v>
      </c>
      <c r="G80" s="113">
        <v>0</v>
      </c>
      <c r="H80" s="119"/>
      <c r="I80" s="112">
        <v>1</v>
      </c>
      <c r="J80" s="3">
        <v>0</v>
      </c>
      <c r="K80" s="3">
        <v>0</v>
      </c>
      <c r="L80" s="3">
        <v>0</v>
      </c>
      <c r="M80" s="113">
        <v>0</v>
      </c>
      <c r="N80" s="122">
        <f t="shared" si="1"/>
        <v>1</v>
      </c>
      <c r="O80" s="124">
        <v>1</v>
      </c>
      <c r="P80" s="124">
        <v>0</v>
      </c>
      <c r="Q80" s="124">
        <v>0</v>
      </c>
      <c r="R80" s="124">
        <v>0</v>
      </c>
      <c r="S80" s="124">
        <v>0</v>
      </c>
      <c r="T80" s="25">
        <v>1</v>
      </c>
      <c r="U80" s="3">
        <v>0</v>
      </c>
      <c r="V80" s="3">
        <v>0</v>
      </c>
      <c r="W80" s="3">
        <v>0</v>
      </c>
      <c r="X80" s="3">
        <v>0</v>
      </c>
      <c r="Y80" s="3">
        <v>1</v>
      </c>
      <c r="Z80" s="3">
        <v>0</v>
      </c>
      <c r="AA80" s="3">
        <v>0</v>
      </c>
      <c r="AB80" s="3">
        <v>0</v>
      </c>
      <c r="AC80" s="3">
        <v>0</v>
      </c>
      <c r="AD80" s="3">
        <v>1</v>
      </c>
      <c r="AE80" s="3">
        <v>0</v>
      </c>
      <c r="AF80" s="3">
        <v>0</v>
      </c>
      <c r="AG80" s="3">
        <v>0</v>
      </c>
      <c r="AH80" s="3">
        <v>0</v>
      </c>
      <c r="AI80" s="3">
        <v>1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1</v>
      </c>
      <c r="AQ80" s="3">
        <v>0</v>
      </c>
      <c r="AR80" s="3">
        <v>0</v>
      </c>
    </row>
    <row r="81" spans="1:44" x14ac:dyDescent="0.25">
      <c r="A81" s="4" t="s">
        <v>154</v>
      </c>
      <c r="B81" s="106" t="s">
        <v>155</v>
      </c>
      <c r="C81" s="112">
        <v>0</v>
      </c>
      <c r="D81" s="3">
        <v>0</v>
      </c>
      <c r="E81" s="3">
        <v>0</v>
      </c>
      <c r="F81" s="3">
        <v>0</v>
      </c>
      <c r="G81" s="113">
        <v>1</v>
      </c>
      <c r="H81" s="119"/>
      <c r="I81" s="112">
        <v>1</v>
      </c>
      <c r="J81" s="3">
        <v>0</v>
      </c>
      <c r="K81" s="3">
        <v>0</v>
      </c>
      <c r="L81" s="3">
        <v>0</v>
      </c>
      <c r="M81" s="113">
        <v>0</v>
      </c>
      <c r="N81" s="122">
        <f t="shared" si="1"/>
        <v>1</v>
      </c>
      <c r="O81" s="124">
        <v>1</v>
      </c>
      <c r="P81" s="124">
        <v>0</v>
      </c>
      <c r="Q81" s="124">
        <v>0</v>
      </c>
      <c r="R81" s="124">
        <v>0</v>
      </c>
      <c r="S81" s="124">
        <v>0</v>
      </c>
      <c r="T81" s="25">
        <v>1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1</v>
      </c>
      <c r="AB81" s="3">
        <v>0</v>
      </c>
      <c r="AC81" s="3">
        <v>0</v>
      </c>
      <c r="AD81" s="3">
        <v>1</v>
      </c>
      <c r="AE81" s="3">
        <v>0</v>
      </c>
      <c r="AF81" s="3">
        <v>0</v>
      </c>
      <c r="AG81" s="3">
        <v>0</v>
      </c>
      <c r="AH81" s="3">
        <v>0</v>
      </c>
      <c r="AI81" s="3">
        <v>1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1</v>
      </c>
      <c r="AQ81" s="3">
        <v>0</v>
      </c>
      <c r="AR81" s="3">
        <v>0</v>
      </c>
    </row>
    <row r="82" spans="1:44" x14ac:dyDescent="0.25">
      <c r="A82" s="4" t="s">
        <v>156</v>
      </c>
      <c r="B82" s="106" t="s">
        <v>157</v>
      </c>
      <c r="C82" s="112">
        <v>1</v>
      </c>
      <c r="D82" s="3">
        <v>0</v>
      </c>
      <c r="E82" s="3">
        <v>0</v>
      </c>
      <c r="F82" s="3">
        <v>0</v>
      </c>
      <c r="G82" s="113">
        <v>0</v>
      </c>
      <c r="H82" s="119"/>
      <c r="I82" s="112">
        <v>1</v>
      </c>
      <c r="J82" s="3">
        <v>0</v>
      </c>
      <c r="K82" s="3">
        <v>0</v>
      </c>
      <c r="L82" s="3">
        <v>0</v>
      </c>
      <c r="M82" s="113">
        <v>0</v>
      </c>
      <c r="N82" s="122">
        <f t="shared" si="1"/>
        <v>1</v>
      </c>
      <c r="O82" s="124">
        <v>1</v>
      </c>
      <c r="P82" s="124">
        <v>0</v>
      </c>
      <c r="Q82" s="124">
        <v>0</v>
      </c>
      <c r="R82" s="124">
        <v>0</v>
      </c>
      <c r="S82" s="124">
        <v>0</v>
      </c>
      <c r="T82" s="25">
        <v>0</v>
      </c>
      <c r="U82" s="3">
        <v>0</v>
      </c>
      <c r="V82" s="3">
        <v>1</v>
      </c>
      <c r="W82" s="3">
        <v>0</v>
      </c>
      <c r="X82" s="3">
        <v>0</v>
      </c>
      <c r="Y82" s="3">
        <v>1</v>
      </c>
      <c r="Z82" s="3">
        <v>0</v>
      </c>
      <c r="AA82" s="3">
        <v>0</v>
      </c>
      <c r="AB82" s="3">
        <v>0</v>
      </c>
      <c r="AC82" s="3">
        <v>0</v>
      </c>
      <c r="AD82" s="3">
        <v>1</v>
      </c>
      <c r="AE82" s="3">
        <v>0</v>
      </c>
      <c r="AF82" s="3">
        <v>0</v>
      </c>
      <c r="AG82" s="3">
        <v>0</v>
      </c>
      <c r="AH82" s="3">
        <v>0</v>
      </c>
      <c r="AI82" s="3">
        <v>1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1</v>
      </c>
      <c r="AQ82" s="3">
        <v>0</v>
      </c>
      <c r="AR82" s="3">
        <v>0</v>
      </c>
    </row>
    <row r="83" spans="1:44" x14ac:dyDescent="0.25">
      <c r="A83" s="4" t="s">
        <v>158</v>
      </c>
      <c r="B83" s="106" t="s">
        <v>159</v>
      </c>
      <c r="C83" s="112">
        <v>0</v>
      </c>
      <c r="D83" s="3">
        <v>0</v>
      </c>
      <c r="E83" s="3">
        <v>1</v>
      </c>
      <c r="F83" s="3">
        <v>0</v>
      </c>
      <c r="G83" s="113">
        <v>0</v>
      </c>
      <c r="H83" s="119"/>
      <c r="I83" s="112">
        <v>1</v>
      </c>
      <c r="J83" s="3">
        <v>0</v>
      </c>
      <c r="K83" s="3">
        <v>0</v>
      </c>
      <c r="L83" s="3">
        <v>0</v>
      </c>
      <c r="M83" s="113">
        <v>0</v>
      </c>
      <c r="N83" s="122">
        <f t="shared" si="1"/>
        <v>1</v>
      </c>
      <c r="O83" s="124">
        <v>1</v>
      </c>
      <c r="P83" s="124">
        <v>0</v>
      </c>
      <c r="Q83" s="124">
        <v>0</v>
      </c>
      <c r="R83" s="124">
        <v>0</v>
      </c>
      <c r="S83" s="124">
        <v>0</v>
      </c>
      <c r="T83" s="25">
        <v>1</v>
      </c>
      <c r="U83" s="3">
        <v>0</v>
      </c>
      <c r="V83" s="3">
        <v>0</v>
      </c>
      <c r="W83" s="3">
        <v>0</v>
      </c>
      <c r="X83" s="3">
        <v>0</v>
      </c>
      <c r="Y83" s="3">
        <v>1</v>
      </c>
      <c r="Z83" s="3">
        <v>0</v>
      </c>
      <c r="AA83" s="3">
        <v>0</v>
      </c>
      <c r="AB83" s="3">
        <v>0</v>
      </c>
      <c r="AC83" s="3">
        <v>0</v>
      </c>
      <c r="AD83" s="3">
        <v>1</v>
      </c>
      <c r="AE83" s="3">
        <v>0</v>
      </c>
      <c r="AF83" s="3">
        <v>0</v>
      </c>
      <c r="AG83" s="3">
        <v>0</v>
      </c>
      <c r="AH83" s="3">
        <v>0</v>
      </c>
      <c r="AI83" s="3">
        <v>1</v>
      </c>
      <c r="AJ83" s="3">
        <v>0</v>
      </c>
      <c r="AK83" s="3">
        <v>0</v>
      </c>
      <c r="AL83" s="3">
        <v>0</v>
      </c>
      <c r="AM83" s="3">
        <v>0</v>
      </c>
      <c r="AN83" s="3">
        <v>1</v>
      </c>
      <c r="AO83" s="3">
        <v>0</v>
      </c>
      <c r="AP83" s="3">
        <v>0</v>
      </c>
      <c r="AQ83" s="3">
        <v>0</v>
      </c>
      <c r="AR83" s="3">
        <v>0</v>
      </c>
    </row>
    <row r="84" spans="1:44" x14ac:dyDescent="0.25">
      <c r="A84" s="4" t="s">
        <v>160</v>
      </c>
      <c r="B84" s="106" t="s">
        <v>161</v>
      </c>
      <c r="C84" s="112">
        <v>0</v>
      </c>
      <c r="D84" s="3">
        <v>0</v>
      </c>
      <c r="E84" s="3">
        <v>0</v>
      </c>
      <c r="F84" s="3">
        <v>0</v>
      </c>
      <c r="G84" s="113">
        <v>1</v>
      </c>
      <c r="H84" s="119"/>
      <c r="I84" s="112">
        <v>1</v>
      </c>
      <c r="J84" s="3">
        <v>0</v>
      </c>
      <c r="K84" s="3">
        <v>0</v>
      </c>
      <c r="L84" s="3">
        <v>0</v>
      </c>
      <c r="M84" s="113">
        <v>0</v>
      </c>
      <c r="N84" s="122">
        <f t="shared" si="1"/>
        <v>1</v>
      </c>
      <c r="O84" s="124">
        <v>1</v>
      </c>
      <c r="P84" s="124">
        <v>0</v>
      </c>
      <c r="Q84" s="124">
        <v>0</v>
      </c>
      <c r="R84" s="124">
        <v>0</v>
      </c>
      <c r="S84" s="124">
        <v>0</v>
      </c>
      <c r="T84" s="25">
        <v>0</v>
      </c>
      <c r="U84" s="3">
        <v>0</v>
      </c>
      <c r="V84" s="3">
        <v>1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1</v>
      </c>
      <c r="AD84" s="3">
        <v>1</v>
      </c>
      <c r="AE84" s="3">
        <v>0</v>
      </c>
      <c r="AF84" s="3">
        <v>0</v>
      </c>
      <c r="AG84" s="3">
        <v>0</v>
      </c>
      <c r="AH84" s="3">
        <v>0</v>
      </c>
      <c r="AI84" s="3">
        <v>1</v>
      </c>
      <c r="AJ84" s="3">
        <v>0</v>
      </c>
      <c r="AK84" s="3">
        <v>0</v>
      </c>
      <c r="AL84" s="3">
        <v>0</v>
      </c>
      <c r="AM84" s="3">
        <v>0</v>
      </c>
      <c r="AN84" s="3">
        <v>1</v>
      </c>
      <c r="AO84" s="3">
        <v>0</v>
      </c>
      <c r="AP84" s="3">
        <v>0</v>
      </c>
      <c r="AQ84" s="3">
        <v>0</v>
      </c>
      <c r="AR84" s="3">
        <v>0</v>
      </c>
    </row>
    <row r="85" spans="1:44" x14ac:dyDescent="0.25">
      <c r="A85" s="4" t="s">
        <v>162</v>
      </c>
      <c r="B85" s="106" t="s">
        <v>163</v>
      </c>
      <c r="C85" s="112">
        <v>0</v>
      </c>
      <c r="D85" s="3">
        <v>0</v>
      </c>
      <c r="E85" s="3">
        <v>0</v>
      </c>
      <c r="F85" s="3">
        <v>0</v>
      </c>
      <c r="G85" s="113">
        <v>1</v>
      </c>
      <c r="H85" s="119"/>
      <c r="I85" s="112">
        <v>1</v>
      </c>
      <c r="J85" s="3">
        <v>0</v>
      </c>
      <c r="K85" s="3">
        <v>0</v>
      </c>
      <c r="L85" s="3">
        <v>0</v>
      </c>
      <c r="M85" s="113">
        <v>0</v>
      </c>
      <c r="N85" s="122">
        <f t="shared" si="1"/>
        <v>1</v>
      </c>
      <c r="O85" s="124">
        <v>1</v>
      </c>
      <c r="P85" s="124">
        <v>0</v>
      </c>
      <c r="Q85" s="124">
        <v>0</v>
      </c>
      <c r="R85" s="124">
        <v>0</v>
      </c>
      <c r="S85" s="124">
        <v>0</v>
      </c>
      <c r="T85" s="25">
        <v>1</v>
      </c>
      <c r="U85" s="3">
        <v>0</v>
      </c>
      <c r="V85" s="3">
        <v>0</v>
      </c>
      <c r="W85" s="3">
        <v>0</v>
      </c>
      <c r="X85" s="3">
        <v>0</v>
      </c>
      <c r="Y85" s="3">
        <v>1</v>
      </c>
      <c r="Z85" s="3">
        <v>0</v>
      </c>
      <c r="AA85" s="3">
        <v>0</v>
      </c>
      <c r="AB85" s="3">
        <v>0</v>
      </c>
      <c r="AC85" s="3">
        <v>0</v>
      </c>
      <c r="AD85" s="3">
        <v>1</v>
      </c>
      <c r="AE85" s="3">
        <v>0</v>
      </c>
      <c r="AF85" s="3">
        <v>0</v>
      </c>
      <c r="AG85" s="3">
        <v>0</v>
      </c>
      <c r="AH85" s="3">
        <v>0</v>
      </c>
      <c r="AI85" s="3">
        <v>1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1</v>
      </c>
    </row>
    <row r="86" spans="1:44" x14ac:dyDescent="0.25">
      <c r="A86" s="4" t="s">
        <v>164</v>
      </c>
      <c r="B86" s="106" t="s">
        <v>165</v>
      </c>
      <c r="C86" s="112">
        <v>0</v>
      </c>
      <c r="D86" s="3">
        <v>0</v>
      </c>
      <c r="E86" s="3">
        <v>0</v>
      </c>
      <c r="F86" s="3">
        <v>0</v>
      </c>
      <c r="G86" s="113">
        <v>1</v>
      </c>
      <c r="H86" s="119"/>
      <c r="I86" s="112">
        <v>1</v>
      </c>
      <c r="J86" s="3">
        <v>0</v>
      </c>
      <c r="K86" s="3">
        <v>0</v>
      </c>
      <c r="L86" s="3">
        <v>0</v>
      </c>
      <c r="M86" s="113">
        <v>0</v>
      </c>
      <c r="N86" s="122">
        <f t="shared" si="1"/>
        <v>1</v>
      </c>
      <c r="O86" s="124">
        <v>1</v>
      </c>
      <c r="P86" s="124">
        <v>0</v>
      </c>
      <c r="Q86" s="124">
        <v>0</v>
      </c>
      <c r="R86" s="124">
        <v>0</v>
      </c>
      <c r="S86" s="124">
        <v>0</v>
      </c>
      <c r="T86" s="25">
        <v>1</v>
      </c>
      <c r="U86" s="3">
        <v>0</v>
      </c>
      <c r="V86" s="3">
        <v>0</v>
      </c>
      <c r="W86" s="3">
        <v>0</v>
      </c>
      <c r="X86" s="3">
        <v>0</v>
      </c>
      <c r="Y86" s="3">
        <v>1</v>
      </c>
      <c r="Z86" s="3">
        <v>0</v>
      </c>
      <c r="AA86" s="3">
        <v>0</v>
      </c>
      <c r="AB86" s="3">
        <v>0</v>
      </c>
      <c r="AC86" s="3">
        <v>0</v>
      </c>
      <c r="AD86" s="3">
        <v>1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1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1</v>
      </c>
    </row>
    <row r="87" spans="1:44" x14ac:dyDescent="0.25">
      <c r="A87" s="4" t="s">
        <v>166</v>
      </c>
      <c r="B87" s="106" t="s">
        <v>167</v>
      </c>
      <c r="C87" s="112">
        <v>0</v>
      </c>
      <c r="D87" s="3">
        <v>1</v>
      </c>
      <c r="E87" s="3">
        <v>0</v>
      </c>
      <c r="F87" s="3">
        <v>0</v>
      </c>
      <c r="G87" s="113">
        <v>0</v>
      </c>
      <c r="H87" s="119"/>
      <c r="I87" s="112">
        <v>0</v>
      </c>
      <c r="J87" s="3">
        <v>1</v>
      </c>
      <c r="K87" s="3">
        <v>0</v>
      </c>
      <c r="L87" s="3">
        <v>0</v>
      </c>
      <c r="M87" s="113">
        <v>0</v>
      </c>
      <c r="N87" s="122">
        <f t="shared" si="1"/>
        <v>1</v>
      </c>
      <c r="O87" s="124">
        <v>1</v>
      </c>
      <c r="P87" s="124">
        <v>0</v>
      </c>
      <c r="Q87" s="124">
        <v>0</v>
      </c>
      <c r="R87" s="124">
        <v>0</v>
      </c>
      <c r="S87" s="124">
        <v>0</v>
      </c>
      <c r="T87" s="25">
        <v>1</v>
      </c>
      <c r="U87" s="3">
        <v>0</v>
      </c>
      <c r="V87" s="3">
        <v>0</v>
      </c>
      <c r="W87" s="3">
        <v>0</v>
      </c>
      <c r="X87" s="3">
        <v>0</v>
      </c>
      <c r="Y87" s="3">
        <v>1</v>
      </c>
      <c r="Z87" s="3">
        <v>0</v>
      </c>
      <c r="AA87" s="3">
        <v>0</v>
      </c>
      <c r="AB87" s="3">
        <v>0</v>
      </c>
      <c r="AC87" s="3">
        <v>0</v>
      </c>
      <c r="AD87" s="3">
        <v>1</v>
      </c>
      <c r="AE87" s="3">
        <v>0</v>
      </c>
      <c r="AF87" s="3">
        <v>0</v>
      </c>
      <c r="AG87" s="3">
        <v>0</v>
      </c>
      <c r="AH87" s="3">
        <v>0</v>
      </c>
      <c r="AI87" s="3">
        <v>1</v>
      </c>
      <c r="AJ87" s="3">
        <v>0</v>
      </c>
      <c r="AK87" s="3">
        <v>0</v>
      </c>
      <c r="AL87" s="3">
        <v>0</v>
      </c>
      <c r="AM87" s="3">
        <v>0</v>
      </c>
      <c r="AN87" s="3">
        <v>1</v>
      </c>
      <c r="AO87" s="3">
        <v>0</v>
      </c>
      <c r="AP87" s="3">
        <v>0</v>
      </c>
      <c r="AQ87" s="3">
        <v>0</v>
      </c>
      <c r="AR87" s="3">
        <v>0</v>
      </c>
    </row>
    <row r="88" spans="1:44" x14ac:dyDescent="0.25">
      <c r="A88" s="4" t="s">
        <v>168</v>
      </c>
      <c r="B88" s="106" t="s">
        <v>169</v>
      </c>
      <c r="C88" s="112">
        <v>0</v>
      </c>
      <c r="D88" s="3">
        <v>0</v>
      </c>
      <c r="E88" s="3">
        <v>1</v>
      </c>
      <c r="F88" s="3">
        <v>0</v>
      </c>
      <c r="G88" s="113">
        <v>0</v>
      </c>
      <c r="H88" s="119"/>
      <c r="I88" s="112">
        <v>0</v>
      </c>
      <c r="J88" s="3">
        <v>0</v>
      </c>
      <c r="K88" s="3">
        <v>0</v>
      </c>
      <c r="L88" s="3">
        <v>0</v>
      </c>
      <c r="M88" s="113">
        <v>0</v>
      </c>
      <c r="N88" s="122">
        <f t="shared" si="1"/>
        <v>0</v>
      </c>
      <c r="O88" s="124">
        <v>0</v>
      </c>
      <c r="P88" s="124">
        <v>0</v>
      </c>
      <c r="Q88" s="124">
        <v>0</v>
      </c>
      <c r="R88" s="124">
        <v>0</v>
      </c>
      <c r="S88" s="124">
        <v>0</v>
      </c>
      <c r="T88" s="25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</row>
    <row r="89" spans="1:44" x14ac:dyDescent="0.25">
      <c r="A89" s="4" t="s">
        <v>170</v>
      </c>
      <c r="B89" s="106" t="s">
        <v>171</v>
      </c>
      <c r="C89" s="112">
        <v>0</v>
      </c>
      <c r="D89" s="3">
        <v>1</v>
      </c>
      <c r="E89" s="3">
        <v>0</v>
      </c>
      <c r="F89" s="3">
        <v>0</v>
      </c>
      <c r="G89" s="113">
        <v>0</v>
      </c>
      <c r="H89" s="119"/>
      <c r="I89" s="112">
        <v>0</v>
      </c>
      <c r="J89" s="3">
        <v>0</v>
      </c>
      <c r="K89" s="3">
        <v>0</v>
      </c>
      <c r="L89" s="3">
        <v>0</v>
      </c>
      <c r="M89" s="113">
        <v>0</v>
      </c>
      <c r="N89" s="122">
        <f t="shared" si="1"/>
        <v>0</v>
      </c>
      <c r="O89" s="124">
        <v>0</v>
      </c>
      <c r="P89" s="124">
        <v>0</v>
      </c>
      <c r="Q89" s="124">
        <v>0</v>
      </c>
      <c r="R89" s="124">
        <v>0</v>
      </c>
      <c r="S89" s="124">
        <v>0</v>
      </c>
      <c r="T89" s="25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</row>
    <row r="90" spans="1:44" x14ac:dyDescent="0.25">
      <c r="A90" s="4" t="s">
        <v>172</v>
      </c>
      <c r="B90" s="106" t="s">
        <v>173</v>
      </c>
      <c r="C90" s="112">
        <v>0</v>
      </c>
      <c r="D90" s="3">
        <v>0</v>
      </c>
      <c r="E90" s="3">
        <v>1</v>
      </c>
      <c r="F90" s="3">
        <v>0</v>
      </c>
      <c r="G90" s="113">
        <v>0</v>
      </c>
      <c r="H90" s="119"/>
      <c r="I90" s="112">
        <v>1</v>
      </c>
      <c r="J90" s="3">
        <v>0</v>
      </c>
      <c r="K90" s="3">
        <v>0</v>
      </c>
      <c r="L90" s="3">
        <v>0</v>
      </c>
      <c r="M90" s="113">
        <v>0</v>
      </c>
      <c r="N90" s="122">
        <f t="shared" si="1"/>
        <v>1</v>
      </c>
      <c r="O90" s="124">
        <v>1</v>
      </c>
      <c r="P90" s="124">
        <v>0</v>
      </c>
      <c r="Q90" s="124">
        <v>0</v>
      </c>
      <c r="R90" s="124">
        <v>0</v>
      </c>
      <c r="S90" s="124">
        <v>0</v>
      </c>
      <c r="T90" s="25">
        <v>1</v>
      </c>
      <c r="U90" s="3">
        <v>0</v>
      </c>
      <c r="V90" s="3">
        <v>0</v>
      </c>
      <c r="W90" s="3">
        <v>0</v>
      </c>
      <c r="X90" s="3">
        <v>0</v>
      </c>
      <c r="Y90" s="3">
        <v>1</v>
      </c>
      <c r="Z90" s="3">
        <v>0</v>
      </c>
      <c r="AA90" s="3">
        <v>0</v>
      </c>
      <c r="AB90" s="3">
        <v>0</v>
      </c>
      <c r="AC90" s="3">
        <v>0</v>
      </c>
      <c r="AD90" s="3">
        <v>1</v>
      </c>
      <c r="AE90" s="3">
        <v>0</v>
      </c>
      <c r="AF90" s="3">
        <v>0</v>
      </c>
      <c r="AG90" s="3">
        <v>0</v>
      </c>
      <c r="AH90" s="3">
        <v>0</v>
      </c>
      <c r="AI90" s="3">
        <v>1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1</v>
      </c>
      <c r="AQ90" s="3">
        <v>0</v>
      </c>
      <c r="AR90" s="3">
        <v>0</v>
      </c>
    </row>
    <row r="91" spans="1:44" x14ac:dyDescent="0.25">
      <c r="A91" s="4" t="s">
        <v>174</v>
      </c>
      <c r="B91" s="106" t="s">
        <v>175</v>
      </c>
      <c r="C91" s="112">
        <v>0</v>
      </c>
      <c r="D91" s="3">
        <v>0</v>
      </c>
      <c r="E91" s="3">
        <v>0</v>
      </c>
      <c r="F91" s="3">
        <v>0</v>
      </c>
      <c r="G91" s="113">
        <v>1</v>
      </c>
      <c r="H91" s="119"/>
      <c r="I91" s="112">
        <v>1</v>
      </c>
      <c r="J91" s="3">
        <v>0</v>
      </c>
      <c r="K91" s="3">
        <v>0</v>
      </c>
      <c r="L91" s="3">
        <v>0</v>
      </c>
      <c r="M91" s="113">
        <v>0</v>
      </c>
      <c r="N91" s="122">
        <f t="shared" si="1"/>
        <v>1</v>
      </c>
      <c r="O91" s="124">
        <v>1</v>
      </c>
      <c r="P91" s="124">
        <v>0</v>
      </c>
      <c r="Q91" s="124">
        <v>0</v>
      </c>
      <c r="R91" s="124">
        <v>0</v>
      </c>
      <c r="S91" s="124">
        <v>0</v>
      </c>
      <c r="T91" s="25">
        <v>1</v>
      </c>
      <c r="U91" s="3">
        <v>0</v>
      </c>
      <c r="V91" s="3">
        <v>0</v>
      </c>
      <c r="W91" s="3">
        <v>0</v>
      </c>
      <c r="X91" s="3">
        <v>0</v>
      </c>
      <c r="Y91" s="3">
        <v>1</v>
      </c>
      <c r="Z91" s="3">
        <v>0</v>
      </c>
      <c r="AA91" s="3">
        <v>0</v>
      </c>
      <c r="AB91" s="3">
        <v>0</v>
      </c>
      <c r="AC91" s="3">
        <v>0</v>
      </c>
      <c r="AD91" s="3">
        <v>1</v>
      </c>
      <c r="AE91" s="3">
        <v>0</v>
      </c>
      <c r="AF91" s="3">
        <v>0</v>
      </c>
      <c r="AG91" s="3">
        <v>0</v>
      </c>
      <c r="AH91" s="3">
        <v>0</v>
      </c>
      <c r="AI91" s="3">
        <v>1</v>
      </c>
      <c r="AJ91" s="3">
        <v>0</v>
      </c>
      <c r="AK91" s="3">
        <v>0</v>
      </c>
      <c r="AL91" s="3">
        <v>0</v>
      </c>
      <c r="AM91" s="3">
        <v>0</v>
      </c>
      <c r="AN91" s="3">
        <v>1</v>
      </c>
      <c r="AO91" s="3">
        <v>0</v>
      </c>
      <c r="AP91" s="3">
        <v>0</v>
      </c>
      <c r="AQ91" s="3">
        <v>0</v>
      </c>
      <c r="AR91" s="3">
        <v>0</v>
      </c>
    </row>
    <row r="92" spans="1:44" x14ac:dyDescent="0.25">
      <c r="A92" s="4" t="s">
        <v>176</v>
      </c>
      <c r="B92" s="106" t="s">
        <v>177</v>
      </c>
      <c r="C92" s="112">
        <v>0</v>
      </c>
      <c r="D92" s="3">
        <v>0</v>
      </c>
      <c r="E92" s="3">
        <v>1</v>
      </c>
      <c r="F92" s="3">
        <v>0</v>
      </c>
      <c r="G92" s="113">
        <v>0</v>
      </c>
      <c r="H92" s="119"/>
      <c r="I92" s="112">
        <v>1</v>
      </c>
      <c r="J92" s="3">
        <v>0</v>
      </c>
      <c r="K92" s="3">
        <v>0</v>
      </c>
      <c r="L92" s="3">
        <v>0</v>
      </c>
      <c r="M92" s="113">
        <v>0</v>
      </c>
      <c r="N92" s="122">
        <f t="shared" si="1"/>
        <v>1</v>
      </c>
      <c r="O92" s="124">
        <v>1</v>
      </c>
      <c r="P92" s="124">
        <v>0</v>
      </c>
      <c r="Q92" s="124">
        <v>0</v>
      </c>
      <c r="R92" s="124">
        <v>0</v>
      </c>
      <c r="S92" s="124">
        <v>0</v>
      </c>
      <c r="T92" s="25">
        <v>1</v>
      </c>
      <c r="U92" s="3">
        <v>0</v>
      </c>
      <c r="V92" s="3">
        <v>0</v>
      </c>
      <c r="W92" s="3">
        <v>0</v>
      </c>
      <c r="X92" s="3">
        <v>0</v>
      </c>
      <c r="Y92" s="3">
        <v>1</v>
      </c>
      <c r="Z92" s="3">
        <v>0</v>
      </c>
      <c r="AA92" s="3">
        <v>0</v>
      </c>
      <c r="AB92" s="3">
        <v>0</v>
      </c>
      <c r="AC92" s="3">
        <v>0</v>
      </c>
      <c r="AD92" s="3">
        <v>1</v>
      </c>
      <c r="AE92" s="3">
        <v>0</v>
      </c>
      <c r="AF92" s="3">
        <v>0</v>
      </c>
      <c r="AG92" s="3">
        <v>0</v>
      </c>
      <c r="AH92" s="3">
        <v>0</v>
      </c>
      <c r="AI92" s="3">
        <v>1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</row>
    <row r="93" spans="1:44" x14ac:dyDescent="0.25">
      <c r="A93" s="4" t="s">
        <v>178</v>
      </c>
      <c r="B93" s="106" t="s">
        <v>179</v>
      </c>
      <c r="C93" s="112">
        <v>0</v>
      </c>
      <c r="D93" s="3">
        <v>0</v>
      </c>
      <c r="E93" s="3">
        <v>0</v>
      </c>
      <c r="F93" s="3">
        <v>0</v>
      </c>
      <c r="G93" s="113">
        <v>1</v>
      </c>
      <c r="H93" s="119"/>
      <c r="I93" s="112">
        <v>1</v>
      </c>
      <c r="J93" s="3">
        <v>0</v>
      </c>
      <c r="K93" s="3">
        <v>0</v>
      </c>
      <c r="L93" s="3">
        <v>0</v>
      </c>
      <c r="M93" s="113">
        <v>0</v>
      </c>
      <c r="N93" s="122">
        <f t="shared" si="1"/>
        <v>1</v>
      </c>
      <c r="O93" s="124">
        <v>0</v>
      </c>
      <c r="P93" s="124">
        <v>0</v>
      </c>
      <c r="Q93" s="124">
        <v>0</v>
      </c>
      <c r="R93" s="124">
        <v>0</v>
      </c>
      <c r="S93" s="124">
        <v>0</v>
      </c>
      <c r="T93" s="25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</row>
    <row r="94" spans="1:44" x14ac:dyDescent="0.25">
      <c r="A94" s="4" t="s">
        <v>180</v>
      </c>
      <c r="B94" s="106" t="s">
        <v>181</v>
      </c>
      <c r="C94" s="112">
        <v>0</v>
      </c>
      <c r="D94" s="3">
        <v>0</v>
      </c>
      <c r="E94" s="3">
        <v>0</v>
      </c>
      <c r="F94" s="3">
        <v>0</v>
      </c>
      <c r="G94" s="113">
        <v>1</v>
      </c>
      <c r="H94" s="119"/>
      <c r="I94" s="112">
        <v>1</v>
      </c>
      <c r="J94" s="3">
        <v>0</v>
      </c>
      <c r="K94" s="3">
        <v>0</v>
      </c>
      <c r="L94" s="3">
        <v>0</v>
      </c>
      <c r="M94" s="113">
        <v>0</v>
      </c>
      <c r="N94" s="122">
        <f t="shared" si="1"/>
        <v>1</v>
      </c>
      <c r="O94" s="124">
        <v>1</v>
      </c>
      <c r="P94" s="124">
        <v>0</v>
      </c>
      <c r="Q94" s="124">
        <v>0</v>
      </c>
      <c r="R94" s="124">
        <v>0</v>
      </c>
      <c r="S94" s="124">
        <v>0</v>
      </c>
      <c r="T94" s="25">
        <v>0</v>
      </c>
      <c r="U94" s="3">
        <v>0</v>
      </c>
      <c r="V94" s="3">
        <v>1</v>
      </c>
      <c r="W94" s="3">
        <v>0</v>
      </c>
      <c r="X94" s="3">
        <v>0</v>
      </c>
      <c r="Y94" s="3">
        <v>1</v>
      </c>
      <c r="Z94" s="3">
        <v>0</v>
      </c>
      <c r="AA94" s="3">
        <v>0</v>
      </c>
      <c r="AB94" s="3">
        <v>0</v>
      </c>
      <c r="AC94" s="3">
        <v>0</v>
      </c>
      <c r="AD94" s="3">
        <v>1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1</v>
      </c>
      <c r="AL94" s="3">
        <v>0</v>
      </c>
      <c r="AM94" s="3">
        <v>0</v>
      </c>
      <c r="AN94" s="3">
        <v>0</v>
      </c>
      <c r="AO94" s="3">
        <v>0</v>
      </c>
      <c r="AP94" s="3">
        <v>1</v>
      </c>
      <c r="AQ94" s="3">
        <v>0</v>
      </c>
      <c r="AR94" s="3">
        <v>0</v>
      </c>
    </row>
    <row r="95" spans="1:44" x14ac:dyDescent="0.25">
      <c r="A95" s="4" t="s">
        <v>182</v>
      </c>
      <c r="B95" s="106" t="s">
        <v>183</v>
      </c>
      <c r="C95" s="112">
        <v>0</v>
      </c>
      <c r="D95" s="3">
        <v>0</v>
      </c>
      <c r="E95" s="3">
        <v>1</v>
      </c>
      <c r="F95" s="3">
        <v>0</v>
      </c>
      <c r="G95" s="113">
        <v>0</v>
      </c>
      <c r="H95" s="119"/>
      <c r="I95" s="112">
        <v>1</v>
      </c>
      <c r="J95" s="3">
        <v>0</v>
      </c>
      <c r="K95" s="3">
        <v>0</v>
      </c>
      <c r="L95" s="3">
        <v>0</v>
      </c>
      <c r="M95" s="113">
        <v>0</v>
      </c>
      <c r="N95" s="122">
        <f t="shared" si="1"/>
        <v>1</v>
      </c>
      <c r="O95" s="124">
        <v>0</v>
      </c>
      <c r="P95" s="124">
        <v>0</v>
      </c>
      <c r="Q95" s="124">
        <v>0</v>
      </c>
      <c r="R95" s="124">
        <v>0</v>
      </c>
      <c r="S95" s="124">
        <v>0</v>
      </c>
      <c r="T95" s="25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</row>
    <row r="96" spans="1:44" x14ac:dyDescent="0.25">
      <c r="A96" s="4" t="s">
        <v>184</v>
      </c>
      <c r="B96" s="106" t="s">
        <v>185</v>
      </c>
      <c r="C96" s="112">
        <v>0</v>
      </c>
      <c r="D96" s="3">
        <v>0</v>
      </c>
      <c r="E96" s="3">
        <v>0</v>
      </c>
      <c r="F96" s="3">
        <v>0</v>
      </c>
      <c r="G96" s="113">
        <v>1</v>
      </c>
      <c r="H96" s="119"/>
      <c r="I96" s="112">
        <v>1</v>
      </c>
      <c r="J96" s="3">
        <v>0</v>
      </c>
      <c r="K96" s="3">
        <v>0</v>
      </c>
      <c r="L96" s="3">
        <v>0</v>
      </c>
      <c r="M96" s="113">
        <v>0</v>
      </c>
      <c r="N96" s="122">
        <f t="shared" si="1"/>
        <v>1</v>
      </c>
      <c r="O96" s="124">
        <v>1</v>
      </c>
      <c r="P96" s="124">
        <v>0</v>
      </c>
      <c r="Q96" s="124">
        <v>0</v>
      </c>
      <c r="R96" s="124">
        <v>0</v>
      </c>
      <c r="S96" s="124">
        <v>0</v>
      </c>
      <c r="T96" s="25">
        <v>1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1</v>
      </c>
      <c r="AD96" s="3">
        <v>1</v>
      </c>
      <c r="AE96" s="3">
        <v>0</v>
      </c>
      <c r="AF96" s="3">
        <v>0</v>
      </c>
      <c r="AG96" s="3">
        <v>0</v>
      </c>
      <c r="AH96" s="3">
        <v>0</v>
      </c>
      <c r="AI96" s="3">
        <v>1</v>
      </c>
      <c r="AJ96" s="3">
        <v>0</v>
      </c>
      <c r="AK96" s="3">
        <v>0</v>
      </c>
      <c r="AL96" s="3">
        <v>0</v>
      </c>
      <c r="AM96" s="3">
        <v>0</v>
      </c>
      <c r="AN96" s="3">
        <v>1</v>
      </c>
      <c r="AO96" s="3">
        <v>0</v>
      </c>
      <c r="AP96" s="3">
        <v>0</v>
      </c>
      <c r="AQ96" s="3">
        <v>0</v>
      </c>
      <c r="AR96" s="3">
        <v>0</v>
      </c>
    </row>
    <row r="97" spans="1:44" x14ac:dyDescent="0.25">
      <c r="A97" s="4" t="s">
        <v>186</v>
      </c>
      <c r="B97" s="106" t="s">
        <v>187</v>
      </c>
      <c r="C97" s="112">
        <v>0</v>
      </c>
      <c r="D97" s="3">
        <v>0</v>
      </c>
      <c r="E97" s="3">
        <v>1</v>
      </c>
      <c r="F97" s="3">
        <v>0</v>
      </c>
      <c r="G97" s="113">
        <v>0</v>
      </c>
      <c r="H97" s="119"/>
      <c r="I97" s="112">
        <v>1</v>
      </c>
      <c r="J97" s="3">
        <v>0</v>
      </c>
      <c r="K97" s="3">
        <v>0</v>
      </c>
      <c r="L97" s="3">
        <v>0</v>
      </c>
      <c r="M97" s="113">
        <v>0</v>
      </c>
      <c r="N97" s="122">
        <f t="shared" si="1"/>
        <v>1</v>
      </c>
      <c r="O97" s="124">
        <v>1</v>
      </c>
      <c r="P97" s="124">
        <v>0</v>
      </c>
      <c r="Q97" s="124">
        <v>0</v>
      </c>
      <c r="R97" s="124">
        <v>0</v>
      </c>
      <c r="S97" s="124">
        <v>0</v>
      </c>
      <c r="T97" s="25">
        <v>1</v>
      </c>
      <c r="U97" s="3">
        <v>0</v>
      </c>
      <c r="V97" s="3">
        <v>0</v>
      </c>
      <c r="W97" s="3">
        <v>0</v>
      </c>
      <c r="X97" s="3">
        <v>0</v>
      </c>
      <c r="Y97" s="3">
        <v>1</v>
      </c>
      <c r="Z97" s="3">
        <v>0</v>
      </c>
      <c r="AA97" s="3">
        <v>0</v>
      </c>
      <c r="AB97" s="3">
        <v>0</v>
      </c>
      <c r="AC97" s="3">
        <v>0</v>
      </c>
      <c r="AD97" s="3">
        <v>1</v>
      </c>
      <c r="AE97" s="3">
        <v>0</v>
      </c>
      <c r="AF97" s="3">
        <v>0</v>
      </c>
      <c r="AG97" s="3">
        <v>0</v>
      </c>
      <c r="AH97" s="3">
        <v>0</v>
      </c>
      <c r="AI97" s="3">
        <v>1</v>
      </c>
      <c r="AJ97" s="3">
        <v>0</v>
      </c>
      <c r="AK97" s="3">
        <v>0</v>
      </c>
      <c r="AL97" s="3">
        <v>0</v>
      </c>
      <c r="AM97" s="3">
        <v>0</v>
      </c>
      <c r="AN97" s="3">
        <v>1</v>
      </c>
      <c r="AO97" s="3">
        <v>0</v>
      </c>
      <c r="AP97" s="3">
        <v>0</v>
      </c>
      <c r="AQ97" s="3">
        <v>0</v>
      </c>
      <c r="AR97" s="3">
        <v>0</v>
      </c>
    </row>
    <row r="98" spans="1:44" x14ac:dyDescent="0.25">
      <c r="A98" s="4" t="s">
        <v>188</v>
      </c>
      <c r="B98" s="106" t="s">
        <v>189</v>
      </c>
      <c r="C98" s="112">
        <v>0</v>
      </c>
      <c r="D98" s="3">
        <v>0</v>
      </c>
      <c r="E98" s="3">
        <v>1</v>
      </c>
      <c r="F98" s="3">
        <v>0</v>
      </c>
      <c r="G98" s="113">
        <v>0</v>
      </c>
      <c r="H98" s="119"/>
      <c r="I98" s="112">
        <v>1</v>
      </c>
      <c r="J98" s="3">
        <v>0</v>
      </c>
      <c r="K98" s="3">
        <v>0</v>
      </c>
      <c r="L98" s="3">
        <v>0</v>
      </c>
      <c r="M98" s="113">
        <v>0</v>
      </c>
      <c r="N98" s="122">
        <f t="shared" si="1"/>
        <v>1</v>
      </c>
      <c r="O98" s="124">
        <v>0</v>
      </c>
      <c r="P98" s="124">
        <v>0</v>
      </c>
      <c r="Q98" s="124">
        <v>0</v>
      </c>
      <c r="R98" s="124">
        <v>0</v>
      </c>
      <c r="S98" s="124">
        <v>0</v>
      </c>
      <c r="T98" s="25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</row>
    <row r="99" spans="1:44" x14ac:dyDescent="0.25">
      <c r="A99" s="4" t="s">
        <v>190</v>
      </c>
      <c r="B99" s="106" t="s">
        <v>191</v>
      </c>
      <c r="C99" s="112">
        <v>0</v>
      </c>
      <c r="D99" s="3">
        <v>0</v>
      </c>
      <c r="E99" s="3">
        <v>0</v>
      </c>
      <c r="F99" s="3">
        <v>0</v>
      </c>
      <c r="G99" s="113">
        <v>1</v>
      </c>
      <c r="H99" s="119"/>
      <c r="I99" s="112">
        <v>1</v>
      </c>
      <c r="J99" s="3">
        <v>0</v>
      </c>
      <c r="K99" s="3">
        <v>0</v>
      </c>
      <c r="L99" s="3">
        <v>0</v>
      </c>
      <c r="M99" s="113">
        <v>0</v>
      </c>
      <c r="N99" s="122">
        <f t="shared" si="1"/>
        <v>1</v>
      </c>
      <c r="O99" s="124">
        <v>1</v>
      </c>
      <c r="P99" s="124">
        <v>0</v>
      </c>
      <c r="Q99" s="124">
        <v>0</v>
      </c>
      <c r="R99" s="124">
        <v>0</v>
      </c>
      <c r="S99" s="124">
        <v>0</v>
      </c>
      <c r="T99" s="25">
        <v>0</v>
      </c>
      <c r="U99" s="3">
        <v>0</v>
      </c>
      <c r="V99" s="3">
        <v>1</v>
      </c>
      <c r="W99" s="3">
        <v>0</v>
      </c>
      <c r="X99" s="3">
        <v>0</v>
      </c>
      <c r="Y99" s="3">
        <v>1</v>
      </c>
      <c r="Z99" s="3">
        <v>0</v>
      </c>
      <c r="AA99" s="3">
        <v>0</v>
      </c>
      <c r="AB99" s="3">
        <v>0</v>
      </c>
      <c r="AC99" s="3">
        <v>0</v>
      </c>
      <c r="AD99" s="3">
        <v>1</v>
      </c>
      <c r="AE99" s="3">
        <v>0</v>
      </c>
      <c r="AF99" s="3">
        <v>0</v>
      </c>
      <c r="AG99" s="3">
        <v>0</v>
      </c>
      <c r="AH99" s="3">
        <v>0</v>
      </c>
      <c r="AI99" s="3">
        <v>1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1</v>
      </c>
      <c r="AQ99" s="3">
        <v>0</v>
      </c>
      <c r="AR99" s="3">
        <v>0</v>
      </c>
    </row>
    <row r="100" spans="1:44" x14ac:dyDescent="0.25">
      <c r="A100" s="4" t="s">
        <v>192</v>
      </c>
      <c r="B100" s="106" t="s">
        <v>193</v>
      </c>
      <c r="C100" s="112">
        <v>0</v>
      </c>
      <c r="D100" s="3">
        <v>0</v>
      </c>
      <c r="E100" s="3">
        <v>0</v>
      </c>
      <c r="F100" s="3">
        <v>1</v>
      </c>
      <c r="G100" s="113">
        <v>0</v>
      </c>
      <c r="H100" s="119"/>
      <c r="I100" s="112">
        <v>1</v>
      </c>
      <c r="J100" s="3">
        <v>0</v>
      </c>
      <c r="K100" s="3">
        <v>0</v>
      </c>
      <c r="L100" s="3">
        <v>0</v>
      </c>
      <c r="M100" s="113">
        <v>0</v>
      </c>
      <c r="N100" s="122">
        <f t="shared" si="1"/>
        <v>1</v>
      </c>
      <c r="O100" s="124">
        <v>1</v>
      </c>
      <c r="P100" s="124">
        <v>0</v>
      </c>
      <c r="Q100" s="124">
        <v>0</v>
      </c>
      <c r="R100" s="124">
        <v>0</v>
      </c>
      <c r="S100" s="124">
        <v>0</v>
      </c>
      <c r="T100" s="25">
        <v>1</v>
      </c>
      <c r="U100" s="3">
        <v>0</v>
      </c>
      <c r="V100" s="3">
        <v>0</v>
      </c>
      <c r="W100" s="3">
        <v>0</v>
      </c>
      <c r="X100" s="3">
        <v>0</v>
      </c>
      <c r="Y100" s="3">
        <v>1</v>
      </c>
      <c r="Z100" s="3">
        <v>0</v>
      </c>
      <c r="AA100" s="3">
        <v>0</v>
      </c>
      <c r="AB100" s="3">
        <v>0</v>
      </c>
      <c r="AC100" s="3">
        <v>0</v>
      </c>
      <c r="AD100" s="3">
        <v>1</v>
      </c>
      <c r="AE100" s="3">
        <v>0</v>
      </c>
      <c r="AF100" s="3">
        <v>0</v>
      </c>
      <c r="AG100" s="3">
        <v>0</v>
      </c>
      <c r="AH100" s="3">
        <v>0</v>
      </c>
      <c r="AI100" s="3">
        <v>1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1</v>
      </c>
      <c r="AQ100" s="3">
        <v>0</v>
      </c>
      <c r="AR100" s="3">
        <v>0</v>
      </c>
    </row>
    <row r="101" spans="1:44" x14ac:dyDescent="0.25">
      <c r="A101" s="4" t="s">
        <v>194</v>
      </c>
      <c r="B101" s="106" t="s">
        <v>195</v>
      </c>
      <c r="C101" s="112">
        <v>1</v>
      </c>
      <c r="D101" s="3">
        <v>0</v>
      </c>
      <c r="E101" s="3">
        <v>0</v>
      </c>
      <c r="F101" s="3">
        <v>0</v>
      </c>
      <c r="G101" s="113">
        <v>0</v>
      </c>
      <c r="H101" s="119"/>
      <c r="I101" s="112">
        <v>1</v>
      </c>
      <c r="J101" s="3">
        <v>0</v>
      </c>
      <c r="K101" s="3">
        <v>0</v>
      </c>
      <c r="L101" s="3">
        <v>0</v>
      </c>
      <c r="M101" s="113">
        <v>0</v>
      </c>
      <c r="N101" s="122">
        <f t="shared" si="1"/>
        <v>1</v>
      </c>
      <c r="O101" s="124">
        <v>0</v>
      </c>
      <c r="P101" s="124">
        <v>0</v>
      </c>
      <c r="Q101" s="124">
        <v>0</v>
      </c>
      <c r="R101" s="124">
        <v>0</v>
      </c>
      <c r="S101" s="124">
        <v>0</v>
      </c>
      <c r="T101" s="25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</row>
    <row r="102" spans="1:44" x14ac:dyDescent="0.25">
      <c r="A102" s="4" t="s">
        <v>196</v>
      </c>
      <c r="B102" s="106" t="s">
        <v>197</v>
      </c>
      <c r="C102" s="112">
        <v>0</v>
      </c>
      <c r="D102" s="3">
        <v>0</v>
      </c>
      <c r="E102" s="3">
        <v>0</v>
      </c>
      <c r="F102" s="3">
        <v>0</v>
      </c>
      <c r="G102" s="113">
        <v>1</v>
      </c>
      <c r="H102" s="119"/>
      <c r="I102" s="112">
        <v>1</v>
      </c>
      <c r="J102" s="3">
        <v>0</v>
      </c>
      <c r="K102" s="3">
        <v>0</v>
      </c>
      <c r="L102" s="3">
        <v>0</v>
      </c>
      <c r="M102" s="113">
        <v>0</v>
      </c>
      <c r="N102" s="122">
        <f t="shared" si="1"/>
        <v>1</v>
      </c>
      <c r="O102" s="124">
        <v>1</v>
      </c>
      <c r="P102" s="124">
        <v>0</v>
      </c>
      <c r="Q102" s="124">
        <v>0</v>
      </c>
      <c r="R102" s="124">
        <v>0</v>
      </c>
      <c r="S102" s="124">
        <v>0</v>
      </c>
      <c r="T102" s="25">
        <v>1</v>
      </c>
      <c r="U102" s="3">
        <v>0</v>
      </c>
      <c r="V102" s="3">
        <v>0</v>
      </c>
      <c r="W102" s="3">
        <v>0</v>
      </c>
      <c r="X102" s="3">
        <v>0</v>
      </c>
      <c r="Y102" s="3">
        <v>1</v>
      </c>
      <c r="Z102" s="3">
        <v>0</v>
      </c>
      <c r="AA102" s="3">
        <v>0</v>
      </c>
      <c r="AB102" s="3">
        <v>0</v>
      </c>
      <c r="AC102" s="3">
        <v>0</v>
      </c>
      <c r="AD102" s="3">
        <v>1</v>
      </c>
      <c r="AE102" s="3">
        <v>0</v>
      </c>
      <c r="AF102" s="3">
        <v>0</v>
      </c>
      <c r="AG102" s="3">
        <v>0</v>
      </c>
      <c r="AH102" s="3">
        <v>0</v>
      </c>
      <c r="AI102" s="3">
        <v>1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1</v>
      </c>
      <c r="AQ102" s="3">
        <v>0</v>
      </c>
      <c r="AR102" s="3">
        <v>0</v>
      </c>
    </row>
    <row r="103" spans="1:44" x14ac:dyDescent="0.25">
      <c r="A103" s="4" t="s">
        <v>198</v>
      </c>
      <c r="B103" s="106" t="s">
        <v>199</v>
      </c>
      <c r="C103" s="112">
        <v>0</v>
      </c>
      <c r="D103" s="3">
        <v>0</v>
      </c>
      <c r="E103" s="3">
        <v>0</v>
      </c>
      <c r="F103" s="3">
        <v>0</v>
      </c>
      <c r="G103" s="113">
        <v>1</v>
      </c>
      <c r="H103" s="119"/>
      <c r="I103" s="112">
        <v>1</v>
      </c>
      <c r="J103" s="3">
        <v>0</v>
      </c>
      <c r="K103" s="3">
        <v>0</v>
      </c>
      <c r="L103" s="3">
        <v>0</v>
      </c>
      <c r="M103" s="113">
        <v>0</v>
      </c>
      <c r="N103" s="122">
        <f t="shared" si="1"/>
        <v>1</v>
      </c>
      <c r="O103" s="124">
        <v>1</v>
      </c>
      <c r="P103" s="124">
        <v>0</v>
      </c>
      <c r="Q103" s="124">
        <v>0</v>
      </c>
      <c r="R103" s="124">
        <v>0</v>
      </c>
      <c r="S103" s="124">
        <v>0</v>
      </c>
      <c r="T103" s="25">
        <v>1</v>
      </c>
      <c r="U103" s="3">
        <v>0</v>
      </c>
      <c r="V103" s="3">
        <v>0</v>
      </c>
      <c r="W103" s="3">
        <v>0</v>
      </c>
      <c r="X103" s="3">
        <v>0</v>
      </c>
      <c r="Y103" s="3">
        <v>1</v>
      </c>
      <c r="Z103" s="3">
        <v>0</v>
      </c>
      <c r="AA103" s="3">
        <v>0</v>
      </c>
      <c r="AB103" s="3">
        <v>0</v>
      </c>
      <c r="AC103" s="3">
        <v>0</v>
      </c>
      <c r="AD103" s="3">
        <v>1</v>
      </c>
      <c r="AE103" s="3">
        <v>0</v>
      </c>
      <c r="AF103" s="3">
        <v>0</v>
      </c>
      <c r="AG103" s="3">
        <v>0</v>
      </c>
      <c r="AH103" s="3">
        <v>0</v>
      </c>
      <c r="AI103" s="3">
        <v>1</v>
      </c>
      <c r="AJ103" s="3">
        <v>0</v>
      </c>
      <c r="AK103" s="3">
        <v>0</v>
      </c>
      <c r="AL103" s="3">
        <v>0</v>
      </c>
      <c r="AM103" s="3">
        <v>0</v>
      </c>
      <c r="AN103" s="3">
        <v>1</v>
      </c>
      <c r="AO103" s="3">
        <v>0</v>
      </c>
      <c r="AP103" s="3">
        <v>0</v>
      </c>
      <c r="AQ103" s="3">
        <v>0</v>
      </c>
      <c r="AR103" s="3">
        <v>0</v>
      </c>
    </row>
    <row r="104" spans="1:44" x14ac:dyDescent="0.25">
      <c r="A104" s="4" t="s">
        <v>200</v>
      </c>
      <c r="B104" s="106" t="s">
        <v>201</v>
      </c>
      <c r="C104" s="112">
        <v>0</v>
      </c>
      <c r="D104" s="3">
        <v>0</v>
      </c>
      <c r="E104" s="3">
        <v>0</v>
      </c>
      <c r="F104" s="3">
        <v>0</v>
      </c>
      <c r="G104" s="113">
        <v>1</v>
      </c>
      <c r="H104" s="119"/>
      <c r="I104" s="112">
        <v>1</v>
      </c>
      <c r="J104" s="3">
        <v>0</v>
      </c>
      <c r="K104" s="3">
        <v>0</v>
      </c>
      <c r="L104" s="3">
        <v>0</v>
      </c>
      <c r="M104" s="113">
        <v>0</v>
      </c>
      <c r="N104" s="122">
        <f t="shared" si="1"/>
        <v>1</v>
      </c>
      <c r="O104" s="124">
        <v>0</v>
      </c>
      <c r="P104" s="124">
        <v>0</v>
      </c>
      <c r="Q104" s="124">
        <v>0</v>
      </c>
      <c r="R104" s="124">
        <v>0</v>
      </c>
      <c r="S104" s="124">
        <v>0</v>
      </c>
      <c r="T104" s="25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1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1</v>
      </c>
      <c r="AQ104" s="3">
        <v>0</v>
      </c>
      <c r="AR104" s="3">
        <v>0</v>
      </c>
    </row>
    <row r="105" spans="1:44" x14ac:dyDescent="0.25">
      <c r="A105" s="4" t="s">
        <v>202</v>
      </c>
      <c r="B105" s="106" t="s">
        <v>203</v>
      </c>
      <c r="C105" s="112">
        <v>0</v>
      </c>
      <c r="D105" s="3">
        <v>0</v>
      </c>
      <c r="E105" s="3">
        <v>1</v>
      </c>
      <c r="F105" s="3">
        <v>0</v>
      </c>
      <c r="G105" s="113">
        <v>0</v>
      </c>
      <c r="H105" s="119"/>
      <c r="I105" s="112">
        <v>1</v>
      </c>
      <c r="J105" s="3">
        <v>0</v>
      </c>
      <c r="K105" s="3">
        <v>0</v>
      </c>
      <c r="L105" s="3">
        <v>0</v>
      </c>
      <c r="M105" s="113">
        <v>0</v>
      </c>
      <c r="N105" s="122">
        <f t="shared" si="1"/>
        <v>1</v>
      </c>
      <c r="O105" s="124">
        <v>0</v>
      </c>
      <c r="P105" s="124">
        <v>0</v>
      </c>
      <c r="Q105" s="124">
        <v>0</v>
      </c>
      <c r="R105" s="124">
        <v>0</v>
      </c>
      <c r="S105" s="124">
        <v>0</v>
      </c>
      <c r="T105" s="25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</row>
    <row r="106" spans="1:44" x14ac:dyDescent="0.25">
      <c r="A106" s="4" t="s">
        <v>204</v>
      </c>
      <c r="B106" s="106" t="s">
        <v>205</v>
      </c>
      <c r="C106" s="112">
        <v>0</v>
      </c>
      <c r="D106" s="3">
        <v>0</v>
      </c>
      <c r="E106" s="3">
        <v>1</v>
      </c>
      <c r="F106" s="3">
        <v>0</v>
      </c>
      <c r="G106" s="113">
        <v>0</v>
      </c>
      <c r="H106" s="119"/>
      <c r="I106" s="112">
        <v>1</v>
      </c>
      <c r="J106" s="3">
        <v>0</v>
      </c>
      <c r="K106" s="3">
        <v>0</v>
      </c>
      <c r="L106" s="3">
        <v>0</v>
      </c>
      <c r="M106" s="113">
        <v>0</v>
      </c>
      <c r="N106" s="122">
        <f t="shared" si="1"/>
        <v>1</v>
      </c>
      <c r="O106" s="124">
        <v>1</v>
      </c>
      <c r="P106" s="124">
        <v>0</v>
      </c>
      <c r="Q106" s="124">
        <v>0</v>
      </c>
      <c r="R106" s="124">
        <v>0</v>
      </c>
      <c r="S106" s="124">
        <v>0</v>
      </c>
      <c r="T106" s="25">
        <v>1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1</v>
      </c>
      <c r="AB106" s="3">
        <v>0</v>
      </c>
      <c r="AC106" s="3">
        <v>0</v>
      </c>
      <c r="AD106" s="3">
        <v>1</v>
      </c>
      <c r="AE106" s="3">
        <v>0</v>
      </c>
      <c r="AF106" s="3">
        <v>0</v>
      </c>
      <c r="AG106" s="3">
        <v>0</v>
      </c>
      <c r="AH106" s="3">
        <v>0</v>
      </c>
      <c r="AI106" s="3">
        <v>1</v>
      </c>
      <c r="AJ106" s="3">
        <v>0</v>
      </c>
      <c r="AK106" s="3">
        <v>0</v>
      </c>
      <c r="AL106" s="3">
        <v>0</v>
      </c>
      <c r="AM106" s="3">
        <v>0</v>
      </c>
      <c r="AN106" s="3">
        <v>1</v>
      </c>
      <c r="AO106" s="3">
        <v>0</v>
      </c>
      <c r="AP106" s="3">
        <v>0</v>
      </c>
      <c r="AQ106" s="3">
        <v>0</v>
      </c>
      <c r="AR106" s="3">
        <v>0</v>
      </c>
    </row>
    <row r="107" spans="1:44" x14ac:dyDescent="0.25">
      <c r="A107" s="4" t="s">
        <v>206</v>
      </c>
      <c r="B107" s="106" t="s">
        <v>207</v>
      </c>
      <c r="C107" s="112">
        <v>0</v>
      </c>
      <c r="D107" s="3">
        <v>0</v>
      </c>
      <c r="E107" s="3">
        <v>0</v>
      </c>
      <c r="F107" s="3">
        <v>0</v>
      </c>
      <c r="G107" s="113">
        <v>1</v>
      </c>
      <c r="H107" s="119"/>
      <c r="I107" s="112">
        <v>1</v>
      </c>
      <c r="J107" s="3">
        <v>0</v>
      </c>
      <c r="K107" s="3">
        <v>0</v>
      </c>
      <c r="L107" s="3">
        <v>0</v>
      </c>
      <c r="M107" s="113">
        <v>0</v>
      </c>
      <c r="N107" s="122">
        <f t="shared" si="1"/>
        <v>1</v>
      </c>
      <c r="O107" s="124">
        <v>1</v>
      </c>
      <c r="P107" s="124">
        <v>0</v>
      </c>
      <c r="Q107" s="124">
        <v>0</v>
      </c>
      <c r="R107" s="124">
        <v>0</v>
      </c>
      <c r="S107" s="124">
        <v>0</v>
      </c>
      <c r="T107" s="25">
        <v>0</v>
      </c>
      <c r="U107" s="3">
        <v>1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1</v>
      </c>
      <c r="AB107" s="3">
        <v>0</v>
      </c>
      <c r="AC107" s="3">
        <v>0</v>
      </c>
      <c r="AD107" s="3">
        <v>1</v>
      </c>
      <c r="AE107" s="3">
        <v>0</v>
      </c>
      <c r="AF107" s="3">
        <v>0</v>
      </c>
      <c r="AG107" s="3">
        <v>0</v>
      </c>
      <c r="AH107" s="3">
        <v>0</v>
      </c>
      <c r="AI107" s="3">
        <v>1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1</v>
      </c>
      <c r="AQ107" s="3">
        <v>0</v>
      </c>
      <c r="AR107" s="3">
        <v>0</v>
      </c>
    </row>
    <row r="108" spans="1:44" x14ac:dyDescent="0.25">
      <c r="A108" s="4" t="s">
        <v>208</v>
      </c>
      <c r="B108" s="106" t="s">
        <v>209</v>
      </c>
      <c r="C108" s="112">
        <v>0</v>
      </c>
      <c r="D108" s="3">
        <v>0</v>
      </c>
      <c r="E108" s="3">
        <v>1</v>
      </c>
      <c r="F108" s="3">
        <v>0</v>
      </c>
      <c r="G108" s="113">
        <v>0</v>
      </c>
      <c r="H108" s="119"/>
      <c r="I108" s="112">
        <v>1</v>
      </c>
      <c r="J108" s="3">
        <v>0</v>
      </c>
      <c r="K108" s="3">
        <v>0</v>
      </c>
      <c r="L108" s="3">
        <v>0</v>
      </c>
      <c r="M108" s="113">
        <v>0</v>
      </c>
      <c r="N108" s="122">
        <f t="shared" si="1"/>
        <v>1</v>
      </c>
      <c r="O108" s="124">
        <v>1</v>
      </c>
      <c r="P108" s="124">
        <v>0</v>
      </c>
      <c r="Q108" s="124">
        <v>0</v>
      </c>
      <c r="R108" s="124">
        <v>0</v>
      </c>
      <c r="S108" s="124">
        <v>0</v>
      </c>
      <c r="T108" s="25">
        <v>1</v>
      </c>
      <c r="U108" s="3">
        <v>0</v>
      </c>
      <c r="V108" s="3">
        <v>0</v>
      </c>
      <c r="W108" s="3">
        <v>0</v>
      </c>
      <c r="X108" s="3">
        <v>0</v>
      </c>
      <c r="Y108" s="3">
        <v>1</v>
      </c>
      <c r="Z108" s="3">
        <v>0</v>
      </c>
      <c r="AA108" s="3">
        <v>0</v>
      </c>
      <c r="AB108" s="3">
        <v>0</v>
      </c>
      <c r="AC108" s="3">
        <v>0</v>
      </c>
      <c r="AD108" s="3">
        <v>1</v>
      </c>
      <c r="AE108" s="3">
        <v>0</v>
      </c>
      <c r="AF108" s="3">
        <v>0</v>
      </c>
      <c r="AG108" s="3">
        <v>0</v>
      </c>
      <c r="AH108" s="3">
        <v>0</v>
      </c>
      <c r="AI108" s="3">
        <v>1</v>
      </c>
      <c r="AJ108" s="3">
        <v>0</v>
      </c>
      <c r="AK108" s="3">
        <v>0</v>
      </c>
      <c r="AL108" s="3">
        <v>0</v>
      </c>
      <c r="AM108" s="3">
        <v>0</v>
      </c>
      <c r="AN108" s="3">
        <v>1</v>
      </c>
      <c r="AO108" s="3">
        <v>0</v>
      </c>
      <c r="AP108" s="3">
        <v>0</v>
      </c>
      <c r="AQ108" s="3">
        <v>0</v>
      </c>
      <c r="AR108" s="3">
        <v>0</v>
      </c>
    </row>
    <row r="109" spans="1:44" x14ac:dyDescent="0.25">
      <c r="A109" s="4" t="s">
        <v>210</v>
      </c>
      <c r="B109" s="106" t="s">
        <v>211</v>
      </c>
      <c r="C109" s="112">
        <v>0</v>
      </c>
      <c r="D109" s="3">
        <v>0</v>
      </c>
      <c r="E109" s="3">
        <v>0</v>
      </c>
      <c r="F109" s="3">
        <v>0</v>
      </c>
      <c r="G109" s="113">
        <v>1</v>
      </c>
      <c r="H109" s="119"/>
      <c r="I109" s="112">
        <v>1</v>
      </c>
      <c r="J109" s="3">
        <v>0</v>
      </c>
      <c r="K109" s="3">
        <v>0</v>
      </c>
      <c r="L109" s="3">
        <v>0</v>
      </c>
      <c r="M109" s="113">
        <v>0</v>
      </c>
      <c r="N109" s="122">
        <f t="shared" si="1"/>
        <v>1</v>
      </c>
      <c r="O109" s="124">
        <v>1</v>
      </c>
      <c r="P109" s="124">
        <v>0</v>
      </c>
      <c r="Q109" s="124">
        <v>0</v>
      </c>
      <c r="R109" s="124">
        <v>0</v>
      </c>
      <c r="S109" s="124">
        <v>0</v>
      </c>
      <c r="T109" s="25">
        <v>1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1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</row>
    <row r="110" spans="1:44" x14ac:dyDescent="0.25">
      <c r="A110" s="4" t="s">
        <v>212</v>
      </c>
      <c r="B110" s="106" t="s">
        <v>213</v>
      </c>
      <c r="C110" s="112">
        <v>0</v>
      </c>
      <c r="D110" s="3">
        <v>0</v>
      </c>
      <c r="E110" s="3">
        <v>1</v>
      </c>
      <c r="F110" s="3">
        <v>0</v>
      </c>
      <c r="G110" s="113">
        <v>0</v>
      </c>
      <c r="H110" s="119"/>
      <c r="I110" s="112">
        <v>1</v>
      </c>
      <c r="J110" s="3">
        <v>0</v>
      </c>
      <c r="K110" s="3">
        <v>0</v>
      </c>
      <c r="L110" s="3">
        <v>0</v>
      </c>
      <c r="M110" s="113">
        <v>0</v>
      </c>
      <c r="N110" s="122">
        <f t="shared" si="1"/>
        <v>1</v>
      </c>
      <c r="O110" s="124">
        <v>1</v>
      </c>
      <c r="P110" s="124">
        <v>0</v>
      </c>
      <c r="Q110" s="124">
        <v>0</v>
      </c>
      <c r="R110" s="124">
        <v>0</v>
      </c>
      <c r="S110" s="124">
        <v>0</v>
      </c>
      <c r="T110" s="25">
        <v>1</v>
      </c>
      <c r="U110" s="3">
        <v>0</v>
      </c>
      <c r="V110" s="3">
        <v>0</v>
      </c>
      <c r="W110" s="3">
        <v>0</v>
      </c>
      <c r="X110" s="3">
        <v>0</v>
      </c>
      <c r="Y110" s="3">
        <v>1</v>
      </c>
      <c r="Z110" s="3">
        <v>0</v>
      </c>
      <c r="AA110" s="3">
        <v>0</v>
      </c>
      <c r="AB110" s="3">
        <v>0</v>
      </c>
      <c r="AC110" s="3">
        <v>0</v>
      </c>
      <c r="AD110" s="3">
        <v>1</v>
      </c>
      <c r="AE110" s="3">
        <v>0</v>
      </c>
      <c r="AF110" s="3">
        <v>0</v>
      </c>
      <c r="AG110" s="3">
        <v>0</v>
      </c>
      <c r="AH110" s="3">
        <v>0</v>
      </c>
      <c r="AI110" s="3">
        <v>1</v>
      </c>
      <c r="AJ110" s="3">
        <v>0</v>
      </c>
      <c r="AK110" s="3">
        <v>0</v>
      </c>
      <c r="AL110" s="3">
        <v>0</v>
      </c>
      <c r="AM110" s="3">
        <v>0</v>
      </c>
      <c r="AN110" s="3">
        <v>1</v>
      </c>
      <c r="AO110" s="3">
        <v>0</v>
      </c>
      <c r="AP110" s="3">
        <v>0</v>
      </c>
      <c r="AQ110" s="3">
        <v>0</v>
      </c>
      <c r="AR110" s="3">
        <v>0</v>
      </c>
    </row>
    <row r="111" spans="1:44" x14ac:dyDescent="0.25">
      <c r="A111" s="4" t="s">
        <v>214</v>
      </c>
      <c r="B111" s="106" t="s">
        <v>215</v>
      </c>
      <c r="C111" s="112">
        <v>0</v>
      </c>
      <c r="D111" s="3">
        <v>0</v>
      </c>
      <c r="E111" s="3">
        <v>0</v>
      </c>
      <c r="F111" s="3">
        <v>0</v>
      </c>
      <c r="G111" s="113">
        <v>1</v>
      </c>
      <c r="H111" s="119"/>
      <c r="I111" s="112">
        <v>1</v>
      </c>
      <c r="J111" s="3">
        <v>0</v>
      </c>
      <c r="K111" s="3">
        <v>0</v>
      </c>
      <c r="L111" s="3">
        <v>0</v>
      </c>
      <c r="M111" s="113">
        <v>0</v>
      </c>
      <c r="N111" s="122">
        <f t="shared" si="1"/>
        <v>1</v>
      </c>
      <c r="O111" s="124">
        <v>1</v>
      </c>
      <c r="P111" s="124">
        <v>0</v>
      </c>
      <c r="Q111" s="124">
        <v>0</v>
      </c>
      <c r="R111" s="124">
        <v>0</v>
      </c>
      <c r="S111" s="124">
        <v>0</v>
      </c>
      <c r="T111" s="25">
        <v>0</v>
      </c>
      <c r="U111" s="3">
        <v>0</v>
      </c>
      <c r="V111" s="3">
        <v>1</v>
      </c>
      <c r="W111" s="3">
        <v>0</v>
      </c>
      <c r="X111" s="3">
        <v>0</v>
      </c>
      <c r="Y111" s="3">
        <v>1</v>
      </c>
      <c r="Z111" s="3">
        <v>0</v>
      </c>
      <c r="AA111" s="3">
        <v>0</v>
      </c>
      <c r="AB111" s="3">
        <v>0</v>
      </c>
      <c r="AC111" s="3">
        <v>0</v>
      </c>
      <c r="AD111" s="3">
        <v>1</v>
      </c>
      <c r="AE111" s="3">
        <v>0</v>
      </c>
      <c r="AF111" s="3">
        <v>0</v>
      </c>
      <c r="AG111" s="3">
        <v>0</v>
      </c>
      <c r="AH111" s="3">
        <v>0</v>
      </c>
      <c r="AI111" s="3">
        <v>1</v>
      </c>
      <c r="AJ111" s="3">
        <v>0</v>
      </c>
      <c r="AK111" s="3">
        <v>0</v>
      </c>
      <c r="AL111" s="3">
        <v>0</v>
      </c>
      <c r="AM111" s="3">
        <v>0</v>
      </c>
      <c r="AN111" s="3">
        <v>1</v>
      </c>
      <c r="AO111" s="3">
        <v>0</v>
      </c>
      <c r="AP111" s="3">
        <v>0</v>
      </c>
      <c r="AQ111" s="3">
        <v>0</v>
      </c>
      <c r="AR111" s="3">
        <v>0</v>
      </c>
    </row>
    <row r="112" spans="1:44" x14ac:dyDescent="0.25">
      <c r="A112" s="4" t="s">
        <v>216</v>
      </c>
      <c r="B112" s="106" t="s">
        <v>217</v>
      </c>
      <c r="C112" s="112">
        <v>0</v>
      </c>
      <c r="D112" s="3">
        <v>1</v>
      </c>
      <c r="E112" s="3">
        <v>0</v>
      </c>
      <c r="F112" s="3">
        <v>0</v>
      </c>
      <c r="G112" s="113">
        <v>0</v>
      </c>
      <c r="H112" s="119"/>
      <c r="I112" s="112">
        <v>0</v>
      </c>
      <c r="J112" s="3">
        <v>1</v>
      </c>
      <c r="K112" s="3">
        <v>0</v>
      </c>
      <c r="L112" s="3">
        <v>0</v>
      </c>
      <c r="M112" s="113">
        <v>0</v>
      </c>
      <c r="N112" s="122">
        <f t="shared" si="1"/>
        <v>1</v>
      </c>
      <c r="O112" s="124">
        <v>1</v>
      </c>
      <c r="P112" s="124">
        <v>0</v>
      </c>
      <c r="Q112" s="124">
        <v>0</v>
      </c>
      <c r="R112" s="124">
        <v>0</v>
      </c>
      <c r="S112" s="124">
        <v>0</v>
      </c>
      <c r="T112" s="25">
        <v>0</v>
      </c>
      <c r="U112" s="3">
        <v>1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</row>
    <row r="113" spans="1:44" x14ac:dyDescent="0.25">
      <c r="A113" s="4" t="s">
        <v>218</v>
      </c>
      <c r="B113" s="106" t="s">
        <v>219</v>
      </c>
      <c r="C113" s="112">
        <v>0</v>
      </c>
      <c r="D113" s="3">
        <v>0</v>
      </c>
      <c r="E113" s="3">
        <v>0</v>
      </c>
      <c r="F113" s="3">
        <v>0</v>
      </c>
      <c r="G113" s="113">
        <v>1</v>
      </c>
      <c r="H113" s="119"/>
      <c r="I113" s="112">
        <v>1</v>
      </c>
      <c r="J113" s="3">
        <v>0</v>
      </c>
      <c r="K113" s="3">
        <v>0</v>
      </c>
      <c r="L113" s="3">
        <v>0</v>
      </c>
      <c r="M113" s="113">
        <v>0</v>
      </c>
      <c r="N113" s="122">
        <f t="shared" si="1"/>
        <v>1</v>
      </c>
      <c r="O113" s="124">
        <v>1</v>
      </c>
      <c r="P113" s="124">
        <v>0</v>
      </c>
      <c r="Q113" s="124">
        <v>0</v>
      </c>
      <c r="R113" s="124">
        <v>0</v>
      </c>
      <c r="S113" s="124">
        <v>0</v>
      </c>
      <c r="T113" s="25">
        <v>1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1</v>
      </c>
      <c r="AB113" s="3">
        <v>0</v>
      </c>
      <c r="AC113" s="3">
        <v>0</v>
      </c>
      <c r="AD113" s="3">
        <v>1</v>
      </c>
      <c r="AE113" s="3">
        <v>0</v>
      </c>
      <c r="AF113" s="3">
        <v>0</v>
      </c>
      <c r="AG113" s="3">
        <v>0</v>
      </c>
      <c r="AH113" s="3">
        <v>0</v>
      </c>
      <c r="AI113" s="3">
        <v>1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1</v>
      </c>
      <c r="AQ113" s="3">
        <v>0</v>
      </c>
      <c r="AR113" s="3">
        <v>0</v>
      </c>
    </row>
    <row r="114" spans="1:44" ht="15.75" thickBot="1" x14ac:dyDescent="0.3">
      <c r="A114" s="4" t="s">
        <v>220</v>
      </c>
      <c r="B114" s="106" t="s">
        <v>221</v>
      </c>
      <c r="C114" s="112">
        <v>1</v>
      </c>
      <c r="D114" s="3">
        <v>0</v>
      </c>
      <c r="E114" s="3">
        <v>0</v>
      </c>
      <c r="F114" s="3">
        <v>0</v>
      </c>
      <c r="G114" s="113">
        <v>0</v>
      </c>
      <c r="H114" s="119"/>
      <c r="I114" s="112">
        <v>1</v>
      </c>
      <c r="J114" s="3">
        <v>0</v>
      </c>
      <c r="K114" s="3">
        <v>0</v>
      </c>
      <c r="L114" s="3">
        <v>0</v>
      </c>
      <c r="M114" s="113">
        <v>0</v>
      </c>
      <c r="N114" s="122">
        <f t="shared" si="1"/>
        <v>1</v>
      </c>
      <c r="O114" s="124">
        <v>0</v>
      </c>
      <c r="P114" s="124">
        <v>0</v>
      </c>
      <c r="Q114" s="124">
        <v>0</v>
      </c>
      <c r="R114" s="124">
        <v>0</v>
      </c>
      <c r="S114" s="124">
        <v>0</v>
      </c>
      <c r="T114" s="25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</row>
    <row r="115" spans="1:44" ht="16.5" thickTop="1" thickBot="1" x14ac:dyDescent="0.3">
      <c r="B115" s="72" t="s">
        <v>222</v>
      </c>
      <c r="C115" s="114">
        <f>SUM(C5:C114)</f>
        <v>23</v>
      </c>
      <c r="D115" s="115">
        <f t="shared" ref="D115:I115" si="2">SUM(D5:D114)</f>
        <v>9</v>
      </c>
      <c r="E115" s="115">
        <f t="shared" si="2"/>
        <v>35</v>
      </c>
      <c r="F115" s="115">
        <f t="shared" si="2"/>
        <v>2</v>
      </c>
      <c r="G115" s="116">
        <f t="shared" si="2"/>
        <v>41</v>
      </c>
      <c r="H115" s="119"/>
      <c r="I115" s="10">
        <f t="shared" si="2"/>
        <v>104</v>
      </c>
      <c r="J115" s="10">
        <f t="shared" ref="J115" si="3">SUM(J5:J114)</f>
        <v>2</v>
      </c>
      <c r="K115" s="10">
        <f t="shared" ref="K115" si="4">SUM(K5:K114)</f>
        <v>0</v>
      </c>
      <c r="L115" s="10">
        <f t="shared" ref="L115" si="5">SUM(L5:L114)</f>
        <v>1</v>
      </c>
      <c r="M115" s="10">
        <f t="shared" ref="M115" si="6">SUM(M5:M114)</f>
        <v>1</v>
      </c>
      <c r="N115" s="122">
        <f t="shared" si="1"/>
        <v>108</v>
      </c>
      <c r="O115" s="125">
        <f t="shared" ref="O115" si="7">SUM(O5:O114)</f>
        <v>85</v>
      </c>
      <c r="P115" s="125">
        <f t="shared" ref="P115" si="8">SUM(P5:P114)</f>
        <v>2</v>
      </c>
      <c r="Q115" s="125">
        <f t="shared" ref="Q115" si="9">SUM(Q5:Q114)</f>
        <v>0</v>
      </c>
      <c r="R115" s="125">
        <f t="shared" ref="R115" si="10">SUM(R5:R114)</f>
        <v>0</v>
      </c>
      <c r="S115" s="125">
        <f t="shared" ref="S115" si="11">SUM(S5:S114)</f>
        <v>0</v>
      </c>
      <c r="T115" s="108">
        <f t="shared" ref="T115" si="12">SUM(T5:T114)</f>
        <v>72</v>
      </c>
      <c r="U115" s="10">
        <f t="shared" ref="U115" si="13">SUM(U5:U114)</f>
        <v>4</v>
      </c>
      <c r="V115" s="10">
        <f t="shared" ref="V115" si="14">SUM(V5:V114)</f>
        <v>11</v>
      </c>
      <c r="W115" s="10">
        <f t="shared" ref="W115" si="15">SUM(W5:W114)</f>
        <v>0</v>
      </c>
      <c r="X115" s="10">
        <f t="shared" ref="X115" si="16">SUM(X5:X114)</f>
        <v>2</v>
      </c>
      <c r="Y115" s="10">
        <f t="shared" ref="Y115" si="17">SUM(Y5:Y114)</f>
        <v>75</v>
      </c>
      <c r="Z115" s="10">
        <f t="shared" ref="Z115" si="18">SUM(Z5:Z114)</f>
        <v>0</v>
      </c>
      <c r="AA115" s="10">
        <f t="shared" ref="AA115" si="19">SUM(AA5:AA114)</f>
        <v>6</v>
      </c>
      <c r="AB115" s="10">
        <f t="shared" ref="AB115" si="20">SUM(AB5:AB114)</f>
        <v>1</v>
      </c>
      <c r="AC115" s="10">
        <f t="shared" ref="AC115" si="21">SUM(AC5:AC114)</f>
        <v>6</v>
      </c>
      <c r="AD115" s="10">
        <f t="shared" ref="AD115" si="22">SUM(AD5:AD114)</f>
        <v>81</v>
      </c>
      <c r="AE115" s="10">
        <f t="shared" ref="AE115" si="23">SUM(AE5:AE114)</f>
        <v>1</v>
      </c>
      <c r="AF115" s="10">
        <f t="shared" ref="AF115" si="24">SUM(AF5:AF114)</f>
        <v>3</v>
      </c>
      <c r="AG115" s="10">
        <f t="shared" ref="AG115" si="25">SUM(AG5:AG114)</f>
        <v>0</v>
      </c>
      <c r="AH115" s="10">
        <f t="shared" ref="AH115" si="26">SUM(AH5:AH114)</f>
        <v>0</v>
      </c>
      <c r="AI115" s="10">
        <f t="shared" ref="AI115" si="27">SUM(AI5:AI114)</f>
        <v>74</v>
      </c>
      <c r="AJ115" s="10">
        <f t="shared" ref="AJ115" si="28">SUM(AJ5:AJ114)</f>
        <v>4</v>
      </c>
      <c r="AK115" s="10">
        <f t="shared" ref="AK115" si="29">SUM(AK5:AK114)</f>
        <v>6</v>
      </c>
      <c r="AL115" s="10">
        <f t="shared" ref="AL115" si="30">SUM(AL5:AL114)</f>
        <v>1</v>
      </c>
      <c r="AM115" s="10">
        <f t="shared" ref="AM115" si="31">SUM(AM5:AM114)</f>
        <v>1</v>
      </c>
      <c r="AN115" s="10">
        <f t="shared" ref="AN115" si="32">SUM(AN5:AN114)</f>
        <v>54</v>
      </c>
      <c r="AO115" s="10">
        <f t="shared" ref="AO115" si="33">SUM(AO5:AO114)</f>
        <v>1</v>
      </c>
      <c r="AP115" s="10">
        <f t="shared" ref="AP115" si="34">SUM(AP5:AP114)</f>
        <v>23</v>
      </c>
      <c r="AQ115" s="10">
        <f t="shared" ref="AQ115" si="35">SUM(AQ5:AQ114)</f>
        <v>3</v>
      </c>
      <c r="AR115" s="10">
        <f t="shared" ref="AR115" si="36">SUM(AR5:AR114)</f>
        <v>5</v>
      </c>
    </row>
    <row r="116" spans="1:44" ht="15.75" thickTop="1" x14ac:dyDescent="0.25"/>
    <row r="117" spans="1:44" x14ac:dyDescent="0.25">
      <c r="C117" s="8"/>
    </row>
  </sheetData>
  <mergeCells count="18">
    <mergeCell ref="A2:A4"/>
    <mergeCell ref="B2:B4"/>
    <mergeCell ref="C2:G2"/>
    <mergeCell ref="C3:G3"/>
    <mergeCell ref="I2:M2"/>
    <mergeCell ref="I3:M3"/>
    <mergeCell ref="O2:S2"/>
    <mergeCell ref="O3:S3"/>
    <mergeCell ref="T2:X2"/>
    <mergeCell ref="T3:X3"/>
    <mergeCell ref="Y2:AC2"/>
    <mergeCell ref="Y3:AC3"/>
    <mergeCell ref="AD2:AH2"/>
    <mergeCell ref="AD3:AH3"/>
    <mergeCell ref="AI2:AM2"/>
    <mergeCell ref="AI3:AM3"/>
    <mergeCell ref="AN2:AR2"/>
    <mergeCell ref="AN3:AR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14"/>
  <sheetViews>
    <sheetView workbookViewId="0">
      <selection activeCell="G114" sqref="G114"/>
    </sheetView>
  </sheetViews>
  <sheetFormatPr baseColWidth="10" defaultColWidth="9" defaultRowHeight="15" x14ac:dyDescent="0.25"/>
  <cols>
    <col min="2" max="2" width="68.42578125" customWidth="1"/>
    <col min="3" max="8" width="16.5703125" customWidth="1"/>
  </cols>
  <sheetData>
    <row r="2" spans="1:7" ht="30" customHeight="1" x14ac:dyDescent="0.25">
      <c r="A2" s="323" t="s">
        <v>0</v>
      </c>
      <c r="B2" s="323" t="s">
        <v>1</v>
      </c>
      <c r="C2" s="323" t="s">
        <v>620</v>
      </c>
      <c r="D2" s="323" t="s">
        <v>620</v>
      </c>
      <c r="E2" s="323" t="s">
        <v>620</v>
      </c>
      <c r="F2" s="323" t="s">
        <v>620</v>
      </c>
      <c r="G2" s="323" t="s">
        <v>620</v>
      </c>
    </row>
    <row r="3" spans="1:7" ht="39.950000000000003" customHeight="1" x14ac:dyDescent="0.25">
      <c r="A3" s="323" t="s">
        <v>0</v>
      </c>
      <c r="B3" s="323" t="s">
        <v>1</v>
      </c>
      <c r="C3" s="2" t="s">
        <v>621</v>
      </c>
      <c r="D3" s="2" t="s">
        <v>622</v>
      </c>
      <c r="E3" s="2" t="s">
        <v>623</v>
      </c>
      <c r="F3" s="2" t="s">
        <v>624</v>
      </c>
      <c r="G3" s="2" t="s">
        <v>567</v>
      </c>
    </row>
    <row r="4" spans="1:7" x14ac:dyDescent="0.25">
      <c r="A4" s="4" t="s">
        <v>2</v>
      </c>
      <c r="B4" s="4" t="s">
        <v>3</v>
      </c>
      <c r="C4" s="3">
        <v>11401</v>
      </c>
      <c r="D4" s="3">
        <v>6354</v>
      </c>
      <c r="E4" s="3">
        <v>1</v>
      </c>
      <c r="F4" s="3">
        <v>1</v>
      </c>
      <c r="G4" s="3">
        <v>3503</v>
      </c>
    </row>
    <row r="5" spans="1:7" x14ac:dyDescent="0.25">
      <c r="A5" s="4" t="s">
        <v>4</v>
      </c>
      <c r="B5" s="4" t="s">
        <v>5</v>
      </c>
      <c r="C5" s="3">
        <v>180</v>
      </c>
      <c r="D5" s="3">
        <v>95</v>
      </c>
      <c r="E5" s="3">
        <v>0</v>
      </c>
      <c r="F5" s="3">
        <v>0</v>
      </c>
      <c r="G5" s="3">
        <v>538</v>
      </c>
    </row>
    <row r="6" spans="1:7" x14ac:dyDescent="0.25">
      <c r="A6" s="4" t="s">
        <v>6</v>
      </c>
      <c r="B6" s="4" t="s">
        <v>7</v>
      </c>
      <c r="C6" s="3">
        <v>4188</v>
      </c>
      <c r="D6" s="3">
        <v>1827</v>
      </c>
      <c r="E6" s="3">
        <v>0</v>
      </c>
      <c r="F6" s="3">
        <v>1</v>
      </c>
      <c r="G6" s="3">
        <v>1137</v>
      </c>
    </row>
    <row r="7" spans="1:7" x14ac:dyDescent="0.25">
      <c r="A7" s="4" t="s">
        <v>8</v>
      </c>
      <c r="B7" s="4" t="s">
        <v>9</v>
      </c>
      <c r="C7" s="3">
        <v>21534</v>
      </c>
      <c r="D7" s="3">
        <v>6960</v>
      </c>
      <c r="E7" s="3">
        <v>19</v>
      </c>
      <c r="F7" s="3">
        <v>1</v>
      </c>
      <c r="G7" s="3">
        <v>3630</v>
      </c>
    </row>
    <row r="8" spans="1:7" x14ac:dyDescent="0.25">
      <c r="A8" s="4" t="s">
        <v>10</v>
      </c>
      <c r="B8" s="4" t="s">
        <v>11</v>
      </c>
      <c r="C8" s="3">
        <v>4365</v>
      </c>
      <c r="D8" s="3">
        <v>2015</v>
      </c>
      <c r="E8" s="3">
        <v>6</v>
      </c>
      <c r="F8" s="3">
        <v>0</v>
      </c>
      <c r="G8" s="3">
        <v>2356</v>
      </c>
    </row>
    <row r="9" spans="1:7" x14ac:dyDescent="0.25">
      <c r="A9" s="4" t="s">
        <v>12</v>
      </c>
      <c r="B9" s="4" t="s">
        <v>13</v>
      </c>
      <c r="C9" s="3">
        <v>2643</v>
      </c>
      <c r="D9" s="3">
        <v>1106</v>
      </c>
      <c r="E9" s="3">
        <v>0</v>
      </c>
      <c r="F9" s="3">
        <v>0</v>
      </c>
      <c r="G9" s="3">
        <v>146</v>
      </c>
    </row>
    <row r="10" spans="1:7" x14ac:dyDescent="0.25">
      <c r="A10" s="4" t="s">
        <v>14</v>
      </c>
      <c r="B10" s="4" t="s">
        <v>15</v>
      </c>
      <c r="C10" s="3">
        <v>7294</v>
      </c>
      <c r="D10" s="3">
        <v>1919</v>
      </c>
      <c r="E10" s="3">
        <v>0</v>
      </c>
      <c r="F10" s="3">
        <v>1</v>
      </c>
      <c r="G10" s="3">
        <v>1554</v>
      </c>
    </row>
    <row r="11" spans="1:7" x14ac:dyDescent="0.25">
      <c r="A11" s="4" t="s">
        <v>16</v>
      </c>
      <c r="B11" s="4" t="s">
        <v>17</v>
      </c>
      <c r="C11" s="3">
        <v>1932</v>
      </c>
      <c r="D11" s="3">
        <v>1059</v>
      </c>
      <c r="E11" s="3">
        <v>0</v>
      </c>
      <c r="F11" s="3">
        <v>484</v>
      </c>
      <c r="G11" s="3">
        <v>1210</v>
      </c>
    </row>
    <row r="12" spans="1:7" x14ac:dyDescent="0.25">
      <c r="A12" s="4" t="s">
        <v>18</v>
      </c>
      <c r="B12" s="4" t="s">
        <v>19</v>
      </c>
      <c r="C12" s="3">
        <v>1352</v>
      </c>
      <c r="D12" s="3">
        <v>572</v>
      </c>
      <c r="E12" s="3">
        <v>5</v>
      </c>
      <c r="F12" s="3">
        <v>1</v>
      </c>
      <c r="G12" s="3">
        <v>229</v>
      </c>
    </row>
    <row r="13" spans="1:7" x14ac:dyDescent="0.25">
      <c r="A13" s="4" t="s">
        <v>20</v>
      </c>
      <c r="B13" s="4" t="s">
        <v>21</v>
      </c>
      <c r="C13" s="3">
        <v>185</v>
      </c>
      <c r="D13" s="3">
        <v>80</v>
      </c>
      <c r="E13" s="3">
        <v>0</v>
      </c>
      <c r="F13" s="3">
        <v>0</v>
      </c>
      <c r="G13" s="3">
        <v>897</v>
      </c>
    </row>
    <row r="14" spans="1:7" x14ac:dyDescent="0.25">
      <c r="A14" s="4" t="s">
        <v>22</v>
      </c>
      <c r="B14" s="4" t="s">
        <v>23</v>
      </c>
      <c r="C14" s="3">
        <v>8958</v>
      </c>
      <c r="D14" s="3">
        <v>3516</v>
      </c>
      <c r="E14" s="3">
        <v>26</v>
      </c>
      <c r="F14" s="3">
        <v>0</v>
      </c>
      <c r="G14" s="3">
        <v>2175</v>
      </c>
    </row>
    <row r="15" spans="1:7" x14ac:dyDescent="0.25">
      <c r="A15" s="4" t="s">
        <v>24</v>
      </c>
      <c r="B15" s="4" t="s">
        <v>25</v>
      </c>
      <c r="C15" s="3">
        <v>12314</v>
      </c>
      <c r="D15" s="3">
        <v>8586</v>
      </c>
      <c r="E15" s="3">
        <v>43</v>
      </c>
      <c r="F15" s="3">
        <v>8</v>
      </c>
      <c r="G15" s="3">
        <v>2868</v>
      </c>
    </row>
    <row r="16" spans="1:7" x14ac:dyDescent="0.25">
      <c r="A16" s="4" t="s">
        <v>26</v>
      </c>
      <c r="B16" s="4" t="s">
        <v>27</v>
      </c>
      <c r="C16" s="3">
        <v>244</v>
      </c>
      <c r="D16" s="3">
        <v>121</v>
      </c>
      <c r="E16" s="3">
        <v>0</v>
      </c>
      <c r="F16" s="3">
        <v>1</v>
      </c>
      <c r="G16" s="3">
        <v>310</v>
      </c>
    </row>
    <row r="17" spans="1:7" x14ac:dyDescent="0.25">
      <c r="A17" s="4" t="s">
        <v>28</v>
      </c>
      <c r="B17" s="4" t="s">
        <v>29</v>
      </c>
      <c r="C17" s="3">
        <v>5951</v>
      </c>
      <c r="D17" s="3">
        <v>2538</v>
      </c>
      <c r="E17" s="3">
        <v>1</v>
      </c>
      <c r="F17" s="3">
        <v>5</v>
      </c>
      <c r="G17" s="3">
        <v>3869</v>
      </c>
    </row>
    <row r="18" spans="1:7" x14ac:dyDescent="0.25">
      <c r="A18" s="4" t="s">
        <v>30</v>
      </c>
      <c r="B18" s="4" t="s">
        <v>31</v>
      </c>
      <c r="C18" s="3">
        <v>0</v>
      </c>
      <c r="D18" s="3">
        <v>0</v>
      </c>
      <c r="E18" s="3">
        <v>0</v>
      </c>
      <c r="F18" s="3">
        <v>0</v>
      </c>
      <c r="G18" s="3">
        <v>589</v>
      </c>
    </row>
    <row r="19" spans="1:7" x14ac:dyDescent="0.25">
      <c r="A19" s="4" t="s">
        <v>32</v>
      </c>
      <c r="B19" s="4" t="s">
        <v>33</v>
      </c>
      <c r="C19" s="3">
        <v>13691</v>
      </c>
      <c r="D19" s="3">
        <v>5172</v>
      </c>
      <c r="E19" s="3">
        <v>0</v>
      </c>
      <c r="F19" s="3">
        <v>1</v>
      </c>
      <c r="G19" s="3">
        <v>4922</v>
      </c>
    </row>
    <row r="20" spans="1:7" x14ac:dyDescent="0.25">
      <c r="A20" s="4" t="s">
        <v>34</v>
      </c>
      <c r="B20" s="4" t="s">
        <v>35</v>
      </c>
      <c r="C20" s="3">
        <v>1041</v>
      </c>
      <c r="D20" s="3">
        <v>76</v>
      </c>
      <c r="E20" s="3">
        <v>0</v>
      </c>
      <c r="F20" s="3">
        <v>0</v>
      </c>
      <c r="G20" s="3">
        <v>641</v>
      </c>
    </row>
    <row r="21" spans="1:7" x14ac:dyDescent="0.25">
      <c r="A21" s="4" t="s">
        <v>36</v>
      </c>
      <c r="B21" s="4" t="s">
        <v>37</v>
      </c>
      <c r="C21" s="3">
        <v>19645</v>
      </c>
      <c r="D21" s="3">
        <v>5351</v>
      </c>
      <c r="E21" s="3">
        <v>11</v>
      </c>
      <c r="F21" s="3">
        <v>1</v>
      </c>
      <c r="G21" s="3">
        <v>7707</v>
      </c>
    </row>
    <row r="22" spans="1:7" x14ac:dyDescent="0.25">
      <c r="A22" s="4" t="s">
        <v>38</v>
      </c>
      <c r="B22" s="4" t="s">
        <v>39</v>
      </c>
      <c r="C22" s="3">
        <v>13347</v>
      </c>
      <c r="D22" s="3">
        <v>6543</v>
      </c>
      <c r="E22" s="3">
        <v>14</v>
      </c>
      <c r="F22" s="3">
        <v>8</v>
      </c>
      <c r="G22" s="3">
        <v>2977</v>
      </c>
    </row>
    <row r="23" spans="1:7" x14ac:dyDescent="0.25">
      <c r="A23" s="4" t="s">
        <v>40</v>
      </c>
      <c r="B23" s="4" t="s">
        <v>41</v>
      </c>
      <c r="C23" s="3">
        <v>247</v>
      </c>
      <c r="D23" s="3">
        <v>19</v>
      </c>
      <c r="E23" s="3">
        <v>0</v>
      </c>
      <c r="F23" s="3">
        <v>0</v>
      </c>
      <c r="G23" s="3">
        <v>417</v>
      </c>
    </row>
    <row r="24" spans="1:7" x14ac:dyDescent="0.25">
      <c r="A24" s="4" t="s">
        <v>42</v>
      </c>
      <c r="B24" s="4" t="s">
        <v>43</v>
      </c>
      <c r="C24" s="3">
        <v>11454</v>
      </c>
      <c r="D24" s="3">
        <v>6043</v>
      </c>
      <c r="E24" s="3">
        <v>3</v>
      </c>
      <c r="F24" s="3">
        <v>1</v>
      </c>
      <c r="G24" s="3">
        <v>1217</v>
      </c>
    </row>
    <row r="25" spans="1:7" x14ac:dyDescent="0.25">
      <c r="A25" s="4" t="s">
        <v>44</v>
      </c>
      <c r="B25" s="4" t="s">
        <v>45</v>
      </c>
      <c r="C25" s="3">
        <v>7655</v>
      </c>
      <c r="D25" s="3">
        <v>1330</v>
      </c>
      <c r="E25" s="3">
        <v>3</v>
      </c>
      <c r="F25" s="3">
        <v>1</v>
      </c>
      <c r="G25" s="3">
        <v>2555</v>
      </c>
    </row>
    <row r="26" spans="1:7" x14ac:dyDescent="0.25">
      <c r="A26" s="4" t="s">
        <v>46</v>
      </c>
      <c r="B26" s="4" t="s">
        <v>47</v>
      </c>
      <c r="C26" s="3">
        <v>500</v>
      </c>
      <c r="D26" s="3">
        <v>300</v>
      </c>
      <c r="E26" s="3">
        <v>0</v>
      </c>
      <c r="F26" s="3">
        <v>0</v>
      </c>
      <c r="G26" s="3">
        <v>444</v>
      </c>
    </row>
    <row r="27" spans="1:7" x14ac:dyDescent="0.25">
      <c r="A27" s="4" t="s">
        <v>48</v>
      </c>
      <c r="B27" s="4" t="s">
        <v>49</v>
      </c>
      <c r="C27" s="3">
        <v>1041</v>
      </c>
      <c r="D27" s="3">
        <v>612</v>
      </c>
      <c r="E27" s="3">
        <v>0</v>
      </c>
      <c r="F27" s="3">
        <v>1</v>
      </c>
      <c r="G27" s="3">
        <v>368</v>
      </c>
    </row>
    <row r="28" spans="1:7" x14ac:dyDescent="0.25">
      <c r="A28" s="4" t="s">
        <v>50</v>
      </c>
      <c r="B28" s="4" t="s">
        <v>51</v>
      </c>
      <c r="C28" s="3">
        <v>0</v>
      </c>
      <c r="D28" s="3">
        <v>0</v>
      </c>
      <c r="E28" s="3">
        <v>0</v>
      </c>
      <c r="F28" s="3">
        <v>0</v>
      </c>
      <c r="G28" s="3">
        <v>588</v>
      </c>
    </row>
    <row r="29" spans="1:7" x14ac:dyDescent="0.25">
      <c r="A29" s="4" t="s">
        <v>52</v>
      </c>
      <c r="B29" s="4" t="s">
        <v>53</v>
      </c>
      <c r="C29" s="3">
        <v>2834</v>
      </c>
      <c r="D29" s="3">
        <v>880</v>
      </c>
      <c r="E29" s="3">
        <v>0</v>
      </c>
      <c r="F29" s="3">
        <v>2</v>
      </c>
      <c r="G29" s="3">
        <v>1645</v>
      </c>
    </row>
    <row r="30" spans="1:7" x14ac:dyDescent="0.25">
      <c r="A30" s="4" t="s">
        <v>54</v>
      </c>
      <c r="B30" s="4" t="s">
        <v>55</v>
      </c>
      <c r="C30" s="3">
        <v>0</v>
      </c>
      <c r="D30" s="3">
        <v>0</v>
      </c>
      <c r="E30" s="3">
        <v>0</v>
      </c>
      <c r="F30" s="3">
        <v>1</v>
      </c>
      <c r="G30" s="3">
        <v>643</v>
      </c>
    </row>
    <row r="31" spans="1:7" x14ac:dyDescent="0.25">
      <c r="A31" s="4" t="s">
        <v>56</v>
      </c>
      <c r="B31" s="4" t="s">
        <v>57</v>
      </c>
      <c r="C31" s="3">
        <v>229</v>
      </c>
      <c r="D31" s="3">
        <v>189</v>
      </c>
      <c r="E31" s="3">
        <v>0</v>
      </c>
      <c r="F31" s="3">
        <v>1</v>
      </c>
      <c r="G31" s="3">
        <v>477</v>
      </c>
    </row>
    <row r="32" spans="1:7" x14ac:dyDescent="0.25">
      <c r="A32" s="4" t="s">
        <v>58</v>
      </c>
      <c r="B32" s="4" t="s">
        <v>59</v>
      </c>
      <c r="C32" s="3">
        <v>10573</v>
      </c>
      <c r="D32" s="3">
        <v>4025</v>
      </c>
      <c r="E32" s="3">
        <v>0</v>
      </c>
      <c r="F32" s="3">
        <v>1</v>
      </c>
      <c r="G32" s="3">
        <v>2225</v>
      </c>
    </row>
    <row r="33" spans="1:7" x14ac:dyDescent="0.25">
      <c r="A33" s="4" t="s">
        <v>60</v>
      </c>
      <c r="B33" s="4" t="s">
        <v>61</v>
      </c>
      <c r="C33" s="3">
        <v>1302</v>
      </c>
      <c r="D33" s="3">
        <v>375</v>
      </c>
      <c r="E33" s="3">
        <v>0</v>
      </c>
      <c r="F33" s="3">
        <v>0</v>
      </c>
      <c r="G33" s="3">
        <v>380</v>
      </c>
    </row>
    <row r="34" spans="1:7" x14ac:dyDescent="0.25">
      <c r="A34" s="4" t="s">
        <v>62</v>
      </c>
      <c r="B34" s="4" t="s">
        <v>63</v>
      </c>
      <c r="C34" s="3">
        <v>22967</v>
      </c>
      <c r="D34" s="3">
        <v>9436</v>
      </c>
      <c r="E34" s="3">
        <v>0</v>
      </c>
      <c r="F34" s="3">
        <v>0</v>
      </c>
      <c r="G34" s="3">
        <v>6612</v>
      </c>
    </row>
    <row r="35" spans="1:7" x14ac:dyDescent="0.25">
      <c r="A35" s="4" t="s">
        <v>64</v>
      </c>
      <c r="B35" s="4" t="s">
        <v>65</v>
      </c>
      <c r="C35" s="3">
        <v>2050</v>
      </c>
      <c r="D35" s="3">
        <v>1472</v>
      </c>
      <c r="E35" s="3">
        <v>0</v>
      </c>
      <c r="F35" s="3">
        <v>1</v>
      </c>
      <c r="G35" s="3">
        <v>2075</v>
      </c>
    </row>
    <row r="36" spans="1:7" x14ac:dyDescent="0.25">
      <c r="A36" s="4" t="s">
        <v>66</v>
      </c>
      <c r="B36" s="4" t="s">
        <v>67</v>
      </c>
      <c r="C36" s="3">
        <v>0</v>
      </c>
      <c r="D36" s="3">
        <v>0</v>
      </c>
      <c r="E36" s="3">
        <v>0</v>
      </c>
      <c r="F36" s="3">
        <v>1</v>
      </c>
      <c r="G36" s="3">
        <v>441</v>
      </c>
    </row>
    <row r="37" spans="1:7" x14ac:dyDescent="0.25">
      <c r="A37" s="4" t="s">
        <v>68</v>
      </c>
      <c r="B37" s="4" t="s">
        <v>69</v>
      </c>
      <c r="C37" s="3">
        <v>3419</v>
      </c>
      <c r="D37" s="3">
        <v>1710</v>
      </c>
      <c r="E37" s="3">
        <v>0</v>
      </c>
      <c r="F37" s="3">
        <v>2</v>
      </c>
      <c r="G37" s="3">
        <v>2668</v>
      </c>
    </row>
    <row r="38" spans="1:7" x14ac:dyDescent="0.25">
      <c r="A38" s="4" t="s">
        <v>70</v>
      </c>
      <c r="B38" s="4" t="s">
        <v>71</v>
      </c>
      <c r="C38" s="3">
        <v>12392</v>
      </c>
      <c r="D38" s="3">
        <v>5117</v>
      </c>
      <c r="E38" s="3">
        <v>582</v>
      </c>
      <c r="F38" s="3">
        <v>1</v>
      </c>
      <c r="G38" s="3">
        <v>4235</v>
      </c>
    </row>
    <row r="39" spans="1:7" x14ac:dyDescent="0.25">
      <c r="A39" s="4" t="s">
        <v>72</v>
      </c>
      <c r="B39" s="4" t="s">
        <v>73</v>
      </c>
      <c r="C39" s="3">
        <v>16628</v>
      </c>
      <c r="D39" s="3">
        <v>9506</v>
      </c>
      <c r="E39" s="3">
        <v>12</v>
      </c>
      <c r="F39" s="3">
        <v>1</v>
      </c>
      <c r="G39" s="3">
        <v>2918</v>
      </c>
    </row>
    <row r="40" spans="1:7" x14ac:dyDescent="0.25">
      <c r="A40" s="4" t="s">
        <v>74</v>
      </c>
      <c r="B40" s="4" t="s">
        <v>75</v>
      </c>
      <c r="C40" s="3">
        <v>14295</v>
      </c>
      <c r="D40" s="3">
        <v>6097</v>
      </c>
      <c r="E40" s="3">
        <v>6</v>
      </c>
      <c r="F40" s="3">
        <v>3</v>
      </c>
      <c r="G40" s="3">
        <v>2892</v>
      </c>
    </row>
    <row r="41" spans="1:7" x14ac:dyDescent="0.25">
      <c r="A41" s="4" t="s">
        <v>76</v>
      </c>
      <c r="B41" s="4" t="s">
        <v>77</v>
      </c>
      <c r="C41" s="3">
        <v>7461</v>
      </c>
      <c r="D41" s="3">
        <v>3010</v>
      </c>
      <c r="E41" s="3">
        <v>0</v>
      </c>
      <c r="F41" s="3">
        <v>0</v>
      </c>
      <c r="G41" s="3">
        <v>1961</v>
      </c>
    </row>
    <row r="42" spans="1:7" x14ac:dyDescent="0.25">
      <c r="A42" s="4" t="s">
        <v>78</v>
      </c>
      <c r="B42" s="4" t="s">
        <v>79</v>
      </c>
      <c r="C42" s="3">
        <v>9955</v>
      </c>
      <c r="D42" s="3">
        <v>8300</v>
      </c>
      <c r="E42" s="3">
        <v>0</v>
      </c>
      <c r="F42" s="3">
        <v>1</v>
      </c>
      <c r="G42" s="3">
        <v>3368</v>
      </c>
    </row>
    <row r="43" spans="1:7" x14ac:dyDescent="0.25">
      <c r="A43" s="4" t="s">
        <v>80</v>
      </c>
      <c r="B43" s="4" t="s">
        <v>81</v>
      </c>
      <c r="C43" s="3">
        <v>199</v>
      </c>
      <c r="D43" s="3">
        <v>199</v>
      </c>
      <c r="E43" s="3">
        <v>0</v>
      </c>
      <c r="F43" s="3">
        <v>0</v>
      </c>
      <c r="G43" s="3">
        <v>505</v>
      </c>
    </row>
    <row r="44" spans="1:7" x14ac:dyDescent="0.25">
      <c r="A44" s="4" t="s">
        <v>82</v>
      </c>
      <c r="B44" s="4" t="s">
        <v>83</v>
      </c>
      <c r="C44" s="3">
        <v>0</v>
      </c>
      <c r="D44" s="3">
        <v>0</v>
      </c>
      <c r="E44" s="3">
        <v>0</v>
      </c>
      <c r="F44" s="3">
        <v>0</v>
      </c>
      <c r="G44" s="3">
        <v>1041</v>
      </c>
    </row>
    <row r="45" spans="1:7" x14ac:dyDescent="0.25">
      <c r="A45" s="4" t="s">
        <v>84</v>
      </c>
      <c r="B45" s="4" t="s">
        <v>85</v>
      </c>
      <c r="C45" s="3">
        <v>0</v>
      </c>
      <c r="D45" s="3">
        <v>0</v>
      </c>
      <c r="E45" s="3">
        <v>0</v>
      </c>
      <c r="F45" s="3">
        <v>0</v>
      </c>
      <c r="G45" s="3">
        <v>68</v>
      </c>
    </row>
    <row r="46" spans="1:7" x14ac:dyDescent="0.25">
      <c r="A46" s="4" t="s">
        <v>86</v>
      </c>
      <c r="B46" s="4" t="s">
        <v>87</v>
      </c>
      <c r="C46" s="3">
        <v>35155</v>
      </c>
      <c r="D46" s="3">
        <v>12507</v>
      </c>
      <c r="E46" s="3">
        <v>19</v>
      </c>
      <c r="F46" s="3">
        <v>49</v>
      </c>
      <c r="G46" s="3">
        <v>6903</v>
      </c>
    </row>
    <row r="47" spans="1:7" x14ac:dyDescent="0.25">
      <c r="A47" s="4" t="s">
        <v>88</v>
      </c>
      <c r="B47" s="4" t="s">
        <v>89</v>
      </c>
      <c r="C47" s="3">
        <v>105</v>
      </c>
      <c r="D47" s="3">
        <v>80</v>
      </c>
      <c r="E47" s="3">
        <v>0</v>
      </c>
      <c r="F47" s="3">
        <v>0</v>
      </c>
      <c r="G47" s="3">
        <v>906</v>
      </c>
    </row>
    <row r="48" spans="1:7" x14ac:dyDescent="0.25">
      <c r="A48" s="4" t="s">
        <v>90</v>
      </c>
      <c r="B48" s="4" t="s">
        <v>91</v>
      </c>
      <c r="C48" s="3">
        <v>7746</v>
      </c>
      <c r="D48" s="3">
        <v>2754</v>
      </c>
      <c r="E48" s="3">
        <v>0</v>
      </c>
      <c r="F48" s="3">
        <v>1</v>
      </c>
      <c r="G48" s="3">
        <v>1222</v>
      </c>
    </row>
    <row r="49" spans="1:7" x14ac:dyDescent="0.25">
      <c r="A49" s="4" t="s">
        <v>92</v>
      </c>
      <c r="B49" s="4" t="s">
        <v>93</v>
      </c>
      <c r="C49" s="3">
        <v>1225</v>
      </c>
      <c r="D49" s="3">
        <v>1025</v>
      </c>
      <c r="E49" s="3">
        <v>0</v>
      </c>
      <c r="F49" s="3">
        <v>1</v>
      </c>
      <c r="G49" s="3">
        <v>210</v>
      </c>
    </row>
    <row r="50" spans="1:7" x14ac:dyDescent="0.25">
      <c r="A50" s="4" t="s">
        <v>94</v>
      </c>
      <c r="B50" s="4" t="s">
        <v>95</v>
      </c>
      <c r="C50" s="3">
        <v>0</v>
      </c>
      <c r="D50" s="3">
        <v>0</v>
      </c>
      <c r="E50" s="3">
        <v>0</v>
      </c>
      <c r="F50" s="3">
        <v>0</v>
      </c>
      <c r="G50" s="3">
        <v>146</v>
      </c>
    </row>
    <row r="51" spans="1:7" x14ac:dyDescent="0.25">
      <c r="A51" s="4" t="s">
        <v>96</v>
      </c>
      <c r="B51" s="4" t="s">
        <v>97</v>
      </c>
      <c r="C51" s="3">
        <v>5518</v>
      </c>
      <c r="D51" s="3">
        <v>2604</v>
      </c>
      <c r="E51" s="3">
        <v>20</v>
      </c>
      <c r="F51" s="3">
        <v>1</v>
      </c>
      <c r="G51" s="3">
        <v>3035</v>
      </c>
    </row>
    <row r="52" spans="1:7" x14ac:dyDescent="0.25">
      <c r="A52" s="4" t="s">
        <v>98</v>
      </c>
      <c r="B52" s="4" t="s">
        <v>99</v>
      </c>
      <c r="C52" s="3">
        <v>9747</v>
      </c>
      <c r="D52" s="3">
        <v>3150</v>
      </c>
      <c r="E52" s="3">
        <v>0</v>
      </c>
      <c r="F52" s="3">
        <v>0</v>
      </c>
      <c r="G52" s="3">
        <v>3305</v>
      </c>
    </row>
    <row r="53" spans="1:7" x14ac:dyDescent="0.25">
      <c r="A53" s="4" t="s">
        <v>100</v>
      </c>
      <c r="B53" s="4" t="s">
        <v>101</v>
      </c>
      <c r="C53" s="3">
        <v>116</v>
      </c>
      <c r="D53" s="3">
        <v>95</v>
      </c>
      <c r="E53" s="3">
        <v>0</v>
      </c>
      <c r="F53" s="3">
        <v>0</v>
      </c>
      <c r="G53" s="3">
        <v>125</v>
      </c>
    </row>
    <row r="54" spans="1:7" x14ac:dyDescent="0.25">
      <c r="A54" s="4" t="s">
        <v>102</v>
      </c>
      <c r="B54" s="4" t="s">
        <v>103</v>
      </c>
      <c r="C54" s="3">
        <v>378</v>
      </c>
      <c r="D54" s="3">
        <v>200</v>
      </c>
      <c r="E54" s="3">
        <v>0</v>
      </c>
      <c r="F54" s="3">
        <v>0</v>
      </c>
      <c r="G54" s="3">
        <v>63</v>
      </c>
    </row>
    <row r="55" spans="1:7" x14ac:dyDescent="0.25">
      <c r="A55" s="4" t="s">
        <v>104</v>
      </c>
      <c r="B55" s="4" t="s">
        <v>105</v>
      </c>
      <c r="C55" s="3">
        <v>4250</v>
      </c>
      <c r="D55" s="3">
        <v>1500</v>
      </c>
      <c r="E55" s="3">
        <v>0</v>
      </c>
      <c r="F55" s="3">
        <v>0</v>
      </c>
      <c r="G55" s="3">
        <v>2086</v>
      </c>
    </row>
    <row r="56" spans="1:7" x14ac:dyDescent="0.25">
      <c r="A56" s="4" t="s">
        <v>106</v>
      </c>
      <c r="B56" s="4" t="s">
        <v>107</v>
      </c>
      <c r="C56" s="3">
        <v>27258</v>
      </c>
      <c r="D56" s="3">
        <v>14780</v>
      </c>
      <c r="E56" s="3">
        <v>76</v>
      </c>
      <c r="F56" s="3">
        <v>1</v>
      </c>
      <c r="G56" s="3">
        <v>4141</v>
      </c>
    </row>
    <row r="57" spans="1:7" x14ac:dyDescent="0.25">
      <c r="A57" s="4" t="s">
        <v>108</v>
      </c>
      <c r="B57" s="4" t="s">
        <v>109</v>
      </c>
      <c r="C57" s="3">
        <v>50929</v>
      </c>
      <c r="D57" s="3">
        <v>29927</v>
      </c>
      <c r="E57" s="3">
        <v>3</v>
      </c>
      <c r="F57" s="3">
        <v>1</v>
      </c>
      <c r="G57" s="3">
        <v>5570</v>
      </c>
    </row>
    <row r="58" spans="1:7" x14ac:dyDescent="0.25">
      <c r="A58" s="4" t="s">
        <v>110</v>
      </c>
      <c r="B58" s="4" t="s">
        <v>111</v>
      </c>
      <c r="C58" s="3">
        <v>7324</v>
      </c>
      <c r="D58" s="3">
        <v>2462</v>
      </c>
      <c r="E58" s="3">
        <v>0</v>
      </c>
      <c r="F58" s="3">
        <v>1</v>
      </c>
      <c r="G58" s="3">
        <v>1443</v>
      </c>
    </row>
    <row r="59" spans="1:7" x14ac:dyDescent="0.25">
      <c r="A59" s="4" t="s">
        <v>112</v>
      </c>
      <c r="B59" s="4" t="s">
        <v>113</v>
      </c>
      <c r="C59" s="3">
        <v>14650</v>
      </c>
      <c r="D59" s="3">
        <v>4895</v>
      </c>
      <c r="E59" s="3">
        <v>6</v>
      </c>
      <c r="F59" s="3">
        <v>1</v>
      </c>
      <c r="G59" s="3">
        <v>2065</v>
      </c>
    </row>
    <row r="60" spans="1:7" x14ac:dyDescent="0.25">
      <c r="A60" s="4" t="s">
        <v>114</v>
      </c>
      <c r="B60" s="4" t="s">
        <v>115</v>
      </c>
      <c r="C60" s="3">
        <v>3828</v>
      </c>
      <c r="D60" s="3">
        <v>1880</v>
      </c>
      <c r="E60" s="3">
        <v>0</v>
      </c>
      <c r="F60" s="3">
        <v>0</v>
      </c>
      <c r="G60" s="3">
        <v>1773</v>
      </c>
    </row>
    <row r="61" spans="1:7" x14ac:dyDescent="0.25">
      <c r="A61" s="4" t="s">
        <v>116</v>
      </c>
      <c r="B61" s="4" t="s">
        <v>117</v>
      </c>
      <c r="C61" s="3">
        <v>17227</v>
      </c>
      <c r="D61" s="3">
        <v>6764</v>
      </c>
      <c r="E61" s="3">
        <v>22</v>
      </c>
      <c r="F61" s="3">
        <v>2</v>
      </c>
      <c r="G61" s="3">
        <v>2847</v>
      </c>
    </row>
    <row r="62" spans="1:7" x14ac:dyDescent="0.25">
      <c r="A62" s="4" t="s">
        <v>118</v>
      </c>
      <c r="B62" s="4" t="s">
        <v>119</v>
      </c>
      <c r="C62" s="3">
        <v>4574</v>
      </c>
      <c r="D62" s="3">
        <v>2374</v>
      </c>
      <c r="E62" s="3">
        <v>64</v>
      </c>
      <c r="F62" s="3">
        <v>1</v>
      </c>
      <c r="G62" s="3">
        <v>2558</v>
      </c>
    </row>
    <row r="63" spans="1:7" x14ac:dyDescent="0.25">
      <c r="A63" s="4" t="s">
        <v>120</v>
      </c>
      <c r="B63" s="4" t="s">
        <v>121</v>
      </c>
      <c r="C63" s="3">
        <v>2990</v>
      </c>
      <c r="D63" s="3">
        <v>1534</v>
      </c>
      <c r="E63" s="3">
        <v>0</v>
      </c>
      <c r="F63" s="3">
        <v>0</v>
      </c>
      <c r="G63" s="3">
        <v>550</v>
      </c>
    </row>
    <row r="64" spans="1:7" x14ac:dyDescent="0.25">
      <c r="A64" s="4" t="s">
        <v>122</v>
      </c>
      <c r="B64" s="4" t="s">
        <v>123</v>
      </c>
      <c r="C64" s="3">
        <v>383</v>
      </c>
      <c r="D64" s="3">
        <v>232</v>
      </c>
      <c r="E64" s="3">
        <v>0</v>
      </c>
      <c r="F64" s="3">
        <v>0</v>
      </c>
      <c r="G64" s="3">
        <v>683</v>
      </c>
    </row>
    <row r="65" spans="1:7" x14ac:dyDescent="0.25">
      <c r="A65" s="4" t="s">
        <v>124</v>
      </c>
      <c r="B65" s="4" t="s">
        <v>125</v>
      </c>
      <c r="C65" s="3">
        <v>1545</v>
      </c>
      <c r="D65" s="3">
        <v>928</v>
      </c>
      <c r="E65" s="3">
        <v>3</v>
      </c>
      <c r="F65" s="3">
        <v>0</v>
      </c>
      <c r="G65" s="3">
        <v>611</v>
      </c>
    </row>
    <row r="66" spans="1:7" x14ac:dyDescent="0.25">
      <c r="A66" s="4" t="s">
        <v>126</v>
      </c>
      <c r="B66" s="4" t="s">
        <v>127</v>
      </c>
      <c r="C66" s="3">
        <v>1094</v>
      </c>
      <c r="D66" s="3">
        <v>934</v>
      </c>
      <c r="E66" s="3">
        <v>0</v>
      </c>
      <c r="F66" s="3">
        <v>1</v>
      </c>
      <c r="G66" s="3">
        <v>778</v>
      </c>
    </row>
    <row r="67" spans="1:7" x14ac:dyDescent="0.25">
      <c r="A67" s="4" t="s">
        <v>128</v>
      </c>
      <c r="B67" s="4" t="s">
        <v>129</v>
      </c>
      <c r="C67" s="3">
        <v>150</v>
      </c>
      <c r="D67" s="3">
        <v>142</v>
      </c>
      <c r="E67" s="3">
        <v>0</v>
      </c>
      <c r="F67" s="3">
        <v>575</v>
      </c>
      <c r="G67" s="3">
        <v>575</v>
      </c>
    </row>
    <row r="68" spans="1:7" x14ac:dyDescent="0.25">
      <c r="A68" s="4" t="s">
        <v>130</v>
      </c>
      <c r="B68" s="4" t="s">
        <v>131</v>
      </c>
      <c r="C68" s="3">
        <v>22685</v>
      </c>
      <c r="D68" s="3">
        <v>7193</v>
      </c>
      <c r="E68" s="3">
        <v>11</v>
      </c>
      <c r="F68" s="3">
        <v>1</v>
      </c>
      <c r="G68" s="3">
        <v>6426</v>
      </c>
    </row>
    <row r="69" spans="1:7" x14ac:dyDescent="0.25">
      <c r="A69" s="4" t="s">
        <v>132</v>
      </c>
      <c r="B69" s="4" t="s">
        <v>133</v>
      </c>
      <c r="C69" s="3">
        <v>276</v>
      </c>
      <c r="D69" s="3">
        <v>198</v>
      </c>
      <c r="E69" s="3">
        <v>1</v>
      </c>
      <c r="F69" s="3">
        <v>1</v>
      </c>
      <c r="G69" s="3">
        <v>546</v>
      </c>
    </row>
    <row r="70" spans="1:7" x14ac:dyDescent="0.25">
      <c r="A70" s="4" t="s">
        <v>134</v>
      </c>
      <c r="B70" s="4" t="s">
        <v>135</v>
      </c>
      <c r="C70" s="3">
        <v>30306</v>
      </c>
      <c r="D70" s="3">
        <v>11225</v>
      </c>
      <c r="E70" s="3">
        <v>9</v>
      </c>
      <c r="F70" s="3">
        <v>7</v>
      </c>
      <c r="G70" s="3">
        <v>5563</v>
      </c>
    </row>
    <row r="71" spans="1:7" x14ac:dyDescent="0.25">
      <c r="A71" s="4" t="s">
        <v>136</v>
      </c>
      <c r="B71" s="4" t="s">
        <v>137</v>
      </c>
      <c r="C71" s="3">
        <v>0</v>
      </c>
      <c r="D71" s="3">
        <v>0</v>
      </c>
      <c r="E71" s="3">
        <v>0</v>
      </c>
      <c r="F71" s="3">
        <v>0</v>
      </c>
      <c r="G71" s="3">
        <v>214</v>
      </c>
    </row>
    <row r="72" spans="1:7" x14ac:dyDescent="0.25">
      <c r="A72" s="4" t="s">
        <v>138</v>
      </c>
      <c r="B72" s="4" t="s">
        <v>139</v>
      </c>
      <c r="C72" s="3">
        <v>1512</v>
      </c>
      <c r="D72" s="3">
        <v>1512</v>
      </c>
      <c r="E72" s="3">
        <v>0</v>
      </c>
      <c r="F72" s="3">
        <v>0</v>
      </c>
      <c r="G72" s="3">
        <v>2810</v>
      </c>
    </row>
    <row r="73" spans="1:7" x14ac:dyDescent="0.25">
      <c r="A73" s="4" t="s">
        <v>140</v>
      </c>
      <c r="B73" s="4" t="s">
        <v>141</v>
      </c>
      <c r="C73" s="3">
        <v>0</v>
      </c>
      <c r="D73" s="3">
        <v>0</v>
      </c>
      <c r="E73" s="3">
        <v>0</v>
      </c>
      <c r="F73" s="3">
        <v>0</v>
      </c>
      <c r="G73" s="3">
        <v>472</v>
      </c>
    </row>
    <row r="74" spans="1:7" x14ac:dyDescent="0.25">
      <c r="A74" s="4" t="s">
        <v>142</v>
      </c>
      <c r="B74" s="4" t="s">
        <v>143</v>
      </c>
      <c r="C74" s="3">
        <v>10202</v>
      </c>
      <c r="D74" s="3">
        <v>3591</v>
      </c>
      <c r="E74" s="3">
        <v>0</v>
      </c>
      <c r="F74" s="3">
        <v>1</v>
      </c>
      <c r="G74" s="3">
        <v>2095</v>
      </c>
    </row>
    <row r="75" spans="1:7" x14ac:dyDescent="0.25">
      <c r="A75" s="4" t="s">
        <v>144</v>
      </c>
      <c r="B75" s="4" t="s">
        <v>145</v>
      </c>
      <c r="C75" s="3">
        <v>10061</v>
      </c>
      <c r="D75" s="3">
        <v>2283</v>
      </c>
      <c r="E75" s="3">
        <v>0</v>
      </c>
      <c r="F75" s="3">
        <v>0</v>
      </c>
      <c r="G75" s="3">
        <v>621</v>
      </c>
    </row>
    <row r="76" spans="1:7" x14ac:dyDescent="0.25">
      <c r="A76" s="4" t="s">
        <v>146</v>
      </c>
      <c r="B76" s="4" t="s">
        <v>147</v>
      </c>
      <c r="C76" s="3">
        <v>5246</v>
      </c>
      <c r="D76" s="3">
        <v>2180</v>
      </c>
      <c r="E76" s="3">
        <v>0</v>
      </c>
      <c r="F76" s="3">
        <v>1</v>
      </c>
      <c r="G76" s="3">
        <v>887</v>
      </c>
    </row>
    <row r="77" spans="1:7" x14ac:dyDescent="0.25">
      <c r="A77" s="4" t="s">
        <v>148</v>
      </c>
      <c r="B77" s="4" t="s">
        <v>149</v>
      </c>
      <c r="C77" s="3">
        <v>310</v>
      </c>
      <c r="D77" s="3">
        <v>90</v>
      </c>
      <c r="E77" s="3">
        <v>0</v>
      </c>
      <c r="F77" s="3">
        <v>293</v>
      </c>
      <c r="G77" s="3">
        <v>293</v>
      </c>
    </row>
    <row r="78" spans="1:7" x14ac:dyDescent="0.25">
      <c r="A78" s="4" t="s">
        <v>150</v>
      </c>
      <c r="B78" s="4" t="s">
        <v>151</v>
      </c>
      <c r="C78" s="3">
        <v>2197</v>
      </c>
      <c r="D78" s="3">
        <v>1007</v>
      </c>
      <c r="E78" s="3">
        <v>0</v>
      </c>
      <c r="F78" s="3">
        <v>0</v>
      </c>
      <c r="G78" s="3">
        <v>1309</v>
      </c>
    </row>
    <row r="79" spans="1:7" x14ac:dyDescent="0.25">
      <c r="A79" s="4" t="s">
        <v>152</v>
      </c>
      <c r="B79" s="4" t="s">
        <v>153</v>
      </c>
      <c r="C79" s="3">
        <v>0</v>
      </c>
      <c r="D79" s="3">
        <v>0</v>
      </c>
      <c r="E79" s="3">
        <v>0</v>
      </c>
      <c r="F79" s="3">
        <v>0</v>
      </c>
      <c r="G79" s="3">
        <v>311</v>
      </c>
    </row>
    <row r="80" spans="1:7" x14ac:dyDescent="0.25">
      <c r="A80" s="4" t="s">
        <v>154</v>
      </c>
      <c r="B80" s="4" t="s">
        <v>155</v>
      </c>
      <c r="C80" s="3">
        <v>12164</v>
      </c>
      <c r="D80" s="3">
        <v>4384</v>
      </c>
      <c r="E80" s="3">
        <v>5</v>
      </c>
      <c r="F80" s="3">
        <v>3</v>
      </c>
      <c r="G80" s="3">
        <v>2831</v>
      </c>
    </row>
    <row r="81" spans="1:7" x14ac:dyDescent="0.25">
      <c r="A81" s="4" t="s">
        <v>156</v>
      </c>
      <c r="B81" s="4" t="s">
        <v>157</v>
      </c>
      <c r="C81" s="3">
        <v>12181</v>
      </c>
      <c r="D81" s="3">
        <v>3570</v>
      </c>
      <c r="E81" s="3">
        <v>7</v>
      </c>
      <c r="F81" s="3">
        <v>3</v>
      </c>
      <c r="G81" s="3">
        <v>2075</v>
      </c>
    </row>
    <row r="82" spans="1:7" x14ac:dyDescent="0.25">
      <c r="A82" s="4" t="s">
        <v>158</v>
      </c>
      <c r="B82" s="4" t="s">
        <v>159</v>
      </c>
      <c r="C82" s="3">
        <v>1458</v>
      </c>
      <c r="D82" s="3">
        <v>357</v>
      </c>
      <c r="E82" s="3">
        <v>2</v>
      </c>
      <c r="F82" s="3">
        <v>1</v>
      </c>
      <c r="G82" s="3">
        <v>713</v>
      </c>
    </row>
    <row r="83" spans="1:7" x14ac:dyDescent="0.25">
      <c r="A83" s="4" t="s">
        <v>160</v>
      </c>
      <c r="B83" s="4" t="s">
        <v>161</v>
      </c>
      <c r="C83" s="3">
        <v>2416</v>
      </c>
      <c r="D83" s="3">
        <v>1453</v>
      </c>
      <c r="E83" s="3">
        <v>0</v>
      </c>
      <c r="F83" s="3">
        <v>1</v>
      </c>
      <c r="G83" s="3">
        <v>946</v>
      </c>
    </row>
    <row r="84" spans="1:7" x14ac:dyDescent="0.25">
      <c r="A84" s="4" t="s">
        <v>162</v>
      </c>
      <c r="B84" s="4" t="s">
        <v>163</v>
      </c>
      <c r="C84" s="3">
        <v>6249</v>
      </c>
      <c r="D84" s="3">
        <v>4138</v>
      </c>
      <c r="E84" s="3">
        <v>0</v>
      </c>
      <c r="F84" s="3">
        <v>2</v>
      </c>
      <c r="G84" s="3">
        <v>2636</v>
      </c>
    </row>
    <row r="85" spans="1:7" x14ac:dyDescent="0.25">
      <c r="A85" s="4" t="s">
        <v>164</v>
      </c>
      <c r="B85" s="4" t="s">
        <v>165</v>
      </c>
      <c r="C85" s="3">
        <v>13423</v>
      </c>
      <c r="D85" s="3">
        <v>4001</v>
      </c>
      <c r="E85" s="3">
        <v>0</v>
      </c>
      <c r="F85" s="3">
        <v>2</v>
      </c>
      <c r="G85" s="3">
        <v>2804</v>
      </c>
    </row>
    <row r="86" spans="1:7" x14ac:dyDescent="0.25">
      <c r="A86" s="4" t="s">
        <v>166</v>
      </c>
      <c r="B86" s="4" t="s">
        <v>167</v>
      </c>
      <c r="C86" s="3">
        <v>781</v>
      </c>
      <c r="D86" s="3">
        <v>425</v>
      </c>
      <c r="E86" s="3">
        <v>21</v>
      </c>
      <c r="F86" s="3">
        <v>0</v>
      </c>
      <c r="G86" s="3">
        <v>255</v>
      </c>
    </row>
    <row r="87" spans="1:7" x14ac:dyDescent="0.25">
      <c r="A87" s="4" t="s">
        <v>168</v>
      </c>
      <c r="B87" s="4" t="s">
        <v>169</v>
      </c>
      <c r="C87" s="3">
        <v>7450</v>
      </c>
      <c r="D87" s="3">
        <v>5633</v>
      </c>
      <c r="E87" s="3">
        <v>6</v>
      </c>
      <c r="F87" s="3">
        <v>1</v>
      </c>
      <c r="G87" s="3">
        <v>1700</v>
      </c>
    </row>
    <row r="88" spans="1:7" x14ac:dyDescent="0.25">
      <c r="A88" s="4" t="s">
        <v>170</v>
      </c>
      <c r="B88" s="4" t="s">
        <v>171</v>
      </c>
      <c r="C88" s="3">
        <v>171</v>
      </c>
      <c r="D88" s="3">
        <v>171</v>
      </c>
      <c r="E88" s="3">
        <v>0</v>
      </c>
      <c r="F88" s="3">
        <v>1</v>
      </c>
      <c r="G88" s="3">
        <v>169</v>
      </c>
    </row>
    <row r="89" spans="1:7" x14ac:dyDescent="0.25">
      <c r="A89" s="4" t="s">
        <v>172</v>
      </c>
      <c r="B89" s="4" t="s">
        <v>173</v>
      </c>
      <c r="C89" s="3">
        <v>7962</v>
      </c>
      <c r="D89" s="3">
        <v>3266</v>
      </c>
      <c r="E89" s="3">
        <v>25</v>
      </c>
      <c r="F89" s="3">
        <v>3</v>
      </c>
      <c r="G89" s="3">
        <v>1372</v>
      </c>
    </row>
    <row r="90" spans="1:7" x14ac:dyDescent="0.25">
      <c r="A90" s="4" t="s">
        <v>174</v>
      </c>
      <c r="B90" s="4" t="s">
        <v>175</v>
      </c>
      <c r="C90" s="3">
        <v>9275</v>
      </c>
      <c r="D90" s="3">
        <v>6747</v>
      </c>
      <c r="E90" s="3">
        <v>0</v>
      </c>
      <c r="F90" s="3">
        <v>1</v>
      </c>
      <c r="G90" s="3">
        <v>1234</v>
      </c>
    </row>
    <row r="91" spans="1:7" x14ac:dyDescent="0.25">
      <c r="A91" s="4" t="s">
        <v>176</v>
      </c>
      <c r="B91" s="4" t="s">
        <v>177</v>
      </c>
      <c r="C91" s="3">
        <v>1778</v>
      </c>
      <c r="D91" s="3">
        <v>815</v>
      </c>
      <c r="E91" s="3">
        <v>0</v>
      </c>
      <c r="F91" s="3">
        <v>3</v>
      </c>
      <c r="G91" s="3">
        <v>642</v>
      </c>
    </row>
    <row r="92" spans="1:7" x14ac:dyDescent="0.25">
      <c r="A92" s="4" t="s">
        <v>178</v>
      </c>
      <c r="B92" s="4" t="s">
        <v>179</v>
      </c>
      <c r="C92" s="3">
        <v>2822</v>
      </c>
      <c r="D92" s="3">
        <v>1505</v>
      </c>
      <c r="E92" s="3">
        <v>0</v>
      </c>
      <c r="F92" s="3">
        <v>0</v>
      </c>
      <c r="G92" s="3">
        <v>2179</v>
      </c>
    </row>
    <row r="93" spans="1:7" x14ac:dyDescent="0.25">
      <c r="A93" s="4" t="s">
        <v>180</v>
      </c>
      <c r="B93" s="4" t="s">
        <v>181</v>
      </c>
      <c r="C93" s="3">
        <v>11044</v>
      </c>
      <c r="D93" s="3">
        <v>4266</v>
      </c>
      <c r="E93" s="3">
        <v>5</v>
      </c>
      <c r="F93" s="3">
        <v>47</v>
      </c>
      <c r="G93" s="3">
        <v>1888</v>
      </c>
    </row>
    <row r="94" spans="1:7" x14ac:dyDescent="0.25">
      <c r="A94" s="4" t="s">
        <v>182</v>
      </c>
      <c r="B94" s="4" t="s">
        <v>183</v>
      </c>
      <c r="C94" s="3">
        <v>22675</v>
      </c>
      <c r="D94" s="3">
        <v>5996</v>
      </c>
      <c r="E94" s="3">
        <v>11</v>
      </c>
      <c r="F94" s="3">
        <v>1</v>
      </c>
      <c r="G94" s="3">
        <v>3745</v>
      </c>
    </row>
    <row r="95" spans="1:7" x14ac:dyDescent="0.25">
      <c r="A95" s="4" t="s">
        <v>184</v>
      </c>
      <c r="B95" s="4" t="s">
        <v>185</v>
      </c>
      <c r="C95" s="3">
        <v>4173</v>
      </c>
      <c r="D95" s="3">
        <v>1631</v>
      </c>
      <c r="E95" s="3">
        <v>0</v>
      </c>
      <c r="F95" s="3">
        <v>1</v>
      </c>
      <c r="G95" s="3">
        <v>2770</v>
      </c>
    </row>
    <row r="96" spans="1:7" x14ac:dyDescent="0.25">
      <c r="A96" s="4" t="s">
        <v>186</v>
      </c>
      <c r="B96" s="4" t="s">
        <v>187</v>
      </c>
      <c r="C96" s="3">
        <v>4797</v>
      </c>
      <c r="D96" s="3">
        <v>723</v>
      </c>
      <c r="E96" s="3">
        <v>30</v>
      </c>
      <c r="F96" s="3">
        <v>1</v>
      </c>
      <c r="G96" s="3">
        <v>471</v>
      </c>
    </row>
    <row r="97" spans="1:7" x14ac:dyDescent="0.25">
      <c r="A97" s="4" t="s">
        <v>188</v>
      </c>
      <c r="B97" s="4" t="s">
        <v>189</v>
      </c>
      <c r="C97" s="3">
        <v>18865</v>
      </c>
      <c r="D97" s="3">
        <v>7294</v>
      </c>
      <c r="E97" s="3">
        <v>0</v>
      </c>
      <c r="F97" s="3">
        <v>1</v>
      </c>
      <c r="G97" s="3">
        <v>6004</v>
      </c>
    </row>
    <row r="98" spans="1:7" x14ac:dyDescent="0.25">
      <c r="A98" s="4" t="s">
        <v>190</v>
      </c>
      <c r="B98" s="4" t="s">
        <v>191</v>
      </c>
      <c r="C98" s="3">
        <v>14096</v>
      </c>
      <c r="D98" s="3">
        <v>7415</v>
      </c>
      <c r="E98" s="3">
        <v>4</v>
      </c>
      <c r="F98" s="3">
        <v>2</v>
      </c>
      <c r="G98" s="3">
        <v>2779</v>
      </c>
    </row>
    <row r="99" spans="1:7" x14ac:dyDescent="0.25">
      <c r="A99" s="4" t="s">
        <v>192</v>
      </c>
      <c r="B99" s="4" t="s">
        <v>193</v>
      </c>
      <c r="C99" s="3">
        <v>3613</v>
      </c>
      <c r="D99" s="3">
        <v>1023</v>
      </c>
      <c r="E99" s="3">
        <v>12</v>
      </c>
      <c r="F99" s="3">
        <v>1</v>
      </c>
      <c r="G99" s="3">
        <v>2385</v>
      </c>
    </row>
    <row r="100" spans="1:7" x14ac:dyDescent="0.25">
      <c r="A100" s="4" t="s">
        <v>194</v>
      </c>
      <c r="B100" s="4" t="s">
        <v>195</v>
      </c>
      <c r="C100" s="3">
        <v>0</v>
      </c>
      <c r="D100" s="3">
        <v>0</v>
      </c>
      <c r="E100" s="3">
        <v>0</v>
      </c>
      <c r="F100" s="3">
        <v>0</v>
      </c>
      <c r="G100" s="3">
        <v>197</v>
      </c>
    </row>
    <row r="101" spans="1:7" x14ac:dyDescent="0.25">
      <c r="A101" s="4" t="s">
        <v>196</v>
      </c>
      <c r="B101" s="4" t="s">
        <v>197</v>
      </c>
      <c r="C101" s="3">
        <v>20041</v>
      </c>
      <c r="D101" s="3">
        <v>8998</v>
      </c>
      <c r="E101" s="3">
        <v>61</v>
      </c>
      <c r="F101" s="3">
        <v>5</v>
      </c>
      <c r="G101" s="3">
        <v>3579</v>
      </c>
    </row>
    <row r="102" spans="1:7" x14ac:dyDescent="0.25">
      <c r="A102" s="4" t="s">
        <v>198</v>
      </c>
      <c r="B102" s="4" t="s">
        <v>199</v>
      </c>
      <c r="C102" s="3">
        <v>7887</v>
      </c>
      <c r="D102" s="3">
        <v>4179</v>
      </c>
      <c r="E102" s="3">
        <v>1</v>
      </c>
      <c r="F102" s="3">
        <v>1</v>
      </c>
      <c r="G102" s="3">
        <v>2046</v>
      </c>
    </row>
    <row r="103" spans="1:7" x14ac:dyDescent="0.25">
      <c r="A103" s="4" t="s">
        <v>200</v>
      </c>
      <c r="B103" s="4" t="s">
        <v>201</v>
      </c>
      <c r="C103" s="3">
        <v>9683</v>
      </c>
      <c r="D103" s="3">
        <v>4490</v>
      </c>
      <c r="E103" s="3">
        <v>2</v>
      </c>
      <c r="F103" s="3">
        <v>2</v>
      </c>
      <c r="G103" s="3">
        <v>3326</v>
      </c>
    </row>
    <row r="104" spans="1:7" x14ac:dyDescent="0.25">
      <c r="A104" s="4" t="s">
        <v>202</v>
      </c>
      <c r="B104" s="4" t="s">
        <v>203</v>
      </c>
      <c r="C104" s="3">
        <v>0</v>
      </c>
      <c r="D104" s="3">
        <v>0</v>
      </c>
      <c r="E104" s="3">
        <v>0</v>
      </c>
      <c r="F104" s="3">
        <v>0</v>
      </c>
      <c r="G104" s="3">
        <v>4125</v>
      </c>
    </row>
    <row r="105" spans="1:7" x14ac:dyDescent="0.25">
      <c r="A105" s="4" t="s">
        <v>204</v>
      </c>
      <c r="B105" s="4" t="s">
        <v>205</v>
      </c>
      <c r="C105" s="3">
        <v>14355</v>
      </c>
      <c r="D105" s="3">
        <v>8093</v>
      </c>
      <c r="E105" s="3">
        <v>10</v>
      </c>
      <c r="F105" s="3">
        <v>2</v>
      </c>
      <c r="G105" s="3">
        <v>1493</v>
      </c>
    </row>
    <row r="106" spans="1:7" x14ac:dyDescent="0.25">
      <c r="A106" s="4" t="s">
        <v>206</v>
      </c>
      <c r="B106" s="4" t="s">
        <v>207</v>
      </c>
      <c r="C106" s="3">
        <v>5272</v>
      </c>
      <c r="D106" s="3">
        <v>1768</v>
      </c>
      <c r="E106" s="3">
        <v>23</v>
      </c>
      <c r="F106" s="3">
        <v>1</v>
      </c>
      <c r="G106" s="3">
        <v>642</v>
      </c>
    </row>
    <row r="107" spans="1:7" x14ac:dyDescent="0.25">
      <c r="A107" s="4" t="s">
        <v>208</v>
      </c>
      <c r="B107" s="4" t="s">
        <v>209</v>
      </c>
      <c r="C107" s="3">
        <v>11952</v>
      </c>
      <c r="D107" s="3">
        <v>5293</v>
      </c>
      <c r="E107" s="3">
        <v>0</v>
      </c>
      <c r="F107" s="3">
        <v>1</v>
      </c>
      <c r="G107" s="3">
        <v>4224</v>
      </c>
    </row>
    <row r="108" spans="1:7" x14ac:dyDescent="0.25">
      <c r="A108" s="4" t="s">
        <v>210</v>
      </c>
      <c r="B108" s="4" t="s">
        <v>211</v>
      </c>
      <c r="C108" s="3">
        <v>1406</v>
      </c>
      <c r="D108" s="3">
        <v>1030</v>
      </c>
      <c r="E108" s="3">
        <v>0</v>
      </c>
      <c r="F108" s="3">
        <v>1</v>
      </c>
      <c r="G108" s="3">
        <v>2631</v>
      </c>
    </row>
    <row r="109" spans="1:7" x14ac:dyDescent="0.25">
      <c r="A109" s="4" t="s">
        <v>212</v>
      </c>
      <c r="B109" s="4" t="s">
        <v>213</v>
      </c>
      <c r="C109" s="3">
        <v>3275</v>
      </c>
      <c r="D109" s="3">
        <v>1206</v>
      </c>
      <c r="E109" s="3">
        <v>0</v>
      </c>
      <c r="F109" s="3">
        <v>1</v>
      </c>
      <c r="G109" s="3">
        <v>1296</v>
      </c>
    </row>
    <row r="110" spans="1:7" x14ac:dyDescent="0.25">
      <c r="A110" s="4" t="s">
        <v>214</v>
      </c>
      <c r="B110" s="4" t="s">
        <v>215</v>
      </c>
      <c r="C110" s="3">
        <v>9510</v>
      </c>
      <c r="D110" s="3">
        <v>5854</v>
      </c>
      <c r="E110" s="3">
        <v>1</v>
      </c>
      <c r="F110" s="3">
        <v>1</v>
      </c>
      <c r="G110" s="3">
        <v>2866</v>
      </c>
    </row>
    <row r="111" spans="1:7" x14ac:dyDescent="0.25">
      <c r="A111" s="4" t="s">
        <v>216</v>
      </c>
      <c r="B111" s="4" t="s">
        <v>217</v>
      </c>
      <c r="C111" s="3">
        <v>0</v>
      </c>
      <c r="D111" s="3">
        <v>0</v>
      </c>
      <c r="E111" s="3">
        <v>0</v>
      </c>
      <c r="F111" s="3">
        <v>0</v>
      </c>
      <c r="G111" s="3">
        <v>169</v>
      </c>
    </row>
    <row r="112" spans="1:7" x14ac:dyDescent="0.25">
      <c r="A112" s="4" t="s">
        <v>218</v>
      </c>
      <c r="B112" s="4" t="s">
        <v>219</v>
      </c>
      <c r="C112" s="3">
        <v>4412</v>
      </c>
      <c r="D112" s="3">
        <v>2244</v>
      </c>
      <c r="E112" s="3">
        <v>0</v>
      </c>
      <c r="F112" s="3">
        <v>1</v>
      </c>
      <c r="G112" s="3">
        <v>1357</v>
      </c>
    </row>
    <row r="113" spans="1:7" x14ac:dyDescent="0.25">
      <c r="A113" s="4" t="s">
        <v>220</v>
      </c>
      <c r="B113" s="4" t="s">
        <v>221</v>
      </c>
      <c r="C113" s="3">
        <v>0</v>
      </c>
      <c r="D113" s="3">
        <v>0</v>
      </c>
      <c r="E113" s="3">
        <v>0</v>
      </c>
      <c r="F113" s="3">
        <v>0</v>
      </c>
      <c r="G113" s="3">
        <v>218</v>
      </c>
    </row>
    <row r="114" spans="1:7" x14ac:dyDescent="0.25">
      <c r="B114" s="1" t="s">
        <v>222</v>
      </c>
      <c r="C114" s="10">
        <f>SUM(C4:C113)</f>
        <v>779639</v>
      </c>
      <c r="D114" s="10">
        <f>SUM(D4:D113)</f>
        <v>340524</v>
      </c>
      <c r="E114" s="10">
        <f>SUM(E4:E113)</f>
        <v>1192</v>
      </c>
      <c r="F114" s="10">
        <f>SUM(F4:F113)</f>
        <v>1561</v>
      </c>
      <c r="G114" s="10">
        <f>SUM(G4:G113)</f>
        <v>211910</v>
      </c>
    </row>
  </sheetData>
  <mergeCells count="3">
    <mergeCell ref="A2:A3"/>
    <mergeCell ref="B2:B3"/>
    <mergeCell ref="C2:G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115"/>
  <sheetViews>
    <sheetView topLeftCell="A91" workbookViewId="0">
      <selection activeCell="D117" sqref="D117"/>
    </sheetView>
  </sheetViews>
  <sheetFormatPr baseColWidth="10" defaultColWidth="9" defaultRowHeight="15" x14ac:dyDescent="0.25"/>
  <cols>
    <col min="2" max="2" width="68.42578125" customWidth="1"/>
    <col min="3" max="5" width="16.5703125" customWidth="1"/>
  </cols>
  <sheetData>
    <row r="1" spans="1:5" ht="15.75" thickBot="1" x14ac:dyDescent="0.3"/>
    <row r="2" spans="1:5" ht="30" customHeight="1" thickTop="1" thickBot="1" x14ac:dyDescent="0.3">
      <c r="A2" s="323" t="s">
        <v>0</v>
      </c>
      <c r="B2" s="323" t="s">
        <v>1</v>
      </c>
      <c r="C2" s="356" t="s">
        <v>625</v>
      </c>
      <c r="D2" s="356"/>
      <c r="E2" s="356"/>
    </row>
    <row r="3" spans="1:5" ht="39.950000000000003" customHeight="1" thickTop="1" thickBot="1" x14ac:dyDescent="0.3">
      <c r="A3" s="323" t="s">
        <v>0</v>
      </c>
      <c r="B3" s="323" t="s">
        <v>1</v>
      </c>
      <c r="C3" s="154" t="s">
        <v>626</v>
      </c>
      <c r="D3" s="154" t="s">
        <v>627</v>
      </c>
      <c r="E3" s="157" t="s">
        <v>856</v>
      </c>
    </row>
    <row r="4" spans="1:5" ht="15.75" thickTop="1" x14ac:dyDescent="0.25">
      <c r="A4" s="4" t="s">
        <v>2</v>
      </c>
      <c r="B4" s="4" t="s">
        <v>3</v>
      </c>
      <c r="C4" s="3">
        <v>3503</v>
      </c>
      <c r="D4" s="12">
        <v>39</v>
      </c>
      <c r="E4" s="155">
        <f>+C4/D4</f>
        <v>89.820512820512818</v>
      </c>
    </row>
    <row r="5" spans="1:5" x14ac:dyDescent="0.25">
      <c r="A5" s="4" t="s">
        <v>4</v>
      </c>
      <c r="B5" s="4" t="s">
        <v>5</v>
      </c>
      <c r="C5" s="3">
        <v>538</v>
      </c>
      <c r="D5" s="12">
        <v>12</v>
      </c>
      <c r="E5" s="156">
        <f t="shared" ref="E5:E68" si="0">+C5/D5</f>
        <v>44.833333333333336</v>
      </c>
    </row>
    <row r="6" spans="1:5" x14ac:dyDescent="0.25">
      <c r="A6" s="4" t="s">
        <v>6</v>
      </c>
      <c r="B6" s="4" t="s">
        <v>7</v>
      </c>
      <c r="C6" s="3">
        <v>1137</v>
      </c>
      <c r="D6" s="12">
        <v>70</v>
      </c>
      <c r="E6" s="156">
        <f t="shared" si="0"/>
        <v>16.242857142857144</v>
      </c>
    </row>
    <row r="7" spans="1:5" x14ac:dyDescent="0.25">
      <c r="A7" s="4" t="s">
        <v>8</v>
      </c>
      <c r="B7" s="4" t="s">
        <v>9</v>
      </c>
      <c r="C7" s="3">
        <v>3630</v>
      </c>
      <c r="D7" s="12">
        <v>60</v>
      </c>
      <c r="E7" s="156">
        <f t="shared" si="0"/>
        <v>60.5</v>
      </c>
    </row>
    <row r="8" spans="1:5" x14ac:dyDescent="0.25">
      <c r="A8" s="4" t="s">
        <v>10</v>
      </c>
      <c r="B8" s="4" t="s">
        <v>11</v>
      </c>
      <c r="C8" s="3">
        <v>2356</v>
      </c>
      <c r="D8" s="12">
        <v>62</v>
      </c>
      <c r="E8" s="156">
        <f t="shared" si="0"/>
        <v>38</v>
      </c>
    </row>
    <row r="9" spans="1:5" x14ac:dyDescent="0.25">
      <c r="A9" s="4" t="s">
        <v>12</v>
      </c>
      <c r="B9" s="4" t="s">
        <v>13</v>
      </c>
      <c r="C9" s="3">
        <v>146</v>
      </c>
      <c r="D9" s="12">
        <v>6</v>
      </c>
      <c r="E9" s="156">
        <f t="shared" si="0"/>
        <v>24.333333333333332</v>
      </c>
    </row>
    <row r="10" spans="1:5" x14ac:dyDescent="0.25">
      <c r="A10" s="4" t="s">
        <v>14</v>
      </c>
      <c r="B10" s="4" t="s">
        <v>15</v>
      </c>
      <c r="C10" s="3">
        <v>1554</v>
      </c>
      <c r="D10" s="12">
        <v>39</v>
      </c>
      <c r="E10" s="156">
        <f t="shared" si="0"/>
        <v>39.846153846153847</v>
      </c>
    </row>
    <row r="11" spans="1:5" x14ac:dyDescent="0.25">
      <c r="A11" s="4" t="s">
        <v>16</v>
      </c>
      <c r="B11" s="4" t="s">
        <v>17</v>
      </c>
      <c r="C11" s="3">
        <v>1210</v>
      </c>
      <c r="D11" s="12">
        <v>12</v>
      </c>
      <c r="E11" s="156">
        <f t="shared" si="0"/>
        <v>100.83333333333333</v>
      </c>
    </row>
    <row r="12" spans="1:5" x14ac:dyDescent="0.25">
      <c r="A12" s="4" t="s">
        <v>18</v>
      </c>
      <c r="B12" s="4" t="s">
        <v>19</v>
      </c>
      <c r="C12" s="3">
        <v>229</v>
      </c>
      <c r="D12" s="12">
        <v>6</v>
      </c>
      <c r="E12" s="156">
        <f t="shared" si="0"/>
        <v>38.166666666666664</v>
      </c>
    </row>
    <row r="13" spans="1:5" x14ac:dyDescent="0.25">
      <c r="A13" s="4" t="s">
        <v>20</v>
      </c>
      <c r="B13" s="4" t="s">
        <v>21</v>
      </c>
      <c r="C13" s="3">
        <v>897</v>
      </c>
      <c r="D13" s="12">
        <v>12</v>
      </c>
      <c r="E13" s="156">
        <f t="shared" si="0"/>
        <v>74.75</v>
      </c>
    </row>
    <row r="14" spans="1:5" x14ac:dyDescent="0.25">
      <c r="A14" s="4" t="s">
        <v>22</v>
      </c>
      <c r="B14" s="4" t="s">
        <v>23</v>
      </c>
      <c r="C14" s="3">
        <v>2175</v>
      </c>
      <c r="D14" s="12">
        <v>59</v>
      </c>
      <c r="E14" s="156">
        <f t="shared" si="0"/>
        <v>36.864406779661017</v>
      </c>
    </row>
    <row r="15" spans="1:5" x14ac:dyDescent="0.25">
      <c r="A15" s="4" t="s">
        <v>24</v>
      </c>
      <c r="B15" s="4" t="s">
        <v>25</v>
      </c>
      <c r="C15" s="3">
        <v>2868</v>
      </c>
      <c r="D15" s="12">
        <v>79</v>
      </c>
      <c r="E15" s="156">
        <f t="shared" si="0"/>
        <v>36.303797468354432</v>
      </c>
    </row>
    <row r="16" spans="1:5" x14ac:dyDescent="0.25">
      <c r="A16" s="4" t="s">
        <v>26</v>
      </c>
      <c r="B16" s="4" t="s">
        <v>27</v>
      </c>
      <c r="C16" s="3">
        <v>310</v>
      </c>
      <c r="D16" s="12">
        <v>0</v>
      </c>
      <c r="E16" s="156" t="e">
        <f t="shared" si="0"/>
        <v>#DIV/0!</v>
      </c>
    </row>
    <row r="17" spans="1:5" x14ac:dyDescent="0.25">
      <c r="A17" s="4" t="s">
        <v>28</v>
      </c>
      <c r="B17" s="4" t="s">
        <v>29</v>
      </c>
      <c r="C17" s="3">
        <v>3869</v>
      </c>
      <c r="D17" s="12">
        <v>43</v>
      </c>
      <c r="E17" s="156">
        <f t="shared" si="0"/>
        <v>89.976744186046517</v>
      </c>
    </row>
    <row r="18" spans="1:5" x14ac:dyDescent="0.25">
      <c r="A18" s="4" t="s">
        <v>30</v>
      </c>
      <c r="B18" s="4" t="s">
        <v>31</v>
      </c>
      <c r="C18" s="3">
        <v>589</v>
      </c>
      <c r="D18" s="12">
        <v>8</v>
      </c>
      <c r="E18" s="156">
        <f t="shared" si="0"/>
        <v>73.625</v>
      </c>
    </row>
    <row r="19" spans="1:5" x14ac:dyDescent="0.25">
      <c r="A19" s="4" t="s">
        <v>32</v>
      </c>
      <c r="B19" s="4" t="s">
        <v>33</v>
      </c>
      <c r="C19" s="3">
        <v>4922</v>
      </c>
      <c r="D19" s="12">
        <v>148</v>
      </c>
      <c r="E19" s="156">
        <f t="shared" si="0"/>
        <v>33.256756756756758</v>
      </c>
    </row>
    <row r="20" spans="1:5" x14ac:dyDescent="0.25">
      <c r="A20" s="4" t="s">
        <v>34</v>
      </c>
      <c r="B20" s="4" t="s">
        <v>35</v>
      </c>
      <c r="C20" s="3">
        <v>641</v>
      </c>
      <c r="D20" s="12">
        <v>13</v>
      </c>
      <c r="E20" s="156">
        <f t="shared" si="0"/>
        <v>49.307692307692307</v>
      </c>
    </row>
    <row r="21" spans="1:5" x14ac:dyDescent="0.25">
      <c r="A21" s="4" t="s">
        <v>36</v>
      </c>
      <c r="B21" s="4" t="s">
        <v>37</v>
      </c>
      <c r="C21" s="3">
        <v>7707</v>
      </c>
      <c r="D21" s="12">
        <v>150</v>
      </c>
      <c r="E21" s="156">
        <f t="shared" si="0"/>
        <v>51.38</v>
      </c>
    </row>
    <row r="22" spans="1:5" x14ac:dyDescent="0.25">
      <c r="A22" s="4" t="s">
        <v>38</v>
      </c>
      <c r="B22" s="4" t="s">
        <v>39</v>
      </c>
      <c r="C22" s="3">
        <v>2977</v>
      </c>
      <c r="D22" s="12">
        <v>54</v>
      </c>
      <c r="E22" s="156">
        <f t="shared" si="0"/>
        <v>55.129629629629626</v>
      </c>
    </row>
    <row r="23" spans="1:5" x14ac:dyDescent="0.25">
      <c r="A23" s="4" t="s">
        <v>40</v>
      </c>
      <c r="B23" s="4" t="s">
        <v>41</v>
      </c>
      <c r="C23" s="3">
        <v>417</v>
      </c>
      <c r="D23" s="12">
        <v>7</v>
      </c>
      <c r="E23" s="156">
        <f t="shared" si="0"/>
        <v>59.571428571428569</v>
      </c>
    </row>
    <row r="24" spans="1:5" x14ac:dyDescent="0.25">
      <c r="A24" s="4" t="s">
        <v>42</v>
      </c>
      <c r="B24" s="4" t="s">
        <v>43</v>
      </c>
      <c r="C24" s="3">
        <v>1217</v>
      </c>
      <c r="D24" s="12">
        <v>27</v>
      </c>
      <c r="E24" s="156">
        <f t="shared" si="0"/>
        <v>45.074074074074076</v>
      </c>
    </row>
    <row r="25" spans="1:5" x14ac:dyDescent="0.25">
      <c r="A25" s="4" t="s">
        <v>44</v>
      </c>
      <c r="B25" s="4" t="s">
        <v>45</v>
      </c>
      <c r="C25" s="3">
        <v>2555</v>
      </c>
      <c r="D25" s="12">
        <v>39</v>
      </c>
      <c r="E25" s="156">
        <f t="shared" si="0"/>
        <v>65.512820512820511</v>
      </c>
    </row>
    <row r="26" spans="1:5" x14ac:dyDescent="0.25">
      <c r="A26" s="4" t="s">
        <v>46</v>
      </c>
      <c r="B26" s="4" t="s">
        <v>47</v>
      </c>
      <c r="C26" s="3">
        <v>444</v>
      </c>
      <c r="D26" s="12">
        <v>1</v>
      </c>
      <c r="E26" s="156">
        <f t="shared" si="0"/>
        <v>444</v>
      </c>
    </row>
    <row r="27" spans="1:5" x14ac:dyDescent="0.25">
      <c r="A27" s="4" t="s">
        <v>48</v>
      </c>
      <c r="B27" s="4" t="s">
        <v>49</v>
      </c>
      <c r="C27" s="3">
        <v>368</v>
      </c>
      <c r="D27" s="12">
        <v>0</v>
      </c>
      <c r="E27" s="156" t="e">
        <f t="shared" si="0"/>
        <v>#DIV/0!</v>
      </c>
    </row>
    <row r="28" spans="1:5" x14ac:dyDescent="0.25">
      <c r="A28" s="4" t="s">
        <v>50</v>
      </c>
      <c r="B28" s="4" t="s">
        <v>51</v>
      </c>
      <c r="C28" s="3">
        <v>588</v>
      </c>
      <c r="D28" s="12">
        <v>6</v>
      </c>
      <c r="E28" s="156">
        <f t="shared" si="0"/>
        <v>98</v>
      </c>
    </row>
    <row r="29" spans="1:5" x14ac:dyDescent="0.25">
      <c r="A29" s="4" t="s">
        <v>52</v>
      </c>
      <c r="B29" s="4" t="s">
        <v>53</v>
      </c>
      <c r="C29" s="3">
        <v>1645</v>
      </c>
      <c r="D29" s="12">
        <v>28</v>
      </c>
      <c r="E29" s="156">
        <f t="shared" si="0"/>
        <v>58.75</v>
      </c>
    </row>
    <row r="30" spans="1:5" x14ac:dyDescent="0.25">
      <c r="A30" s="4" t="s">
        <v>54</v>
      </c>
      <c r="B30" s="4" t="s">
        <v>55</v>
      </c>
      <c r="C30" s="3">
        <v>643</v>
      </c>
      <c r="D30" s="12">
        <v>3</v>
      </c>
      <c r="E30" s="156">
        <f t="shared" si="0"/>
        <v>214.33333333333334</v>
      </c>
    </row>
    <row r="31" spans="1:5" x14ac:dyDescent="0.25">
      <c r="A31" s="4" t="s">
        <v>56</v>
      </c>
      <c r="B31" s="4" t="s">
        <v>57</v>
      </c>
      <c r="C31" s="3">
        <v>477</v>
      </c>
      <c r="D31" s="12">
        <v>0</v>
      </c>
      <c r="E31" s="156" t="e">
        <f t="shared" si="0"/>
        <v>#DIV/0!</v>
      </c>
    </row>
    <row r="32" spans="1:5" x14ac:dyDescent="0.25">
      <c r="A32" s="4" t="s">
        <v>58</v>
      </c>
      <c r="B32" s="4" t="s">
        <v>59</v>
      </c>
      <c r="C32" s="3">
        <v>2225</v>
      </c>
      <c r="D32" s="12">
        <v>41</v>
      </c>
      <c r="E32" s="156">
        <f t="shared" si="0"/>
        <v>54.268292682926827</v>
      </c>
    </row>
    <row r="33" spans="1:5" x14ac:dyDescent="0.25">
      <c r="A33" s="4" t="s">
        <v>60</v>
      </c>
      <c r="B33" s="4" t="s">
        <v>61</v>
      </c>
      <c r="C33" s="3">
        <v>380</v>
      </c>
      <c r="D33" s="12">
        <v>12</v>
      </c>
      <c r="E33" s="156">
        <f t="shared" si="0"/>
        <v>31.666666666666668</v>
      </c>
    </row>
    <row r="34" spans="1:5" x14ac:dyDescent="0.25">
      <c r="A34" s="4" t="s">
        <v>62</v>
      </c>
      <c r="B34" s="4" t="s">
        <v>63</v>
      </c>
      <c r="C34" s="3">
        <v>6612</v>
      </c>
      <c r="D34" s="12">
        <v>79</v>
      </c>
      <c r="E34" s="156">
        <f t="shared" si="0"/>
        <v>83.696202531645568</v>
      </c>
    </row>
    <row r="35" spans="1:5" x14ac:dyDescent="0.25">
      <c r="A35" s="4" t="s">
        <v>64</v>
      </c>
      <c r="B35" s="4" t="s">
        <v>65</v>
      </c>
      <c r="C35" s="3">
        <v>2075</v>
      </c>
      <c r="D35" s="12">
        <v>28</v>
      </c>
      <c r="E35" s="156">
        <f t="shared" si="0"/>
        <v>74.107142857142861</v>
      </c>
    </row>
    <row r="36" spans="1:5" x14ac:dyDescent="0.25">
      <c r="A36" s="4" t="s">
        <v>66</v>
      </c>
      <c r="B36" s="4" t="s">
        <v>67</v>
      </c>
      <c r="C36" s="3">
        <v>441</v>
      </c>
      <c r="D36" s="12">
        <v>7</v>
      </c>
      <c r="E36" s="156">
        <f t="shared" si="0"/>
        <v>63</v>
      </c>
    </row>
    <row r="37" spans="1:5" x14ac:dyDescent="0.25">
      <c r="A37" s="4" t="s">
        <v>68</v>
      </c>
      <c r="B37" s="4" t="s">
        <v>69</v>
      </c>
      <c r="C37" s="3">
        <v>2668</v>
      </c>
      <c r="D37" s="12">
        <v>25</v>
      </c>
      <c r="E37" s="156">
        <f t="shared" si="0"/>
        <v>106.72</v>
      </c>
    </row>
    <row r="38" spans="1:5" x14ac:dyDescent="0.25">
      <c r="A38" s="4" t="s">
        <v>70</v>
      </c>
      <c r="B38" s="4" t="s">
        <v>71</v>
      </c>
      <c r="C38" s="3">
        <v>4235</v>
      </c>
      <c r="D38" s="12">
        <v>97</v>
      </c>
      <c r="E38" s="156">
        <f t="shared" si="0"/>
        <v>43.659793814432987</v>
      </c>
    </row>
    <row r="39" spans="1:5" x14ac:dyDescent="0.25">
      <c r="A39" s="4" t="s">
        <v>72</v>
      </c>
      <c r="B39" s="4" t="s">
        <v>73</v>
      </c>
      <c r="C39" s="3">
        <v>2918</v>
      </c>
      <c r="D39" s="12">
        <v>44</v>
      </c>
      <c r="E39" s="156">
        <f t="shared" si="0"/>
        <v>66.318181818181813</v>
      </c>
    </row>
    <row r="40" spans="1:5" x14ac:dyDescent="0.25">
      <c r="A40" s="4" t="s">
        <v>74</v>
      </c>
      <c r="B40" s="4" t="s">
        <v>75</v>
      </c>
      <c r="C40" s="3">
        <v>2892</v>
      </c>
      <c r="D40" s="12">
        <v>70</v>
      </c>
      <c r="E40" s="156">
        <f t="shared" si="0"/>
        <v>41.314285714285717</v>
      </c>
    </row>
    <row r="41" spans="1:5" x14ac:dyDescent="0.25">
      <c r="A41" s="4" t="s">
        <v>76</v>
      </c>
      <c r="B41" s="4" t="s">
        <v>77</v>
      </c>
      <c r="C41" s="3">
        <v>1961</v>
      </c>
      <c r="D41" s="12">
        <v>49</v>
      </c>
      <c r="E41" s="156">
        <f t="shared" si="0"/>
        <v>40.020408163265309</v>
      </c>
    </row>
    <row r="42" spans="1:5" x14ac:dyDescent="0.25">
      <c r="A42" s="4" t="s">
        <v>78</v>
      </c>
      <c r="B42" s="4" t="s">
        <v>79</v>
      </c>
      <c r="C42" s="3">
        <v>3368</v>
      </c>
      <c r="D42" s="12">
        <v>96</v>
      </c>
      <c r="E42" s="156">
        <f t="shared" si="0"/>
        <v>35.083333333333336</v>
      </c>
    </row>
    <row r="43" spans="1:5" x14ac:dyDescent="0.25">
      <c r="A43" s="4" t="s">
        <v>80</v>
      </c>
      <c r="B43" s="4" t="s">
        <v>81</v>
      </c>
      <c r="C43" s="3">
        <v>505</v>
      </c>
      <c r="D43" s="12">
        <v>0</v>
      </c>
      <c r="E43" s="156" t="e">
        <f t="shared" si="0"/>
        <v>#DIV/0!</v>
      </c>
    </row>
    <row r="44" spans="1:5" x14ac:dyDescent="0.25">
      <c r="A44" s="4" t="s">
        <v>82</v>
      </c>
      <c r="B44" s="4" t="s">
        <v>83</v>
      </c>
      <c r="C44" s="3">
        <v>1041</v>
      </c>
      <c r="D44" s="12">
        <v>25</v>
      </c>
      <c r="E44" s="156">
        <f t="shared" si="0"/>
        <v>41.64</v>
      </c>
    </row>
    <row r="45" spans="1:5" x14ac:dyDescent="0.25">
      <c r="A45" s="4" t="s">
        <v>84</v>
      </c>
      <c r="B45" s="4" t="s">
        <v>85</v>
      </c>
      <c r="C45" s="3">
        <v>68</v>
      </c>
      <c r="D45" s="12">
        <v>0</v>
      </c>
      <c r="E45" s="156" t="e">
        <f t="shared" si="0"/>
        <v>#DIV/0!</v>
      </c>
    </row>
    <row r="46" spans="1:5" x14ac:dyDescent="0.25">
      <c r="A46" s="4" t="s">
        <v>86</v>
      </c>
      <c r="B46" s="4" t="s">
        <v>87</v>
      </c>
      <c r="C46" s="3">
        <v>6903</v>
      </c>
      <c r="D46" s="12">
        <v>171</v>
      </c>
      <c r="E46" s="156">
        <f t="shared" si="0"/>
        <v>40.368421052631582</v>
      </c>
    </row>
    <row r="47" spans="1:5" x14ac:dyDescent="0.25">
      <c r="A47" s="4" t="s">
        <v>88</v>
      </c>
      <c r="B47" s="4" t="s">
        <v>89</v>
      </c>
      <c r="C47" s="3">
        <v>906</v>
      </c>
      <c r="D47" s="12">
        <v>6</v>
      </c>
      <c r="E47" s="156">
        <f t="shared" si="0"/>
        <v>151</v>
      </c>
    </row>
    <row r="48" spans="1:5" x14ac:dyDescent="0.25">
      <c r="A48" s="4" t="s">
        <v>90</v>
      </c>
      <c r="B48" s="4" t="s">
        <v>91</v>
      </c>
      <c r="C48" s="3">
        <v>1222</v>
      </c>
      <c r="D48" s="12">
        <v>32</v>
      </c>
      <c r="E48" s="156">
        <f t="shared" si="0"/>
        <v>38.1875</v>
      </c>
    </row>
    <row r="49" spans="1:5" x14ac:dyDescent="0.25">
      <c r="A49" s="4" t="s">
        <v>92</v>
      </c>
      <c r="B49" s="4" t="s">
        <v>93</v>
      </c>
      <c r="C49" s="3">
        <v>210</v>
      </c>
      <c r="D49" s="12">
        <v>10</v>
      </c>
      <c r="E49" s="156">
        <f t="shared" si="0"/>
        <v>21</v>
      </c>
    </row>
    <row r="50" spans="1:5" x14ac:dyDescent="0.25">
      <c r="A50" s="4" t="s">
        <v>94</v>
      </c>
      <c r="B50" s="4" t="s">
        <v>95</v>
      </c>
      <c r="C50" s="3">
        <v>146</v>
      </c>
      <c r="D50" s="12">
        <v>2</v>
      </c>
      <c r="E50" s="156">
        <f t="shared" si="0"/>
        <v>73</v>
      </c>
    </row>
    <row r="51" spans="1:5" x14ac:dyDescent="0.25">
      <c r="A51" s="4" t="s">
        <v>96</v>
      </c>
      <c r="B51" s="4" t="s">
        <v>97</v>
      </c>
      <c r="C51" s="3">
        <v>3035</v>
      </c>
      <c r="D51" s="12">
        <v>28</v>
      </c>
      <c r="E51" s="156">
        <f t="shared" si="0"/>
        <v>108.39285714285714</v>
      </c>
    </row>
    <row r="52" spans="1:5" x14ac:dyDescent="0.25">
      <c r="A52" s="4" t="s">
        <v>98</v>
      </c>
      <c r="B52" s="4" t="s">
        <v>99</v>
      </c>
      <c r="C52" s="3">
        <v>3305</v>
      </c>
      <c r="D52" s="12">
        <v>74</v>
      </c>
      <c r="E52" s="156">
        <f t="shared" si="0"/>
        <v>44.662162162162161</v>
      </c>
    </row>
    <row r="53" spans="1:5" x14ac:dyDescent="0.25">
      <c r="A53" s="4" t="s">
        <v>100</v>
      </c>
      <c r="B53" s="4" t="s">
        <v>101</v>
      </c>
      <c r="C53" s="3">
        <v>125</v>
      </c>
      <c r="D53" s="12">
        <v>0</v>
      </c>
      <c r="E53" s="156" t="e">
        <f t="shared" si="0"/>
        <v>#DIV/0!</v>
      </c>
    </row>
    <row r="54" spans="1:5" x14ac:dyDescent="0.25">
      <c r="A54" s="4" t="s">
        <v>102</v>
      </c>
      <c r="B54" s="4" t="s">
        <v>103</v>
      </c>
      <c r="C54" s="3">
        <v>63</v>
      </c>
      <c r="D54" s="12">
        <v>7</v>
      </c>
      <c r="E54" s="156">
        <f t="shared" si="0"/>
        <v>9</v>
      </c>
    </row>
    <row r="55" spans="1:5" x14ac:dyDescent="0.25">
      <c r="A55" s="4" t="s">
        <v>104</v>
      </c>
      <c r="B55" s="4" t="s">
        <v>105</v>
      </c>
      <c r="C55" s="3">
        <v>2086</v>
      </c>
      <c r="D55" s="12">
        <v>60</v>
      </c>
      <c r="E55" s="156">
        <f t="shared" si="0"/>
        <v>34.766666666666666</v>
      </c>
    </row>
    <row r="56" spans="1:5" x14ac:dyDescent="0.25">
      <c r="A56" s="4" t="s">
        <v>106</v>
      </c>
      <c r="B56" s="4" t="s">
        <v>107</v>
      </c>
      <c r="C56" s="3">
        <v>4141</v>
      </c>
      <c r="D56" s="12">
        <v>91</v>
      </c>
      <c r="E56" s="156">
        <f t="shared" si="0"/>
        <v>45.505494505494504</v>
      </c>
    </row>
    <row r="57" spans="1:5" x14ac:dyDescent="0.25">
      <c r="A57" s="4" t="s">
        <v>108</v>
      </c>
      <c r="B57" s="4" t="s">
        <v>109</v>
      </c>
      <c r="C57" s="3">
        <v>5570</v>
      </c>
      <c r="D57" s="12">
        <v>156</v>
      </c>
      <c r="E57" s="156">
        <f t="shared" si="0"/>
        <v>35.705128205128204</v>
      </c>
    </row>
    <row r="58" spans="1:5" x14ac:dyDescent="0.25">
      <c r="A58" s="4" t="s">
        <v>110</v>
      </c>
      <c r="B58" s="4" t="s">
        <v>111</v>
      </c>
      <c r="C58" s="3">
        <v>1443</v>
      </c>
      <c r="D58" s="12">
        <v>42</v>
      </c>
      <c r="E58" s="156">
        <f t="shared" si="0"/>
        <v>34.357142857142854</v>
      </c>
    </row>
    <row r="59" spans="1:5" x14ac:dyDescent="0.25">
      <c r="A59" s="4" t="s">
        <v>112</v>
      </c>
      <c r="B59" s="4" t="s">
        <v>113</v>
      </c>
      <c r="C59" s="3">
        <v>2065</v>
      </c>
      <c r="D59" s="12">
        <v>50</v>
      </c>
      <c r="E59" s="156">
        <f t="shared" si="0"/>
        <v>41.3</v>
      </c>
    </row>
    <row r="60" spans="1:5" x14ac:dyDescent="0.25">
      <c r="A60" s="4" t="s">
        <v>114</v>
      </c>
      <c r="B60" s="4" t="s">
        <v>115</v>
      </c>
      <c r="C60" s="3">
        <v>1773</v>
      </c>
      <c r="D60" s="12">
        <v>23</v>
      </c>
      <c r="E60" s="156">
        <f t="shared" si="0"/>
        <v>77.086956521739125</v>
      </c>
    </row>
    <row r="61" spans="1:5" x14ac:dyDescent="0.25">
      <c r="A61" s="4" t="s">
        <v>116</v>
      </c>
      <c r="B61" s="4" t="s">
        <v>117</v>
      </c>
      <c r="C61" s="3">
        <v>2847</v>
      </c>
      <c r="D61" s="12">
        <v>52</v>
      </c>
      <c r="E61" s="156">
        <f t="shared" si="0"/>
        <v>54.75</v>
      </c>
    </row>
    <row r="62" spans="1:5" x14ac:dyDescent="0.25">
      <c r="A62" s="4" t="s">
        <v>118</v>
      </c>
      <c r="B62" s="4" t="s">
        <v>119</v>
      </c>
      <c r="C62" s="3">
        <v>2558</v>
      </c>
      <c r="D62" s="12">
        <v>27</v>
      </c>
      <c r="E62" s="156">
        <f t="shared" si="0"/>
        <v>94.740740740740748</v>
      </c>
    </row>
    <row r="63" spans="1:5" x14ac:dyDescent="0.25">
      <c r="A63" s="4" t="s">
        <v>120</v>
      </c>
      <c r="B63" s="4" t="s">
        <v>121</v>
      </c>
      <c r="C63" s="3">
        <v>550</v>
      </c>
      <c r="D63" s="12">
        <v>6</v>
      </c>
      <c r="E63" s="156">
        <f t="shared" si="0"/>
        <v>91.666666666666671</v>
      </c>
    </row>
    <row r="64" spans="1:5" x14ac:dyDescent="0.25">
      <c r="A64" s="4" t="s">
        <v>122</v>
      </c>
      <c r="B64" s="4" t="s">
        <v>123</v>
      </c>
      <c r="C64" s="3">
        <v>683</v>
      </c>
      <c r="D64" s="12">
        <v>10</v>
      </c>
      <c r="E64" s="156">
        <f t="shared" si="0"/>
        <v>68.3</v>
      </c>
    </row>
    <row r="65" spans="1:5" x14ac:dyDescent="0.25">
      <c r="A65" s="4" t="s">
        <v>124</v>
      </c>
      <c r="B65" s="4" t="s">
        <v>125</v>
      </c>
      <c r="C65" s="3">
        <v>611</v>
      </c>
      <c r="D65" s="12">
        <v>11</v>
      </c>
      <c r="E65" s="156">
        <f t="shared" si="0"/>
        <v>55.545454545454547</v>
      </c>
    </row>
    <row r="66" spans="1:5" x14ac:dyDescent="0.25">
      <c r="A66" s="4" t="s">
        <v>126</v>
      </c>
      <c r="B66" s="4" t="s">
        <v>127</v>
      </c>
      <c r="C66" s="3">
        <v>778</v>
      </c>
      <c r="D66" s="12">
        <v>2</v>
      </c>
      <c r="E66" s="156">
        <f t="shared" si="0"/>
        <v>389</v>
      </c>
    </row>
    <row r="67" spans="1:5" x14ac:dyDescent="0.25">
      <c r="A67" s="4" t="s">
        <v>128</v>
      </c>
      <c r="B67" s="4" t="s">
        <v>129</v>
      </c>
      <c r="C67" s="3">
        <v>575</v>
      </c>
      <c r="D67" s="12">
        <v>6</v>
      </c>
      <c r="E67" s="156">
        <f t="shared" si="0"/>
        <v>95.833333333333329</v>
      </c>
    </row>
    <row r="68" spans="1:5" x14ac:dyDescent="0.25">
      <c r="A68" s="4" t="s">
        <v>130</v>
      </c>
      <c r="B68" s="4" t="s">
        <v>131</v>
      </c>
      <c r="C68" s="3">
        <v>6426</v>
      </c>
      <c r="D68" s="12">
        <v>148</v>
      </c>
      <c r="E68" s="156">
        <f t="shared" si="0"/>
        <v>43.418918918918919</v>
      </c>
    </row>
    <row r="69" spans="1:5" x14ac:dyDescent="0.25">
      <c r="A69" s="4" t="s">
        <v>132</v>
      </c>
      <c r="B69" s="4" t="s">
        <v>133</v>
      </c>
      <c r="C69" s="3">
        <v>546</v>
      </c>
      <c r="D69" s="12">
        <v>8</v>
      </c>
      <c r="E69" s="156">
        <f t="shared" ref="E69:E114" si="1">+C69/D69</f>
        <v>68.25</v>
      </c>
    </row>
    <row r="70" spans="1:5" x14ac:dyDescent="0.25">
      <c r="A70" s="4" t="s">
        <v>134</v>
      </c>
      <c r="B70" s="4" t="s">
        <v>135</v>
      </c>
      <c r="C70" s="3">
        <v>5563</v>
      </c>
      <c r="D70" s="12">
        <v>156</v>
      </c>
      <c r="E70" s="156">
        <f t="shared" si="1"/>
        <v>35.660256410256409</v>
      </c>
    </row>
    <row r="71" spans="1:5" x14ac:dyDescent="0.25">
      <c r="A71" s="4" t="s">
        <v>136</v>
      </c>
      <c r="B71" s="4" t="s">
        <v>137</v>
      </c>
      <c r="C71" s="3">
        <v>214</v>
      </c>
      <c r="D71" s="12">
        <v>0</v>
      </c>
      <c r="E71" s="156" t="e">
        <f t="shared" si="1"/>
        <v>#DIV/0!</v>
      </c>
    </row>
    <row r="72" spans="1:5" x14ac:dyDescent="0.25">
      <c r="A72" s="4" t="s">
        <v>138</v>
      </c>
      <c r="B72" s="4" t="s">
        <v>139</v>
      </c>
      <c r="C72" s="3">
        <v>2810</v>
      </c>
      <c r="D72" s="12">
        <v>32</v>
      </c>
      <c r="E72" s="156">
        <f t="shared" si="1"/>
        <v>87.8125</v>
      </c>
    </row>
    <row r="73" spans="1:5" x14ac:dyDescent="0.25">
      <c r="A73" s="4" t="s">
        <v>140</v>
      </c>
      <c r="B73" s="4" t="s">
        <v>141</v>
      </c>
      <c r="C73" s="3">
        <v>472</v>
      </c>
      <c r="D73" s="12">
        <v>11</v>
      </c>
      <c r="E73" s="156">
        <f t="shared" si="1"/>
        <v>42.909090909090907</v>
      </c>
    </row>
    <row r="74" spans="1:5" x14ac:dyDescent="0.25">
      <c r="A74" s="4" t="s">
        <v>142</v>
      </c>
      <c r="B74" s="4" t="s">
        <v>143</v>
      </c>
      <c r="C74" s="3">
        <v>2095</v>
      </c>
      <c r="D74" s="12">
        <v>38</v>
      </c>
      <c r="E74" s="156">
        <f t="shared" si="1"/>
        <v>55.131578947368418</v>
      </c>
    </row>
    <row r="75" spans="1:5" x14ac:dyDescent="0.25">
      <c r="A75" s="4" t="s">
        <v>144</v>
      </c>
      <c r="B75" s="4" t="s">
        <v>145</v>
      </c>
      <c r="C75" s="3">
        <v>621</v>
      </c>
      <c r="D75" s="12">
        <v>17</v>
      </c>
      <c r="E75" s="156">
        <f t="shared" si="1"/>
        <v>36.529411764705884</v>
      </c>
    </row>
    <row r="76" spans="1:5" x14ac:dyDescent="0.25">
      <c r="A76" s="4" t="s">
        <v>146</v>
      </c>
      <c r="B76" s="4" t="s">
        <v>147</v>
      </c>
      <c r="C76" s="3">
        <v>887</v>
      </c>
      <c r="D76" s="12">
        <v>33</v>
      </c>
      <c r="E76" s="156">
        <f t="shared" si="1"/>
        <v>26.878787878787879</v>
      </c>
    </row>
    <row r="77" spans="1:5" x14ac:dyDescent="0.25">
      <c r="A77" s="4" t="s">
        <v>148</v>
      </c>
      <c r="B77" s="4" t="s">
        <v>149</v>
      </c>
      <c r="C77" s="3">
        <v>293</v>
      </c>
      <c r="D77" s="12">
        <v>4</v>
      </c>
      <c r="E77" s="156">
        <f t="shared" si="1"/>
        <v>73.25</v>
      </c>
    </row>
    <row r="78" spans="1:5" x14ac:dyDescent="0.25">
      <c r="A78" s="4" t="s">
        <v>150</v>
      </c>
      <c r="B78" s="4" t="s">
        <v>151</v>
      </c>
      <c r="C78" s="3">
        <v>1309</v>
      </c>
      <c r="D78" s="12">
        <v>31</v>
      </c>
      <c r="E78" s="156">
        <f t="shared" si="1"/>
        <v>42.225806451612904</v>
      </c>
    </row>
    <row r="79" spans="1:5" x14ac:dyDescent="0.25">
      <c r="A79" s="4" t="s">
        <v>152</v>
      </c>
      <c r="B79" s="4" t="s">
        <v>153</v>
      </c>
      <c r="C79" s="3">
        <v>311</v>
      </c>
      <c r="D79" s="12">
        <v>0</v>
      </c>
      <c r="E79" s="156" t="e">
        <f t="shared" si="1"/>
        <v>#DIV/0!</v>
      </c>
    </row>
    <row r="80" spans="1:5" x14ac:dyDescent="0.25">
      <c r="A80" s="4" t="s">
        <v>154</v>
      </c>
      <c r="B80" s="4" t="s">
        <v>155</v>
      </c>
      <c r="C80" s="3">
        <v>2831</v>
      </c>
      <c r="D80" s="12">
        <v>63</v>
      </c>
      <c r="E80" s="156">
        <f t="shared" si="1"/>
        <v>44.936507936507937</v>
      </c>
    </row>
    <row r="81" spans="1:5" x14ac:dyDescent="0.25">
      <c r="A81" s="4" t="s">
        <v>156</v>
      </c>
      <c r="B81" s="4" t="s">
        <v>157</v>
      </c>
      <c r="C81" s="3">
        <v>2075</v>
      </c>
      <c r="D81" s="12">
        <v>36</v>
      </c>
      <c r="E81" s="156">
        <f t="shared" si="1"/>
        <v>57.638888888888886</v>
      </c>
    </row>
    <row r="82" spans="1:5" x14ac:dyDescent="0.25">
      <c r="A82" s="4" t="s">
        <v>158</v>
      </c>
      <c r="B82" s="4" t="s">
        <v>159</v>
      </c>
      <c r="C82" s="3">
        <v>713</v>
      </c>
      <c r="D82" s="12">
        <v>13</v>
      </c>
      <c r="E82" s="156">
        <f t="shared" si="1"/>
        <v>54.846153846153847</v>
      </c>
    </row>
    <row r="83" spans="1:5" x14ac:dyDescent="0.25">
      <c r="A83" s="4" t="s">
        <v>160</v>
      </c>
      <c r="B83" s="4" t="s">
        <v>161</v>
      </c>
      <c r="C83" s="3">
        <v>946</v>
      </c>
      <c r="D83" s="12">
        <v>10</v>
      </c>
      <c r="E83" s="156">
        <f t="shared" si="1"/>
        <v>94.6</v>
      </c>
    </row>
    <row r="84" spans="1:5" x14ac:dyDescent="0.25">
      <c r="A84" s="4" t="s">
        <v>162</v>
      </c>
      <c r="B84" s="4" t="s">
        <v>163</v>
      </c>
      <c r="C84" s="3">
        <v>2636</v>
      </c>
      <c r="D84" s="12">
        <v>23</v>
      </c>
      <c r="E84" s="156">
        <f t="shared" si="1"/>
        <v>114.60869565217391</v>
      </c>
    </row>
    <row r="85" spans="1:5" x14ac:dyDescent="0.25">
      <c r="A85" s="4" t="s">
        <v>164</v>
      </c>
      <c r="B85" s="4" t="s">
        <v>165</v>
      </c>
      <c r="C85" s="3">
        <v>2804</v>
      </c>
      <c r="D85" s="12">
        <v>58</v>
      </c>
      <c r="E85" s="156">
        <f t="shared" si="1"/>
        <v>48.344827586206897</v>
      </c>
    </row>
    <row r="86" spans="1:5" x14ac:dyDescent="0.25">
      <c r="A86" s="4" t="s">
        <v>166</v>
      </c>
      <c r="B86" s="4" t="s">
        <v>167</v>
      </c>
      <c r="C86" s="3">
        <v>255</v>
      </c>
      <c r="D86" s="12">
        <v>4</v>
      </c>
      <c r="E86" s="156">
        <f t="shared" si="1"/>
        <v>63.75</v>
      </c>
    </row>
    <row r="87" spans="1:5" x14ac:dyDescent="0.25">
      <c r="A87" s="4" t="s">
        <v>168</v>
      </c>
      <c r="B87" s="4" t="s">
        <v>169</v>
      </c>
      <c r="C87" s="3">
        <v>1700</v>
      </c>
      <c r="D87" s="12">
        <v>28</v>
      </c>
      <c r="E87" s="156">
        <f t="shared" si="1"/>
        <v>60.714285714285715</v>
      </c>
    </row>
    <row r="88" spans="1:5" x14ac:dyDescent="0.25">
      <c r="A88" s="4" t="s">
        <v>170</v>
      </c>
      <c r="B88" s="4" t="s">
        <v>171</v>
      </c>
      <c r="C88" s="3">
        <v>169</v>
      </c>
      <c r="D88" s="12">
        <v>6</v>
      </c>
      <c r="E88" s="156">
        <f t="shared" si="1"/>
        <v>28.166666666666668</v>
      </c>
    </row>
    <row r="89" spans="1:5" x14ac:dyDescent="0.25">
      <c r="A89" s="4" t="s">
        <v>172</v>
      </c>
      <c r="B89" s="4" t="s">
        <v>173</v>
      </c>
      <c r="C89" s="3">
        <v>1372</v>
      </c>
      <c r="D89" s="12">
        <v>29</v>
      </c>
      <c r="E89" s="156">
        <f t="shared" si="1"/>
        <v>47.310344827586206</v>
      </c>
    </row>
    <row r="90" spans="1:5" x14ac:dyDescent="0.25">
      <c r="A90" s="4" t="s">
        <v>174</v>
      </c>
      <c r="B90" s="4" t="s">
        <v>175</v>
      </c>
      <c r="C90" s="3">
        <v>1234</v>
      </c>
      <c r="D90" s="12">
        <v>29</v>
      </c>
      <c r="E90" s="156">
        <f t="shared" si="1"/>
        <v>42.551724137931032</v>
      </c>
    </row>
    <row r="91" spans="1:5" x14ac:dyDescent="0.25">
      <c r="A91" s="4" t="s">
        <v>176</v>
      </c>
      <c r="B91" s="4" t="s">
        <v>177</v>
      </c>
      <c r="C91" s="3">
        <v>642</v>
      </c>
      <c r="D91" s="12">
        <v>0</v>
      </c>
      <c r="E91" s="156" t="e">
        <f t="shared" si="1"/>
        <v>#DIV/0!</v>
      </c>
    </row>
    <row r="92" spans="1:5" x14ac:dyDescent="0.25">
      <c r="A92" s="4" t="s">
        <v>178</v>
      </c>
      <c r="B92" s="4" t="s">
        <v>179</v>
      </c>
      <c r="C92" s="3">
        <v>2179</v>
      </c>
      <c r="D92" s="12">
        <v>27</v>
      </c>
      <c r="E92" s="156">
        <f t="shared" si="1"/>
        <v>80.703703703703709</v>
      </c>
    </row>
    <row r="93" spans="1:5" x14ac:dyDescent="0.25">
      <c r="A93" s="4" t="s">
        <v>180</v>
      </c>
      <c r="B93" s="4" t="s">
        <v>181</v>
      </c>
      <c r="C93" s="3">
        <v>1888</v>
      </c>
      <c r="D93" s="12">
        <v>47</v>
      </c>
      <c r="E93" s="156">
        <f t="shared" si="1"/>
        <v>40.170212765957444</v>
      </c>
    </row>
    <row r="94" spans="1:5" x14ac:dyDescent="0.25">
      <c r="A94" s="4" t="s">
        <v>182</v>
      </c>
      <c r="B94" s="4" t="s">
        <v>183</v>
      </c>
      <c r="C94" s="3">
        <v>3745</v>
      </c>
      <c r="D94" s="12">
        <v>77</v>
      </c>
      <c r="E94" s="156">
        <f t="shared" si="1"/>
        <v>48.636363636363633</v>
      </c>
    </row>
    <row r="95" spans="1:5" x14ac:dyDescent="0.25">
      <c r="A95" s="4" t="s">
        <v>184</v>
      </c>
      <c r="B95" s="4" t="s">
        <v>185</v>
      </c>
      <c r="C95" s="3">
        <v>2770</v>
      </c>
      <c r="D95" s="12">
        <v>31</v>
      </c>
      <c r="E95" s="156">
        <f t="shared" si="1"/>
        <v>89.354838709677423</v>
      </c>
    </row>
    <row r="96" spans="1:5" x14ac:dyDescent="0.25">
      <c r="A96" s="4" t="s">
        <v>186</v>
      </c>
      <c r="B96" s="4" t="s">
        <v>187</v>
      </c>
      <c r="C96" s="3">
        <v>471</v>
      </c>
      <c r="D96" s="12">
        <v>2</v>
      </c>
      <c r="E96" s="156">
        <f t="shared" si="1"/>
        <v>235.5</v>
      </c>
    </row>
    <row r="97" spans="1:5" x14ac:dyDescent="0.25">
      <c r="A97" s="4" t="s">
        <v>188</v>
      </c>
      <c r="B97" s="4" t="s">
        <v>189</v>
      </c>
      <c r="C97" s="3">
        <v>6004</v>
      </c>
      <c r="D97" s="12">
        <v>145</v>
      </c>
      <c r="E97" s="156">
        <f t="shared" si="1"/>
        <v>41.406896551724138</v>
      </c>
    </row>
    <row r="98" spans="1:5" x14ac:dyDescent="0.25">
      <c r="A98" s="4" t="s">
        <v>190</v>
      </c>
      <c r="B98" s="4" t="s">
        <v>191</v>
      </c>
      <c r="C98" s="3">
        <v>2779</v>
      </c>
      <c r="D98" s="12">
        <v>40</v>
      </c>
      <c r="E98" s="156">
        <f t="shared" si="1"/>
        <v>69.474999999999994</v>
      </c>
    </row>
    <row r="99" spans="1:5" x14ac:dyDescent="0.25">
      <c r="A99" s="4" t="s">
        <v>192</v>
      </c>
      <c r="B99" s="4" t="s">
        <v>193</v>
      </c>
      <c r="C99" s="3">
        <v>2385</v>
      </c>
      <c r="D99" s="12">
        <v>55</v>
      </c>
      <c r="E99" s="156">
        <f t="shared" si="1"/>
        <v>43.363636363636367</v>
      </c>
    </row>
    <row r="100" spans="1:5" x14ac:dyDescent="0.25">
      <c r="A100" s="4" t="s">
        <v>194</v>
      </c>
      <c r="B100" s="4" t="s">
        <v>195</v>
      </c>
      <c r="C100" s="3">
        <v>197</v>
      </c>
      <c r="D100" s="12">
        <v>2</v>
      </c>
      <c r="E100" s="156">
        <f t="shared" si="1"/>
        <v>98.5</v>
      </c>
    </row>
    <row r="101" spans="1:5" x14ac:dyDescent="0.25">
      <c r="A101" s="4" t="s">
        <v>196</v>
      </c>
      <c r="B101" s="4" t="s">
        <v>197</v>
      </c>
      <c r="C101" s="3">
        <v>3579</v>
      </c>
      <c r="D101" s="12">
        <v>88</v>
      </c>
      <c r="E101" s="156">
        <f t="shared" si="1"/>
        <v>40.670454545454547</v>
      </c>
    </row>
    <row r="102" spans="1:5" x14ac:dyDescent="0.25">
      <c r="A102" s="4" t="s">
        <v>198</v>
      </c>
      <c r="B102" s="4" t="s">
        <v>199</v>
      </c>
      <c r="C102" s="3">
        <v>2046</v>
      </c>
      <c r="D102" s="12">
        <v>32</v>
      </c>
      <c r="E102" s="156">
        <f t="shared" si="1"/>
        <v>63.9375</v>
      </c>
    </row>
    <row r="103" spans="1:5" x14ac:dyDescent="0.25">
      <c r="A103" s="4" t="s">
        <v>200</v>
      </c>
      <c r="B103" s="4" t="s">
        <v>201</v>
      </c>
      <c r="C103" s="3">
        <v>3326</v>
      </c>
      <c r="D103" s="12">
        <v>71</v>
      </c>
      <c r="E103" s="156">
        <f t="shared" si="1"/>
        <v>46.845070422535208</v>
      </c>
    </row>
    <row r="104" spans="1:5" x14ac:dyDescent="0.25">
      <c r="A104" s="4" t="s">
        <v>202</v>
      </c>
      <c r="B104" s="4" t="s">
        <v>203</v>
      </c>
      <c r="C104" s="3">
        <v>4125</v>
      </c>
      <c r="D104" s="12">
        <v>91</v>
      </c>
      <c r="E104" s="156">
        <f t="shared" si="1"/>
        <v>45.329670329670328</v>
      </c>
    </row>
    <row r="105" spans="1:5" x14ac:dyDescent="0.25">
      <c r="A105" s="4" t="s">
        <v>204</v>
      </c>
      <c r="B105" s="4" t="s">
        <v>205</v>
      </c>
      <c r="C105" s="3">
        <v>1493</v>
      </c>
      <c r="D105" s="12">
        <v>21</v>
      </c>
      <c r="E105" s="156">
        <f t="shared" si="1"/>
        <v>71.095238095238102</v>
      </c>
    </row>
    <row r="106" spans="1:5" x14ac:dyDescent="0.25">
      <c r="A106" s="4" t="s">
        <v>206</v>
      </c>
      <c r="B106" s="4" t="s">
        <v>207</v>
      </c>
      <c r="C106" s="3">
        <v>642</v>
      </c>
      <c r="D106" s="12">
        <v>17</v>
      </c>
      <c r="E106" s="156">
        <f t="shared" si="1"/>
        <v>37.764705882352942</v>
      </c>
    </row>
    <row r="107" spans="1:5" x14ac:dyDescent="0.25">
      <c r="A107" s="4" t="s">
        <v>208</v>
      </c>
      <c r="B107" s="4" t="s">
        <v>209</v>
      </c>
      <c r="C107" s="3">
        <v>4224</v>
      </c>
      <c r="D107" s="12">
        <v>91</v>
      </c>
      <c r="E107" s="156">
        <f t="shared" si="1"/>
        <v>46.417582417582416</v>
      </c>
    </row>
    <row r="108" spans="1:5" x14ac:dyDescent="0.25">
      <c r="A108" s="4" t="s">
        <v>210</v>
      </c>
      <c r="B108" s="4" t="s">
        <v>211</v>
      </c>
      <c r="C108" s="3">
        <v>2631</v>
      </c>
      <c r="D108" s="12">
        <v>33</v>
      </c>
      <c r="E108" s="156">
        <f t="shared" si="1"/>
        <v>79.727272727272734</v>
      </c>
    </row>
    <row r="109" spans="1:5" x14ac:dyDescent="0.25">
      <c r="A109" s="4" t="s">
        <v>212</v>
      </c>
      <c r="B109" s="4" t="s">
        <v>213</v>
      </c>
      <c r="C109" s="3">
        <v>1296</v>
      </c>
      <c r="D109" s="12">
        <v>33</v>
      </c>
      <c r="E109" s="156">
        <f t="shared" si="1"/>
        <v>39.272727272727273</v>
      </c>
    </row>
    <row r="110" spans="1:5" x14ac:dyDescent="0.25">
      <c r="A110" s="4" t="s">
        <v>214</v>
      </c>
      <c r="B110" s="4" t="s">
        <v>215</v>
      </c>
      <c r="C110" s="3">
        <v>2866</v>
      </c>
      <c r="D110" s="12">
        <v>57</v>
      </c>
      <c r="E110" s="156">
        <f t="shared" si="1"/>
        <v>50.280701754385966</v>
      </c>
    </row>
    <row r="111" spans="1:5" x14ac:dyDescent="0.25">
      <c r="A111" s="4" t="s">
        <v>216</v>
      </c>
      <c r="B111" s="4" t="s">
        <v>217</v>
      </c>
      <c r="C111" s="3">
        <v>169</v>
      </c>
      <c r="D111" s="12">
        <v>0</v>
      </c>
      <c r="E111" s="156" t="e">
        <f t="shared" si="1"/>
        <v>#DIV/0!</v>
      </c>
    </row>
    <row r="112" spans="1:5" x14ac:dyDescent="0.25">
      <c r="A112" s="4" t="s">
        <v>218</v>
      </c>
      <c r="B112" s="4" t="s">
        <v>219</v>
      </c>
      <c r="C112" s="3">
        <v>1357</v>
      </c>
      <c r="D112" s="12">
        <v>30</v>
      </c>
      <c r="E112" s="156">
        <f t="shared" si="1"/>
        <v>45.233333333333334</v>
      </c>
    </row>
    <row r="113" spans="1:5" ht="15.75" thickBot="1" x14ac:dyDescent="0.3">
      <c r="A113" s="4" t="s">
        <v>220</v>
      </c>
      <c r="B113" s="4" t="s">
        <v>221</v>
      </c>
      <c r="C113" s="3">
        <v>218</v>
      </c>
      <c r="D113" s="12">
        <v>6</v>
      </c>
      <c r="E113" s="158">
        <f t="shared" si="1"/>
        <v>36.333333333333336</v>
      </c>
    </row>
    <row r="114" spans="1:5" ht="16.5" thickTop="1" thickBot="1" x14ac:dyDescent="0.3">
      <c r="B114" s="321" t="s">
        <v>222</v>
      </c>
      <c r="C114" s="369">
        <f>SUM(C4:C113)</f>
        <v>211910</v>
      </c>
      <c r="D114" s="370">
        <f>SUM(D4:D113)</f>
        <v>4195</v>
      </c>
      <c r="E114" s="395">
        <f t="shared" si="1"/>
        <v>50.514898688915373</v>
      </c>
    </row>
    <row r="115" spans="1:5" ht="15.75" thickTop="1" x14ac:dyDescent="0.25"/>
  </sheetData>
  <mergeCells count="3">
    <mergeCell ref="A2:A3"/>
    <mergeCell ref="B2:B3"/>
    <mergeCell ref="C2:E2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8"/>
  <sheetViews>
    <sheetView view="pageBreakPreview" zoomScale="90" zoomScaleNormal="100" zoomScaleSheetLayoutView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I4" sqref="I4"/>
    </sheetView>
  </sheetViews>
  <sheetFormatPr baseColWidth="10" defaultColWidth="9" defaultRowHeight="15" x14ac:dyDescent="0.25"/>
  <cols>
    <col min="1" max="1" width="4.7109375" customWidth="1"/>
    <col min="2" max="2" width="62.42578125" bestFit="1" customWidth="1"/>
    <col min="3" max="3" width="13" customWidth="1"/>
    <col min="4" max="5" width="14.140625" customWidth="1"/>
    <col min="6" max="6" width="11.28515625" customWidth="1"/>
    <col min="7" max="7" width="11.42578125" customWidth="1"/>
    <col min="8" max="8" width="11.140625" customWidth="1"/>
    <col min="9" max="9" width="11.42578125" customWidth="1"/>
    <col min="10" max="10" width="13.28515625" customWidth="1"/>
    <col min="11" max="11" width="13.140625" customWidth="1"/>
    <col min="12" max="12" width="13.28515625" customWidth="1"/>
    <col min="13" max="19" width="16.5703125" customWidth="1"/>
  </cols>
  <sheetData>
    <row r="1" spans="1:26" ht="15.75" thickBot="1" x14ac:dyDescent="0.3"/>
    <row r="2" spans="1:26" ht="30" customHeight="1" thickTop="1" thickBot="1" x14ac:dyDescent="0.3">
      <c r="A2" s="323" t="s">
        <v>0</v>
      </c>
      <c r="B2" s="323" t="s">
        <v>1</v>
      </c>
      <c r="C2" s="323" t="s">
        <v>628</v>
      </c>
      <c r="D2" s="323" t="s">
        <v>628</v>
      </c>
      <c r="E2" s="323"/>
      <c r="F2" s="323" t="s">
        <v>628</v>
      </c>
      <c r="G2" s="323" t="s">
        <v>628</v>
      </c>
      <c r="H2" s="323" t="s">
        <v>628</v>
      </c>
      <c r="I2" s="323"/>
      <c r="J2" s="323"/>
      <c r="K2" s="323"/>
      <c r="L2" s="323"/>
      <c r="M2" s="323" t="s">
        <v>628</v>
      </c>
      <c r="N2" s="323" t="s">
        <v>628</v>
      </c>
      <c r="O2" s="323" t="s">
        <v>628</v>
      </c>
      <c r="P2" s="323" t="s">
        <v>628</v>
      </c>
      <c r="Q2" s="323" t="s">
        <v>628</v>
      </c>
      <c r="R2" s="323" t="s">
        <v>628</v>
      </c>
    </row>
    <row r="3" spans="1:26" ht="39.950000000000003" customHeight="1" thickTop="1" thickBot="1" x14ac:dyDescent="0.3">
      <c r="A3" s="323" t="s">
        <v>0</v>
      </c>
      <c r="B3" s="323" t="s">
        <v>1</v>
      </c>
      <c r="C3" s="323" t="s">
        <v>853</v>
      </c>
      <c r="D3" s="323" t="s">
        <v>854</v>
      </c>
      <c r="E3" s="357" t="s">
        <v>848</v>
      </c>
      <c r="F3" s="324" t="s">
        <v>631</v>
      </c>
      <c r="G3" s="331"/>
      <c r="H3" s="331"/>
      <c r="I3" s="331"/>
      <c r="J3" s="331"/>
      <c r="K3" s="331"/>
      <c r="L3" s="332"/>
      <c r="M3" s="323" t="s">
        <v>635</v>
      </c>
      <c r="N3" s="323" t="s">
        <v>636</v>
      </c>
      <c r="O3" s="323" t="s">
        <v>637</v>
      </c>
      <c r="P3" s="323" t="s">
        <v>638</v>
      </c>
      <c r="Q3" s="323" t="s">
        <v>638</v>
      </c>
      <c r="R3" s="323" t="s">
        <v>638</v>
      </c>
    </row>
    <row r="4" spans="1:26" ht="28.5" customHeight="1" thickTop="1" thickBot="1" x14ac:dyDescent="0.3">
      <c r="A4" s="323" t="s">
        <v>0</v>
      </c>
      <c r="B4" s="323" t="s">
        <v>1</v>
      </c>
      <c r="C4" s="323" t="s">
        <v>629</v>
      </c>
      <c r="D4" s="323" t="s">
        <v>630</v>
      </c>
      <c r="E4" s="358"/>
      <c r="F4" s="23" t="s">
        <v>632</v>
      </c>
      <c r="G4" s="23" t="s">
        <v>633</v>
      </c>
      <c r="H4" s="23" t="s">
        <v>634</v>
      </c>
      <c r="I4" s="23" t="s">
        <v>850</v>
      </c>
      <c r="J4" s="193" t="s">
        <v>862</v>
      </c>
      <c r="K4" s="193" t="s">
        <v>863</v>
      </c>
      <c r="L4" s="193" t="s">
        <v>864</v>
      </c>
      <c r="M4" s="323" t="s">
        <v>635</v>
      </c>
      <c r="N4" s="323" t="s">
        <v>636</v>
      </c>
      <c r="O4" s="323" t="s">
        <v>637</v>
      </c>
      <c r="P4" s="23" t="s">
        <v>632</v>
      </c>
      <c r="Q4" s="23" t="s">
        <v>633</v>
      </c>
      <c r="R4" s="23" t="s">
        <v>634</v>
      </c>
    </row>
    <row r="5" spans="1:26" ht="15.75" thickTop="1" x14ac:dyDescent="0.25">
      <c r="A5" s="4" t="s">
        <v>2</v>
      </c>
      <c r="B5" s="106" t="s">
        <v>3</v>
      </c>
      <c r="C5" s="135">
        <v>20</v>
      </c>
      <c r="D5" s="3">
        <v>8</v>
      </c>
      <c r="E5" s="199">
        <f>+D5/C5*100</f>
        <v>40</v>
      </c>
      <c r="F5" s="135">
        <v>8</v>
      </c>
      <c r="G5" s="215">
        <v>0</v>
      </c>
      <c r="H5" s="215">
        <v>0</v>
      </c>
      <c r="I5" s="82">
        <f>SUM(F5:H5)</f>
        <v>8</v>
      </c>
      <c r="J5" s="216">
        <f>+F5/I5*100</f>
        <v>100</v>
      </c>
      <c r="K5" s="33">
        <f>+G5/I5*100</f>
        <v>0</v>
      </c>
      <c r="L5" s="33">
        <f>+H5/I5*100</f>
        <v>0</v>
      </c>
      <c r="M5" s="3">
        <v>3503</v>
      </c>
      <c r="N5" s="3">
        <v>1643</v>
      </c>
      <c r="O5" s="3">
        <v>1860</v>
      </c>
      <c r="P5" s="3">
        <v>1860</v>
      </c>
      <c r="Q5" s="3">
        <v>0</v>
      </c>
      <c r="R5" s="137">
        <v>0</v>
      </c>
      <c r="S5" s="127">
        <f t="shared" ref="S5:S36" si="0">+I5-D5</f>
        <v>0</v>
      </c>
      <c r="T5" s="8">
        <v>3503</v>
      </c>
      <c r="U5" s="129">
        <f>+T5-M5</f>
        <v>0</v>
      </c>
      <c r="V5" s="8">
        <f>+N5+O5</f>
        <v>3503</v>
      </c>
      <c r="W5" s="127">
        <f>+V5-M5</f>
        <v>0</v>
      </c>
      <c r="Y5" s="8">
        <f>SUM(P5:R5)</f>
        <v>1860</v>
      </c>
      <c r="Z5" s="127">
        <f>+Y5-O5</f>
        <v>0</v>
      </c>
    </row>
    <row r="6" spans="1:26" x14ac:dyDescent="0.25">
      <c r="A6" s="4" t="s">
        <v>4</v>
      </c>
      <c r="B6" s="106" t="s">
        <v>5</v>
      </c>
      <c r="C6" s="112">
        <v>3</v>
      </c>
      <c r="D6" s="3">
        <v>0</v>
      </c>
      <c r="E6" s="199">
        <f t="shared" ref="E6:E69" si="1">+D6/C6*100</f>
        <v>0</v>
      </c>
      <c r="F6" s="112">
        <v>0</v>
      </c>
      <c r="G6" s="3">
        <v>0</v>
      </c>
      <c r="H6" s="3">
        <v>0</v>
      </c>
      <c r="I6" s="75">
        <f t="shared" ref="I6:I69" si="2">SUM(F6:H6)</f>
        <v>0</v>
      </c>
      <c r="J6" s="216" t="e">
        <f t="shared" ref="J6:J69" si="3">+F6/I6*100</f>
        <v>#DIV/0!</v>
      </c>
      <c r="K6" s="33" t="e">
        <f t="shared" ref="K6:K69" si="4">+G6/I6*100</f>
        <v>#DIV/0!</v>
      </c>
      <c r="L6" s="33" t="e">
        <f t="shared" ref="L6:L69" si="5">+H6/I6*100</f>
        <v>#DIV/0!</v>
      </c>
      <c r="M6" s="3">
        <v>538</v>
      </c>
      <c r="N6" s="3">
        <v>538</v>
      </c>
      <c r="O6" s="3">
        <v>0</v>
      </c>
      <c r="P6" s="3">
        <v>0</v>
      </c>
      <c r="Q6" s="3">
        <v>0</v>
      </c>
      <c r="R6" s="113">
        <v>0</v>
      </c>
      <c r="S6" s="127">
        <f t="shared" si="0"/>
        <v>0</v>
      </c>
      <c r="T6" s="8">
        <v>538</v>
      </c>
      <c r="U6" s="129">
        <f t="shared" ref="U6:U69" si="6">+T6-M6</f>
        <v>0</v>
      </c>
      <c r="V6" s="8">
        <f t="shared" ref="V6:V69" si="7">+N6+O6</f>
        <v>538</v>
      </c>
      <c r="W6" s="127">
        <f t="shared" ref="W6:W69" si="8">+V6-M6</f>
        <v>0</v>
      </c>
      <c r="Y6" s="8">
        <f t="shared" ref="Y6:Y69" si="9">SUM(P6:R6)</f>
        <v>0</v>
      </c>
      <c r="Z6" s="127">
        <f t="shared" ref="Z6:Z69" si="10">+Y6-O6</f>
        <v>0</v>
      </c>
    </row>
    <row r="7" spans="1:26" x14ac:dyDescent="0.25">
      <c r="A7" s="4" t="s">
        <v>6</v>
      </c>
      <c r="B7" s="106" t="s">
        <v>7</v>
      </c>
      <c r="C7" s="112">
        <v>6</v>
      </c>
      <c r="D7" s="3">
        <v>0</v>
      </c>
      <c r="E7" s="199">
        <f t="shared" si="1"/>
        <v>0</v>
      </c>
      <c r="F7" s="112">
        <v>0</v>
      </c>
      <c r="G7" s="3">
        <v>0</v>
      </c>
      <c r="H7" s="3">
        <v>0</v>
      </c>
      <c r="I7" s="75">
        <f t="shared" si="2"/>
        <v>0</v>
      </c>
      <c r="J7" s="216" t="e">
        <f t="shared" si="3"/>
        <v>#DIV/0!</v>
      </c>
      <c r="K7" s="33" t="e">
        <f t="shared" si="4"/>
        <v>#DIV/0!</v>
      </c>
      <c r="L7" s="33" t="e">
        <f t="shared" si="5"/>
        <v>#DIV/0!</v>
      </c>
      <c r="M7" s="3">
        <v>1137</v>
      </c>
      <c r="N7" s="3">
        <v>1137</v>
      </c>
      <c r="O7" s="3">
        <v>0</v>
      </c>
      <c r="P7" s="3">
        <v>0</v>
      </c>
      <c r="Q7" s="3">
        <v>0</v>
      </c>
      <c r="R7" s="113">
        <v>0</v>
      </c>
      <c r="S7" s="127">
        <f t="shared" si="0"/>
        <v>0</v>
      </c>
      <c r="T7" s="8">
        <v>1137</v>
      </c>
      <c r="U7" s="129">
        <f t="shared" si="6"/>
        <v>0</v>
      </c>
      <c r="V7" s="8">
        <f t="shared" si="7"/>
        <v>1137</v>
      </c>
      <c r="W7" s="127">
        <f t="shared" si="8"/>
        <v>0</v>
      </c>
      <c r="Y7" s="8">
        <f t="shared" si="9"/>
        <v>0</v>
      </c>
      <c r="Z7" s="127">
        <f t="shared" si="10"/>
        <v>0</v>
      </c>
    </row>
    <row r="8" spans="1:26" x14ac:dyDescent="0.25">
      <c r="A8" s="4" t="s">
        <v>8</v>
      </c>
      <c r="B8" s="106" t="s">
        <v>9</v>
      </c>
      <c r="C8" s="112">
        <v>22</v>
      </c>
      <c r="D8" s="3">
        <v>17</v>
      </c>
      <c r="E8" s="199">
        <f t="shared" si="1"/>
        <v>77.272727272727266</v>
      </c>
      <c r="F8" s="112">
        <v>11</v>
      </c>
      <c r="G8" s="3">
        <v>6</v>
      </c>
      <c r="H8" s="3">
        <v>0</v>
      </c>
      <c r="I8" s="75">
        <f t="shared" si="2"/>
        <v>17</v>
      </c>
      <c r="J8" s="216">
        <f t="shared" si="3"/>
        <v>64.705882352941174</v>
      </c>
      <c r="K8" s="33">
        <f t="shared" si="4"/>
        <v>35.294117647058826</v>
      </c>
      <c r="L8" s="33">
        <f t="shared" si="5"/>
        <v>0</v>
      </c>
      <c r="M8" s="3">
        <v>3630</v>
      </c>
      <c r="N8" s="3">
        <v>199</v>
      </c>
      <c r="O8" s="3">
        <v>3431</v>
      </c>
      <c r="P8" s="3">
        <v>2470</v>
      </c>
      <c r="Q8" s="3">
        <v>961</v>
      </c>
      <c r="R8" s="113">
        <v>0</v>
      </c>
      <c r="S8" s="127">
        <f t="shared" si="0"/>
        <v>0</v>
      </c>
      <c r="T8" s="8">
        <v>3630</v>
      </c>
      <c r="U8" s="129">
        <f t="shared" si="6"/>
        <v>0</v>
      </c>
      <c r="V8" s="8">
        <f t="shared" si="7"/>
        <v>3630</v>
      </c>
      <c r="W8" s="127">
        <f t="shared" si="8"/>
        <v>0</v>
      </c>
      <c r="Y8" s="8">
        <f t="shared" si="9"/>
        <v>3431</v>
      </c>
      <c r="Z8" s="127">
        <f t="shared" si="10"/>
        <v>0</v>
      </c>
    </row>
    <row r="9" spans="1:26" x14ac:dyDescent="0.25">
      <c r="A9" s="4" t="s">
        <v>10</v>
      </c>
      <c r="B9" s="106" t="s">
        <v>11</v>
      </c>
      <c r="C9" s="112">
        <v>11</v>
      </c>
      <c r="D9" s="3">
        <v>4</v>
      </c>
      <c r="E9" s="199">
        <f t="shared" si="1"/>
        <v>36.363636363636367</v>
      </c>
      <c r="F9" s="112">
        <v>4</v>
      </c>
      <c r="G9" s="3">
        <v>0</v>
      </c>
      <c r="H9" s="3">
        <v>0</v>
      </c>
      <c r="I9" s="75">
        <f t="shared" si="2"/>
        <v>4</v>
      </c>
      <c r="J9" s="216">
        <f t="shared" si="3"/>
        <v>100</v>
      </c>
      <c r="K9" s="33">
        <f t="shared" si="4"/>
        <v>0</v>
      </c>
      <c r="L9" s="33">
        <f t="shared" si="5"/>
        <v>0</v>
      </c>
      <c r="M9" s="3">
        <v>2356</v>
      </c>
      <c r="N9" s="3">
        <v>1046</v>
      </c>
      <c r="O9" s="3">
        <v>1310</v>
      </c>
      <c r="P9" s="3">
        <v>1310</v>
      </c>
      <c r="Q9" s="3">
        <v>0</v>
      </c>
      <c r="R9" s="113">
        <v>0</v>
      </c>
      <c r="S9" s="127">
        <f t="shared" si="0"/>
        <v>0</v>
      </c>
      <c r="T9" s="8">
        <v>2356</v>
      </c>
      <c r="U9" s="129">
        <f t="shared" si="6"/>
        <v>0</v>
      </c>
      <c r="V9" s="8">
        <f t="shared" si="7"/>
        <v>2356</v>
      </c>
      <c r="W9" s="127">
        <f t="shared" si="8"/>
        <v>0</v>
      </c>
      <c r="Y9" s="8">
        <f t="shared" si="9"/>
        <v>1310</v>
      </c>
      <c r="Z9" s="127">
        <f t="shared" si="10"/>
        <v>0</v>
      </c>
    </row>
    <row r="10" spans="1:26" x14ac:dyDescent="0.25">
      <c r="A10" s="4" t="s">
        <v>12</v>
      </c>
      <c r="B10" s="106" t="s">
        <v>13</v>
      </c>
      <c r="C10" s="112">
        <v>3</v>
      </c>
      <c r="D10" s="3">
        <v>0</v>
      </c>
      <c r="E10" s="199">
        <f t="shared" si="1"/>
        <v>0</v>
      </c>
      <c r="F10" s="112">
        <v>0</v>
      </c>
      <c r="G10" s="3">
        <v>0</v>
      </c>
      <c r="H10" s="3">
        <v>0</v>
      </c>
      <c r="I10" s="75">
        <f t="shared" si="2"/>
        <v>0</v>
      </c>
      <c r="J10" s="216" t="e">
        <f t="shared" si="3"/>
        <v>#DIV/0!</v>
      </c>
      <c r="K10" s="33" t="e">
        <f t="shared" si="4"/>
        <v>#DIV/0!</v>
      </c>
      <c r="L10" s="33" t="e">
        <f t="shared" si="5"/>
        <v>#DIV/0!</v>
      </c>
      <c r="M10" s="3">
        <v>146</v>
      </c>
      <c r="N10" s="3">
        <v>146</v>
      </c>
      <c r="O10" s="3">
        <v>0</v>
      </c>
      <c r="P10" s="3">
        <v>0</v>
      </c>
      <c r="Q10" s="3">
        <v>0</v>
      </c>
      <c r="R10" s="113">
        <v>0</v>
      </c>
      <c r="S10" s="127">
        <f t="shared" si="0"/>
        <v>0</v>
      </c>
      <c r="T10" s="8">
        <v>146</v>
      </c>
      <c r="U10" s="129">
        <f t="shared" si="6"/>
        <v>0</v>
      </c>
      <c r="V10" s="8">
        <f t="shared" si="7"/>
        <v>146</v>
      </c>
      <c r="W10" s="127">
        <f t="shared" si="8"/>
        <v>0</v>
      </c>
      <c r="Y10" s="8">
        <f t="shared" si="9"/>
        <v>0</v>
      </c>
      <c r="Z10" s="127">
        <f t="shared" si="10"/>
        <v>0</v>
      </c>
    </row>
    <row r="11" spans="1:26" x14ac:dyDescent="0.25">
      <c r="A11" s="4" t="s">
        <v>14</v>
      </c>
      <c r="B11" s="106" t="s">
        <v>15</v>
      </c>
      <c r="C11" s="112">
        <v>14</v>
      </c>
      <c r="D11" s="3">
        <v>4</v>
      </c>
      <c r="E11" s="199">
        <f t="shared" si="1"/>
        <v>28.571428571428569</v>
      </c>
      <c r="F11" s="112">
        <v>4</v>
      </c>
      <c r="G11" s="3">
        <v>0</v>
      </c>
      <c r="H11" s="3">
        <v>0</v>
      </c>
      <c r="I11" s="75">
        <f t="shared" si="2"/>
        <v>4</v>
      </c>
      <c r="J11" s="216">
        <f t="shared" si="3"/>
        <v>100</v>
      </c>
      <c r="K11" s="33">
        <f t="shared" si="4"/>
        <v>0</v>
      </c>
      <c r="L11" s="33">
        <f t="shared" si="5"/>
        <v>0</v>
      </c>
      <c r="M11" s="3">
        <v>1554</v>
      </c>
      <c r="N11" s="3">
        <v>903</v>
      </c>
      <c r="O11" s="3">
        <v>651</v>
      </c>
      <c r="P11" s="3">
        <v>651</v>
      </c>
      <c r="Q11" s="3">
        <v>0</v>
      </c>
      <c r="R11" s="113">
        <v>0</v>
      </c>
      <c r="S11" s="127">
        <f t="shared" si="0"/>
        <v>0</v>
      </c>
      <c r="T11" s="8">
        <v>1554</v>
      </c>
      <c r="U11" s="129">
        <f t="shared" si="6"/>
        <v>0</v>
      </c>
      <c r="V11" s="8">
        <f t="shared" si="7"/>
        <v>1554</v>
      </c>
      <c r="W11" s="127">
        <f t="shared" si="8"/>
        <v>0</v>
      </c>
      <c r="Y11" s="8">
        <f t="shared" si="9"/>
        <v>651</v>
      </c>
      <c r="Z11" s="127">
        <f t="shared" si="10"/>
        <v>0</v>
      </c>
    </row>
    <row r="12" spans="1:26" x14ac:dyDescent="0.25">
      <c r="A12" s="4" t="s">
        <v>16</v>
      </c>
      <c r="B12" s="106" t="s">
        <v>17</v>
      </c>
      <c r="C12" s="112">
        <v>12</v>
      </c>
      <c r="D12" s="3">
        <v>3</v>
      </c>
      <c r="E12" s="199">
        <f t="shared" si="1"/>
        <v>25</v>
      </c>
      <c r="F12" s="112">
        <v>1</v>
      </c>
      <c r="G12" s="3">
        <v>2</v>
      </c>
      <c r="H12" s="3">
        <v>0</v>
      </c>
      <c r="I12" s="75">
        <f t="shared" si="2"/>
        <v>3</v>
      </c>
      <c r="J12" s="216">
        <f t="shared" si="3"/>
        <v>33.333333333333329</v>
      </c>
      <c r="K12" s="33">
        <f t="shared" si="4"/>
        <v>66.666666666666657</v>
      </c>
      <c r="L12" s="33">
        <f t="shared" si="5"/>
        <v>0</v>
      </c>
      <c r="M12" s="3">
        <v>1210</v>
      </c>
      <c r="N12" s="3">
        <f>522+240</f>
        <v>762</v>
      </c>
      <c r="O12" s="3">
        <v>448</v>
      </c>
      <c r="P12" s="3">
        <v>217</v>
      </c>
      <c r="Q12" s="3">
        <v>231</v>
      </c>
      <c r="R12" s="113">
        <v>0</v>
      </c>
      <c r="S12" s="127">
        <f t="shared" si="0"/>
        <v>0</v>
      </c>
      <c r="T12" s="8">
        <v>1210</v>
      </c>
      <c r="U12" s="129">
        <f t="shared" si="6"/>
        <v>0</v>
      </c>
      <c r="V12" s="8">
        <f t="shared" si="7"/>
        <v>1210</v>
      </c>
      <c r="W12" s="127">
        <f t="shared" si="8"/>
        <v>0</v>
      </c>
      <c r="Y12" s="8">
        <f t="shared" si="9"/>
        <v>448</v>
      </c>
      <c r="Z12" s="127">
        <f t="shared" si="10"/>
        <v>0</v>
      </c>
    </row>
    <row r="13" spans="1:26" x14ac:dyDescent="0.25">
      <c r="A13" s="4" t="s">
        <v>18</v>
      </c>
      <c r="B13" s="106" t="s">
        <v>19</v>
      </c>
      <c r="C13" s="112">
        <v>7</v>
      </c>
      <c r="D13" s="3">
        <v>0</v>
      </c>
      <c r="E13" s="199">
        <f t="shared" si="1"/>
        <v>0</v>
      </c>
      <c r="F13" s="112">
        <v>0</v>
      </c>
      <c r="G13" s="3">
        <v>0</v>
      </c>
      <c r="H13" s="3">
        <v>0</v>
      </c>
      <c r="I13" s="75">
        <f t="shared" si="2"/>
        <v>0</v>
      </c>
      <c r="J13" s="216" t="e">
        <f t="shared" si="3"/>
        <v>#DIV/0!</v>
      </c>
      <c r="K13" s="33" t="e">
        <f t="shared" si="4"/>
        <v>#DIV/0!</v>
      </c>
      <c r="L13" s="33" t="e">
        <f t="shared" si="5"/>
        <v>#DIV/0!</v>
      </c>
      <c r="M13" s="3">
        <v>229</v>
      </c>
      <c r="N13" s="3">
        <v>229</v>
      </c>
      <c r="O13" s="3">
        <v>0</v>
      </c>
      <c r="P13" s="3">
        <v>0</v>
      </c>
      <c r="Q13" s="3">
        <v>0</v>
      </c>
      <c r="R13" s="113">
        <v>0</v>
      </c>
      <c r="S13" s="127">
        <f t="shared" si="0"/>
        <v>0</v>
      </c>
      <c r="T13" s="8">
        <v>229</v>
      </c>
      <c r="U13" s="129">
        <f t="shared" si="6"/>
        <v>0</v>
      </c>
      <c r="V13" s="8">
        <f t="shared" si="7"/>
        <v>229</v>
      </c>
      <c r="W13" s="127">
        <f t="shared" si="8"/>
        <v>0</v>
      </c>
      <c r="Y13" s="8">
        <f t="shared" si="9"/>
        <v>0</v>
      </c>
      <c r="Z13" s="127">
        <f t="shared" si="10"/>
        <v>0</v>
      </c>
    </row>
    <row r="14" spans="1:26" x14ac:dyDescent="0.25">
      <c r="A14" s="4" t="s">
        <v>20</v>
      </c>
      <c r="B14" s="106" t="s">
        <v>21</v>
      </c>
      <c r="C14" s="112">
        <v>10</v>
      </c>
      <c r="D14" s="3">
        <v>0</v>
      </c>
      <c r="E14" s="199">
        <f t="shared" si="1"/>
        <v>0</v>
      </c>
      <c r="F14" s="112">
        <v>0</v>
      </c>
      <c r="G14" s="3">
        <v>0</v>
      </c>
      <c r="H14" s="3">
        <v>0</v>
      </c>
      <c r="I14" s="75">
        <f t="shared" si="2"/>
        <v>0</v>
      </c>
      <c r="J14" s="216" t="e">
        <f t="shared" si="3"/>
        <v>#DIV/0!</v>
      </c>
      <c r="K14" s="33" t="e">
        <f t="shared" si="4"/>
        <v>#DIV/0!</v>
      </c>
      <c r="L14" s="33" t="e">
        <f t="shared" si="5"/>
        <v>#DIV/0!</v>
      </c>
      <c r="M14" s="3">
        <v>897</v>
      </c>
      <c r="N14" s="3">
        <v>897</v>
      </c>
      <c r="O14" s="3">
        <v>0</v>
      </c>
      <c r="P14" s="3">
        <v>0</v>
      </c>
      <c r="Q14" s="3">
        <v>0</v>
      </c>
      <c r="R14" s="113">
        <v>0</v>
      </c>
      <c r="S14" s="127">
        <f t="shared" si="0"/>
        <v>0</v>
      </c>
      <c r="T14" s="8">
        <v>897</v>
      </c>
      <c r="U14" s="129">
        <f t="shared" si="6"/>
        <v>0</v>
      </c>
      <c r="V14" s="8">
        <f t="shared" si="7"/>
        <v>897</v>
      </c>
      <c r="W14" s="127">
        <f t="shared" si="8"/>
        <v>0</v>
      </c>
      <c r="Y14" s="8">
        <f t="shared" si="9"/>
        <v>0</v>
      </c>
      <c r="Z14" s="127">
        <f t="shared" si="10"/>
        <v>0</v>
      </c>
    </row>
    <row r="15" spans="1:26" x14ac:dyDescent="0.25">
      <c r="A15" s="4" t="s">
        <v>22</v>
      </c>
      <c r="B15" s="106" t="s">
        <v>23</v>
      </c>
      <c r="C15" s="112">
        <v>14</v>
      </c>
      <c r="D15" s="3">
        <v>1</v>
      </c>
      <c r="E15" s="199">
        <f t="shared" si="1"/>
        <v>7.1428571428571423</v>
      </c>
      <c r="F15" s="112">
        <v>1</v>
      </c>
      <c r="G15" s="3">
        <v>0</v>
      </c>
      <c r="H15" s="3">
        <v>0</v>
      </c>
      <c r="I15" s="75">
        <f t="shared" si="2"/>
        <v>1</v>
      </c>
      <c r="J15" s="216">
        <f t="shared" si="3"/>
        <v>100</v>
      </c>
      <c r="K15" s="33">
        <f t="shared" si="4"/>
        <v>0</v>
      </c>
      <c r="L15" s="33">
        <f t="shared" si="5"/>
        <v>0</v>
      </c>
      <c r="M15" s="3">
        <v>2175</v>
      </c>
      <c r="N15" s="3">
        <v>2026</v>
      </c>
      <c r="O15" s="3">
        <v>149</v>
      </c>
      <c r="P15" s="3">
        <v>149</v>
      </c>
      <c r="Q15" s="3">
        <v>0</v>
      </c>
      <c r="R15" s="113">
        <v>0</v>
      </c>
      <c r="S15" s="127">
        <f t="shared" si="0"/>
        <v>0</v>
      </c>
      <c r="T15" s="8">
        <v>2175</v>
      </c>
      <c r="U15" s="129">
        <f t="shared" si="6"/>
        <v>0</v>
      </c>
      <c r="V15" s="8">
        <f t="shared" si="7"/>
        <v>2175</v>
      </c>
      <c r="W15" s="127">
        <f t="shared" si="8"/>
        <v>0</v>
      </c>
      <c r="Y15" s="8">
        <f t="shared" si="9"/>
        <v>149</v>
      </c>
      <c r="Z15" s="127">
        <f t="shared" si="10"/>
        <v>0</v>
      </c>
    </row>
    <row r="16" spans="1:26" x14ac:dyDescent="0.25">
      <c r="A16" s="4" t="s">
        <v>24</v>
      </c>
      <c r="B16" s="106" t="s">
        <v>25</v>
      </c>
      <c r="C16" s="112">
        <v>16</v>
      </c>
      <c r="D16" s="3">
        <v>4</v>
      </c>
      <c r="E16" s="199">
        <f t="shared" si="1"/>
        <v>25</v>
      </c>
      <c r="F16" s="112">
        <v>1</v>
      </c>
      <c r="G16" s="3">
        <v>3</v>
      </c>
      <c r="H16" s="3">
        <v>0</v>
      </c>
      <c r="I16" s="75">
        <f t="shared" si="2"/>
        <v>4</v>
      </c>
      <c r="J16" s="216">
        <f t="shared" si="3"/>
        <v>25</v>
      </c>
      <c r="K16" s="33">
        <f t="shared" si="4"/>
        <v>75</v>
      </c>
      <c r="L16" s="33">
        <f t="shared" si="5"/>
        <v>0</v>
      </c>
      <c r="M16" s="3">
        <v>2868</v>
      </c>
      <c r="N16" s="3">
        <f>+M16-O16</f>
        <v>2115</v>
      </c>
      <c r="O16" s="3">
        <f>+Q16+P16</f>
        <v>753</v>
      </c>
      <c r="P16" s="3">
        <v>256</v>
      </c>
      <c r="Q16" s="3">
        <f>102+211+184</f>
        <v>497</v>
      </c>
      <c r="R16" s="113">
        <v>0</v>
      </c>
      <c r="S16" s="127">
        <f t="shared" si="0"/>
        <v>0</v>
      </c>
      <c r="T16" s="8">
        <v>2868</v>
      </c>
      <c r="U16" s="129">
        <f t="shared" si="6"/>
        <v>0</v>
      </c>
      <c r="V16" s="8">
        <f t="shared" si="7"/>
        <v>2868</v>
      </c>
      <c r="W16" s="127">
        <f t="shared" si="8"/>
        <v>0</v>
      </c>
      <c r="Y16" s="8">
        <f t="shared" si="9"/>
        <v>753</v>
      </c>
      <c r="Z16" s="127">
        <f>+Y16-O16</f>
        <v>0</v>
      </c>
    </row>
    <row r="17" spans="1:26" x14ac:dyDescent="0.25">
      <c r="A17" s="4" t="s">
        <v>26</v>
      </c>
      <c r="B17" s="106" t="s">
        <v>27</v>
      </c>
      <c r="C17" s="112">
        <v>6</v>
      </c>
      <c r="D17" s="3">
        <v>0</v>
      </c>
      <c r="E17" s="199">
        <f t="shared" si="1"/>
        <v>0</v>
      </c>
      <c r="F17" s="112">
        <v>0</v>
      </c>
      <c r="G17" s="3">
        <v>0</v>
      </c>
      <c r="H17" s="3">
        <v>0</v>
      </c>
      <c r="I17" s="75">
        <f t="shared" si="2"/>
        <v>0</v>
      </c>
      <c r="J17" s="216" t="e">
        <f t="shared" si="3"/>
        <v>#DIV/0!</v>
      </c>
      <c r="K17" s="33" t="e">
        <f t="shared" si="4"/>
        <v>#DIV/0!</v>
      </c>
      <c r="L17" s="33" t="e">
        <f t="shared" si="5"/>
        <v>#DIV/0!</v>
      </c>
      <c r="M17" s="3">
        <v>310</v>
      </c>
      <c r="N17" s="3">
        <v>310</v>
      </c>
      <c r="O17" s="3">
        <v>0</v>
      </c>
      <c r="P17" s="3">
        <v>0</v>
      </c>
      <c r="Q17" s="3">
        <v>0</v>
      </c>
      <c r="R17" s="113">
        <v>0</v>
      </c>
      <c r="S17" s="127">
        <f t="shared" si="0"/>
        <v>0</v>
      </c>
      <c r="T17" s="8">
        <v>310</v>
      </c>
      <c r="U17" s="129">
        <f>+T17-M17</f>
        <v>0</v>
      </c>
      <c r="V17" s="8">
        <f t="shared" si="7"/>
        <v>310</v>
      </c>
      <c r="W17" s="127">
        <f t="shared" si="8"/>
        <v>0</v>
      </c>
      <c r="Y17" s="8">
        <f t="shared" si="9"/>
        <v>0</v>
      </c>
      <c r="Z17" s="127">
        <f t="shared" si="10"/>
        <v>0</v>
      </c>
    </row>
    <row r="18" spans="1:26" x14ac:dyDescent="0.25">
      <c r="A18" s="4" t="s">
        <v>28</v>
      </c>
      <c r="B18" s="106" t="s">
        <v>29</v>
      </c>
      <c r="C18" s="112">
        <v>18</v>
      </c>
      <c r="D18" s="3">
        <v>5</v>
      </c>
      <c r="E18" s="199">
        <f t="shared" si="1"/>
        <v>27.777777777777779</v>
      </c>
      <c r="F18" s="112">
        <v>3</v>
      </c>
      <c r="G18" s="3">
        <v>2</v>
      </c>
      <c r="H18" s="3">
        <v>0</v>
      </c>
      <c r="I18" s="75">
        <f t="shared" si="2"/>
        <v>5</v>
      </c>
      <c r="J18" s="216">
        <f t="shared" si="3"/>
        <v>60</v>
      </c>
      <c r="K18" s="33">
        <f t="shared" si="4"/>
        <v>40</v>
      </c>
      <c r="L18" s="33">
        <f t="shared" si="5"/>
        <v>0</v>
      </c>
      <c r="M18" s="3">
        <v>3869</v>
      </c>
      <c r="N18" s="3">
        <v>1483</v>
      </c>
      <c r="O18" s="3">
        <v>2386</v>
      </c>
      <c r="P18" s="3">
        <v>1402</v>
      </c>
      <c r="Q18" s="3">
        <v>984</v>
      </c>
      <c r="R18" s="113">
        <v>0</v>
      </c>
      <c r="S18" s="127">
        <f t="shared" si="0"/>
        <v>0</v>
      </c>
      <c r="T18" s="8">
        <v>3869</v>
      </c>
      <c r="U18" s="129">
        <f t="shared" si="6"/>
        <v>0</v>
      </c>
      <c r="V18" s="8">
        <f t="shared" si="7"/>
        <v>3869</v>
      </c>
      <c r="W18" s="127">
        <f t="shared" si="8"/>
        <v>0</v>
      </c>
      <c r="Y18" s="8">
        <f t="shared" si="9"/>
        <v>2386</v>
      </c>
      <c r="Z18" s="127">
        <f t="shared" si="10"/>
        <v>0</v>
      </c>
    </row>
    <row r="19" spans="1:26" x14ac:dyDescent="0.25">
      <c r="A19" s="4" t="s">
        <v>30</v>
      </c>
      <c r="B19" s="106" t="s">
        <v>31</v>
      </c>
      <c r="C19" s="112">
        <v>8</v>
      </c>
      <c r="D19" s="3">
        <v>0</v>
      </c>
      <c r="E19" s="199">
        <f t="shared" si="1"/>
        <v>0</v>
      </c>
      <c r="F19" s="112">
        <v>0</v>
      </c>
      <c r="G19" s="3">
        <v>0</v>
      </c>
      <c r="H19" s="3">
        <v>0</v>
      </c>
      <c r="I19" s="75">
        <f t="shared" si="2"/>
        <v>0</v>
      </c>
      <c r="J19" s="216" t="e">
        <f t="shared" si="3"/>
        <v>#DIV/0!</v>
      </c>
      <c r="K19" s="33" t="e">
        <f t="shared" si="4"/>
        <v>#DIV/0!</v>
      </c>
      <c r="L19" s="33" t="e">
        <f t="shared" si="5"/>
        <v>#DIV/0!</v>
      </c>
      <c r="M19" s="3">
        <v>589</v>
      </c>
      <c r="N19" s="3">
        <v>589</v>
      </c>
      <c r="O19" s="3">
        <v>0</v>
      </c>
      <c r="P19" s="3">
        <v>0</v>
      </c>
      <c r="Q19" s="3">
        <v>0</v>
      </c>
      <c r="R19" s="113">
        <v>0</v>
      </c>
      <c r="S19" s="127">
        <f t="shared" si="0"/>
        <v>0</v>
      </c>
      <c r="T19" s="8">
        <v>589</v>
      </c>
      <c r="U19" s="129">
        <f t="shared" si="6"/>
        <v>0</v>
      </c>
      <c r="V19" s="8">
        <f t="shared" si="7"/>
        <v>589</v>
      </c>
      <c r="W19" s="127">
        <f t="shared" si="8"/>
        <v>0</v>
      </c>
      <c r="Y19" s="8">
        <f t="shared" si="9"/>
        <v>0</v>
      </c>
      <c r="Z19" s="127">
        <f t="shared" si="10"/>
        <v>0</v>
      </c>
    </row>
    <row r="20" spans="1:26" x14ac:dyDescent="0.25">
      <c r="A20" s="4" t="s">
        <v>32</v>
      </c>
      <c r="B20" s="106" t="s">
        <v>33</v>
      </c>
      <c r="C20" s="112">
        <v>19</v>
      </c>
      <c r="D20" s="3">
        <v>0</v>
      </c>
      <c r="E20" s="199">
        <f t="shared" si="1"/>
        <v>0</v>
      </c>
      <c r="F20" s="112">
        <v>0</v>
      </c>
      <c r="G20" s="3">
        <v>0</v>
      </c>
      <c r="H20" s="3">
        <v>0</v>
      </c>
      <c r="I20" s="75">
        <f t="shared" si="2"/>
        <v>0</v>
      </c>
      <c r="J20" s="216" t="e">
        <f t="shared" si="3"/>
        <v>#DIV/0!</v>
      </c>
      <c r="K20" s="33" t="e">
        <f t="shared" si="4"/>
        <v>#DIV/0!</v>
      </c>
      <c r="L20" s="33" t="e">
        <f t="shared" si="5"/>
        <v>#DIV/0!</v>
      </c>
      <c r="M20" s="3">
        <v>4922</v>
      </c>
      <c r="N20" s="3">
        <v>4922</v>
      </c>
      <c r="O20" s="3">
        <v>0</v>
      </c>
      <c r="P20" s="3">
        <v>0</v>
      </c>
      <c r="Q20" s="3">
        <v>0</v>
      </c>
      <c r="R20" s="113">
        <v>0</v>
      </c>
      <c r="S20" s="127">
        <f t="shared" si="0"/>
        <v>0</v>
      </c>
      <c r="T20" s="8">
        <v>4922</v>
      </c>
      <c r="U20" s="129">
        <f t="shared" si="6"/>
        <v>0</v>
      </c>
      <c r="V20" s="8">
        <f t="shared" si="7"/>
        <v>4922</v>
      </c>
      <c r="W20" s="127">
        <f t="shared" si="8"/>
        <v>0</v>
      </c>
      <c r="Y20" s="8">
        <f t="shared" si="9"/>
        <v>0</v>
      </c>
      <c r="Z20" s="127">
        <f t="shared" si="10"/>
        <v>0</v>
      </c>
    </row>
    <row r="21" spans="1:26" x14ac:dyDescent="0.25">
      <c r="A21" s="4" t="s">
        <v>34</v>
      </c>
      <c r="B21" s="106" t="s">
        <v>35</v>
      </c>
      <c r="C21" s="112">
        <v>7</v>
      </c>
      <c r="D21" s="3">
        <v>0</v>
      </c>
      <c r="E21" s="199">
        <f t="shared" si="1"/>
        <v>0</v>
      </c>
      <c r="F21" s="112">
        <v>0</v>
      </c>
      <c r="G21" s="3">
        <v>0</v>
      </c>
      <c r="H21" s="3">
        <v>0</v>
      </c>
      <c r="I21" s="75">
        <f t="shared" si="2"/>
        <v>0</v>
      </c>
      <c r="J21" s="216" t="e">
        <f t="shared" si="3"/>
        <v>#DIV/0!</v>
      </c>
      <c r="K21" s="33" t="e">
        <f t="shared" si="4"/>
        <v>#DIV/0!</v>
      </c>
      <c r="L21" s="33" t="e">
        <f t="shared" si="5"/>
        <v>#DIV/0!</v>
      </c>
      <c r="M21" s="3">
        <v>641</v>
      </c>
      <c r="N21" s="3">
        <v>641</v>
      </c>
      <c r="O21" s="3">
        <v>0</v>
      </c>
      <c r="P21" s="3">
        <v>0</v>
      </c>
      <c r="Q21" s="3">
        <v>0</v>
      </c>
      <c r="R21" s="113">
        <v>0</v>
      </c>
      <c r="S21" s="127">
        <f t="shared" si="0"/>
        <v>0</v>
      </c>
      <c r="T21" s="8">
        <v>641</v>
      </c>
      <c r="U21" s="129">
        <f t="shared" si="6"/>
        <v>0</v>
      </c>
      <c r="V21" s="8">
        <f t="shared" si="7"/>
        <v>641</v>
      </c>
      <c r="W21" s="127">
        <f t="shared" si="8"/>
        <v>0</v>
      </c>
      <c r="Y21" s="8">
        <f t="shared" si="9"/>
        <v>0</v>
      </c>
      <c r="Z21" s="127">
        <f t="shared" si="10"/>
        <v>0</v>
      </c>
    </row>
    <row r="22" spans="1:26" x14ac:dyDescent="0.25">
      <c r="A22" s="4" t="s">
        <v>36</v>
      </c>
      <c r="B22" s="106" t="s">
        <v>37</v>
      </c>
      <c r="C22" s="112">
        <v>24</v>
      </c>
      <c r="D22" s="3">
        <v>11</v>
      </c>
      <c r="E22" s="199">
        <f t="shared" si="1"/>
        <v>45.833333333333329</v>
      </c>
      <c r="F22" s="112">
        <v>11</v>
      </c>
      <c r="G22" s="3">
        <v>0</v>
      </c>
      <c r="H22" s="3">
        <v>0</v>
      </c>
      <c r="I22" s="75">
        <f t="shared" si="2"/>
        <v>11</v>
      </c>
      <c r="J22" s="216">
        <f t="shared" si="3"/>
        <v>100</v>
      </c>
      <c r="K22" s="33">
        <f t="shared" si="4"/>
        <v>0</v>
      </c>
      <c r="L22" s="33">
        <f t="shared" si="5"/>
        <v>0</v>
      </c>
      <c r="M22" s="3">
        <v>7707</v>
      </c>
      <c r="N22" s="3">
        <v>3060</v>
      </c>
      <c r="O22" s="3">
        <v>4647</v>
      </c>
      <c r="P22" s="3">
        <v>4647</v>
      </c>
      <c r="Q22" s="3">
        <v>0</v>
      </c>
      <c r="R22" s="113">
        <v>0</v>
      </c>
      <c r="S22" s="127">
        <f t="shared" si="0"/>
        <v>0</v>
      </c>
      <c r="T22" s="8">
        <v>7707</v>
      </c>
      <c r="U22" s="129">
        <f t="shared" si="6"/>
        <v>0</v>
      </c>
      <c r="V22" s="8">
        <f t="shared" si="7"/>
        <v>7707</v>
      </c>
      <c r="W22" s="127">
        <f t="shared" si="8"/>
        <v>0</v>
      </c>
      <c r="Y22" s="8">
        <f t="shared" si="9"/>
        <v>4647</v>
      </c>
      <c r="Z22" s="127">
        <f t="shared" si="10"/>
        <v>0</v>
      </c>
    </row>
    <row r="23" spans="1:26" x14ac:dyDescent="0.25">
      <c r="A23" s="4" t="s">
        <v>38</v>
      </c>
      <c r="B23" s="106" t="s">
        <v>39</v>
      </c>
      <c r="C23" s="112">
        <v>25</v>
      </c>
      <c r="D23" s="3">
        <v>9</v>
      </c>
      <c r="E23" s="199">
        <f t="shared" si="1"/>
        <v>36</v>
      </c>
      <c r="F23" s="112">
        <v>9</v>
      </c>
      <c r="G23" s="3">
        <v>0</v>
      </c>
      <c r="H23" s="3">
        <v>0</v>
      </c>
      <c r="I23" s="75">
        <f t="shared" si="2"/>
        <v>9</v>
      </c>
      <c r="J23" s="216">
        <f t="shared" si="3"/>
        <v>100</v>
      </c>
      <c r="K23" s="33">
        <f t="shared" si="4"/>
        <v>0</v>
      </c>
      <c r="L23" s="33">
        <f t="shared" si="5"/>
        <v>0</v>
      </c>
      <c r="M23" s="3">
        <v>2977</v>
      </c>
      <c r="N23" s="3">
        <v>1435</v>
      </c>
      <c r="O23" s="3">
        <v>1542</v>
      </c>
      <c r="P23" s="3">
        <v>1542</v>
      </c>
      <c r="Q23" s="3">
        <v>0</v>
      </c>
      <c r="R23" s="113">
        <v>0</v>
      </c>
      <c r="S23" s="127">
        <f t="shared" si="0"/>
        <v>0</v>
      </c>
      <c r="T23" s="8">
        <v>2977</v>
      </c>
      <c r="U23" s="129">
        <f t="shared" si="6"/>
        <v>0</v>
      </c>
      <c r="V23" s="8">
        <f t="shared" si="7"/>
        <v>2977</v>
      </c>
      <c r="W23" s="127">
        <f t="shared" si="8"/>
        <v>0</v>
      </c>
      <c r="Y23" s="8">
        <f t="shared" si="9"/>
        <v>1542</v>
      </c>
      <c r="Z23" s="127">
        <f t="shared" si="10"/>
        <v>0</v>
      </c>
    </row>
    <row r="24" spans="1:26" x14ac:dyDescent="0.25">
      <c r="A24" s="4" t="s">
        <v>40</v>
      </c>
      <c r="B24" s="106" t="s">
        <v>41</v>
      </c>
      <c r="C24" s="112">
        <v>5</v>
      </c>
      <c r="D24" s="3">
        <v>0</v>
      </c>
      <c r="E24" s="199">
        <f t="shared" si="1"/>
        <v>0</v>
      </c>
      <c r="F24" s="112">
        <v>0</v>
      </c>
      <c r="G24" s="3">
        <v>0</v>
      </c>
      <c r="H24" s="3">
        <v>0</v>
      </c>
      <c r="I24" s="75">
        <f t="shared" si="2"/>
        <v>0</v>
      </c>
      <c r="J24" s="216" t="e">
        <f t="shared" si="3"/>
        <v>#DIV/0!</v>
      </c>
      <c r="K24" s="33" t="e">
        <f t="shared" si="4"/>
        <v>#DIV/0!</v>
      </c>
      <c r="L24" s="33" t="e">
        <f t="shared" si="5"/>
        <v>#DIV/0!</v>
      </c>
      <c r="M24" s="3">
        <v>417</v>
      </c>
      <c r="N24" s="3">
        <v>417</v>
      </c>
      <c r="O24" s="3">
        <v>0</v>
      </c>
      <c r="P24" s="3">
        <v>0</v>
      </c>
      <c r="Q24" s="3">
        <v>0</v>
      </c>
      <c r="R24" s="113">
        <v>0</v>
      </c>
      <c r="S24" s="127">
        <f t="shared" si="0"/>
        <v>0</v>
      </c>
      <c r="T24" s="8">
        <v>417</v>
      </c>
      <c r="U24" s="129">
        <f t="shared" si="6"/>
        <v>0</v>
      </c>
      <c r="V24" s="8">
        <f t="shared" si="7"/>
        <v>417</v>
      </c>
      <c r="W24" s="127">
        <f t="shared" si="8"/>
        <v>0</v>
      </c>
      <c r="Y24" s="8">
        <f t="shared" si="9"/>
        <v>0</v>
      </c>
      <c r="Z24" s="127">
        <f t="shared" si="10"/>
        <v>0</v>
      </c>
    </row>
    <row r="25" spans="1:26" x14ac:dyDescent="0.25">
      <c r="A25" s="4" t="s">
        <v>42</v>
      </c>
      <c r="B25" s="106" t="s">
        <v>43</v>
      </c>
      <c r="C25" s="112">
        <v>12</v>
      </c>
      <c r="D25" s="3">
        <v>5</v>
      </c>
      <c r="E25" s="199">
        <f t="shared" si="1"/>
        <v>41.666666666666671</v>
      </c>
      <c r="F25" s="112">
        <v>5</v>
      </c>
      <c r="G25" s="3">
        <v>0</v>
      </c>
      <c r="H25" s="3">
        <v>0</v>
      </c>
      <c r="I25" s="75">
        <f t="shared" si="2"/>
        <v>5</v>
      </c>
      <c r="J25" s="216">
        <f t="shared" si="3"/>
        <v>100</v>
      </c>
      <c r="K25" s="33">
        <f t="shared" si="4"/>
        <v>0</v>
      </c>
      <c r="L25" s="33">
        <f t="shared" si="5"/>
        <v>0</v>
      </c>
      <c r="M25" s="3">
        <v>1217</v>
      </c>
      <c r="N25" s="3">
        <v>462</v>
      </c>
      <c r="O25" s="3">
        <v>755</v>
      </c>
      <c r="P25" s="3">
        <v>755</v>
      </c>
      <c r="Q25" s="3">
        <v>0</v>
      </c>
      <c r="R25" s="113">
        <v>0</v>
      </c>
      <c r="S25" s="127">
        <f t="shared" si="0"/>
        <v>0</v>
      </c>
      <c r="T25" s="8">
        <v>1217</v>
      </c>
      <c r="U25" s="129">
        <f t="shared" si="6"/>
        <v>0</v>
      </c>
      <c r="V25" s="8">
        <f t="shared" si="7"/>
        <v>1217</v>
      </c>
      <c r="W25" s="127">
        <f t="shared" si="8"/>
        <v>0</v>
      </c>
      <c r="Y25" s="8">
        <f t="shared" si="9"/>
        <v>755</v>
      </c>
      <c r="Z25" s="127">
        <f t="shared" si="10"/>
        <v>0</v>
      </c>
    </row>
    <row r="26" spans="1:26" x14ac:dyDescent="0.25">
      <c r="A26" s="4" t="s">
        <v>44</v>
      </c>
      <c r="B26" s="106" t="s">
        <v>45</v>
      </c>
      <c r="C26" s="112">
        <v>15</v>
      </c>
      <c r="D26" s="3">
        <v>6</v>
      </c>
      <c r="E26" s="199">
        <f t="shared" si="1"/>
        <v>40</v>
      </c>
      <c r="F26" s="112">
        <v>6</v>
      </c>
      <c r="G26" s="3">
        <v>0</v>
      </c>
      <c r="H26" s="3">
        <v>0</v>
      </c>
      <c r="I26" s="75">
        <f t="shared" si="2"/>
        <v>6</v>
      </c>
      <c r="J26" s="216">
        <f t="shared" si="3"/>
        <v>100</v>
      </c>
      <c r="K26" s="33">
        <f t="shared" si="4"/>
        <v>0</v>
      </c>
      <c r="L26" s="33">
        <f t="shared" si="5"/>
        <v>0</v>
      </c>
      <c r="M26" s="3">
        <v>2555</v>
      </c>
      <c r="N26" s="3">
        <v>1094</v>
      </c>
      <c r="O26" s="3">
        <v>1461</v>
      </c>
      <c r="P26" s="3">
        <v>1461</v>
      </c>
      <c r="Q26" s="3">
        <v>0</v>
      </c>
      <c r="R26" s="113">
        <v>0</v>
      </c>
      <c r="S26" s="127">
        <f t="shared" si="0"/>
        <v>0</v>
      </c>
      <c r="T26" s="8">
        <v>2555</v>
      </c>
      <c r="U26" s="129">
        <f t="shared" si="6"/>
        <v>0</v>
      </c>
      <c r="V26" s="8">
        <f t="shared" si="7"/>
        <v>2555</v>
      </c>
      <c r="W26" s="127">
        <f t="shared" si="8"/>
        <v>0</v>
      </c>
      <c r="Y26" s="8">
        <f t="shared" si="9"/>
        <v>1461</v>
      </c>
      <c r="Z26" s="127">
        <f t="shared" si="10"/>
        <v>0</v>
      </c>
    </row>
    <row r="27" spans="1:26" x14ac:dyDescent="0.25">
      <c r="A27" s="4" t="s">
        <v>46</v>
      </c>
      <c r="B27" s="106" t="s">
        <v>47</v>
      </c>
      <c r="C27" s="112">
        <v>8</v>
      </c>
      <c r="D27" s="3">
        <v>0</v>
      </c>
      <c r="E27" s="199">
        <f t="shared" si="1"/>
        <v>0</v>
      </c>
      <c r="F27" s="112">
        <v>0</v>
      </c>
      <c r="G27" s="3">
        <v>0</v>
      </c>
      <c r="H27" s="3">
        <v>0</v>
      </c>
      <c r="I27" s="75">
        <f t="shared" si="2"/>
        <v>0</v>
      </c>
      <c r="J27" s="216" t="e">
        <f t="shared" si="3"/>
        <v>#DIV/0!</v>
      </c>
      <c r="K27" s="33" t="e">
        <f t="shared" si="4"/>
        <v>#DIV/0!</v>
      </c>
      <c r="L27" s="33" t="e">
        <f t="shared" si="5"/>
        <v>#DIV/0!</v>
      </c>
      <c r="M27" s="3">
        <v>444</v>
      </c>
      <c r="N27" s="3">
        <v>444</v>
      </c>
      <c r="O27" s="3">
        <v>0</v>
      </c>
      <c r="P27" s="3">
        <v>0</v>
      </c>
      <c r="Q27" s="3">
        <v>0</v>
      </c>
      <c r="R27" s="113">
        <v>0</v>
      </c>
      <c r="S27" s="127">
        <f t="shared" si="0"/>
        <v>0</v>
      </c>
      <c r="T27" s="8">
        <v>444</v>
      </c>
      <c r="U27" s="129">
        <f t="shared" si="6"/>
        <v>0</v>
      </c>
      <c r="V27" s="8">
        <f t="shared" si="7"/>
        <v>444</v>
      </c>
      <c r="W27" s="127">
        <f t="shared" si="8"/>
        <v>0</v>
      </c>
      <c r="Y27" s="8">
        <f t="shared" si="9"/>
        <v>0</v>
      </c>
      <c r="Z27" s="127">
        <f t="shared" si="10"/>
        <v>0</v>
      </c>
    </row>
    <row r="28" spans="1:26" x14ac:dyDescent="0.25">
      <c r="A28" s="4" t="s">
        <v>48</v>
      </c>
      <c r="B28" s="106" t="s">
        <v>49</v>
      </c>
      <c r="C28" s="112">
        <v>4</v>
      </c>
      <c r="D28" s="3">
        <v>0</v>
      </c>
      <c r="E28" s="199">
        <f t="shared" si="1"/>
        <v>0</v>
      </c>
      <c r="F28" s="112">
        <v>0</v>
      </c>
      <c r="G28" s="3">
        <v>0</v>
      </c>
      <c r="H28" s="3">
        <v>0</v>
      </c>
      <c r="I28" s="75">
        <f t="shared" si="2"/>
        <v>0</v>
      </c>
      <c r="J28" s="216" t="e">
        <f t="shared" si="3"/>
        <v>#DIV/0!</v>
      </c>
      <c r="K28" s="33" t="e">
        <f t="shared" si="4"/>
        <v>#DIV/0!</v>
      </c>
      <c r="L28" s="33" t="e">
        <f t="shared" si="5"/>
        <v>#DIV/0!</v>
      </c>
      <c r="M28" s="3">
        <v>368</v>
      </c>
      <c r="N28" s="3">
        <v>368</v>
      </c>
      <c r="O28" s="3">
        <v>0</v>
      </c>
      <c r="P28" s="3">
        <v>0</v>
      </c>
      <c r="Q28" s="3">
        <v>0</v>
      </c>
      <c r="R28" s="113">
        <v>0</v>
      </c>
      <c r="S28" s="127">
        <f t="shared" si="0"/>
        <v>0</v>
      </c>
      <c r="T28" s="8">
        <v>368</v>
      </c>
      <c r="U28" s="129">
        <f t="shared" si="6"/>
        <v>0</v>
      </c>
      <c r="V28" s="8">
        <f t="shared" si="7"/>
        <v>368</v>
      </c>
      <c r="W28" s="127">
        <f t="shared" si="8"/>
        <v>0</v>
      </c>
      <c r="Y28" s="8">
        <f t="shared" si="9"/>
        <v>0</v>
      </c>
      <c r="Z28" s="127">
        <f t="shared" si="10"/>
        <v>0</v>
      </c>
    </row>
    <row r="29" spans="1:26" x14ac:dyDescent="0.25">
      <c r="A29" s="4" t="s">
        <v>50</v>
      </c>
      <c r="B29" s="106" t="s">
        <v>51</v>
      </c>
      <c r="C29" s="112">
        <v>4</v>
      </c>
      <c r="D29" s="3">
        <v>0</v>
      </c>
      <c r="E29" s="199">
        <f t="shared" si="1"/>
        <v>0</v>
      </c>
      <c r="F29" s="112">
        <v>0</v>
      </c>
      <c r="G29" s="3">
        <v>0</v>
      </c>
      <c r="H29" s="3">
        <v>0</v>
      </c>
      <c r="I29" s="75">
        <f t="shared" si="2"/>
        <v>0</v>
      </c>
      <c r="J29" s="216" t="e">
        <f t="shared" si="3"/>
        <v>#DIV/0!</v>
      </c>
      <c r="K29" s="33" t="e">
        <f t="shared" si="4"/>
        <v>#DIV/0!</v>
      </c>
      <c r="L29" s="33" t="e">
        <f t="shared" si="5"/>
        <v>#DIV/0!</v>
      </c>
      <c r="M29" s="3">
        <v>588</v>
      </c>
      <c r="N29" s="3">
        <v>588</v>
      </c>
      <c r="O29" s="3">
        <v>0</v>
      </c>
      <c r="P29" s="3">
        <v>0</v>
      </c>
      <c r="Q29" s="3">
        <v>0</v>
      </c>
      <c r="R29" s="113">
        <v>0</v>
      </c>
      <c r="S29" s="127">
        <f t="shared" si="0"/>
        <v>0</v>
      </c>
      <c r="T29" s="8">
        <v>588</v>
      </c>
      <c r="U29" s="129">
        <f t="shared" si="6"/>
        <v>0</v>
      </c>
      <c r="V29" s="8">
        <f t="shared" si="7"/>
        <v>588</v>
      </c>
      <c r="W29" s="127">
        <f t="shared" si="8"/>
        <v>0</v>
      </c>
      <c r="Y29" s="8">
        <f t="shared" si="9"/>
        <v>0</v>
      </c>
      <c r="Z29" s="127">
        <f t="shared" si="10"/>
        <v>0</v>
      </c>
    </row>
    <row r="30" spans="1:26" x14ac:dyDescent="0.25">
      <c r="A30" s="4" t="s">
        <v>52</v>
      </c>
      <c r="B30" s="106" t="s">
        <v>53</v>
      </c>
      <c r="C30" s="112">
        <v>9</v>
      </c>
      <c r="D30" s="3">
        <v>5</v>
      </c>
      <c r="E30" s="199">
        <f t="shared" si="1"/>
        <v>55.555555555555557</v>
      </c>
      <c r="F30" s="112">
        <v>1</v>
      </c>
      <c r="G30" s="3">
        <v>4</v>
      </c>
      <c r="H30" s="3">
        <v>0</v>
      </c>
      <c r="I30" s="75">
        <f t="shared" si="2"/>
        <v>5</v>
      </c>
      <c r="J30" s="216">
        <f t="shared" si="3"/>
        <v>20</v>
      </c>
      <c r="K30" s="33">
        <f t="shared" si="4"/>
        <v>80</v>
      </c>
      <c r="L30" s="33">
        <f t="shared" si="5"/>
        <v>0</v>
      </c>
      <c r="M30" s="3">
        <v>1645</v>
      </c>
      <c r="N30" s="3">
        <v>400</v>
      </c>
      <c r="O30" s="3">
        <v>1245</v>
      </c>
      <c r="P30" s="3">
        <v>442</v>
      </c>
      <c r="Q30" s="3">
        <v>803</v>
      </c>
      <c r="R30" s="113">
        <v>0</v>
      </c>
      <c r="S30" s="127">
        <f t="shared" si="0"/>
        <v>0</v>
      </c>
      <c r="T30" s="8">
        <v>1645</v>
      </c>
      <c r="U30" s="129">
        <f t="shared" si="6"/>
        <v>0</v>
      </c>
      <c r="V30" s="8">
        <f t="shared" si="7"/>
        <v>1645</v>
      </c>
      <c r="W30" s="127">
        <f t="shared" si="8"/>
        <v>0</v>
      </c>
      <c r="Y30" s="8">
        <f t="shared" si="9"/>
        <v>1245</v>
      </c>
      <c r="Z30" s="127">
        <f t="shared" si="10"/>
        <v>0</v>
      </c>
    </row>
    <row r="31" spans="1:26" x14ac:dyDescent="0.25">
      <c r="A31" s="4" t="s">
        <v>54</v>
      </c>
      <c r="B31" s="106" t="s">
        <v>55</v>
      </c>
      <c r="C31" s="112">
        <v>10</v>
      </c>
      <c r="D31" s="3">
        <v>0</v>
      </c>
      <c r="E31" s="199">
        <f t="shared" si="1"/>
        <v>0</v>
      </c>
      <c r="F31" s="112">
        <v>0</v>
      </c>
      <c r="G31" s="3">
        <v>0</v>
      </c>
      <c r="H31" s="3">
        <v>0</v>
      </c>
      <c r="I31" s="75">
        <f t="shared" si="2"/>
        <v>0</v>
      </c>
      <c r="J31" s="216" t="e">
        <f t="shared" si="3"/>
        <v>#DIV/0!</v>
      </c>
      <c r="K31" s="33" t="e">
        <f t="shared" si="4"/>
        <v>#DIV/0!</v>
      </c>
      <c r="L31" s="33" t="e">
        <f t="shared" si="5"/>
        <v>#DIV/0!</v>
      </c>
      <c r="M31" s="3">
        <v>643</v>
      </c>
      <c r="N31" s="3">
        <v>643</v>
      </c>
      <c r="O31" s="3">
        <v>0</v>
      </c>
      <c r="P31" s="3">
        <v>0</v>
      </c>
      <c r="Q31" s="3">
        <v>0</v>
      </c>
      <c r="R31" s="113">
        <v>0</v>
      </c>
      <c r="S31" s="127">
        <f t="shared" si="0"/>
        <v>0</v>
      </c>
      <c r="T31" s="8">
        <v>643</v>
      </c>
      <c r="U31" s="129">
        <f>+T31-M31</f>
        <v>0</v>
      </c>
      <c r="V31" s="8">
        <f t="shared" si="7"/>
        <v>643</v>
      </c>
      <c r="W31" s="127">
        <f t="shared" si="8"/>
        <v>0</v>
      </c>
      <c r="Y31" s="8">
        <f t="shared" si="9"/>
        <v>0</v>
      </c>
      <c r="Z31" s="127">
        <f t="shared" si="10"/>
        <v>0</v>
      </c>
    </row>
    <row r="32" spans="1:26" x14ac:dyDescent="0.25">
      <c r="A32" s="4" t="s">
        <v>56</v>
      </c>
      <c r="B32" s="106" t="s">
        <v>57</v>
      </c>
      <c r="C32" s="112">
        <v>8</v>
      </c>
      <c r="D32" s="3">
        <v>0</v>
      </c>
      <c r="E32" s="199">
        <f t="shared" si="1"/>
        <v>0</v>
      </c>
      <c r="F32" s="112">
        <v>0</v>
      </c>
      <c r="G32" s="3">
        <v>0</v>
      </c>
      <c r="H32" s="3">
        <v>0</v>
      </c>
      <c r="I32" s="75">
        <f t="shared" si="2"/>
        <v>0</v>
      </c>
      <c r="J32" s="216" t="e">
        <f t="shared" si="3"/>
        <v>#DIV/0!</v>
      </c>
      <c r="K32" s="33" t="e">
        <f t="shared" si="4"/>
        <v>#DIV/0!</v>
      </c>
      <c r="L32" s="33" t="e">
        <f t="shared" si="5"/>
        <v>#DIV/0!</v>
      </c>
      <c r="M32" s="3">
        <v>477</v>
      </c>
      <c r="N32" s="3">
        <v>477</v>
      </c>
      <c r="O32" s="3">
        <v>0</v>
      </c>
      <c r="P32" s="3">
        <v>0</v>
      </c>
      <c r="Q32" s="3">
        <v>0</v>
      </c>
      <c r="R32" s="113">
        <v>0</v>
      </c>
      <c r="S32" s="127">
        <f t="shared" si="0"/>
        <v>0</v>
      </c>
      <c r="T32" s="8">
        <v>477</v>
      </c>
      <c r="U32" s="129">
        <f t="shared" si="6"/>
        <v>0</v>
      </c>
      <c r="V32" s="8">
        <f t="shared" si="7"/>
        <v>477</v>
      </c>
      <c r="W32" s="127">
        <f t="shared" si="8"/>
        <v>0</v>
      </c>
      <c r="Y32" s="8">
        <f t="shared" si="9"/>
        <v>0</v>
      </c>
      <c r="Z32" s="127">
        <f t="shared" si="10"/>
        <v>0</v>
      </c>
    </row>
    <row r="33" spans="1:26" x14ac:dyDescent="0.25">
      <c r="A33" s="4" t="s">
        <v>58</v>
      </c>
      <c r="B33" s="106" t="s">
        <v>59</v>
      </c>
      <c r="C33" s="112">
        <v>19</v>
      </c>
      <c r="D33" s="3">
        <v>0</v>
      </c>
      <c r="E33" s="199">
        <f t="shared" si="1"/>
        <v>0</v>
      </c>
      <c r="F33" s="112">
        <v>0</v>
      </c>
      <c r="G33" s="3">
        <v>0</v>
      </c>
      <c r="H33" s="3">
        <v>0</v>
      </c>
      <c r="I33" s="75">
        <f t="shared" si="2"/>
        <v>0</v>
      </c>
      <c r="J33" s="216" t="e">
        <f t="shared" si="3"/>
        <v>#DIV/0!</v>
      </c>
      <c r="K33" s="33" t="e">
        <f t="shared" si="4"/>
        <v>#DIV/0!</v>
      </c>
      <c r="L33" s="33" t="e">
        <f t="shared" si="5"/>
        <v>#DIV/0!</v>
      </c>
      <c r="M33" s="3">
        <v>2225</v>
      </c>
      <c r="N33" s="3">
        <f>1646+579</f>
        <v>2225</v>
      </c>
      <c r="O33" s="3">
        <v>0</v>
      </c>
      <c r="P33" s="3">
        <v>0</v>
      </c>
      <c r="Q33" s="3">
        <v>0</v>
      </c>
      <c r="R33" s="113">
        <v>0</v>
      </c>
      <c r="S33" s="127">
        <f t="shared" si="0"/>
        <v>0</v>
      </c>
      <c r="T33" s="8">
        <v>2225</v>
      </c>
      <c r="U33" s="129">
        <f t="shared" si="6"/>
        <v>0</v>
      </c>
      <c r="V33" s="8">
        <f t="shared" si="7"/>
        <v>2225</v>
      </c>
      <c r="W33" s="127">
        <f t="shared" si="8"/>
        <v>0</v>
      </c>
      <c r="Y33" s="8">
        <f t="shared" si="9"/>
        <v>0</v>
      </c>
      <c r="Z33" s="127">
        <f t="shared" si="10"/>
        <v>0</v>
      </c>
    </row>
    <row r="34" spans="1:26" x14ac:dyDescent="0.25">
      <c r="A34" s="4" t="s">
        <v>60</v>
      </c>
      <c r="B34" s="106" t="s">
        <v>61</v>
      </c>
      <c r="C34" s="112">
        <v>4</v>
      </c>
      <c r="D34" s="3">
        <v>0</v>
      </c>
      <c r="E34" s="199">
        <f t="shared" si="1"/>
        <v>0</v>
      </c>
      <c r="F34" s="112">
        <v>0</v>
      </c>
      <c r="G34" s="3">
        <v>0</v>
      </c>
      <c r="H34" s="3">
        <v>0</v>
      </c>
      <c r="I34" s="75">
        <f t="shared" si="2"/>
        <v>0</v>
      </c>
      <c r="J34" s="216" t="e">
        <f t="shared" si="3"/>
        <v>#DIV/0!</v>
      </c>
      <c r="K34" s="33" t="e">
        <f t="shared" si="4"/>
        <v>#DIV/0!</v>
      </c>
      <c r="L34" s="33" t="e">
        <f t="shared" si="5"/>
        <v>#DIV/0!</v>
      </c>
      <c r="M34" s="3">
        <v>380</v>
      </c>
      <c r="N34" s="3">
        <v>380</v>
      </c>
      <c r="O34" s="3">
        <v>0</v>
      </c>
      <c r="P34" s="3">
        <v>0</v>
      </c>
      <c r="Q34" s="3">
        <v>0</v>
      </c>
      <c r="R34" s="113">
        <v>0</v>
      </c>
      <c r="S34" s="127">
        <f t="shared" si="0"/>
        <v>0</v>
      </c>
      <c r="T34" s="8">
        <v>380</v>
      </c>
      <c r="U34" s="129">
        <f>+T34-M34</f>
        <v>0</v>
      </c>
      <c r="V34" s="8">
        <f t="shared" si="7"/>
        <v>380</v>
      </c>
      <c r="W34" s="127">
        <f t="shared" si="8"/>
        <v>0</v>
      </c>
      <c r="Y34" s="8">
        <f t="shared" si="9"/>
        <v>0</v>
      </c>
      <c r="Z34" s="127">
        <f t="shared" si="10"/>
        <v>0</v>
      </c>
    </row>
    <row r="35" spans="1:26" x14ac:dyDescent="0.25">
      <c r="A35" s="4" t="s">
        <v>62</v>
      </c>
      <c r="B35" s="106" t="s">
        <v>63</v>
      </c>
      <c r="C35" s="112">
        <v>20</v>
      </c>
      <c r="D35" s="3">
        <v>8</v>
      </c>
      <c r="E35" s="199">
        <f t="shared" si="1"/>
        <v>40</v>
      </c>
      <c r="F35" s="112">
        <v>8</v>
      </c>
      <c r="G35" s="3">
        <v>0</v>
      </c>
      <c r="H35" s="3">
        <v>0</v>
      </c>
      <c r="I35" s="75">
        <f t="shared" si="2"/>
        <v>8</v>
      </c>
      <c r="J35" s="216">
        <f t="shared" si="3"/>
        <v>100</v>
      </c>
      <c r="K35" s="33">
        <f t="shared" si="4"/>
        <v>0</v>
      </c>
      <c r="L35" s="33">
        <f t="shared" si="5"/>
        <v>0</v>
      </c>
      <c r="M35" s="3">
        <v>6612</v>
      </c>
      <c r="N35" s="3">
        <f>+M35-O35</f>
        <v>2831</v>
      </c>
      <c r="O35" s="3">
        <v>3781</v>
      </c>
      <c r="P35" s="3">
        <f>3068+552+161</f>
        <v>3781</v>
      </c>
      <c r="Q35" s="3">
        <v>0</v>
      </c>
      <c r="R35" s="113">
        <v>0</v>
      </c>
      <c r="S35" s="127">
        <f t="shared" si="0"/>
        <v>0</v>
      </c>
      <c r="T35" s="8">
        <v>6612</v>
      </c>
      <c r="U35" s="129">
        <f t="shared" si="6"/>
        <v>0</v>
      </c>
      <c r="V35" s="8">
        <f t="shared" si="7"/>
        <v>6612</v>
      </c>
      <c r="W35" s="127">
        <f>+V35-M35</f>
        <v>0</v>
      </c>
      <c r="Y35" s="8">
        <f t="shared" si="9"/>
        <v>3781</v>
      </c>
      <c r="Z35" s="127">
        <f t="shared" si="10"/>
        <v>0</v>
      </c>
    </row>
    <row r="36" spans="1:26" x14ac:dyDescent="0.25">
      <c r="A36" s="4" t="s">
        <v>64</v>
      </c>
      <c r="B36" s="106" t="s">
        <v>65</v>
      </c>
      <c r="C36" s="112">
        <v>14</v>
      </c>
      <c r="D36" s="3">
        <v>4</v>
      </c>
      <c r="E36" s="199">
        <f t="shared" si="1"/>
        <v>28.571428571428569</v>
      </c>
      <c r="F36" s="112">
        <v>4</v>
      </c>
      <c r="G36" s="3">
        <v>0</v>
      </c>
      <c r="H36" s="3">
        <v>0</v>
      </c>
      <c r="I36" s="75">
        <f t="shared" si="2"/>
        <v>4</v>
      </c>
      <c r="J36" s="216">
        <f t="shared" si="3"/>
        <v>100</v>
      </c>
      <c r="K36" s="33">
        <f t="shared" si="4"/>
        <v>0</v>
      </c>
      <c r="L36" s="33">
        <f t="shared" si="5"/>
        <v>0</v>
      </c>
      <c r="M36" s="3">
        <v>2075</v>
      </c>
      <c r="N36" s="3">
        <v>918</v>
      </c>
      <c r="O36" s="3">
        <v>1157</v>
      </c>
      <c r="P36" s="3">
        <v>1157</v>
      </c>
      <c r="Q36" s="3">
        <v>0</v>
      </c>
      <c r="R36" s="113">
        <v>0</v>
      </c>
      <c r="S36" s="127">
        <f t="shared" si="0"/>
        <v>0</v>
      </c>
      <c r="T36" s="8">
        <v>2075</v>
      </c>
      <c r="U36" s="129">
        <f t="shared" si="6"/>
        <v>0</v>
      </c>
      <c r="V36" s="8">
        <f t="shared" si="7"/>
        <v>2075</v>
      </c>
      <c r="W36" s="127">
        <f t="shared" si="8"/>
        <v>0</v>
      </c>
      <c r="Y36" s="8">
        <f t="shared" si="9"/>
        <v>1157</v>
      </c>
      <c r="Z36" s="127">
        <f t="shared" si="10"/>
        <v>0</v>
      </c>
    </row>
    <row r="37" spans="1:26" x14ac:dyDescent="0.25">
      <c r="A37" s="4" t="s">
        <v>66</v>
      </c>
      <c r="B37" s="106" t="s">
        <v>67</v>
      </c>
      <c r="C37" s="112">
        <v>4</v>
      </c>
      <c r="D37" s="3">
        <v>0</v>
      </c>
      <c r="E37" s="199">
        <f t="shared" si="1"/>
        <v>0</v>
      </c>
      <c r="F37" s="112">
        <v>0</v>
      </c>
      <c r="G37" s="3">
        <v>0</v>
      </c>
      <c r="H37" s="3">
        <v>0</v>
      </c>
      <c r="I37" s="75">
        <f t="shared" si="2"/>
        <v>0</v>
      </c>
      <c r="J37" s="216" t="e">
        <f t="shared" si="3"/>
        <v>#DIV/0!</v>
      </c>
      <c r="K37" s="33" t="e">
        <f t="shared" si="4"/>
        <v>#DIV/0!</v>
      </c>
      <c r="L37" s="33" t="e">
        <f t="shared" si="5"/>
        <v>#DIV/0!</v>
      </c>
      <c r="M37" s="3">
        <v>441</v>
      </c>
      <c r="N37" s="3">
        <v>441</v>
      </c>
      <c r="O37" s="3">
        <v>0</v>
      </c>
      <c r="P37" s="3">
        <v>0</v>
      </c>
      <c r="Q37" s="3">
        <v>0</v>
      </c>
      <c r="R37" s="113">
        <v>0</v>
      </c>
      <c r="S37" s="127">
        <f t="shared" ref="S37:S68" si="11">+I37-D37</f>
        <v>0</v>
      </c>
      <c r="T37" s="8">
        <v>441</v>
      </c>
      <c r="U37" s="129">
        <f t="shared" si="6"/>
        <v>0</v>
      </c>
      <c r="V37" s="8">
        <f t="shared" si="7"/>
        <v>441</v>
      </c>
      <c r="W37" s="127">
        <f t="shared" si="8"/>
        <v>0</v>
      </c>
      <c r="Y37" s="8">
        <f t="shared" si="9"/>
        <v>0</v>
      </c>
      <c r="Z37" s="127">
        <f t="shared" si="10"/>
        <v>0</v>
      </c>
    </row>
    <row r="38" spans="1:26" x14ac:dyDescent="0.25">
      <c r="A38" s="4" t="s">
        <v>68</v>
      </c>
      <c r="B38" s="106" t="s">
        <v>69</v>
      </c>
      <c r="C38" s="112">
        <v>13</v>
      </c>
      <c r="D38" s="3">
        <v>0</v>
      </c>
      <c r="E38" s="199">
        <f t="shared" si="1"/>
        <v>0</v>
      </c>
      <c r="F38" s="112">
        <v>0</v>
      </c>
      <c r="G38" s="3">
        <v>0</v>
      </c>
      <c r="H38" s="3">
        <v>0</v>
      </c>
      <c r="I38" s="75">
        <f t="shared" si="2"/>
        <v>0</v>
      </c>
      <c r="J38" s="216" t="e">
        <f t="shared" si="3"/>
        <v>#DIV/0!</v>
      </c>
      <c r="K38" s="33" t="e">
        <f t="shared" si="4"/>
        <v>#DIV/0!</v>
      </c>
      <c r="L38" s="33" t="e">
        <f t="shared" si="5"/>
        <v>#DIV/0!</v>
      </c>
      <c r="M38" s="3">
        <v>2668</v>
      </c>
      <c r="N38" s="3">
        <v>2668</v>
      </c>
      <c r="O38" s="3">
        <v>0</v>
      </c>
      <c r="P38" s="3">
        <v>0</v>
      </c>
      <c r="Q38" s="3">
        <v>0</v>
      </c>
      <c r="R38" s="113">
        <v>0</v>
      </c>
      <c r="S38" s="127">
        <f t="shared" si="11"/>
        <v>0</v>
      </c>
      <c r="T38" s="8">
        <v>2668</v>
      </c>
      <c r="U38" s="129">
        <f t="shared" si="6"/>
        <v>0</v>
      </c>
      <c r="V38" s="8">
        <f t="shared" si="7"/>
        <v>2668</v>
      </c>
      <c r="W38" s="127">
        <f t="shared" si="8"/>
        <v>0</v>
      </c>
      <c r="Y38" s="8">
        <f t="shared" si="9"/>
        <v>0</v>
      </c>
      <c r="Z38" s="127">
        <f t="shared" si="10"/>
        <v>0</v>
      </c>
    </row>
    <row r="39" spans="1:26" x14ac:dyDescent="0.25">
      <c r="A39" s="4" t="s">
        <v>70</v>
      </c>
      <c r="B39" s="106" t="s">
        <v>71</v>
      </c>
      <c r="C39" s="112">
        <v>24</v>
      </c>
      <c r="D39" s="3">
        <v>13</v>
      </c>
      <c r="E39" s="199">
        <f t="shared" si="1"/>
        <v>54.166666666666664</v>
      </c>
      <c r="F39" s="112">
        <v>9</v>
      </c>
      <c r="G39" s="3">
        <v>4</v>
      </c>
      <c r="H39" s="3">
        <v>0</v>
      </c>
      <c r="I39" s="75">
        <f t="shared" si="2"/>
        <v>13</v>
      </c>
      <c r="J39" s="216">
        <f t="shared" si="3"/>
        <v>69.230769230769226</v>
      </c>
      <c r="K39" s="33">
        <f t="shared" si="4"/>
        <v>30.76923076923077</v>
      </c>
      <c r="L39" s="33">
        <f t="shared" si="5"/>
        <v>0</v>
      </c>
      <c r="M39" s="3">
        <v>4235</v>
      </c>
      <c r="N39" s="3">
        <v>1327</v>
      </c>
      <c r="O39" s="3">
        <f>2275+633</f>
        <v>2908</v>
      </c>
      <c r="P39" s="3">
        <v>2275</v>
      </c>
      <c r="Q39" s="3">
        <v>633</v>
      </c>
      <c r="R39" s="113">
        <v>0</v>
      </c>
      <c r="S39" s="127">
        <f t="shared" si="11"/>
        <v>0</v>
      </c>
      <c r="T39" s="8">
        <v>4235</v>
      </c>
      <c r="U39" s="129">
        <f t="shared" si="6"/>
        <v>0</v>
      </c>
      <c r="V39" s="8">
        <f t="shared" si="7"/>
        <v>4235</v>
      </c>
      <c r="W39" s="127">
        <f t="shared" si="8"/>
        <v>0</v>
      </c>
      <c r="Y39" s="8">
        <f t="shared" si="9"/>
        <v>2908</v>
      </c>
      <c r="Z39" s="127">
        <f t="shared" si="10"/>
        <v>0</v>
      </c>
    </row>
    <row r="40" spans="1:26" x14ac:dyDescent="0.25">
      <c r="A40" s="4" t="s">
        <v>72</v>
      </c>
      <c r="B40" s="106" t="s">
        <v>73</v>
      </c>
      <c r="C40" s="112">
        <v>20</v>
      </c>
      <c r="D40" s="3">
        <v>8</v>
      </c>
      <c r="E40" s="199">
        <f t="shared" si="1"/>
        <v>40</v>
      </c>
      <c r="F40" s="112">
        <v>8</v>
      </c>
      <c r="G40" s="3">
        <v>0</v>
      </c>
      <c r="H40" s="3">
        <v>0</v>
      </c>
      <c r="I40" s="75">
        <f t="shared" si="2"/>
        <v>8</v>
      </c>
      <c r="J40" s="216">
        <f t="shared" si="3"/>
        <v>100</v>
      </c>
      <c r="K40" s="33">
        <f t="shared" si="4"/>
        <v>0</v>
      </c>
      <c r="L40" s="33">
        <f t="shared" si="5"/>
        <v>0</v>
      </c>
      <c r="M40" s="3">
        <v>2918</v>
      </c>
      <c r="N40" s="3">
        <v>1700</v>
      </c>
      <c r="O40" s="3">
        <v>1218</v>
      </c>
      <c r="P40" s="3">
        <v>1218</v>
      </c>
      <c r="Q40" s="3">
        <v>0</v>
      </c>
      <c r="R40" s="113">
        <v>0</v>
      </c>
      <c r="S40" s="127">
        <f t="shared" si="11"/>
        <v>0</v>
      </c>
      <c r="T40" s="8">
        <v>2918</v>
      </c>
      <c r="U40" s="129">
        <f t="shared" si="6"/>
        <v>0</v>
      </c>
      <c r="V40" s="8">
        <f t="shared" si="7"/>
        <v>2918</v>
      </c>
      <c r="W40" s="127">
        <f t="shared" si="8"/>
        <v>0</v>
      </c>
      <c r="Y40" s="8">
        <f t="shared" si="9"/>
        <v>1218</v>
      </c>
      <c r="Z40" s="127">
        <f t="shared" si="10"/>
        <v>0</v>
      </c>
    </row>
    <row r="41" spans="1:26" x14ac:dyDescent="0.25">
      <c r="A41" s="4" t="s">
        <v>74</v>
      </c>
      <c r="B41" s="106" t="s">
        <v>75</v>
      </c>
      <c r="C41" s="112">
        <v>19</v>
      </c>
      <c r="D41" s="3">
        <v>0</v>
      </c>
      <c r="E41" s="199">
        <f t="shared" si="1"/>
        <v>0</v>
      </c>
      <c r="F41" s="112">
        <v>0</v>
      </c>
      <c r="G41" s="3">
        <v>0</v>
      </c>
      <c r="H41" s="3">
        <v>0</v>
      </c>
      <c r="I41" s="75">
        <f t="shared" si="2"/>
        <v>0</v>
      </c>
      <c r="J41" s="216" t="e">
        <f t="shared" si="3"/>
        <v>#DIV/0!</v>
      </c>
      <c r="K41" s="33" t="e">
        <f t="shared" si="4"/>
        <v>#DIV/0!</v>
      </c>
      <c r="L41" s="33" t="e">
        <f t="shared" si="5"/>
        <v>#DIV/0!</v>
      </c>
      <c r="M41" s="3">
        <v>2892</v>
      </c>
      <c r="N41" s="3">
        <v>2892</v>
      </c>
      <c r="O41" s="3">
        <v>0</v>
      </c>
      <c r="P41" s="3">
        <v>0</v>
      </c>
      <c r="Q41" s="3">
        <v>0</v>
      </c>
      <c r="R41" s="113">
        <v>0</v>
      </c>
      <c r="S41" s="127">
        <f t="shared" si="11"/>
        <v>0</v>
      </c>
      <c r="T41" s="8">
        <v>2892</v>
      </c>
      <c r="U41" s="129">
        <f t="shared" si="6"/>
        <v>0</v>
      </c>
      <c r="V41" s="8">
        <f t="shared" si="7"/>
        <v>2892</v>
      </c>
      <c r="W41" s="127">
        <f t="shared" si="8"/>
        <v>0</v>
      </c>
      <c r="Y41" s="8">
        <f t="shared" si="9"/>
        <v>0</v>
      </c>
      <c r="Z41" s="127">
        <f t="shared" si="10"/>
        <v>0</v>
      </c>
    </row>
    <row r="42" spans="1:26" x14ac:dyDescent="0.25">
      <c r="A42" s="4" t="s">
        <v>76</v>
      </c>
      <c r="B42" s="106" t="s">
        <v>77</v>
      </c>
      <c r="C42" s="112">
        <v>16</v>
      </c>
      <c r="D42" s="3">
        <v>4</v>
      </c>
      <c r="E42" s="199">
        <f t="shared" si="1"/>
        <v>25</v>
      </c>
      <c r="F42" s="112">
        <v>3</v>
      </c>
      <c r="G42" s="3">
        <v>1</v>
      </c>
      <c r="H42" s="3">
        <v>0</v>
      </c>
      <c r="I42" s="75">
        <f t="shared" si="2"/>
        <v>4</v>
      </c>
      <c r="J42" s="216">
        <f t="shared" si="3"/>
        <v>75</v>
      </c>
      <c r="K42" s="33">
        <f t="shared" si="4"/>
        <v>25</v>
      </c>
      <c r="L42" s="33">
        <f t="shared" si="5"/>
        <v>0</v>
      </c>
      <c r="M42" s="3">
        <v>1961</v>
      </c>
      <c r="N42" s="3">
        <v>1213</v>
      </c>
      <c r="O42" s="3">
        <v>748</v>
      </c>
      <c r="P42" s="3">
        <f>314+177+58</f>
        <v>549</v>
      </c>
      <c r="Q42" s="3">
        <v>199</v>
      </c>
      <c r="R42" s="113">
        <v>0</v>
      </c>
      <c r="S42" s="127">
        <f t="shared" si="11"/>
        <v>0</v>
      </c>
      <c r="T42" s="8">
        <v>1961</v>
      </c>
      <c r="U42" s="129">
        <f t="shared" si="6"/>
        <v>0</v>
      </c>
      <c r="V42" s="8">
        <f t="shared" si="7"/>
        <v>1961</v>
      </c>
      <c r="W42" s="127">
        <f t="shared" si="8"/>
        <v>0</v>
      </c>
      <c r="Y42" s="8">
        <f t="shared" si="9"/>
        <v>748</v>
      </c>
      <c r="Z42" s="127">
        <f t="shared" si="10"/>
        <v>0</v>
      </c>
    </row>
    <row r="43" spans="1:26" x14ac:dyDescent="0.25">
      <c r="A43" s="4" t="s">
        <v>78</v>
      </c>
      <c r="B43" s="106" t="s">
        <v>79</v>
      </c>
      <c r="C43" s="112">
        <v>17</v>
      </c>
      <c r="D43" s="3">
        <v>7</v>
      </c>
      <c r="E43" s="199">
        <f t="shared" si="1"/>
        <v>41.17647058823529</v>
      </c>
      <c r="F43" s="112">
        <v>7</v>
      </c>
      <c r="G43" s="3">
        <v>0</v>
      </c>
      <c r="H43" s="3">
        <v>0</v>
      </c>
      <c r="I43" s="75">
        <f>SUM(F43:H43)</f>
        <v>7</v>
      </c>
      <c r="J43" s="216">
        <f t="shared" si="3"/>
        <v>100</v>
      </c>
      <c r="K43" s="33">
        <f t="shared" si="4"/>
        <v>0</v>
      </c>
      <c r="L43" s="33">
        <f t="shared" si="5"/>
        <v>0</v>
      </c>
      <c r="M43" s="3">
        <v>3368</v>
      </c>
      <c r="N43" s="3">
        <v>1009</v>
      </c>
      <c r="O43" s="3">
        <v>2359</v>
      </c>
      <c r="P43" s="3">
        <v>2359</v>
      </c>
      <c r="Q43" s="3">
        <v>0</v>
      </c>
      <c r="R43" s="113">
        <v>0</v>
      </c>
      <c r="S43" s="127">
        <f t="shared" si="11"/>
        <v>0</v>
      </c>
      <c r="T43" s="8">
        <v>3368</v>
      </c>
      <c r="U43" s="129">
        <f t="shared" si="6"/>
        <v>0</v>
      </c>
      <c r="V43" s="8">
        <f t="shared" si="7"/>
        <v>3368</v>
      </c>
      <c r="W43" s="127">
        <f t="shared" si="8"/>
        <v>0</v>
      </c>
      <c r="Y43" s="8">
        <f t="shared" si="9"/>
        <v>2359</v>
      </c>
      <c r="Z43" s="127">
        <f t="shared" si="10"/>
        <v>0</v>
      </c>
    </row>
    <row r="44" spans="1:26" x14ac:dyDescent="0.25">
      <c r="A44" s="4" t="s">
        <v>80</v>
      </c>
      <c r="B44" s="106" t="s">
        <v>81</v>
      </c>
      <c r="C44" s="112">
        <v>9</v>
      </c>
      <c r="D44" s="3">
        <v>0</v>
      </c>
      <c r="E44" s="199">
        <f t="shared" si="1"/>
        <v>0</v>
      </c>
      <c r="F44" s="112">
        <v>0</v>
      </c>
      <c r="G44" s="3">
        <v>0</v>
      </c>
      <c r="H44" s="3">
        <v>0</v>
      </c>
      <c r="I44" s="75">
        <f t="shared" si="2"/>
        <v>0</v>
      </c>
      <c r="J44" s="216" t="e">
        <f t="shared" si="3"/>
        <v>#DIV/0!</v>
      </c>
      <c r="K44" s="33" t="e">
        <f t="shared" si="4"/>
        <v>#DIV/0!</v>
      </c>
      <c r="L44" s="33" t="e">
        <f t="shared" si="5"/>
        <v>#DIV/0!</v>
      </c>
      <c r="M44" s="3">
        <v>505</v>
      </c>
      <c r="N44" s="3">
        <v>505</v>
      </c>
      <c r="O44" s="3">
        <v>0</v>
      </c>
      <c r="P44" s="3">
        <v>0</v>
      </c>
      <c r="Q44" s="3">
        <v>0</v>
      </c>
      <c r="R44" s="113">
        <v>0</v>
      </c>
      <c r="S44" s="127">
        <f t="shared" si="11"/>
        <v>0</v>
      </c>
      <c r="T44" s="8">
        <v>505</v>
      </c>
      <c r="U44" s="129">
        <f t="shared" si="6"/>
        <v>0</v>
      </c>
      <c r="V44" s="8">
        <f t="shared" si="7"/>
        <v>505</v>
      </c>
      <c r="W44" s="127">
        <f t="shared" si="8"/>
        <v>0</v>
      </c>
      <c r="Y44" s="8">
        <f t="shared" si="9"/>
        <v>0</v>
      </c>
      <c r="Z44" s="127">
        <f t="shared" si="10"/>
        <v>0</v>
      </c>
    </row>
    <row r="45" spans="1:26" x14ac:dyDescent="0.25">
      <c r="A45" s="4" t="s">
        <v>82</v>
      </c>
      <c r="B45" s="106" t="s">
        <v>83</v>
      </c>
      <c r="C45" s="112">
        <v>11</v>
      </c>
      <c r="D45" s="3">
        <v>0</v>
      </c>
      <c r="E45" s="199">
        <f t="shared" si="1"/>
        <v>0</v>
      </c>
      <c r="F45" s="112">
        <v>0</v>
      </c>
      <c r="G45" s="3">
        <v>0</v>
      </c>
      <c r="H45" s="3">
        <v>0</v>
      </c>
      <c r="I45" s="75">
        <f t="shared" si="2"/>
        <v>0</v>
      </c>
      <c r="J45" s="216" t="e">
        <f t="shared" si="3"/>
        <v>#DIV/0!</v>
      </c>
      <c r="K45" s="33" t="e">
        <f t="shared" si="4"/>
        <v>#DIV/0!</v>
      </c>
      <c r="L45" s="33" t="e">
        <f t="shared" si="5"/>
        <v>#DIV/0!</v>
      </c>
      <c r="M45" s="3">
        <v>1041</v>
      </c>
      <c r="N45" s="3">
        <v>1041</v>
      </c>
      <c r="O45" s="3">
        <v>0</v>
      </c>
      <c r="P45" s="3">
        <v>0</v>
      </c>
      <c r="Q45" s="3">
        <v>0</v>
      </c>
      <c r="R45" s="113">
        <v>0</v>
      </c>
      <c r="S45" s="127">
        <f t="shared" si="11"/>
        <v>0</v>
      </c>
      <c r="T45" s="8">
        <v>1041</v>
      </c>
      <c r="U45" s="129">
        <f t="shared" si="6"/>
        <v>0</v>
      </c>
      <c r="V45" s="8">
        <f t="shared" si="7"/>
        <v>1041</v>
      </c>
      <c r="W45" s="127">
        <f t="shared" si="8"/>
        <v>0</v>
      </c>
      <c r="Y45" s="8">
        <f t="shared" si="9"/>
        <v>0</v>
      </c>
      <c r="Z45" s="127">
        <f t="shared" si="10"/>
        <v>0</v>
      </c>
    </row>
    <row r="46" spans="1:26" x14ac:dyDescent="0.25">
      <c r="A46" s="4" t="s">
        <v>84</v>
      </c>
      <c r="B46" s="106" t="s">
        <v>85</v>
      </c>
      <c r="C46" s="112">
        <v>3</v>
      </c>
      <c r="D46" s="3">
        <v>0</v>
      </c>
      <c r="E46" s="199">
        <f t="shared" si="1"/>
        <v>0</v>
      </c>
      <c r="F46" s="112">
        <v>0</v>
      </c>
      <c r="G46" s="3">
        <v>0</v>
      </c>
      <c r="H46" s="3">
        <v>0</v>
      </c>
      <c r="I46" s="75">
        <f t="shared" si="2"/>
        <v>0</v>
      </c>
      <c r="J46" s="216" t="e">
        <f t="shared" si="3"/>
        <v>#DIV/0!</v>
      </c>
      <c r="K46" s="33" t="e">
        <f t="shared" si="4"/>
        <v>#DIV/0!</v>
      </c>
      <c r="L46" s="33" t="e">
        <f t="shared" si="5"/>
        <v>#DIV/0!</v>
      </c>
      <c r="M46" s="3">
        <v>68</v>
      </c>
      <c r="N46" s="3">
        <v>68</v>
      </c>
      <c r="O46" s="3">
        <v>0</v>
      </c>
      <c r="P46" s="3">
        <v>0</v>
      </c>
      <c r="Q46" s="3">
        <v>0</v>
      </c>
      <c r="R46" s="113">
        <v>0</v>
      </c>
      <c r="S46" s="127">
        <f t="shared" si="11"/>
        <v>0</v>
      </c>
      <c r="T46" s="8">
        <v>68</v>
      </c>
      <c r="U46" s="129">
        <f t="shared" si="6"/>
        <v>0</v>
      </c>
      <c r="V46" s="8">
        <f t="shared" si="7"/>
        <v>68</v>
      </c>
      <c r="W46" s="127">
        <f t="shared" si="8"/>
        <v>0</v>
      </c>
      <c r="Y46" s="8">
        <f t="shared" si="9"/>
        <v>0</v>
      </c>
      <c r="Z46" s="127">
        <f t="shared" si="10"/>
        <v>0</v>
      </c>
    </row>
    <row r="47" spans="1:26" x14ac:dyDescent="0.25">
      <c r="A47" s="4" t="s">
        <v>86</v>
      </c>
      <c r="B47" s="106" t="s">
        <v>87</v>
      </c>
      <c r="C47" s="112">
        <v>20</v>
      </c>
      <c r="D47" s="3">
        <v>0</v>
      </c>
      <c r="E47" s="199">
        <f t="shared" si="1"/>
        <v>0</v>
      </c>
      <c r="F47" s="112">
        <v>0</v>
      </c>
      <c r="G47" s="3">
        <v>0</v>
      </c>
      <c r="H47" s="3">
        <v>0</v>
      </c>
      <c r="I47" s="75">
        <f t="shared" si="2"/>
        <v>0</v>
      </c>
      <c r="J47" s="216" t="e">
        <f t="shared" si="3"/>
        <v>#DIV/0!</v>
      </c>
      <c r="K47" s="33" t="e">
        <f t="shared" si="4"/>
        <v>#DIV/0!</v>
      </c>
      <c r="L47" s="33" t="e">
        <f t="shared" si="5"/>
        <v>#DIV/0!</v>
      </c>
      <c r="M47" s="3">
        <v>6903</v>
      </c>
      <c r="N47" s="3">
        <v>6903</v>
      </c>
      <c r="O47" s="3">
        <v>0</v>
      </c>
      <c r="P47" s="3">
        <v>0</v>
      </c>
      <c r="Q47" s="3">
        <v>0</v>
      </c>
      <c r="R47" s="113">
        <v>0</v>
      </c>
      <c r="S47" s="127">
        <f t="shared" si="11"/>
        <v>0</v>
      </c>
      <c r="T47" s="8">
        <v>6903</v>
      </c>
      <c r="U47" s="129">
        <f t="shared" si="6"/>
        <v>0</v>
      </c>
      <c r="V47" s="8">
        <f t="shared" si="7"/>
        <v>6903</v>
      </c>
      <c r="W47" s="127">
        <f t="shared" si="8"/>
        <v>0</v>
      </c>
      <c r="Y47" s="8">
        <f t="shared" si="9"/>
        <v>0</v>
      </c>
      <c r="Z47" s="127">
        <f t="shared" si="10"/>
        <v>0</v>
      </c>
    </row>
    <row r="48" spans="1:26" x14ac:dyDescent="0.25">
      <c r="A48" s="4" t="s">
        <v>88</v>
      </c>
      <c r="B48" s="106" t="s">
        <v>89</v>
      </c>
      <c r="C48" s="112">
        <v>10</v>
      </c>
      <c r="D48" s="3">
        <v>0</v>
      </c>
      <c r="E48" s="199">
        <f t="shared" si="1"/>
        <v>0</v>
      </c>
      <c r="F48" s="112">
        <v>0</v>
      </c>
      <c r="G48" s="3">
        <v>0</v>
      </c>
      <c r="H48" s="3">
        <v>0</v>
      </c>
      <c r="I48" s="75">
        <f t="shared" si="2"/>
        <v>0</v>
      </c>
      <c r="J48" s="216" t="e">
        <f t="shared" si="3"/>
        <v>#DIV/0!</v>
      </c>
      <c r="K48" s="33" t="e">
        <f t="shared" si="4"/>
        <v>#DIV/0!</v>
      </c>
      <c r="L48" s="33" t="e">
        <f t="shared" si="5"/>
        <v>#DIV/0!</v>
      </c>
      <c r="M48" s="3">
        <v>906</v>
      </c>
      <c r="N48" s="3">
        <v>906</v>
      </c>
      <c r="O48" s="3">
        <v>0</v>
      </c>
      <c r="P48" s="3">
        <v>0</v>
      </c>
      <c r="Q48" s="3">
        <v>0</v>
      </c>
      <c r="R48" s="113">
        <v>0</v>
      </c>
      <c r="S48" s="127">
        <f t="shared" si="11"/>
        <v>0</v>
      </c>
      <c r="T48" s="8">
        <v>906</v>
      </c>
      <c r="U48" s="129">
        <f t="shared" si="6"/>
        <v>0</v>
      </c>
      <c r="V48" s="8">
        <f t="shared" si="7"/>
        <v>906</v>
      </c>
      <c r="W48" s="127">
        <f t="shared" si="8"/>
        <v>0</v>
      </c>
      <c r="Y48" s="8">
        <f t="shared" si="9"/>
        <v>0</v>
      </c>
      <c r="Z48" s="127">
        <f t="shared" si="10"/>
        <v>0</v>
      </c>
    </row>
    <row r="49" spans="1:26" x14ac:dyDescent="0.25">
      <c r="A49" s="4" t="s">
        <v>90</v>
      </c>
      <c r="B49" s="106" t="s">
        <v>91</v>
      </c>
      <c r="C49" s="112">
        <v>13</v>
      </c>
      <c r="D49" s="3">
        <v>0</v>
      </c>
      <c r="E49" s="199">
        <f t="shared" si="1"/>
        <v>0</v>
      </c>
      <c r="F49" s="112">
        <v>0</v>
      </c>
      <c r="G49" s="3">
        <v>0</v>
      </c>
      <c r="H49" s="3">
        <v>0</v>
      </c>
      <c r="I49" s="75">
        <f t="shared" si="2"/>
        <v>0</v>
      </c>
      <c r="J49" s="216" t="e">
        <f t="shared" si="3"/>
        <v>#DIV/0!</v>
      </c>
      <c r="K49" s="33" t="e">
        <f t="shared" si="4"/>
        <v>#DIV/0!</v>
      </c>
      <c r="L49" s="33" t="e">
        <f t="shared" si="5"/>
        <v>#DIV/0!</v>
      </c>
      <c r="M49" s="3">
        <v>1222</v>
      </c>
      <c r="N49" s="3">
        <v>1222</v>
      </c>
      <c r="O49" s="3">
        <v>0</v>
      </c>
      <c r="P49" s="3">
        <v>0</v>
      </c>
      <c r="Q49" s="3">
        <v>0</v>
      </c>
      <c r="R49" s="113">
        <v>0</v>
      </c>
      <c r="S49" s="127">
        <f t="shared" si="11"/>
        <v>0</v>
      </c>
      <c r="T49" s="8">
        <v>1222</v>
      </c>
      <c r="U49" s="129">
        <f t="shared" si="6"/>
        <v>0</v>
      </c>
      <c r="V49" s="8">
        <f t="shared" si="7"/>
        <v>1222</v>
      </c>
      <c r="W49" s="127">
        <f t="shared" si="8"/>
        <v>0</v>
      </c>
      <c r="Y49" s="8">
        <f t="shared" si="9"/>
        <v>0</v>
      </c>
      <c r="Z49" s="127">
        <f t="shared" si="10"/>
        <v>0</v>
      </c>
    </row>
    <row r="50" spans="1:26" x14ac:dyDescent="0.25">
      <c r="A50" s="4" t="s">
        <v>92</v>
      </c>
      <c r="B50" s="106" t="s">
        <v>93</v>
      </c>
      <c r="C50" s="112">
        <v>6</v>
      </c>
      <c r="D50" s="3">
        <v>0</v>
      </c>
      <c r="E50" s="199">
        <f t="shared" si="1"/>
        <v>0</v>
      </c>
      <c r="F50" s="112">
        <v>0</v>
      </c>
      <c r="G50" s="3">
        <v>0</v>
      </c>
      <c r="H50" s="3">
        <v>0</v>
      </c>
      <c r="I50" s="75">
        <f t="shared" si="2"/>
        <v>0</v>
      </c>
      <c r="J50" s="216" t="e">
        <f t="shared" si="3"/>
        <v>#DIV/0!</v>
      </c>
      <c r="K50" s="33" t="e">
        <f t="shared" si="4"/>
        <v>#DIV/0!</v>
      </c>
      <c r="L50" s="33" t="e">
        <f t="shared" si="5"/>
        <v>#DIV/0!</v>
      </c>
      <c r="M50" s="3">
        <v>210</v>
      </c>
      <c r="N50" s="3">
        <v>210</v>
      </c>
      <c r="O50" s="3">
        <v>0</v>
      </c>
      <c r="P50" s="3">
        <v>0</v>
      </c>
      <c r="Q50" s="3">
        <v>0</v>
      </c>
      <c r="R50" s="113">
        <v>0</v>
      </c>
      <c r="S50" s="127">
        <f t="shared" si="11"/>
        <v>0</v>
      </c>
      <c r="T50" s="8">
        <v>210</v>
      </c>
      <c r="U50" s="129">
        <f t="shared" si="6"/>
        <v>0</v>
      </c>
      <c r="V50" s="8">
        <f t="shared" si="7"/>
        <v>210</v>
      </c>
      <c r="W50" s="127">
        <f t="shared" si="8"/>
        <v>0</v>
      </c>
      <c r="Y50" s="8">
        <f t="shared" si="9"/>
        <v>0</v>
      </c>
      <c r="Z50" s="127">
        <f t="shared" si="10"/>
        <v>0</v>
      </c>
    </row>
    <row r="51" spans="1:26" x14ac:dyDescent="0.25">
      <c r="A51" s="4" t="s">
        <v>94</v>
      </c>
      <c r="B51" s="106" t="s">
        <v>95</v>
      </c>
      <c r="C51" s="112">
        <v>3</v>
      </c>
      <c r="D51" s="3">
        <v>0</v>
      </c>
      <c r="E51" s="199">
        <f t="shared" si="1"/>
        <v>0</v>
      </c>
      <c r="F51" s="112">
        <v>0</v>
      </c>
      <c r="G51" s="3">
        <v>0</v>
      </c>
      <c r="H51" s="3">
        <v>0</v>
      </c>
      <c r="I51" s="75">
        <f t="shared" si="2"/>
        <v>0</v>
      </c>
      <c r="J51" s="216" t="e">
        <f t="shared" si="3"/>
        <v>#DIV/0!</v>
      </c>
      <c r="K51" s="33" t="e">
        <f t="shared" si="4"/>
        <v>#DIV/0!</v>
      </c>
      <c r="L51" s="33" t="e">
        <f t="shared" si="5"/>
        <v>#DIV/0!</v>
      </c>
      <c r="M51" s="3">
        <v>146</v>
      </c>
      <c r="N51" s="3">
        <v>146</v>
      </c>
      <c r="O51" s="3">
        <v>0</v>
      </c>
      <c r="P51" s="3">
        <v>0</v>
      </c>
      <c r="Q51" s="3">
        <v>0</v>
      </c>
      <c r="R51" s="113">
        <v>0</v>
      </c>
      <c r="S51" s="127">
        <f t="shared" si="11"/>
        <v>0</v>
      </c>
      <c r="T51" s="8">
        <v>146</v>
      </c>
      <c r="U51" s="129">
        <f t="shared" si="6"/>
        <v>0</v>
      </c>
      <c r="V51" s="8">
        <f t="shared" si="7"/>
        <v>146</v>
      </c>
      <c r="W51" s="127">
        <f t="shared" si="8"/>
        <v>0</v>
      </c>
      <c r="Y51" s="8">
        <f t="shared" si="9"/>
        <v>0</v>
      </c>
      <c r="Z51" s="127">
        <f t="shared" si="10"/>
        <v>0</v>
      </c>
    </row>
    <row r="52" spans="1:26" x14ac:dyDescent="0.25">
      <c r="A52" s="4" t="s">
        <v>96</v>
      </c>
      <c r="B52" s="106" t="s">
        <v>97</v>
      </c>
      <c r="C52" s="112">
        <v>12</v>
      </c>
      <c r="D52" s="3">
        <v>0</v>
      </c>
      <c r="E52" s="199">
        <f t="shared" si="1"/>
        <v>0</v>
      </c>
      <c r="F52" s="112">
        <v>0</v>
      </c>
      <c r="G52" s="3">
        <v>0</v>
      </c>
      <c r="H52" s="3">
        <v>0</v>
      </c>
      <c r="I52" s="75">
        <f t="shared" si="2"/>
        <v>0</v>
      </c>
      <c r="J52" s="216" t="e">
        <f t="shared" si="3"/>
        <v>#DIV/0!</v>
      </c>
      <c r="K52" s="33" t="e">
        <f t="shared" si="4"/>
        <v>#DIV/0!</v>
      </c>
      <c r="L52" s="33" t="e">
        <f t="shared" si="5"/>
        <v>#DIV/0!</v>
      </c>
      <c r="M52" s="3">
        <v>3035</v>
      </c>
      <c r="N52" s="3">
        <v>3035</v>
      </c>
      <c r="O52" s="3">
        <v>0</v>
      </c>
      <c r="P52" s="3">
        <v>0</v>
      </c>
      <c r="Q52" s="3">
        <v>0</v>
      </c>
      <c r="R52" s="113">
        <v>0</v>
      </c>
      <c r="S52" s="127">
        <f t="shared" si="11"/>
        <v>0</v>
      </c>
      <c r="T52" s="8">
        <v>3035</v>
      </c>
      <c r="U52" s="129">
        <f t="shared" si="6"/>
        <v>0</v>
      </c>
      <c r="V52" s="8">
        <f t="shared" si="7"/>
        <v>3035</v>
      </c>
      <c r="W52" s="127">
        <f t="shared" si="8"/>
        <v>0</v>
      </c>
      <c r="Y52" s="8">
        <f t="shared" si="9"/>
        <v>0</v>
      </c>
      <c r="Z52" s="127">
        <f t="shared" si="10"/>
        <v>0</v>
      </c>
    </row>
    <row r="53" spans="1:26" x14ac:dyDescent="0.25">
      <c r="A53" s="4" t="s">
        <v>98</v>
      </c>
      <c r="B53" s="106" t="s">
        <v>99</v>
      </c>
      <c r="C53" s="112">
        <v>29</v>
      </c>
      <c r="D53" s="3">
        <v>0</v>
      </c>
      <c r="E53" s="199">
        <f t="shared" si="1"/>
        <v>0</v>
      </c>
      <c r="F53" s="112">
        <v>0</v>
      </c>
      <c r="G53" s="3">
        <v>0</v>
      </c>
      <c r="H53" s="3">
        <v>0</v>
      </c>
      <c r="I53" s="75">
        <f t="shared" si="2"/>
        <v>0</v>
      </c>
      <c r="J53" s="216" t="e">
        <f t="shared" si="3"/>
        <v>#DIV/0!</v>
      </c>
      <c r="K53" s="33" t="e">
        <f t="shared" si="4"/>
        <v>#DIV/0!</v>
      </c>
      <c r="L53" s="33" t="e">
        <f t="shared" si="5"/>
        <v>#DIV/0!</v>
      </c>
      <c r="M53" s="3">
        <v>3305</v>
      </c>
      <c r="N53" s="3">
        <v>3305</v>
      </c>
      <c r="O53" s="3">
        <v>0</v>
      </c>
      <c r="P53" s="3">
        <v>0</v>
      </c>
      <c r="Q53" s="3">
        <v>0</v>
      </c>
      <c r="R53" s="113">
        <v>0</v>
      </c>
      <c r="S53" s="127">
        <f t="shared" si="11"/>
        <v>0</v>
      </c>
      <c r="T53" s="8">
        <v>3305</v>
      </c>
      <c r="U53" s="129">
        <f t="shared" si="6"/>
        <v>0</v>
      </c>
      <c r="V53" s="8">
        <f t="shared" si="7"/>
        <v>3305</v>
      </c>
      <c r="W53" s="127">
        <f t="shared" si="8"/>
        <v>0</v>
      </c>
      <c r="Y53" s="8">
        <f t="shared" si="9"/>
        <v>0</v>
      </c>
      <c r="Z53" s="127">
        <f t="shared" si="10"/>
        <v>0</v>
      </c>
    </row>
    <row r="54" spans="1:26" x14ac:dyDescent="0.25">
      <c r="A54" s="4" t="s">
        <v>100</v>
      </c>
      <c r="B54" s="106" t="s">
        <v>101</v>
      </c>
      <c r="C54" s="112">
        <v>2</v>
      </c>
      <c r="D54" s="3">
        <v>0</v>
      </c>
      <c r="E54" s="199">
        <f t="shared" si="1"/>
        <v>0</v>
      </c>
      <c r="F54" s="112">
        <v>0</v>
      </c>
      <c r="G54" s="3">
        <v>0</v>
      </c>
      <c r="H54" s="3">
        <v>0</v>
      </c>
      <c r="I54" s="75">
        <f t="shared" si="2"/>
        <v>0</v>
      </c>
      <c r="J54" s="216" t="e">
        <f t="shared" si="3"/>
        <v>#DIV/0!</v>
      </c>
      <c r="K54" s="33" t="e">
        <f t="shared" si="4"/>
        <v>#DIV/0!</v>
      </c>
      <c r="L54" s="33" t="e">
        <f t="shared" si="5"/>
        <v>#DIV/0!</v>
      </c>
      <c r="M54" s="3">
        <v>125</v>
      </c>
      <c r="N54" s="3">
        <v>125</v>
      </c>
      <c r="O54" s="3">
        <v>0</v>
      </c>
      <c r="P54" s="3">
        <v>0</v>
      </c>
      <c r="Q54" s="3">
        <v>0</v>
      </c>
      <c r="R54" s="113">
        <v>0</v>
      </c>
      <c r="S54" s="127">
        <f t="shared" si="11"/>
        <v>0</v>
      </c>
      <c r="T54" s="8">
        <v>125</v>
      </c>
      <c r="U54" s="129">
        <f t="shared" si="6"/>
        <v>0</v>
      </c>
      <c r="V54" s="8">
        <f t="shared" si="7"/>
        <v>125</v>
      </c>
      <c r="W54" s="127">
        <f t="shared" si="8"/>
        <v>0</v>
      </c>
      <c r="Y54" s="8">
        <f t="shared" si="9"/>
        <v>0</v>
      </c>
      <c r="Z54" s="127">
        <f t="shared" si="10"/>
        <v>0</v>
      </c>
    </row>
    <row r="55" spans="1:26" x14ac:dyDescent="0.25">
      <c r="A55" s="4" t="s">
        <v>102</v>
      </c>
      <c r="B55" s="106" t="s">
        <v>103</v>
      </c>
      <c r="C55" s="112">
        <v>3</v>
      </c>
      <c r="D55" s="3">
        <v>0</v>
      </c>
      <c r="E55" s="199">
        <f t="shared" si="1"/>
        <v>0</v>
      </c>
      <c r="F55" s="112">
        <v>0</v>
      </c>
      <c r="G55" s="3">
        <v>0</v>
      </c>
      <c r="H55" s="3">
        <v>0</v>
      </c>
      <c r="I55" s="75">
        <f t="shared" si="2"/>
        <v>0</v>
      </c>
      <c r="J55" s="216" t="e">
        <f t="shared" si="3"/>
        <v>#DIV/0!</v>
      </c>
      <c r="K55" s="33" t="e">
        <f t="shared" si="4"/>
        <v>#DIV/0!</v>
      </c>
      <c r="L55" s="33" t="e">
        <f t="shared" si="5"/>
        <v>#DIV/0!</v>
      </c>
      <c r="M55" s="3">
        <v>63</v>
      </c>
      <c r="N55" s="3">
        <v>63</v>
      </c>
      <c r="O55" s="3">
        <v>0</v>
      </c>
      <c r="P55" s="3">
        <v>0</v>
      </c>
      <c r="Q55" s="3">
        <v>0</v>
      </c>
      <c r="R55" s="113">
        <v>0</v>
      </c>
      <c r="S55" s="127">
        <f t="shared" si="11"/>
        <v>0</v>
      </c>
      <c r="T55" s="8">
        <v>63</v>
      </c>
      <c r="U55" s="129">
        <f t="shared" si="6"/>
        <v>0</v>
      </c>
      <c r="V55" s="8">
        <f t="shared" si="7"/>
        <v>63</v>
      </c>
      <c r="W55" s="127">
        <f t="shared" si="8"/>
        <v>0</v>
      </c>
      <c r="Y55" s="8">
        <f t="shared" si="9"/>
        <v>0</v>
      </c>
      <c r="Z55" s="127">
        <f t="shared" si="10"/>
        <v>0</v>
      </c>
    </row>
    <row r="56" spans="1:26" x14ac:dyDescent="0.25">
      <c r="A56" s="4" t="s">
        <v>104</v>
      </c>
      <c r="B56" s="106" t="s">
        <v>105</v>
      </c>
      <c r="C56" s="112">
        <v>15</v>
      </c>
      <c r="D56" s="3">
        <v>0</v>
      </c>
      <c r="E56" s="199">
        <f t="shared" si="1"/>
        <v>0</v>
      </c>
      <c r="F56" s="112">
        <v>0</v>
      </c>
      <c r="G56" s="3">
        <v>0</v>
      </c>
      <c r="H56" s="3">
        <v>0</v>
      </c>
      <c r="I56" s="75">
        <f t="shared" si="2"/>
        <v>0</v>
      </c>
      <c r="J56" s="216" t="e">
        <f t="shared" si="3"/>
        <v>#DIV/0!</v>
      </c>
      <c r="K56" s="33" t="e">
        <f t="shared" si="4"/>
        <v>#DIV/0!</v>
      </c>
      <c r="L56" s="33" t="e">
        <f t="shared" si="5"/>
        <v>#DIV/0!</v>
      </c>
      <c r="M56" s="3">
        <v>2086</v>
      </c>
      <c r="N56" s="3">
        <v>2086</v>
      </c>
      <c r="O56" s="3">
        <v>0</v>
      </c>
      <c r="P56" s="3">
        <v>0</v>
      </c>
      <c r="Q56" s="3">
        <v>0</v>
      </c>
      <c r="R56" s="113">
        <v>0</v>
      </c>
      <c r="S56" s="127">
        <f t="shared" si="11"/>
        <v>0</v>
      </c>
      <c r="T56" s="8">
        <v>2086</v>
      </c>
      <c r="U56" s="129">
        <f t="shared" si="6"/>
        <v>0</v>
      </c>
      <c r="V56" s="8">
        <f t="shared" si="7"/>
        <v>2086</v>
      </c>
      <c r="W56" s="127">
        <f t="shared" si="8"/>
        <v>0</v>
      </c>
      <c r="Y56" s="8">
        <f t="shared" si="9"/>
        <v>0</v>
      </c>
      <c r="Z56" s="127">
        <f t="shared" si="10"/>
        <v>0</v>
      </c>
    </row>
    <row r="57" spans="1:26" x14ac:dyDescent="0.25">
      <c r="A57" s="4" t="s">
        <v>106</v>
      </c>
      <c r="B57" s="106" t="s">
        <v>107</v>
      </c>
      <c r="C57" s="112">
        <v>21</v>
      </c>
      <c r="D57" s="3">
        <v>9</v>
      </c>
      <c r="E57" s="199">
        <f t="shared" si="1"/>
        <v>42.857142857142854</v>
      </c>
      <c r="F57" s="112">
        <v>8</v>
      </c>
      <c r="G57" s="3">
        <v>1</v>
      </c>
      <c r="H57" s="3">
        <v>0</v>
      </c>
      <c r="I57" s="75">
        <f t="shared" si="2"/>
        <v>9</v>
      </c>
      <c r="J57" s="216">
        <f t="shared" si="3"/>
        <v>88.888888888888886</v>
      </c>
      <c r="K57" s="33">
        <f t="shared" si="4"/>
        <v>11.111111111111111</v>
      </c>
      <c r="L57" s="33">
        <f t="shared" si="5"/>
        <v>0</v>
      </c>
      <c r="M57" s="3">
        <v>4141</v>
      </c>
      <c r="N57" s="3">
        <f>286+1498</f>
        <v>1784</v>
      </c>
      <c r="O57" s="3">
        <v>2357</v>
      </c>
      <c r="P57" s="3">
        <f>1992-177</f>
        <v>1815</v>
      </c>
      <c r="Q57" s="3">
        <v>542</v>
      </c>
      <c r="R57" s="113">
        <v>0</v>
      </c>
      <c r="S57" s="127">
        <f t="shared" si="11"/>
        <v>0</v>
      </c>
      <c r="T57" s="8">
        <v>4141</v>
      </c>
      <c r="U57" s="129">
        <f t="shared" si="6"/>
        <v>0</v>
      </c>
      <c r="V57" s="8">
        <f t="shared" si="7"/>
        <v>4141</v>
      </c>
      <c r="W57" s="127">
        <f t="shared" si="8"/>
        <v>0</v>
      </c>
      <c r="Y57" s="8">
        <f t="shared" si="9"/>
        <v>2357</v>
      </c>
      <c r="Z57" s="127">
        <f t="shared" si="10"/>
        <v>0</v>
      </c>
    </row>
    <row r="58" spans="1:26" x14ac:dyDescent="0.25">
      <c r="A58" s="4" t="s">
        <v>108</v>
      </c>
      <c r="B58" s="106" t="s">
        <v>109</v>
      </c>
      <c r="C58" s="112">
        <v>14</v>
      </c>
      <c r="D58" s="3">
        <v>6</v>
      </c>
      <c r="E58" s="199">
        <f t="shared" si="1"/>
        <v>42.857142857142854</v>
      </c>
      <c r="F58" s="112">
        <v>6</v>
      </c>
      <c r="G58" s="3">
        <v>0</v>
      </c>
      <c r="H58" s="3">
        <v>0</v>
      </c>
      <c r="I58" s="75">
        <f t="shared" si="2"/>
        <v>6</v>
      </c>
      <c r="J58" s="216">
        <f t="shared" si="3"/>
        <v>100</v>
      </c>
      <c r="K58" s="33">
        <f t="shared" si="4"/>
        <v>0</v>
      </c>
      <c r="L58" s="33">
        <f t="shared" si="5"/>
        <v>0</v>
      </c>
      <c r="M58" s="3">
        <v>5570</v>
      </c>
      <c r="N58" s="3">
        <f>1414+1313</f>
        <v>2727</v>
      </c>
      <c r="O58" s="3">
        <v>2843</v>
      </c>
      <c r="P58" s="3">
        <v>2843</v>
      </c>
      <c r="Q58" s="3">
        <v>0</v>
      </c>
      <c r="R58" s="113">
        <v>0</v>
      </c>
      <c r="S58" s="127">
        <f t="shared" si="11"/>
        <v>0</v>
      </c>
      <c r="T58" s="8">
        <v>5570</v>
      </c>
      <c r="U58" s="129">
        <f t="shared" si="6"/>
        <v>0</v>
      </c>
      <c r="V58" s="8">
        <f t="shared" si="7"/>
        <v>5570</v>
      </c>
      <c r="W58" s="127">
        <f t="shared" si="8"/>
        <v>0</v>
      </c>
      <c r="Y58" s="8">
        <f t="shared" si="9"/>
        <v>2843</v>
      </c>
      <c r="Z58" s="127">
        <f t="shared" si="10"/>
        <v>0</v>
      </c>
    </row>
    <row r="59" spans="1:26" x14ac:dyDescent="0.25">
      <c r="A59" s="4" t="s">
        <v>110</v>
      </c>
      <c r="B59" s="106" t="s">
        <v>111</v>
      </c>
      <c r="C59" s="112">
        <v>12</v>
      </c>
      <c r="D59" s="3">
        <v>1</v>
      </c>
      <c r="E59" s="199">
        <f t="shared" si="1"/>
        <v>8.3333333333333321</v>
      </c>
      <c r="F59" s="112">
        <v>1</v>
      </c>
      <c r="G59" s="3">
        <v>0</v>
      </c>
      <c r="H59" s="3">
        <v>0</v>
      </c>
      <c r="I59" s="75">
        <f t="shared" si="2"/>
        <v>1</v>
      </c>
      <c r="J59" s="216">
        <f t="shared" si="3"/>
        <v>100</v>
      </c>
      <c r="K59" s="33">
        <f t="shared" si="4"/>
        <v>0</v>
      </c>
      <c r="L59" s="33">
        <f t="shared" si="5"/>
        <v>0</v>
      </c>
      <c r="M59" s="3">
        <v>1443</v>
      </c>
      <c r="N59" s="3">
        <f>977+466-39</f>
        <v>1404</v>
      </c>
      <c r="O59" s="3">
        <v>39</v>
      </c>
      <c r="P59" s="3">
        <v>39</v>
      </c>
      <c r="Q59" s="3">
        <v>0</v>
      </c>
      <c r="R59" s="113">
        <v>0</v>
      </c>
      <c r="S59" s="127">
        <f t="shared" si="11"/>
        <v>0</v>
      </c>
      <c r="T59" s="8">
        <v>1443</v>
      </c>
      <c r="U59" s="129">
        <f t="shared" si="6"/>
        <v>0</v>
      </c>
      <c r="V59" s="8">
        <f t="shared" si="7"/>
        <v>1443</v>
      </c>
      <c r="W59" s="127">
        <f>+V59-M59</f>
        <v>0</v>
      </c>
      <c r="Y59" s="8">
        <f t="shared" si="9"/>
        <v>39</v>
      </c>
      <c r="Z59" s="127">
        <f t="shared" si="10"/>
        <v>0</v>
      </c>
    </row>
    <row r="60" spans="1:26" x14ac:dyDescent="0.25">
      <c r="A60" s="4" t="s">
        <v>112</v>
      </c>
      <c r="B60" s="106" t="s">
        <v>113</v>
      </c>
      <c r="C60" s="112">
        <v>20</v>
      </c>
      <c r="D60" s="3">
        <v>0</v>
      </c>
      <c r="E60" s="199">
        <f t="shared" si="1"/>
        <v>0</v>
      </c>
      <c r="F60" s="112">
        <v>0</v>
      </c>
      <c r="G60" s="3">
        <v>0</v>
      </c>
      <c r="H60" s="3">
        <v>0</v>
      </c>
      <c r="I60" s="75">
        <f t="shared" si="2"/>
        <v>0</v>
      </c>
      <c r="J60" s="216" t="e">
        <f t="shared" si="3"/>
        <v>#DIV/0!</v>
      </c>
      <c r="K60" s="33" t="e">
        <f t="shared" si="4"/>
        <v>#DIV/0!</v>
      </c>
      <c r="L60" s="33" t="e">
        <f t="shared" si="5"/>
        <v>#DIV/0!</v>
      </c>
      <c r="M60" s="3">
        <v>2065</v>
      </c>
      <c r="N60" s="3">
        <v>2065</v>
      </c>
      <c r="O60" s="3">
        <v>0</v>
      </c>
      <c r="P60" s="3">
        <v>0</v>
      </c>
      <c r="Q60" s="3">
        <v>0</v>
      </c>
      <c r="R60" s="113">
        <v>0</v>
      </c>
      <c r="S60" s="127">
        <f t="shared" si="11"/>
        <v>0</v>
      </c>
      <c r="T60" s="8">
        <v>2065</v>
      </c>
      <c r="U60" s="129">
        <f t="shared" si="6"/>
        <v>0</v>
      </c>
      <c r="V60" s="8">
        <f t="shared" si="7"/>
        <v>2065</v>
      </c>
      <c r="W60" s="127">
        <f t="shared" si="8"/>
        <v>0</v>
      </c>
      <c r="Y60" s="8">
        <f t="shared" si="9"/>
        <v>0</v>
      </c>
      <c r="Z60" s="127">
        <f t="shared" si="10"/>
        <v>0</v>
      </c>
    </row>
    <row r="61" spans="1:26" x14ac:dyDescent="0.25">
      <c r="A61" s="4" t="s">
        <v>114</v>
      </c>
      <c r="B61" s="106" t="s">
        <v>115</v>
      </c>
      <c r="C61" s="112">
        <v>12</v>
      </c>
      <c r="D61" s="3">
        <v>7</v>
      </c>
      <c r="E61" s="199">
        <f t="shared" si="1"/>
        <v>58.333333333333336</v>
      </c>
      <c r="F61" s="112">
        <v>6</v>
      </c>
      <c r="G61" s="3">
        <v>1</v>
      </c>
      <c r="H61" s="3">
        <v>0</v>
      </c>
      <c r="I61" s="75">
        <f t="shared" si="2"/>
        <v>7</v>
      </c>
      <c r="J61" s="216">
        <f t="shared" si="3"/>
        <v>85.714285714285708</v>
      </c>
      <c r="K61" s="33">
        <f t="shared" si="4"/>
        <v>14.285714285714285</v>
      </c>
      <c r="L61" s="33">
        <f t="shared" si="5"/>
        <v>0</v>
      </c>
      <c r="M61" s="3">
        <v>1773</v>
      </c>
      <c r="N61" s="3">
        <v>608</v>
      </c>
      <c r="O61" s="3">
        <f>+M61-N61</f>
        <v>1165</v>
      </c>
      <c r="P61" s="3">
        <v>1001</v>
      </c>
      <c r="Q61" s="3">
        <v>164</v>
      </c>
      <c r="R61" s="113">
        <v>0</v>
      </c>
      <c r="S61" s="127">
        <f t="shared" si="11"/>
        <v>0</v>
      </c>
      <c r="T61" s="8">
        <v>1773</v>
      </c>
      <c r="U61" s="129">
        <f t="shared" si="6"/>
        <v>0</v>
      </c>
      <c r="V61" s="8">
        <f t="shared" si="7"/>
        <v>1773</v>
      </c>
      <c r="W61" s="127">
        <f t="shared" si="8"/>
        <v>0</v>
      </c>
      <c r="Y61" s="8">
        <f t="shared" si="9"/>
        <v>1165</v>
      </c>
      <c r="Z61" s="127">
        <f t="shared" si="10"/>
        <v>0</v>
      </c>
    </row>
    <row r="62" spans="1:26" x14ac:dyDescent="0.25">
      <c r="A62" s="4" t="s">
        <v>116</v>
      </c>
      <c r="B62" s="106" t="s">
        <v>117</v>
      </c>
      <c r="C62" s="112">
        <v>14</v>
      </c>
      <c r="D62" s="3">
        <v>1</v>
      </c>
      <c r="E62" s="199">
        <f t="shared" si="1"/>
        <v>7.1428571428571423</v>
      </c>
      <c r="F62" s="112">
        <v>1</v>
      </c>
      <c r="G62" s="3">
        <v>0</v>
      </c>
      <c r="H62" s="3">
        <v>0</v>
      </c>
      <c r="I62" s="75">
        <f t="shared" si="2"/>
        <v>1</v>
      </c>
      <c r="J62" s="216">
        <f t="shared" si="3"/>
        <v>100</v>
      </c>
      <c r="K62" s="33">
        <f t="shared" si="4"/>
        <v>0</v>
      </c>
      <c r="L62" s="33">
        <f t="shared" si="5"/>
        <v>0</v>
      </c>
      <c r="M62" s="3">
        <v>2847</v>
      </c>
      <c r="N62" s="3">
        <f>+M62-O62</f>
        <v>2661</v>
      </c>
      <c r="O62" s="3">
        <v>186</v>
      </c>
      <c r="P62" s="3">
        <v>186</v>
      </c>
      <c r="Q62" s="3">
        <v>0</v>
      </c>
      <c r="R62" s="113">
        <v>0</v>
      </c>
      <c r="S62" s="127">
        <f t="shared" si="11"/>
        <v>0</v>
      </c>
      <c r="T62" s="8">
        <v>2847</v>
      </c>
      <c r="U62" s="129">
        <f t="shared" si="6"/>
        <v>0</v>
      </c>
      <c r="V62" s="8">
        <f t="shared" si="7"/>
        <v>2847</v>
      </c>
      <c r="W62" s="127">
        <f t="shared" si="8"/>
        <v>0</v>
      </c>
      <c r="Y62" s="8">
        <f t="shared" si="9"/>
        <v>186</v>
      </c>
      <c r="Z62" s="127">
        <f t="shared" si="10"/>
        <v>0</v>
      </c>
    </row>
    <row r="63" spans="1:26" x14ac:dyDescent="0.25">
      <c r="A63" s="4" t="s">
        <v>118</v>
      </c>
      <c r="B63" s="106" t="s">
        <v>119</v>
      </c>
      <c r="C63" s="112">
        <v>11</v>
      </c>
      <c r="D63" s="3">
        <v>5</v>
      </c>
      <c r="E63" s="199">
        <f t="shared" si="1"/>
        <v>45.454545454545453</v>
      </c>
      <c r="F63" s="112">
        <v>5</v>
      </c>
      <c r="G63" s="3">
        <v>0</v>
      </c>
      <c r="H63" s="3">
        <v>0</v>
      </c>
      <c r="I63" s="75">
        <f t="shared" si="2"/>
        <v>5</v>
      </c>
      <c r="J63" s="216">
        <f t="shared" si="3"/>
        <v>100</v>
      </c>
      <c r="K63" s="33">
        <f t="shared" si="4"/>
        <v>0</v>
      </c>
      <c r="L63" s="33">
        <f t="shared" si="5"/>
        <v>0</v>
      </c>
      <c r="M63" s="3">
        <v>2558</v>
      </c>
      <c r="N63" s="3">
        <v>932</v>
      </c>
      <c r="O63" s="3">
        <v>1626</v>
      </c>
      <c r="P63" s="3">
        <v>1626</v>
      </c>
      <c r="Q63" s="3">
        <v>0</v>
      </c>
      <c r="R63" s="113">
        <v>0</v>
      </c>
      <c r="S63" s="127">
        <f t="shared" si="11"/>
        <v>0</v>
      </c>
      <c r="T63" s="8">
        <v>2558</v>
      </c>
      <c r="U63" s="129">
        <f t="shared" si="6"/>
        <v>0</v>
      </c>
      <c r="V63" s="8">
        <f t="shared" si="7"/>
        <v>2558</v>
      </c>
      <c r="W63" s="127">
        <f t="shared" si="8"/>
        <v>0</v>
      </c>
      <c r="Y63" s="8">
        <f t="shared" si="9"/>
        <v>1626</v>
      </c>
      <c r="Z63" s="127">
        <f t="shared" si="10"/>
        <v>0</v>
      </c>
    </row>
    <row r="64" spans="1:26" x14ac:dyDescent="0.25">
      <c r="A64" s="4" t="s">
        <v>120</v>
      </c>
      <c r="B64" s="106" t="s">
        <v>121</v>
      </c>
      <c r="C64" s="112">
        <v>7</v>
      </c>
      <c r="D64" s="3">
        <v>1</v>
      </c>
      <c r="E64" s="199">
        <f t="shared" si="1"/>
        <v>14.285714285714285</v>
      </c>
      <c r="F64" s="112">
        <v>0</v>
      </c>
      <c r="G64" s="3">
        <v>1</v>
      </c>
      <c r="H64" s="3">
        <v>0</v>
      </c>
      <c r="I64" s="75">
        <f t="shared" si="2"/>
        <v>1</v>
      </c>
      <c r="J64" s="216">
        <f t="shared" si="3"/>
        <v>0</v>
      </c>
      <c r="K64" s="33">
        <f t="shared" si="4"/>
        <v>100</v>
      </c>
      <c r="L64" s="33">
        <f t="shared" si="5"/>
        <v>0</v>
      </c>
      <c r="M64" s="3">
        <v>550</v>
      </c>
      <c r="N64" s="3">
        <v>443</v>
      </c>
      <c r="O64" s="3">
        <v>107</v>
      </c>
      <c r="P64" s="3">
        <v>0</v>
      </c>
      <c r="Q64" s="3">
        <v>107</v>
      </c>
      <c r="R64" s="113">
        <v>0</v>
      </c>
      <c r="S64" s="127">
        <f t="shared" si="11"/>
        <v>0</v>
      </c>
      <c r="T64" s="8">
        <v>550</v>
      </c>
      <c r="U64" s="129">
        <f t="shared" si="6"/>
        <v>0</v>
      </c>
      <c r="V64" s="8">
        <f t="shared" si="7"/>
        <v>550</v>
      </c>
      <c r="W64" s="127">
        <f t="shared" si="8"/>
        <v>0</v>
      </c>
      <c r="Y64" s="8">
        <f t="shared" si="9"/>
        <v>107</v>
      </c>
      <c r="Z64" s="127">
        <f t="shared" si="10"/>
        <v>0</v>
      </c>
    </row>
    <row r="65" spans="1:26" x14ac:dyDescent="0.25">
      <c r="A65" s="4" t="s">
        <v>122</v>
      </c>
      <c r="B65" s="106" t="s">
        <v>123</v>
      </c>
      <c r="C65" s="112">
        <v>6</v>
      </c>
      <c r="D65" s="3">
        <v>0</v>
      </c>
      <c r="E65" s="199">
        <f t="shared" si="1"/>
        <v>0</v>
      </c>
      <c r="F65" s="112">
        <v>0</v>
      </c>
      <c r="G65" s="3">
        <v>0</v>
      </c>
      <c r="H65" s="3">
        <v>0</v>
      </c>
      <c r="I65" s="75">
        <f t="shared" si="2"/>
        <v>0</v>
      </c>
      <c r="J65" s="216" t="e">
        <f t="shared" si="3"/>
        <v>#DIV/0!</v>
      </c>
      <c r="K65" s="33" t="e">
        <f t="shared" si="4"/>
        <v>#DIV/0!</v>
      </c>
      <c r="L65" s="33" t="e">
        <f t="shared" si="5"/>
        <v>#DIV/0!</v>
      </c>
      <c r="M65" s="3">
        <v>683</v>
      </c>
      <c r="N65" s="3">
        <v>683</v>
      </c>
      <c r="O65" s="3">
        <v>0</v>
      </c>
      <c r="P65" s="3">
        <v>0</v>
      </c>
      <c r="Q65" s="3">
        <v>0</v>
      </c>
      <c r="R65" s="113">
        <v>0</v>
      </c>
      <c r="S65" s="127">
        <f t="shared" si="11"/>
        <v>0</v>
      </c>
      <c r="T65" s="8">
        <v>683</v>
      </c>
      <c r="U65" s="129">
        <f t="shared" si="6"/>
        <v>0</v>
      </c>
      <c r="V65" s="8">
        <f t="shared" si="7"/>
        <v>683</v>
      </c>
      <c r="W65" s="127">
        <f t="shared" si="8"/>
        <v>0</v>
      </c>
      <c r="Y65" s="8">
        <f t="shared" si="9"/>
        <v>0</v>
      </c>
      <c r="Z65" s="127">
        <f t="shared" si="10"/>
        <v>0</v>
      </c>
    </row>
    <row r="66" spans="1:26" x14ac:dyDescent="0.25">
      <c r="A66" s="4" t="s">
        <v>124</v>
      </c>
      <c r="B66" s="106" t="s">
        <v>125</v>
      </c>
      <c r="C66" s="112">
        <v>8</v>
      </c>
      <c r="D66" s="3">
        <v>0</v>
      </c>
      <c r="E66" s="199">
        <f t="shared" si="1"/>
        <v>0</v>
      </c>
      <c r="F66" s="112">
        <v>0</v>
      </c>
      <c r="G66" s="3">
        <v>0</v>
      </c>
      <c r="H66" s="3">
        <v>0</v>
      </c>
      <c r="I66" s="75">
        <f t="shared" si="2"/>
        <v>0</v>
      </c>
      <c r="J66" s="216" t="e">
        <f t="shared" si="3"/>
        <v>#DIV/0!</v>
      </c>
      <c r="K66" s="33" t="e">
        <f t="shared" si="4"/>
        <v>#DIV/0!</v>
      </c>
      <c r="L66" s="33" t="e">
        <f t="shared" si="5"/>
        <v>#DIV/0!</v>
      </c>
      <c r="M66" s="3">
        <v>611</v>
      </c>
      <c r="N66" s="3">
        <v>611</v>
      </c>
      <c r="O66" s="3">
        <v>0</v>
      </c>
      <c r="P66" s="3">
        <v>0</v>
      </c>
      <c r="Q66" s="3">
        <v>0</v>
      </c>
      <c r="R66" s="113">
        <v>0</v>
      </c>
      <c r="S66" s="127">
        <f t="shared" si="11"/>
        <v>0</v>
      </c>
      <c r="T66" s="8">
        <v>611</v>
      </c>
      <c r="U66" s="129">
        <f t="shared" si="6"/>
        <v>0</v>
      </c>
      <c r="V66" s="8">
        <f t="shared" si="7"/>
        <v>611</v>
      </c>
      <c r="W66" s="127">
        <f t="shared" si="8"/>
        <v>0</v>
      </c>
      <c r="Y66" s="8">
        <f t="shared" si="9"/>
        <v>0</v>
      </c>
      <c r="Z66" s="127">
        <f t="shared" si="10"/>
        <v>0</v>
      </c>
    </row>
    <row r="67" spans="1:26" x14ac:dyDescent="0.25">
      <c r="A67" s="4" t="s">
        <v>126</v>
      </c>
      <c r="B67" s="106" t="s">
        <v>127</v>
      </c>
      <c r="C67" s="112">
        <v>9</v>
      </c>
      <c r="D67" s="3">
        <v>0</v>
      </c>
      <c r="E67" s="199">
        <f t="shared" si="1"/>
        <v>0</v>
      </c>
      <c r="F67" s="112">
        <v>0</v>
      </c>
      <c r="G67" s="3">
        <v>0</v>
      </c>
      <c r="H67" s="3">
        <v>0</v>
      </c>
      <c r="I67" s="75">
        <f t="shared" si="2"/>
        <v>0</v>
      </c>
      <c r="J67" s="216" t="e">
        <f t="shared" si="3"/>
        <v>#DIV/0!</v>
      </c>
      <c r="K67" s="33" t="e">
        <f t="shared" si="4"/>
        <v>#DIV/0!</v>
      </c>
      <c r="L67" s="33" t="e">
        <f t="shared" si="5"/>
        <v>#DIV/0!</v>
      </c>
      <c r="M67" s="3">
        <v>778</v>
      </c>
      <c r="N67" s="3">
        <v>778</v>
      </c>
      <c r="O67" s="3">
        <v>0</v>
      </c>
      <c r="P67" s="3">
        <v>0</v>
      </c>
      <c r="Q67" s="3">
        <v>0</v>
      </c>
      <c r="R67" s="113">
        <v>0</v>
      </c>
      <c r="S67" s="127">
        <f t="shared" si="11"/>
        <v>0</v>
      </c>
      <c r="T67" s="8">
        <v>778</v>
      </c>
      <c r="U67" s="129">
        <f t="shared" si="6"/>
        <v>0</v>
      </c>
      <c r="V67" s="8">
        <f t="shared" si="7"/>
        <v>778</v>
      </c>
      <c r="W67" s="127">
        <f t="shared" si="8"/>
        <v>0</v>
      </c>
      <c r="Y67" s="8">
        <f t="shared" si="9"/>
        <v>0</v>
      </c>
      <c r="Z67" s="127">
        <f t="shared" si="10"/>
        <v>0</v>
      </c>
    </row>
    <row r="68" spans="1:26" x14ac:dyDescent="0.25">
      <c r="A68" s="4" t="s">
        <v>128</v>
      </c>
      <c r="B68" s="106" t="s">
        <v>129</v>
      </c>
      <c r="C68" s="112">
        <v>8</v>
      </c>
      <c r="D68" s="3">
        <v>0</v>
      </c>
      <c r="E68" s="199">
        <f t="shared" si="1"/>
        <v>0</v>
      </c>
      <c r="F68" s="112">
        <v>0</v>
      </c>
      <c r="G68" s="3">
        <v>0</v>
      </c>
      <c r="H68" s="3">
        <v>0</v>
      </c>
      <c r="I68" s="75">
        <f t="shared" si="2"/>
        <v>0</v>
      </c>
      <c r="J68" s="216" t="e">
        <f t="shared" si="3"/>
        <v>#DIV/0!</v>
      </c>
      <c r="K68" s="33" t="e">
        <f t="shared" si="4"/>
        <v>#DIV/0!</v>
      </c>
      <c r="L68" s="33" t="e">
        <f t="shared" si="5"/>
        <v>#DIV/0!</v>
      </c>
      <c r="M68" s="3">
        <v>575</v>
      </c>
      <c r="N68" s="3">
        <v>575</v>
      </c>
      <c r="O68" s="3">
        <v>0</v>
      </c>
      <c r="P68" s="3">
        <v>0</v>
      </c>
      <c r="Q68" s="3">
        <v>0</v>
      </c>
      <c r="R68" s="113">
        <v>0</v>
      </c>
      <c r="S68" s="127">
        <f t="shared" si="11"/>
        <v>0</v>
      </c>
      <c r="T68" s="8">
        <v>575</v>
      </c>
      <c r="U68" s="129">
        <f t="shared" si="6"/>
        <v>0</v>
      </c>
      <c r="V68" s="8">
        <f t="shared" si="7"/>
        <v>575</v>
      </c>
      <c r="W68" s="127">
        <f t="shared" si="8"/>
        <v>0</v>
      </c>
      <c r="Y68" s="8">
        <f t="shared" si="9"/>
        <v>0</v>
      </c>
      <c r="Z68" s="127">
        <f t="shared" si="10"/>
        <v>0</v>
      </c>
    </row>
    <row r="69" spans="1:26" x14ac:dyDescent="0.25">
      <c r="A69" s="4" t="s">
        <v>130</v>
      </c>
      <c r="B69" s="106" t="s">
        <v>131</v>
      </c>
      <c r="C69" s="112">
        <v>25</v>
      </c>
      <c r="D69" s="3">
        <v>9</v>
      </c>
      <c r="E69" s="199">
        <f t="shared" si="1"/>
        <v>36</v>
      </c>
      <c r="F69" s="112">
        <v>9</v>
      </c>
      <c r="G69" s="3">
        <v>0</v>
      </c>
      <c r="H69" s="3">
        <v>0</v>
      </c>
      <c r="I69" s="75">
        <f t="shared" si="2"/>
        <v>9</v>
      </c>
      <c r="J69" s="216">
        <f t="shared" si="3"/>
        <v>100</v>
      </c>
      <c r="K69" s="33">
        <f t="shared" si="4"/>
        <v>0</v>
      </c>
      <c r="L69" s="33">
        <f t="shared" si="5"/>
        <v>0</v>
      </c>
      <c r="M69" s="3">
        <v>6426</v>
      </c>
      <c r="N69" s="3">
        <v>3546</v>
      </c>
      <c r="O69" s="3">
        <v>2880</v>
      </c>
      <c r="P69" s="3">
        <v>2880</v>
      </c>
      <c r="Q69" s="3">
        <v>0</v>
      </c>
      <c r="R69" s="113">
        <v>0</v>
      </c>
      <c r="S69" s="127">
        <f t="shared" ref="S69:S100" si="12">+I69-D69</f>
        <v>0</v>
      </c>
      <c r="T69" s="8">
        <v>6426</v>
      </c>
      <c r="U69" s="129">
        <f t="shared" si="6"/>
        <v>0</v>
      </c>
      <c r="V69" s="8">
        <f t="shared" si="7"/>
        <v>6426</v>
      </c>
      <c r="W69" s="127">
        <f t="shared" si="8"/>
        <v>0</v>
      </c>
      <c r="Y69" s="8">
        <f t="shared" si="9"/>
        <v>2880</v>
      </c>
      <c r="Z69" s="127">
        <f t="shared" si="10"/>
        <v>0</v>
      </c>
    </row>
    <row r="70" spans="1:26" x14ac:dyDescent="0.25">
      <c r="A70" s="4" t="s">
        <v>132</v>
      </c>
      <c r="B70" s="106" t="s">
        <v>133</v>
      </c>
      <c r="C70" s="112">
        <v>8</v>
      </c>
      <c r="D70" s="3">
        <v>0</v>
      </c>
      <c r="E70" s="199">
        <f t="shared" ref="E70:E115" si="13">+D70/C70*100</f>
        <v>0</v>
      </c>
      <c r="F70" s="112">
        <v>0</v>
      </c>
      <c r="G70" s="3">
        <v>0</v>
      </c>
      <c r="H70" s="3">
        <v>0</v>
      </c>
      <c r="I70" s="75">
        <f t="shared" ref="I70:I114" si="14">SUM(F70:H70)</f>
        <v>0</v>
      </c>
      <c r="J70" s="216" t="e">
        <f t="shared" ref="J70:J115" si="15">+F70/I70*100</f>
        <v>#DIV/0!</v>
      </c>
      <c r="K70" s="33" t="e">
        <f t="shared" ref="K70:K115" si="16">+G70/I70*100</f>
        <v>#DIV/0!</v>
      </c>
      <c r="L70" s="33" t="e">
        <f t="shared" ref="L70:L115" si="17">+H70/I70*100</f>
        <v>#DIV/0!</v>
      </c>
      <c r="M70" s="3">
        <v>546</v>
      </c>
      <c r="N70" s="3">
        <v>546</v>
      </c>
      <c r="O70" s="3">
        <v>0</v>
      </c>
      <c r="P70" s="3">
        <v>0</v>
      </c>
      <c r="Q70" s="3">
        <v>0</v>
      </c>
      <c r="R70" s="113">
        <v>0</v>
      </c>
      <c r="S70" s="127">
        <f t="shared" si="12"/>
        <v>0</v>
      </c>
      <c r="T70" s="8">
        <v>546</v>
      </c>
      <c r="U70" s="129">
        <f t="shared" ref="U70:U115" si="18">+T70-M70</f>
        <v>0</v>
      </c>
      <c r="V70" s="8">
        <f t="shared" ref="V70:V115" si="19">+N70+O70</f>
        <v>546</v>
      </c>
      <c r="W70" s="127">
        <f t="shared" ref="W70:W115" si="20">+V70-M70</f>
        <v>0</v>
      </c>
      <c r="Y70" s="8">
        <f t="shared" ref="Y70:Y115" si="21">SUM(P70:R70)</f>
        <v>0</v>
      </c>
      <c r="Z70" s="127">
        <f t="shared" ref="Z70:Z115" si="22">+Y70-O70</f>
        <v>0</v>
      </c>
    </row>
    <row r="71" spans="1:26" x14ac:dyDescent="0.25">
      <c r="A71" s="4" t="s">
        <v>134</v>
      </c>
      <c r="B71" s="106" t="s">
        <v>135</v>
      </c>
      <c r="C71" s="112">
        <v>21</v>
      </c>
      <c r="D71" s="3">
        <v>8</v>
      </c>
      <c r="E71" s="199">
        <f t="shared" si="13"/>
        <v>38.095238095238095</v>
      </c>
      <c r="F71" s="112">
        <v>8</v>
      </c>
      <c r="G71" s="3">
        <v>0</v>
      </c>
      <c r="H71" s="3">
        <v>0</v>
      </c>
      <c r="I71" s="75">
        <f t="shared" si="14"/>
        <v>8</v>
      </c>
      <c r="J71" s="216">
        <f t="shared" si="15"/>
        <v>100</v>
      </c>
      <c r="K71" s="33">
        <f t="shared" si="16"/>
        <v>0</v>
      </c>
      <c r="L71" s="33">
        <f t="shared" si="17"/>
        <v>0</v>
      </c>
      <c r="M71" s="3">
        <v>5563</v>
      </c>
      <c r="N71" s="3">
        <v>2437</v>
      </c>
      <c r="O71" s="3">
        <v>3126</v>
      </c>
      <c r="P71" s="3">
        <v>3126</v>
      </c>
      <c r="Q71" s="3">
        <v>0</v>
      </c>
      <c r="R71" s="113">
        <v>0</v>
      </c>
      <c r="S71" s="127">
        <f t="shared" si="12"/>
        <v>0</v>
      </c>
      <c r="T71" s="8">
        <v>5563</v>
      </c>
      <c r="U71" s="129">
        <f t="shared" si="18"/>
        <v>0</v>
      </c>
      <c r="V71" s="8">
        <f t="shared" si="19"/>
        <v>5563</v>
      </c>
      <c r="W71" s="127">
        <f t="shared" si="20"/>
        <v>0</v>
      </c>
      <c r="Y71" s="8">
        <f t="shared" si="21"/>
        <v>3126</v>
      </c>
      <c r="Z71" s="127">
        <f t="shared" si="22"/>
        <v>0</v>
      </c>
    </row>
    <row r="72" spans="1:26" x14ac:dyDescent="0.25">
      <c r="A72" s="4" t="s">
        <v>136</v>
      </c>
      <c r="B72" s="106" t="s">
        <v>137</v>
      </c>
      <c r="C72" s="112">
        <v>6</v>
      </c>
      <c r="D72" s="3">
        <v>0</v>
      </c>
      <c r="E72" s="199">
        <f t="shared" si="13"/>
        <v>0</v>
      </c>
      <c r="F72" s="112">
        <v>0</v>
      </c>
      <c r="G72" s="3">
        <v>0</v>
      </c>
      <c r="H72" s="3">
        <v>0</v>
      </c>
      <c r="I72" s="75">
        <f t="shared" si="14"/>
        <v>0</v>
      </c>
      <c r="J72" s="216" t="e">
        <f t="shared" si="15"/>
        <v>#DIV/0!</v>
      </c>
      <c r="K72" s="33" t="e">
        <f t="shared" si="16"/>
        <v>#DIV/0!</v>
      </c>
      <c r="L72" s="33" t="e">
        <f t="shared" si="17"/>
        <v>#DIV/0!</v>
      </c>
      <c r="M72" s="3">
        <v>214</v>
      </c>
      <c r="N72" s="3">
        <v>214</v>
      </c>
      <c r="O72" s="3">
        <v>0</v>
      </c>
      <c r="P72" s="3">
        <v>0</v>
      </c>
      <c r="Q72" s="3">
        <v>0</v>
      </c>
      <c r="R72" s="113">
        <v>0</v>
      </c>
      <c r="S72" s="127">
        <f t="shared" si="12"/>
        <v>0</v>
      </c>
      <c r="T72" s="8">
        <v>214</v>
      </c>
      <c r="U72" s="129">
        <f t="shared" si="18"/>
        <v>0</v>
      </c>
      <c r="V72" s="8">
        <f t="shared" si="19"/>
        <v>214</v>
      </c>
      <c r="W72" s="127">
        <f t="shared" si="20"/>
        <v>0</v>
      </c>
      <c r="Y72" s="8">
        <f t="shared" si="21"/>
        <v>0</v>
      </c>
      <c r="Z72" s="127">
        <f t="shared" si="22"/>
        <v>0</v>
      </c>
    </row>
    <row r="73" spans="1:26" x14ac:dyDescent="0.25">
      <c r="A73" s="4" t="s">
        <v>138</v>
      </c>
      <c r="B73" s="106" t="s">
        <v>139</v>
      </c>
      <c r="C73" s="112">
        <v>12</v>
      </c>
      <c r="D73" s="3">
        <v>4</v>
      </c>
      <c r="E73" s="199">
        <f t="shared" si="13"/>
        <v>33.333333333333329</v>
      </c>
      <c r="F73" s="112">
        <v>4</v>
      </c>
      <c r="G73" s="3">
        <v>0</v>
      </c>
      <c r="H73" s="3">
        <v>0</v>
      </c>
      <c r="I73" s="75">
        <f t="shared" si="14"/>
        <v>4</v>
      </c>
      <c r="J73" s="216">
        <f t="shared" si="15"/>
        <v>100</v>
      </c>
      <c r="K73" s="33">
        <f t="shared" si="16"/>
        <v>0</v>
      </c>
      <c r="L73" s="33">
        <f t="shared" si="17"/>
        <v>0</v>
      </c>
      <c r="M73" s="3">
        <v>2810</v>
      </c>
      <c r="N73" s="3">
        <v>846</v>
      </c>
      <c r="O73" s="3">
        <v>1964</v>
      </c>
      <c r="P73" s="3">
        <v>1964</v>
      </c>
      <c r="Q73" s="3">
        <v>0</v>
      </c>
      <c r="R73" s="113">
        <v>0</v>
      </c>
      <c r="S73" s="127">
        <f t="shared" si="12"/>
        <v>0</v>
      </c>
      <c r="T73" s="8">
        <v>2810</v>
      </c>
      <c r="U73" s="129">
        <f>+T73-M73</f>
        <v>0</v>
      </c>
      <c r="V73" s="8">
        <f t="shared" si="19"/>
        <v>2810</v>
      </c>
      <c r="W73" s="127">
        <f t="shared" si="20"/>
        <v>0</v>
      </c>
      <c r="Y73" s="8">
        <f t="shared" si="21"/>
        <v>1964</v>
      </c>
      <c r="Z73" s="127">
        <f t="shared" si="22"/>
        <v>0</v>
      </c>
    </row>
    <row r="74" spans="1:26" x14ac:dyDescent="0.25">
      <c r="A74" s="4" t="s">
        <v>140</v>
      </c>
      <c r="B74" s="106" t="s">
        <v>141</v>
      </c>
      <c r="C74" s="112">
        <v>8</v>
      </c>
      <c r="D74" s="3">
        <v>0</v>
      </c>
      <c r="E74" s="199">
        <f t="shared" si="13"/>
        <v>0</v>
      </c>
      <c r="F74" s="112">
        <v>0</v>
      </c>
      <c r="G74" s="3">
        <v>0</v>
      </c>
      <c r="H74" s="3">
        <v>0</v>
      </c>
      <c r="I74" s="75">
        <f t="shared" si="14"/>
        <v>0</v>
      </c>
      <c r="J74" s="216" t="e">
        <f t="shared" si="15"/>
        <v>#DIV/0!</v>
      </c>
      <c r="K74" s="33" t="e">
        <f t="shared" si="16"/>
        <v>#DIV/0!</v>
      </c>
      <c r="L74" s="33" t="e">
        <f t="shared" si="17"/>
        <v>#DIV/0!</v>
      </c>
      <c r="M74" s="3">
        <v>472</v>
      </c>
      <c r="N74" s="3">
        <v>472</v>
      </c>
      <c r="O74" s="3">
        <v>0</v>
      </c>
      <c r="P74" s="3">
        <v>0</v>
      </c>
      <c r="Q74" s="3">
        <v>0</v>
      </c>
      <c r="R74" s="113">
        <v>0</v>
      </c>
      <c r="S74" s="127">
        <f t="shared" si="12"/>
        <v>0</v>
      </c>
      <c r="T74" s="8">
        <v>472</v>
      </c>
      <c r="U74" s="129">
        <f t="shared" si="18"/>
        <v>0</v>
      </c>
      <c r="V74" s="8">
        <f t="shared" si="19"/>
        <v>472</v>
      </c>
      <c r="W74" s="127">
        <f t="shared" si="20"/>
        <v>0</v>
      </c>
      <c r="Y74" s="8">
        <f t="shared" si="21"/>
        <v>0</v>
      </c>
      <c r="Z74" s="127">
        <f t="shared" si="22"/>
        <v>0</v>
      </c>
    </row>
    <row r="75" spans="1:26" x14ac:dyDescent="0.25">
      <c r="A75" s="4" t="s">
        <v>142</v>
      </c>
      <c r="B75" s="106" t="s">
        <v>143</v>
      </c>
      <c r="C75" s="112">
        <v>14</v>
      </c>
      <c r="D75" s="3">
        <v>7</v>
      </c>
      <c r="E75" s="199">
        <f t="shared" si="13"/>
        <v>50</v>
      </c>
      <c r="F75" s="112">
        <v>5</v>
      </c>
      <c r="G75" s="3">
        <v>2</v>
      </c>
      <c r="H75" s="3">
        <v>0</v>
      </c>
      <c r="I75" s="75">
        <f t="shared" si="14"/>
        <v>7</v>
      </c>
      <c r="J75" s="216">
        <f t="shared" si="15"/>
        <v>71.428571428571431</v>
      </c>
      <c r="K75" s="33">
        <f t="shared" si="16"/>
        <v>28.571428571428569</v>
      </c>
      <c r="L75" s="33">
        <f t="shared" si="17"/>
        <v>0</v>
      </c>
      <c r="M75" s="3">
        <v>2095</v>
      </c>
      <c r="N75" s="3">
        <v>570</v>
      </c>
      <c r="O75" s="3">
        <v>1525</v>
      </c>
      <c r="P75" s="3">
        <v>1081</v>
      </c>
      <c r="Q75" s="3">
        <v>444</v>
      </c>
      <c r="R75" s="113">
        <v>0</v>
      </c>
      <c r="S75" s="127">
        <f t="shared" si="12"/>
        <v>0</v>
      </c>
      <c r="T75" s="8">
        <v>2095</v>
      </c>
      <c r="U75" s="129">
        <f t="shared" si="18"/>
        <v>0</v>
      </c>
      <c r="V75" s="8">
        <f t="shared" si="19"/>
        <v>2095</v>
      </c>
      <c r="W75" s="127">
        <f t="shared" si="20"/>
        <v>0</v>
      </c>
      <c r="Y75" s="8">
        <f t="shared" si="21"/>
        <v>1525</v>
      </c>
      <c r="Z75" s="127">
        <f t="shared" si="22"/>
        <v>0</v>
      </c>
    </row>
    <row r="76" spans="1:26" x14ac:dyDescent="0.25">
      <c r="A76" s="4" t="s">
        <v>144</v>
      </c>
      <c r="B76" s="106" t="s">
        <v>145</v>
      </c>
      <c r="C76" s="112">
        <v>9</v>
      </c>
      <c r="D76" s="3">
        <v>4</v>
      </c>
      <c r="E76" s="199">
        <f t="shared" si="13"/>
        <v>44.444444444444443</v>
      </c>
      <c r="F76" s="112">
        <v>4</v>
      </c>
      <c r="G76" s="3">
        <v>0</v>
      </c>
      <c r="H76" s="3">
        <v>0</v>
      </c>
      <c r="I76" s="75">
        <f t="shared" si="14"/>
        <v>4</v>
      </c>
      <c r="J76" s="216">
        <f t="shared" si="15"/>
        <v>100</v>
      </c>
      <c r="K76" s="33">
        <f t="shared" si="16"/>
        <v>0</v>
      </c>
      <c r="L76" s="33">
        <f t="shared" si="17"/>
        <v>0</v>
      </c>
      <c r="M76" s="3">
        <v>621</v>
      </c>
      <c r="N76" s="3">
        <v>340</v>
      </c>
      <c r="O76" s="3">
        <v>281</v>
      </c>
      <c r="P76" s="3">
        <v>281</v>
      </c>
      <c r="Q76" s="3">
        <v>0</v>
      </c>
      <c r="R76" s="113">
        <v>0</v>
      </c>
      <c r="S76" s="127">
        <f t="shared" si="12"/>
        <v>0</v>
      </c>
      <c r="T76" s="8">
        <v>621</v>
      </c>
      <c r="U76" s="129">
        <f t="shared" si="18"/>
        <v>0</v>
      </c>
      <c r="V76" s="8">
        <f t="shared" si="19"/>
        <v>621</v>
      </c>
      <c r="W76" s="127">
        <f t="shared" si="20"/>
        <v>0</v>
      </c>
      <c r="Y76" s="8">
        <f t="shared" si="21"/>
        <v>281</v>
      </c>
      <c r="Z76" s="127">
        <f t="shared" si="22"/>
        <v>0</v>
      </c>
    </row>
    <row r="77" spans="1:26" x14ac:dyDescent="0.25">
      <c r="A77" s="4" t="s">
        <v>146</v>
      </c>
      <c r="B77" s="106" t="s">
        <v>147</v>
      </c>
      <c r="C77" s="112">
        <v>11</v>
      </c>
      <c r="D77" s="3">
        <v>1</v>
      </c>
      <c r="E77" s="199">
        <f t="shared" si="13"/>
        <v>9.0909090909090917</v>
      </c>
      <c r="F77" s="112">
        <v>1</v>
      </c>
      <c r="G77" s="3">
        <v>0</v>
      </c>
      <c r="H77" s="3">
        <v>0</v>
      </c>
      <c r="I77" s="75">
        <f t="shared" si="14"/>
        <v>1</v>
      </c>
      <c r="J77" s="216">
        <f t="shared" si="15"/>
        <v>100</v>
      </c>
      <c r="K77" s="33">
        <f t="shared" si="16"/>
        <v>0</v>
      </c>
      <c r="L77" s="33">
        <f t="shared" si="17"/>
        <v>0</v>
      </c>
      <c r="M77" s="3">
        <v>887</v>
      </c>
      <c r="N77" s="3">
        <v>745</v>
      </c>
      <c r="O77" s="3">
        <v>142</v>
      </c>
      <c r="P77" s="3">
        <v>142</v>
      </c>
      <c r="Q77" s="3">
        <v>0</v>
      </c>
      <c r="R77" s="113">
        <v>0</v>
      </c>
      <c r="S77" s="127">
        <f t="shared" si="12"/>
        <v>0</v>
      </c>
      <c r="T77" s="8">
        <v>887</v>
      </c>
      <c r="U77" s="129">
        <f t="shared" si="18"/>
        <v>0</v>
      </c>
      <c r="V77" s="8">
        <f t="shared" si="19"/>
        <v>887</v>
      </c>
      <c r="W77" s="127">
        <f t="shared" si="20"/>
        <v>0</v>
      </c>
      <c r="Y77" s="8">
        <f t="shared" si="21"/>
        <v>142</v>
      </c>
      <c r="Z77" s="127">
        <f t="shared" si="22"/>
        <v>0</v>
      </c>
    </row>
    <row r="78" spans="1:26" x14ac:dyDescent="0.25">
      <c r="A78" s="4" t="s">
        <v>148</v>
      </c>
      <c r="B78" s="106" t="s">
        <v>149</v>
      </c>
      <c r="C78" s="112">
        <v>6</v>
      </c>
      <c r="D78" s="3">
        <v>0</v>
      </c>
      <c r="E78" s="199">
        <f t="shared" si="13"/>
        <v>0</v>
      </c>
      <c r="F78" s="112">
        <v>0</v>
      </c>
      <c r="G78" s="3">
        <v>0</v>
      </c>
      <c r="H78" s="3">
        <v>0</v>
      </c>
      <c r="I78" s="75">
        <f t="shared" si="14"/>
        <v>0</v>
      </c>
      <c r="J78" s="216" t="e">
        <f t="shared" si="15"/>
        <v>#DIV/0!</v>
      </c>
      <c r="K78" s="33" t="e">
        <f t="shared" si="16"/>
        <v>#DIV/0!</v>
      </c>
      <c r="L78" s="33" t="e">
        <f t="shared" si="17"/>
        <v>#DIV/0!</v>
      </c>
      <c r="M78" s="3">
        <v>293</v>
      </c>
      <c r="N78" s="3">
        <v>293</v>
      </c>
      <c r="O78" s="3">
        <v>0</v>
      </c>
      <c r="P78" s="3">
        <v>0</v>
      </c>
      <c r="Q78" s="3">
        <v>0</v>
      </c>
      <c r="R78" s="113">
        <v>0</v>
      </c>
      <c r="S78" s="127">
        <f t="shared" si="12"/>
        <v>0</v>
      </c>
      <c r="T78" s="8">
        <v>293</v>
      </c>
      <c r="U78" s="129">
        <f t="shared" si="18"/>
        <v>0</v>
      </c>
      <c r="V78" s="8">
        <f t="shared" si="19"/>
        <v>293</v>
      </c>
      <c r="W78" s="127">
        <f t="shared" si="20"/>
        <v>0</v>
      </c>
      <c r="Y78" s="8">
        <f t="shared" si="21"/>
        <v>0</v>
      </c>
      <c r="Z78" s="127">
        <f t="shared" si="22"/>
        <v>0</v>
      </c>
    </row>
    <row r="79" spans="1:26" x14ac:dyDescent="0.25">
      <c r="A79" s="4" t="s">
        <v>150</v>
      </c>
      <c r="B79" s="106" t="s">
        <v>151</v>
      </c>
      <c r="C79" s="112">
        <v>11</v>
      </c>
      <c r="D79" s="3">
        <v>3</v>
      </c>
      <c r="E79" s="199">
        <f t="shared" si="13"/>
        <v>27.27272727272727</v>
      </c>
      <c r="F79" s="112">
        <v>0</v>
      </c>
      <c r="G79" s="3">
        <v>3</v>
      </c>
      <c r="H79" s="3">
        <v>0</v>
      </c>
      <c r="I79" s="75">
        <f t="shared" si="14"/>
        <v>3</v>
      </c>
      <c r="J79" s="216">
        <f t="shared" si="15"/>
        <v>0</v>
      </c>
      <c r="K79" s="33">
        <f t="shared" si="16"/>
        <v>100</v>
      </c>
      <c r="L79" s="33">
        <f t="shared" si="17"/>
        <v>0</v>
      </c>
      <c r="M79" s="3">
        <v>1309</v>
      </c>
      <c r="N79" s="3">
        <v>710</v>
      </c>
      <c r="O79" s="3">
        <v>599</v>
      </c>
      <c r="P79" s="3">
        <v>0</v>
      </c>
      <c r="Q79" s="3">
        <v>599</v>
      </c>
      <c r="R79" s="113">
        <v>0</v>
      </c>
      <c r="S79" s="127">
        <f t="shared" si="12"/>
        <v>0</v>
      </c>
      <c r="T79" s="8">
        <v>1309</v>
      </c>
      <c r="U79" s="129">
        <f t="shared" si="18"/>
        <v>0</v>
      </c>
      <c r="V79" s="8">
        <f t="shared" si="19"/>
        <v>1309</v>
      </c>
      <c r="W79" s="127">
        <f t="shared" si="20"/>
        <v>0</v>
      </c>
      <c r="Y79" s="8">
        <f t="shared" si="21"/>
        <v>599</v>
      </c>
      <c r="Z79" s="127">
        <f t="shared" si="22"/>
        <v>0</v>
      </c>
    </row>
    <row r="80" spans="1:26" x14ac:dyDescent="0.25">
      <c r="A80" s="4" t="s">
        <v>152</v>
      </c>
      <c r="B80" s="106" t="s">
        <v>153</v>
      </c>
      <c r="C80" s="112">
        <v>3</v>
      </c>
      <c r="D80" s="3">
        <v>0</v>
      </c>
      <c r="E80" s="199">
        <f t="shared" si="13"/>
        <v>0</v>
      </c>
      <c r="F80" s="112">
        <v>0</v>
      </c>
      <c r="G80" s="3">
        <v>0</v>
      </c>
      <c r="H80" s="3">
        <v>0</v>
      </c>
      <c r="I80" s="75">
        <f t="shared" si="14"/>
        <v>0</v>
      </c>
      <c r="J80" s="216" t="e">
        <f t="shared" si="15"/>
        <v>#DIV/0!</v>
      </c>
      <c r="K80" s="33" t="e">
        <f t="shared" si="16"/>
        <v>#DIV/0!</v>
      </c>
      <c r="L80" s="33" t="e">
        <f t="shared" si="17"/>
        <v>#DIV/0!</v>
      </c>
      <c r="M80" s="3">
        <v>311</v>
      </c>
      <c r="N80" s="3">
        <v>311</v>
      </c>
      <c r="O80" s="3">
        <v>0</v>
      </c>
      <c r="P80" s="3">
        <v>0</v>
      </c>
      <c r="Q80" s="3">
        <v>0</v>
      </c>
      <c r="R80" s="113">
        <v>0</v>
      </c>
      <c r="S80" s="127">
        <f t="shared" si="12"/>
        <v>0</v>
      </c>
      <c r="T80" s="8">
        <v>311</v>
      </c>
      <c r="U80" s="129">
        <f t="shared" si="18"/>
        <v>0</v>
      </c>
      <c r="V80" s="8">
        <f t="shared" si="19"/>
        <v>311</v>
      </c>
      <c r="W80" s="127">
        <f t="shared" si="20"/>
        <v>0</v>
      </c>
      <c r="Y80" s="8">
        <f t="shared" si="21"/>
        <v>0</v>
      </c>
      <c r="Z80" s="127">
        <f t="shared" si="22"/>
        <v>0</v>
      </c>
    </row>
    <row r="81" spans="1:26" x14ac:dyDescent="0.25">
      <c r="A81" s="4" t="s">
        <v>154</v>
      </c>
      <c r="B81" s="136" t="s">
        <v>155</v>
      </c>
      <c r="C81" s="112">
        <v>17</v>
      </c>
      <c r="D81" s="3">
        <v>0</v>
      </c>
      <c r="E81" s="199">
        <f t="shared" si="13"/>
        <v>0</v>
      </c>
      <c r="F81" s="112">
        <v>0</v>
      </c>
      <c r="G81" s="3">
        <v>0</v>
      </c>
      <c r="H81" s="3">
        <v>0</v>
      </c>
      <c r="I81" s="75">
        <f t="shared" si="14"/>
        <v>0</v>
      </c>
      <c r="J81" s="216" t="e">
        <f t="shared" si="15"/>
        <v>#DIV/0!</v>
      </c>
      <c r="K81" s="33" t="e">
        <f t="shared" si="16"/>
        <v>#DIV/0!</v>
      </c>
      <c r="L81" s="33" t="e">
        <f t="shared" si="17"/>
        <v>#DIV/0!</v>
      </c>
      <c r="M81" s="3">
        <v>2831</v>
      </c>
      <c r="N81" s="3">
        <v>2831</v>
      </c>
      <c r="O81" s="3">
        <v>0</v>
      </c>
      <c r="P81" s="3">
        <v>0</v>
      </c>
      <c r="Q81" s="3">
        <v>0</v>
      </c>
      <c r="R81" s="113">
        <v>0</v>
      </c>
      <c r="S81" s="127">
        <f t="shared" si="12"/>
        <v>0</v>
      </c>
      <c r="T81" s="8">
        <v>2831</v>
      </c>
      <c r="U81" s="129">
        <f t="shared" si="18"/>
        <v>0</v>
      </c>
      <c r="V81" s="8">
        <f t="shared" si="19"/>
        <v>2831</v>
      </c>
      <c r="W81" s="127">
        <f t="shared" si="20"/>
        <v>0</v>
      </c>
      <c r="Y81" s="8">
        <f t="shared" si="21"/>
        <v>0</v>
      </c>
      <c r="Z81" s="127">
        <f t="shared" si="22"/>
        <v>0</v>
      </c>
    </row>
    <row r="82" spans="1:26" x14ac:dyDescent="0.25">
      <c r="A82" s="4" t="s">
        <v>156</v>
      </c>
      <c r="B82" s="106" t="s">
        <v>157</v>
      </c>
      <c r="C82" s="112">
        <v>15</v>
      </c>
      <c r="D82" s="3">
        <v>13</v>
      </c>
      <c r="E82" s="199">
        <f t="shared" si="13"/>
        <v>86.666666666666671</v>
      </c>
      <c r="F82" s="112">
        <v>8</v>
      </c>
      <c r="G82" s="3">
        <v>5</v>
      </c>
      <c r="H82" s="3">
        <v>0</v>
      </c>
      <c r="I82" s="75">
        <f t="shared" si="14"/>
        <v>13</v>
      </c>
      <c r="J82" s="216">
        <f t="shared" si="15"/>
        <v>61.53846153846154</v>
      </c>
      <c r="K82" s="33">
        <f t="shared" si="16"/>
        <v>38.461538461538467</v>
      </c>
      <c r="L82" s="33">
        <f t="shared" si="17"/>
        <v>0</v>
      </c>
      <c r="M82" s="3">
        <v>2075</v>
      </c>
      <c r="N82" s="3">
        <v>318</v>
      </c>
      <c r="O82" s="3">
        <v>1757</v>
      </c>
      <c r="P82" s="3">
        <v>1345</v>
      </c>
      <c r="Q82" s="3">
        <v>412</v>
      </c>
      <c r="R82" s="113">
        <v>0</v>
      </c>
      <c r="S82" s="127">
        <f t="shared" si="12"/>
        <v>0</v>
      </c>
      <c r="T82" s="8">
        <v>2075</v>
      </c>
      <c r="U82" s="129">
        <f t="shared" si="18"/>
        <v>0</v>
      </c>
      <c r="V82" s="8">
        <f t="shared" si="19"/>
        <v>2075</v>
      </c>
      <c r="W82" s="127">
        <f t="shared" si="20"/>
        <v>0</v>
      </c>
      <c r="Y82" s="8">
        <f t="shared" si="21"/>
        <v>1757</v>
      </c>
      <c r="Z82" s="127">
        <f t="shared" si="22"/>
        <v>0</v>
      </c>
    </row>
    <row r="83" spans="1:26" x14ac:dyDescent="0.25">
      <c r="A83" s="4" t="s">
        <v>158</v>
      </c>
      <c r="B83" s="106" t="s">
        <v>159</v>
      </c>
      <c r="C83" s="112">
        <v>11</v>
      </c>
      <c r="D83" s="3">
        <v>0</v>
      </c>
      <c r="E83" s="199">
        <f t="shared" si="13"/>
        <v>0</v>
      </c>
      <c r="F83" s="112">
        <v>0</v>
      </c>
      <c r="G83" s="3">
        <v>0</v>
      </c>
      <c r="H83" s="3">
        <v>0</v>
      </c>
      <c r="I83" s="75">
        <f t="shared" si="14"/>
        <v>0</v>
      </c>
      <c r="J83" s="216" t="e">
        <f t="shared" si="15"/>
        <v>#DIV/0!</v>
      </c>
      <c r="K83" s="33" t="e">
        <f t="shared" si="16"/>
        <v>#DIV/0!</v>
      </c>
      <c r="L83" s="33" t="e">
        <f t="shared" si="17"/>
        <v>#DIV/0!</v>
      </c>
      <c r="M83" s="3">
        <v>713</v>
      </c>
      <c r="N83" s="3">
        <v>713</v>
      </c>
      <c r="O83" s="3">
        <v>0</v>
      </c>
      <c r="P83" s="3">
        <v>0</v>
      </c>
      <c r="Q83" s="3">
        <v>0</v>
      </c>
      <c r="R83" s="113">
        <v>0</v>
      </c>
      <c r="S83" s="127">
        <f t="shared" si="12"/>
        <v>0</v>
      </c>
      <c r="T83" s="8">
        <v>713</v>
      </c>
      <c r="U83" s="129">
        <f t="shared" si="18"/>
        <v>0</v>
      </c>
      <c r="V83" s="8">
        <f t="shared" si="19"/>
        <v>713</v>
      </c>
      <c r="W83" s="127">
        <f t="shared" si="20"/>
        <v>0</v>
      </c>
      <c r="Y83" s="8">
        <f t="shared" si="21"/>
        <v>0</v>
      </c>
      <c r="Z83" s="127">
        <f t="shared" si="22"/>
        <v>0</v>
      </c>
    </row>
    <row r="84" spans="1:26" x14ac:dyDescent="0.25">
      <c r="A84" s="4" t="s">
        <v>160</v>
      </c>
      <c r="B84" s="106" t="s">
        <v>161</v>
      </c>
      <c r="C84" s="112">
        <v>8</v>
      </c>
      <c r="D84" s="3">
        <v>3</v>
      </c>
      <c r="E84" s="199">
        <f t="shared" si="13"/>
        <v>37.5</v>
      </c>
      <c r="F84" s="112">
        <v>0</v>
      </c>
      <c r="G84" s="3">
        <v>3</v>
      </c>
      <c r="H84" s="3">
        <v>0</v>
      </c>
      <c r="I84" s="75">
        <f t="shared" si="14"/>
        <v>3</v>
      </c>
      <c r="J84" s="216">
        <f t="shared" si="15"/>
        <v>0</v>
      </c>
      <c r="K84" s="33">
        <f t="shared" si="16"/>
        <v>100</v>
      </c>
      <c r="L84" s="33">
        <f t="shared" si="17"/>
        <v>0</v>
      </c>
      <c r="M84" s="3">
        <v>946</v>
      </c>
      <c r="N84" s="3">
        <v>428</v>
      </c>
      <c r="O84" s="3">
        <v>523</v>
      </c>
      <c r="P84" s="3">
        <v>0</v>
      </c>
      <c r="Q84" s="3">
        <v>523</v>
      </c>
      <c r="R84" s="113">
        <v>0</v>
      </c>
      <c r="S84" s="127">
        <f t="shared" si="12"/>
        <v>0</v>
      </c>
      <c r="T84" s="8">
        <v>946</v>
      </c>
      <c r="U84" s="129">
        <f t="shared" si="18"/>
        <v>0</v>
      </c>
      <c r="V84" s="8">
        <f t="shared" si="19"/>
        <v>951</v>
      </c>
      <c r="W84" s="127">
        <f t="shared" si="20"/>
        <v>5</v>
      </c>
      <c r="Y84" s="8">
        <f t="shared" si="21"/>
        <v>523</v>
      </c>
      <c r="Z84" s="127">
        <f t="shared" si="22"/>
        <v>0</v>
      </c>
    </row>
    <row r="85" spans="1:26" x14ac:dyDescent="0.25">
      <c r="A85" s="4" t="s">
        <v>162</v>
      </c>
      <c r="B85" s="106" t="s">
        <v>163</v>
      </c>
      <c r="C85" s="112">
        <v>13</v>
      </c>
      <c r="D85" s="3">
        <v>5</v>
      </c>
      <c r="E85" s="199">
        <f t="shared" si="13"/>
        <v>38.461538461538467</v>
      </c>
      <c r="F85" s="112">
        <v>5</v>
      </c>
      <c r="G85" s="3">
        <v>0</v>
      </c>
      <c r="H85" s="3">
        <v>0</v>
      </c>
      <c r="I85" s="75">
        <f t="shared" si="14"/>
        <v>5</v>
      </c>
      <c r="J85" s="216">
        <f t="shared" si="15"/>
        <v>100</v>
      </c>
      <c r="K85" s="33">
        <f t="shared" si="16"/>
        <v>0</v>
      </c>
      <c r="L85" s="33">
        <f t="shared" si="17"/>
        <v>0</v>
      </c>
      <c r="M85" s="3">
        <v>2636</v>
      </c>
      <c r="N85" s="3">
        <v>896</v>
      </c>
      <c r="O85" s="3">
        <v>1740</v>
      </c>
      <c r="P85" s="3">
        <v>1740</v>
      </c>
      <c r="Q85" s="3">
        <v>0</v>
      </c>
      <c r="R85" s="113">
        <v>0</v>
      </c>
      <c r="S85" s="127">
        <f t="shared" si="12"/>
        <v>0</v>
      </c>
      <c r="T85" s="8">
        <v>2636</v>
      </c>
      <c r="U85" s="129">
        <f t="shared" si="18"/>
        <v>0</v>
      </c>
      <c r="V85" s="8">
        <f t="shared" si="19"/>
        <v>2636</v>
      </c>
      <c r="W85" s="127">
        <f t="shared" si="20"/>
        <v>0</v>
      </c>
      <c r="Y85" s="8">
        <f t="shared" si="21"/>
        <v>1740</v>
      </c>
      <c r="Z85" s="127">
        <f t="shared" si="22"/>
        <v>0</v>
      </c>
    </row>
    <row r="86" spans="1:26" x14ac:dyDescent="0.25">
      <c r="A86" s="4" t="s">
        <v>164</v>
      </c>
      <c r="B86" s="106" t="s">
        <v>165</v>
      </c>
      <c r="C86" s="112">
        <v>25</v>
      </c>
      <c r="D86" s="3">
        <v>9</v>
      </c>
      <c r="E86" s="199">
        <f t="shared" si="13"/>
        <v>36</v>
      </c>
      <c r="F86" s="112">
        <v>9</v>
      </c>
      <c r="G86" s="3">
        <v>0</v>
      </c>
      <c r="H86" s="3">
        <v>0</v>
      </c>
      <c r="I86" s="75">
        <f t="shared" si="14"/>
        <v>9</v>
      </c>
      <c r="J86" s="216">
        <f t="shared" si="15"/>
        <v>100</v>
      </c>
      <c r="K86" s="33">
        <f t="shared" si="16"/>
        <v>0</v>
      </c>
      <c r="L86" s="33">
        <f t="shared" si="17"/>
        <v>0</v>
      </c>
      <c r="M86" s="3">
        <v>2804</v>
      </c>
      <c r="N86" s="3">
        <f>465+75+1034</f>
        <v>1574</v>
      </c>
      <c r="O86" s="3">
        <v>1230</v>
      </c>
      <c r="P86" s="3">
        <v>1230</v>
      </c>
      <c r="Q86" s="3">
        <v>0</v>
      </c>
      <c r="R86" s="113">
        <v>0</v>
      </c>
      <c r="S86" s="127">
        <f t="shared" si="12"/>
        <v>0</v>
      </c>
      <c r="T86" s="8">
        <v>2804</v>
      </c>
      <c r="U86" s="129">
        <f t="shared" si="18"/>
        <v>0</v>
      </c>
      <c r="V86" s="8">
        <f t="shared" si="19"/>
        <v>2804</v>
      </c>
      <c r="W86" s="127">
        <f t="shared" si="20"/>
        <v>0</v>
      </c>
      <c r="Y86" s="8">
        <f t="shared" si="21"/>
        <v>1230</v>
      </c>
      <c r="Z86" s="127">
        <f t="shared" si="22"/>
        <v>0</v>
      </c>
    </row>
    <row r="87" spans="1:26" x14ac:dyDescent="0.25">
      <c r="A87" s="4" t="s">
        <v>166</v>
      </c>
      <c r="B87" s="106" t="s">
        <v>167</v>
      </c>
      <c r="C87" s="112">
        <v>4</v>
      </c>
      <c r="D87" s="3">
        <v>0</v>
      </c>
      <c r="E87" s="199">
        <f t="shared" si="13"/>
        <v>0</v>
      </c>
      <c r="F87" s="112">
        <v>0</v>
      </c>
      <c r="G87" s="3">
        <v>0</v>
      </c>
      <c r="H87" s="3">
        <v>0</v>
      </c>
      <c r="I87" s="75">
        <f t="shared" si="14"/>
        <v>0</v>
      </c>
      <c r="J87" s="216" t="e">
        <f t="shared" si="15"/>
        <v>#DIV/0!</v>
      </c>
      <c r="K87" s="33" t="e">
        <f t="shared" si="16"/>
        <v>#DIV/0!</v>
      </c>
      <c r="L87" s="33" t="e">
        <f t="shared" si="17"/>
        <v>#DIV/0!</v>
      </c>
      <c r="M87" s="3">
        <v>255</v>
      </c>
      <c r="N87" s="3">
        <v>255</v>
      </c>
      <c r="O87" s="3">
        <v>0</v>
      </c>
      <c r="P87" s="3">
        <v>0</v>
      </c>
      <c r="Q87" s="3">
        <v>0</v>
      </c>
      <c r="R87" s="113">
        <v>0</v>
      </c>
      <c r="S87" s="127">
        <f t="shared" si="12"/>
        <v>0</v>
      </c>
      <c r="T87" s="8">
        <v>255</v>
      </c>
      <c r="U87" s="129">
        <f t="shared" si="18"/>
        <v>0</v>
      </c>
      <c r="V87" s="8">
        <f t="shared" si="19"/>
        <v>255</v>
      </c>
      <c r="W87" s="127">
        <f t="shared" si="20"/>
        <v>0</v>
      </c>
      <c r="Y87" s="8">
        <f t="shared" si="21"/>
        <v>0</v>
      </c>
      <c r="Z87" s="127">
        <f t="shared" si="22"/>
        <v>0</v>
      </c>
    </row>
    <row r="88" spans="1:26" x14ac:dyDescent="0.25">
      <c r="A88" s="4" t="s">
        <v>168</v>
      </c>
      <c r="B88" s="106" t="s">
        <v>169</v>
      </c>
      <c r="C88" s="112">
        <v>20</v>
      </c>
      <c r="D88" s="3">
        <v>6</v>
      </c>
      <c r="E88" s="199">
        <f t="shared" si="13"/>
        <v>30</v>
      </c>
      <c r="F88" s="112">
        <v>6</v>
      </c>
      <c r="G88" s="3">
        <v>0</v>
      </c>
      <c r="H88" s="3">
        <v>0</v>
      </c>
      <c r="I88" s="75">
        <f t="shared" si="14"/>
        <v>6</v>
      </c>
      <c r="J88" s="216">
        <f t="shared" si="15"/>
        <v>100</v>
      </c>
      <c r="K88" s="33">
        <f t="shared" si="16"/>
        <v>0</v>
      </c>
      <c r="L88" s="33">
        <f t="shared" si="17"/>
        <v>0</v>
      </c>
      <c r="M88" s="3">
        <v>1700</v>
      </c>
      <c r="N88" s="3">
        <v>1074</v>
      </c>
      <c r="O88" s="3">
        <v>626</v>
      </c>
      <c r="P88" s="3">
        <v>626</v>
      </c>
      <c r="Q88" s="3">
        <v>0</v>
      </c>
      <c r="R88" s="113">
        <v>0</v>
      </c>
      <c r="S88" s="127">
        <f t="shared" si="12"/>
        <v>0</v>
      </c>
      <c r="T88" s="8">
        <v>1700</v>
      </c>
      <c r="U88" s="129">
        <f t="shared" si="18"/>
        <v>0</v>
      </c>
      <c r="V88" s="8">
        <f t="shared" si="19"/>
        <v>1700</v>
      </c>
      <c r="W88" s="127">
        <f t="shared" si="20"/>
        <v>0</v>
      </c>
      <c r="Y88" s="8">
        <f t="shared" si="21"/>
        <v>626</v>
      </c>
      <c r="Z88" s="127">
        <f t="shared" si="22"/>
        <v>0</v>
      </c>
    </row>
    <row r="89" spans="1:26" x14ac:dyDescent="0.25">
      <c r="A89" s="4" t="s">
        <v>170</v>
      </c>
      <c r="B89" s="106" t="s">
        <v>171</v>
      </c>
      <c r="C89" s="112">
        <v>6</v>
      </c>
      <c r="D89" s="3">
        <v>0</v>
      </c>
      <c r="E89" s="199">
        <f t="shared" si="13"/>
        <v>0</v>
      </c>
      <c r="F89" s="112">
        <v>0</v>
      </c>
      <c r="G89" s="3">
        <v>0</v>
      </c>
      <c r="H89" s="3">
        <v>0</v>
      </c>
      <c r="I89" s="75">
        <f t="shared" si="14"/>
        <v>0</v>
      </c>
      <c r="J89" s="216" t="e">
        <f t="shared" si="15"/>
        <v>#DIV/0!</v>
      </c>
      <c r="K89" s="33" t="e">
        <f t="shared" si="16"/>
        <v>#DIV/0!</v>
      </c>
      <c r="L89" s="33" t="e">
        <f t="shared" si="17"/>
        <v>#DIV/0!</v>
      </c>
      <c r="M89" s="3">
        <v>169</v>
      </c>
      <c r="N89" s="3">
        <v>169</v>
      </c>
      <c r="O89" s="3">
        <v>0</v>
      </c>
      <c r="P89" s="3">
        <v>0</v>
      </c>
      <c r="Q89" s="3">
        <v>0</v>
      </c>
      <c r="R89" s="113">
        <v>0</v>
      </c>
      <c r="S89" s="127">
        <f t="shared" si="12"/>
        <v>0</v>
      </c>
      <c r="T89" s="8">
        <v>169</v>
      </c>
      <c r="U89" s="129">
        <f t="shared" si="18"/>
        <v>0</v>
      </c>
      <c r="V89" s="8">
        <f t="shared" si="19"/>
        <v>169</v>
      </c>
      <c r="W89" s="127">
        <f t="shared" si="20"/>
        <v>0</v>
      </c>
      <c r="Y89" s="8">
        <f t="shared" si="21"/>
        <v>0</v>
      </c>
      <c r="Z89" s="127">
        <f t="shared" si="22"/>
        <v>0</v>
      </c>
    </row>
    <row r="90" spans="1:26" x14ac:dyDescent="0.25">
      <c r="A90" s="4" t="s">
        <v>172</v>
      </c>
      <c r="B90" s="106" t="s">
        <v>173</v>
      </c>
      <c r="C90" s="112">
        <v>12</v>
      </c>
      <c r="D90" s="3">
        <v>4</v>
      </c>
      <c r="E90" s="199">
        <f t="shared" si="13"/>
        <v>33.333333333333329</v>
      </c>
      <c r="F90" s="112">
        <v>4</v>
      </c>
      <c r="G90" s="3">
        <v>0</v>
      </c>
      <c r="H90" s="3">
        <v>0</v>
      </c>
      <c r="I90" s="75">
        <f t="shared" si="14"/>
        <v>4</v>
      </c>
      <c r="J90" s="216">
        <f t="shared" si="15"/>
        <v>100</v>
      </c>
      <c r="K90" s="33">
        <f t="shared" si="16"/>
        <v>0</v>
      </c>
      <c r="L90" s="33">
        <f t="shared" si="17"/>
        <v>0</v>
      </c>
      <c r="M90" s="3">
        <v>1372</v>
      </c>
      <c r="N90" s="3">
        <v>537</v>
      </c>
      <c r="O90" s="3">
        <v>835</v>
      </c>
      <c r="P90" s="3">
        <v>835</v>
      </c>
      <c r="Q90" s="3">
        <v>0</v>
      </c>
      <c r="R90" s="113">
        <v>0</v>
      </c>
      <c r="S90" s="127">
        <f t="shared" si="12"/>
        <v>0</v>
      </c>
      <c r="T90" s="8">
        <v>1372</v>
      </c>
      <c r="U90" s="129">
        <f t="shared" si="18"/>
        <v>0</v>
      </c>
      <c r="V90" s="8">
        <f t="shared" si="19"/>
        <v>1372</v>
      </c>
      <c r="W90" s="127">
        <f t="shared" si="20"/>
        <v>0</v>
      </c>
      <c r="Y90" s="8">
        <f t="shared" si="21"/>
        <v>835</v>
      </c>
      <c r="Z90" s="127">
        <f t="shared" si="22"/>
        <v>0</v>
      </c>
    </row>
    <row r="91" spans="1:26" x14ac:dyDescent="0.25">
      <c r="A91" s="4" t="s">
        <v>174</v>
      </c>
      <c r="B91" s="106" t="s">
        <v>175</v>
      </c>
      <c r="C91" s="112">
        <v>12</v>
      </c>
      <c r="D91" s="3">
        <v>5</v>
      </c>
      <c r="E91" s="199">
        <f t="shared" si="13"/>
        <v>41.666666666666671</v>
      </c>
      <c r="F91" s="112">
        <v>3</v>
      </c>
      <c r="G91" s="3">
        <v>2</v>
      </c>
      <c r="H91" s="3">
        <v>0</v>
      </c>
      <c r="I91" s="75">
        <f t="shared" si="14"/>
        <v>5</v>
      </c>
      <c r="J91" s="216">
        <f t="shared" si="15"/>
        <v>60</v>
      </c>
      <c r="K91" s="33">
        <f t="shared" si="16"/>
        <v>40</v>
      </c>
      <c r="L91" s="33">
        <f t="shared" si="17"/>
        <v>0</v>
      </c>
      <c r="M91" s="3">
        <v>1234</v>
      </c>
      <c r="N91" s="3">
        <f>+M91-O91</f>
        <v>472</v>
      </c>
      <c r="O91" s="3">
        <v>762</v>
      </c>
      <c r="P91" s="3">
        <v>428</v>
      </c>
      <c r="Q91" s="3">
        <f>146+188</f>
        <v>334</v>
      </c>
      <c r="R91" s="113">
        <v>0</v>
      </c>
      <c r="S91" s="127">
        <f t="shared" si="12"/>
        <v>0</v>
      </c>
      <c r="T91" s="8">
        <v>1234</v>
      </c>
      <c r="U91" s="129">
        <f t="shared" si="18"/>
        <v>0</v>
      </c>
      <c r="V91" s="8">
        <f t="shared" si="19"/>
        <v>1234</v>
      </c>
      <c r="W91" s="127">
        <f t="shared" si="20"/>
        <v>0</v>
      </c>
      <c r="Y91" s="8">
        <f t="shared" si="21"/>
        <v>762</v>
      </c>
      <c r="Z91" s="127">
        <f t="shared" si="22"/>
        <v>0</v>
      </c>
    </row>
    <row r="92" spans="1:26" x14ac:dyDescent="0.25">
      <c r="A92" s="4" t="s">
        <v>176</v>
      </c>
      <c r="B92" s="106" t="s">
        <v>177</v>
      </c>
      <c r="C92" s="112">
        <v>9</v>
      </c>
      <c r="D92" s="3">
        <v>0</v>
      </c>
      <c r="E92" s="199">
        <f t="shared" si="13"/>
        <v>0</v>
      </c>
      <c r="F92" s="112">
        <v>0</v>
      </c>
      <c r="G92" s="3">
        <v>0</v>
      </c>
      <c r="H92" s="3">
        <v>0</v>
      </c>
      <c r="I92" s="75">
        <f t="shared" si="14"/>
        <v>0</v>
      </c>
      <c r="J92" s="216" t="e">
        <f t="shared" si="15"/>
        <v>#DIV/0!</v>
      </c>
      <c r="K92" s="33" t="e">
        <f t="shared" si="16"/>
        <v>#DIV/0!</v>
      </c>
      <c r="L92" s="33" t="e">
        <f t="shared" si="17"/>
        <v>#DIV/0!</v>
      </c>
      <c r="M92" s="3">
        <v>642</v>
      </c>
      <c r="N92" s="3">
        <v>642</v>
      </c>
      <c r="O92" s="3">
        <v>0</v>
      </c>
      <c r="P92" s="3">
        <v>0</v>
      </c>
      <c r="Q92" s="3">
        <v>0</v>
      </c>
      <c r="R92" s="113">
        <v>0</v>
      </c>
      <c r="S92" s="127">
        <f t="shared" si="12"/>
        <v>0</v>
      </c>
      <c r="T92" s="8">
        <v>642</v>
      </c>
      <c r="U92" s="129">
        <f t="shared" si="18"/>
        <v>0</v>
      </c>
      <c r="V92" s="8">
        <f t="shared" si="19"/>
        <v>642</v>
      </c>
      <c r="W92" s="127">
        <f t="shared" si="20"/>
        <v>0</v>
      </c>
      <c r="Y92" s="8">
        <f t="shared" si="21"/>
        <v>0</v>
      </c>
      <c r="Z92" s="127">
        <f t="shared" si="22"/>
        <v>0</v>
      </c>
    </row>
    <row r="93" spans="1:26" x14ac:dyDescent="0.25">
      <c r="A93" s="4" t="s">
        <v>178</v>
      </c>
      <c r="B93" s="106" t="s">
        <v>179</v>
      </c>
      <c r="C93" s="112">
        <v>11</v>
      </c>
      <c r="D93" s="3">
        <v>4</v>
      </c>
      <c r="E93" s="199">
        <f t="shared" si="13"/>
        <v>36.363636363636367</v>
      </c>
      <c r="F93" s="112">
        <v>4</v>
      </c>
      <c r="G93" s="3">
        <v>0</v>
      </c>
      <c r="H93" s="3">
        <v>0</v>
      </c>
      <c r="I93" s="75">
        <f t="shared" si="14"/>
        <v>4</v>
      </c>
      <c r="J93" s="216">
        <f t="shared" si="15"/>
        <v>100</v>
      </c>
      <c r="K93" s="33">
        <f t="shared" si="16"/>
        <v>0</v>
      </c>
      <c r="L93" s="33">
        <f t="shared" si="17"/>
        <v>0</v>
      </c>
      <c r="M93" s="3">
        <v>2179</v>
      </c>
      <c r="N93" s="3">
        <v>888</v>
      </c>
      <c r="O93" s="3">
        <v>1291</v>
      </c>
      <c r="P93" s="3">
        <v>1291</v>
      </c>
      <c r="Q93" s="3">
        <v>0</v>
      </c>
      <c r="R93" s="113">
        <v>0</v>
      </c>
      <c r="S93" s="127">
        <f t="shared" si="12"/>
        <v>0</v>
      </c>
      <c r="T93" s="8">
        <v>2179</v>
      </c>
      <c r="U93" s="129">
        <f t="shared" si="18"/>
        <v>0</v>
      </c>
      <c r="V93" s="8">
        <f t="shared" si="19"/>
        <v>2179</v>
      </c>
      <c r="W93" s="127">
        <f t="shared" si="20"/>
        <v>0</v>
      </c>
      <c r="Y93" s="8">
        <f t="shared" si="21"/>
        <v>1291</v>
      </c>
      <c r="Z93" s="127">
        <f t="shared" si="22"/>
        <v>0</v>
      </c>
    </row>
    <row r="94" spans="1:26" x14ac:dyDescent="0.25">
      <c r="A94" s="4" t="s">
        <v>180</v>
      </c>
      <c r="B94" s="106" t="s">
        <v>181</v>
      </c>
      <c r="C94" s="112">
        <v>18</v>
      </c>
      <c r="D94" s="3">
        <v>10</v>
      </c>
      <c r="E94" s="199">
        <f t="shared" si="13"/>
        <v>55.555555555555557</v>
      </c>
      <c r="F94" s="112">
        <v>6</v>
      </c>
      <c r="G94" s="3">
        <v>4</v>
      </c>
      <c r="H94" s="3">
        <v>0</v>
      </c>
      <c r="I94" s="75">
        <f t="shared" si="14"/>
        <v>10</v>
      </c>
      <c r="J94" s="216">
        <f t="shared" si="15"/>
        <v>60</v>
      </c>
      <c r="K94" s="33">
        <f t="shared" si="16"/>
        <v>40</v>
      </c>
      <c r="L94" s="33">
        <f t="shared" si="17"/>
        <v>0</v>
      </c>
      <c r="M94" s="3">
        <v>1888</v>
      </c>
      <c r="N94" s="3">
        <v>424</v>
      </c>
      <c r="O94" s="3">
        <v>1464</v>
      </c>
      <c r="P94" s="3">
        <v>960</v>
      </c>
      <c r="Q94" s="3">
        <v>504</v>
      </c>
      <c r="R94" s="113">
        <v>0</v>
      </c>
      <c r="S94" s="127">
        <f t="shared" si="12"/>
        <v>0</v>
      </c>
      <c r="T94" s="8">
        <v>1888</v>
      </c>
      <c r="U94" s="129">
        <f t="shared" si="18"/>
        <v>0</v>
      </c>
      <c r="V94" s="8">
        <f t="shared" si="19"/>
        <v>1888</v>
      </c>
      <c r="W94" s="127">
        <f t="shared" si="20"/>
        <v>0</v>
      </c>
      <c r="Y94" s="8">
        <f t="shared" si="21"/>
        <v>1464</v>
      </c>
      <c r="Z94" s="127">
        <f t="shared" si="22"/>
        <v>0</v>
      </c>
    </row>
    <row r="95" spans="1:26" x14ac:dyDescent="0.25">
      <c r="A95" s="4" t="s">
        <v>182</v>
      </c>
      <c r="B95" s="136" t="s">
        <v>183</v>
      </c>
      <c r="C95" s="112">
        <v>25</v>
      </c>
      <c r="D95" s="3">
        <v>10</v>
      </c>
      <c r="E95" s="199">
        <f t="shared" si="13"/>
        <v>40</v>
      </c>
      <c r="F95" s="112">
        <v>9</v>
      </c>
      <c r="G95" s="3">
        <v>1</v>
      </c>
      <c r="H95" s="3">
        <v>0</v>
      </c>
      <c r="I95" s="75">
        <f t="shared" si="14"/>
        <v>10</v>
      </c>
      <c r="J95" s="216">
        <f t="shared" si="15"/>
        <v>90</v>
      </c>
      <c r="K95" s="33">
        <f t="shared" si="16"/>
        <v>10</v>
      </c>
      <c r="L95" s="33">
        <f t="shared" si="17"/>
        <v>0</v>
      </c>
      <c r="M95" s="3">
        <v>3745</v>
      </c>
      <c r="N95" s="3">
        <f>+M95-O95</f>
        <v>1428</v>
      </c>
      <c r="O95" s="3">
        <v>2317</v>
      </c>
      <c r="P95" s="3">
        <v>1738</v>
      </c>
      <c r="Q95" s="3">
        <v>579</v>
      </c>
      <c r="R95" s="113">
        <v>0</v>
      </c>
      <c r="S95" s="127">
        <f t="shared" si="12"/>
        <v>0</v>
      </c>
      <c r="T95" s="8">
        <v>3745</v>
      </c>
      <c r="U95" s="129">
        <f t="shared" si="18"/>
        <v>0</v>
      </c>
      <c r="V95" s="8">
        <f t="shared" si="19"/>
        <v>3745</v>
      </c>
      <c r="W95" s="127">
        <f t="shared" si="20"/>
        <v>0</v>
      </c>
      <c r="Y95" s="8">
        <f t="shared" si="21"/>
        <v>2317</v>
      </c>
      <c r="Z95" s="127">
        <f t="shared" si="22"/>
        <v>0</v>
      </c>
    </row>
    <row r="96" spans="1:26" x14ac:dyDescent="0.25">
      <c r="A96" s="4" t="s">
        <v>184</v>
      </c>
      <c r="B96" s="106" t="s">
        <v>185</v>
      </c>
      <c r="C96" s="112">
        <v>19</v>
      </c>
      <c r="D96" s="3">
        <v>8</v>
      </c>
      <c r="E96" s="199">
        <f t="shared" si="13"/>
        <v>42.105263157894733</v>
      </c>
      <c r="F96" s="112">
        <v>5</v>
      </c>
      <c r="G96" s="3">
        <v>3</v>
      </c>
      <c r="H96" s="3">
        <v>0</v>
      </c>
      <c r="I96" s="75">
        <f t="shared" si="14"/>
        <v>8</v>
      </c>
      <c r="J96" s="216">
        <f t="shared" si="15"/>
        <v>62.5</v>
      </c>
      <c r="K96" s="33">
        <f t="shared" si="16"/>
        <v>37.5</v>
      </c>
      <c r="L96" s="33">
        <f t="shared" si="17"/>
        <v>0</v>
      </c>
      <c r="M96" s="3">
        <v>2770</v>
      </c>
      <c r="N96" s="3">
        <v>856</v>
      </c>
      <c r="O96" s="3">
        <v>1914</v>
      </c>
      <c r="P96" s="3">
        <v>1566</v>
      </c>
      <c r="Q96" s="3">
        <v>348</v>
      </c>
      <c r="R96" s="113">
        <v>0</v>
      </c>
      <c r="S96" s="127">
        <f t="shared" si="12"/>
        <v>0</v>
      </c>
      <c r="T96" s="8">
        <v>2770</v>
      </c>
      <c r="U96" s="129">
        <f t="shared" si="18"/>
        <v>0</v>
      </c>
      <c r="V96" s="8">
        <f t="shared" si="19"/>
        <v>2770</v>
      </c>
      <c r="W96" s="127">
        <f t="shared" si="20"/>
        <v>0</v>
      </c>
      <c r="Y96" s="8">
        <f t="shared" si="21"/>
        <v>1914</v>
      </c>
      <c r="Z96" s="127">
        <f t="shared" si="22"/>
        <v>0</v>
      </c>
    </row>
    <row r="97" spans="1:26" x14ac:dyDescent="0.25">
      <c r="A97" s="4" t="s">
        <v>186</v>
      </c>
      <c r="B97" s="106" t="s">
        <v>187</v>
      </c>
      <c r="C97" s="112">
        <v>9</v>
      </c>
      <c r="D97" s="3">
        <v>0</v>
      </c>
      <c r="E97" s="199">
        <f t="shared" si="13"/>
        <v>0</v>
      </c>
      <c r="F97" s="112">
        <v>0</v>
      </c>
      <c r="G97" s="3">
        <v>0</v>
      </c>
      <c r="H97" s="3">
        <v>0</v>
      </c>
      <c r="I97" s="75">
        <f t="shared" si="14"/>
        <v>0</v>
      </c>
      <c r="J97" s="216" t="e">
        <f t="shared" si="15"/>
        <v>#DIV/0!</v>
      </c>
      <c r="K97" s="33" t="e">
        <f t="shared" si="16"/>
        <v>#DIV/0!</v>
      </c>
      <c r="L97" s="33" t="e">
        <f t="shared" si="17"/>
        <v>#DIV/0!</v>
      </c>
      <c r="M97" s="3">
        <v>471</v>
      </c>
      <c r="N97" s="3">
        <v>471</v>
      </c>
      <c r="O97" s="3">
        <v>0</v>
      </c>
      <c r="P97" s="3">
        <v>0</v>
      </c>
      <c r="Q97" s="3">
        <v>0</v>
      </c>
      <c r="R97" s="113">
        <v>0</v>
      </c>
      <c r="S97" s="127">
        <f t="shared" si="12"/>
        <v>0</v>
      </c>
      <c r="T97" s="8">
        <v>471</v>
      </c>
      <c r="U97" s="129">
        <f t="shared" si="18"/>
        <v>0</v>
      </c>
      <c r="V97" s="8">
        <f t="shared" si="19"/>
        <v>471</v>
      </c>
      <c r="W97" s="127">
        <f t="shared" si="20"/>
        <v>0</v>
      </c>
      <c r="Y97" s="8">
        <f t="shared" si="21"/>
        <v>0</v>
      </c>
      <c r="Z97" s="127">
        <f t="shared" si="22"/>
        <v>0</v>
      </c>
    </row>
    <row r="98" spans="1:26" x14ac:dyDescent="0.25">
      <c r="A98" s="4" t="s">
        <v>188</v>
      </c>
      <c r="B98" s="136" t="s">
        <v>189</v>
      </c>
      <c r="C98" s="112">
        <v>17</v>
      </c>
      <c r="D98" s="3">
        <v>7</v>
      </c>
      <c r="E98" s="199">
        <f t="shared" si="13"/>
        <v>41.17647058823529</v>
      </c>
      <c r="F98" s="112">
        <v>7</v>
      </c>
      <c r="G98" s="3">
        <v>0</v>
      </c>
      <c r="H98" s="3">
        <v>0</v>
      </c>
      <c r="I98" s="75">
        <f t="shared" si="14"/>
        <v>7</v>
      </c>
      <c r="J98" s="216">
        <f t="shared" si="15"/>
        <v>100</v>
      </c>
      <c r="K98" s="33">
        <f t="shared" si="16"/>
        <v>0</v>
      </c>
      <c r="L98" s="33">
        <f t="shared" si="17"/>
        <v>0</v>
      </c>
      <c r="M98" s="3">
        <v>6004</v>
      </c>
      <c r="N98" s="3">
        <v>2273</v>
      </c>
      <c r="O98" s="3">
        <v>3731</v>
      </c>
      <c r="P98" s="3">
        <v>3731</v>
      </c>
      <c r="Q98" s="3">
        <v>0</v>
      </c>
      <c r="R98" s="113">
        <v>0</v>
      </c>
      <c r="S98" s="127">
        <f t="shared" si="12"/>
        <v>0</v>
      </c>
      <c r="T98" s="8">
        <v>6004</v>
      </c>
      <c r="U98" s="129">
        <f t="shared" si="18"/>
        <v>0</v>
      </c>
      <c r="V98" s="8">
        <f t="shared" si="19"/>
        <v>6004</v>
      </c>
      <c r="W98" s="127">
        <f t="shared" si="20"/>
        <v>0</v>
      </c>
      <c r="Y98" s="8">
        <f t="shared" si="21"/>
        <v>3731</v>
      </c>
      <c r="Z98" s="127">
        <f t="shared" si="22"/>
        <v>0</v>
      </c>
    </row>
    <row r="99" spans="1:26" x14ac:dyDescent="0.25">
      <c r="A99" s="4" t="s">
        <v>190</v>
      </c>
      <c r="B99" s="106" t="s">
        <v>191</v>
      </c>
      <c r="C99" s="112">
        <v>21</v>
      </c>
      <c r="D99" s="3">
        <v>7</v>
      </c>
      <c r="E99" s="199">
        <f t="shared" si="13"/>
        <v>33.333333333333329</v>
      </c>
      <c r="F99" s="112">
        <v>2</v>
      </c>
      <c r="G99" s="3">
        <v>5</v>
      </c>
      <c r="H99" s="3">
        <v>0</v>
      </c>
      <c r="I99" s="75">
        <f t="shared" si="14"/>
        <v>7</v>
      </c>
      <c r="J99" s="216">
        <f t="shared" si="15"/>
        <v>28.571428571428569</v>
      </c>
      <c r="K99" s="33">
        <f t="shared" si="16"/>
        <v>71.428571428571431</v>
      </c>
      <c r="L99" s="33">
        <f t="shared" si="17"/>
        <v>0</v>
      </c>
      <c r="M99" s="3">
        <v>2779</v>
      </c>
      <c r="N99" s="3">
        <v>1624</v>
      </c>
      <c r="O99" s="3">
        <v>1155</v>
      </c>
      <c r="P99" s="3">
        <v>346</v>
      </c>
      <c r="Q99" s="3">
        <v>809</v>
      </c>
      <c r="R99" s="113">
        <v>0</v>
      </c>
      <c r="S99" s="127">
        <f t="shared" si="12"/>
        <v>0</v>
      </c>
      <c r="T99" s="8">
        <v>2779</v>
      </c>
      <c r="U99" s="129">
        <f t="shared" si="18"/>
        <v>0</v>
      </c>
      <c r="V99" s="8">
        <f t="shared" si="19"/>
        <v>2779</v>
      </c>
      <c r="W99" s="127">
        <f t="shared" si="20"/>
        <v>0</v>
      </c>
      <c r="Y99" s="8">
        <f t="shared" si="21"/>
        <v>1155</v>
      </c>
      <c r="Z99" s="127">
        <f t="shared" si="22"/>
        <v>0</v>
      </c>
    </row>
    <row r="100" spans="1:26" x14ac:dyDescent="0.25">
      <c r="A100" s="4" t="s">
        <v>192</v>
      </c>
      <c r="B100" s="106" t="s">
        <v>193</v>
      </c>
      <c r="C100" s="112">
        <v>15</v>
      </c>
      <c r="D100" s="3">
        <v>3</v>
      </c>
      <c r="E100" s="199">
        <f t="shared" si="13"/>
        <v>20</v>
      </c>
      <c r="F100" s="112">
        <v>0</v>
      </c>
      <c r="G100" s="3">
        <v>3</v>
      </c>
      <c r="H100" s="3">
        <v>0</v>
      </c>
      <c r="I100" s="75">
        <f t="shared" si="14"/>
        <v>3</v>
      </c>
      <c r="J100" s="216">
        <f t="shared" si="15"/>
        <v>0</v>
      </c>
      <c r="K100" s="33">
        <f t="shared" si="16"/>
        <v>100</v>
      </c>
      <c r="L100" s="33">
        <f t="shared" si="17"/>
        <v>0</v>
      </c>
      <c r="M100" s="3">
        <v>2385</v>
      </c>
      <c r="N100" s="3">
        <v>1691</v>
      </c>
      <c r="O100" s="3">
        <v>694</v>
      </c>
      <c r="P100" s="3">
        <v>0</v>
      </c>
      <c r="Q100" s="3">
        <v>694</v>
      </c>
      <c r="R100" s="113">
        <v>0</v>
      </c>
      <c r="S100" s="127">
        <f t="shared" si="12"/>
        <v>0</v>
      </c>
      <c r="T100" s="8">
        <v>2385</v>
      </c>
      <c r="U100" s="129">
        <f t="shared" si="18"/>
        <v>0</v>
      </c>
      <c r="V100" s="8">
        <f t="shared" si="19"/>
        <v>2385</v>
      </c>
      <c r="W100" s="127">
        <f t="shared" si="20"/>
        <v>0</v>
      </c>
      <c r="Y100" s="8">
        <f t="shared" si="21"/>
        <v>694</v>
      </c>
      <c r="Z100" s="127">
        <f t="shared" si="22"/>
        <v>0</v>
      </c>
    </row>
    <row r="101" spans="1:26" x14ac:dyDescent="0.25">
      <c r="A101" s="4" t="s">
        <v>194</v>
      </c>
      <c r="B101" s="106" t="s">
        <v>195</v>
      </c>
      <c r="C101" s="112">
        <v>3</v>
      </c>
      <c r="D101" s="3">
        <v>0</v>
      </c>
      <c r="E101" s="199">
        <f t="shared" si="13"/>
        <v>0</v>
      </c>
      <c r="F101" s="112">
        <v>0</v>
      </c>
      <c r="G101" s="3">
        <v>0</v>
      </c>
      <c r="H101" s="3">
        <v>0</v>
      </c>
      <c r="I101" s="75">
        <f t="shared" si="14"/>
        <v>0</v>
      </c>
      <c r="J101" s="216" t="e">
        <f t="shared" si="15"/>
        <v>#DIV/0!</v>
      </c>
      <c r="K101" s="33" t="e">
        <f t="shared" si="16"/>
        <v>#DIV/0!</v>
      </c>
      <c r="L101" s="33" t="e">
        <f t="shared" si="17"/>
        <v>#DIV/0!</v>
      </c>
      <c r="M101" s="3">
        <v>197</v>
      </c>
      <c r="N101" s="3">
        <v>197</v>
      </c>
      <c r="O101" s="3">
        <v>0</v>
      </c>
      <c r="P101" s="3">
        <v>0</v>
      </c>
      <c r="Q101" s="3">
        <v>0</v>
      </c>
      <c r="R101" s="113">
        <v>0</v>
      </c>
      <c r="S101" s="127">
        <f t="shared" ref="S101:S115" si="23">+I101-D101</f>
        <v>0</v>
      </c>
      <c r="T101" s="8">
        <v>197</v>
      </c>
      <c r="U101" s="129">
        <f t="shared" si="18"/>
        <v>0</v>
      </c>
      <c r="V101" s="8">
        <f t="shared" si="19"/>
        <v>197</v>
      </c>
      <c r="W101" s="127">
        <f t="shared" si="20"/>
        <v>0</v>
      </c>
      <c r="Y101" s="8">
        <f t="shared" si="21"/>
        <v>0</v>
      </c>
      <c r="Z101" s="127">
        <f t="shared" si="22"/>
        <v>0</v>
      </c>
    </row>
    <row r="102" spans="1:26" x14ac:dyDescent="0.25">
      <c r="A102" s="4" t="s">
        <v>196</v>
      </c>
      <c r="B102" s="106" t="s">
        <v>197</v>
      </c>
      <c r="C102" s="112">
        <v>24</v>
      </c>
      <c r="D102" s="3">
        <v>13</v>
      </c>
      <c r="E102" s="199">
        <f t="shared" si="13"/>
        <v>54.166666666666664</v>
      </c>
      <c r="F102" s="112">
        <v>13</v>
      </c>
      <c r="G102" s="3">
        <v>0</v>
      </c>
      <c r="H102" s="3">
        <v>0</v>
      </c>
      <c r="I102" s="75">
        <f t="shared" si="14"/>
        <v>13</v>
      </c>
      <c r="J102" s="216">
        <f t="shared" si="15"/>
        <v>100</v>
      </c>
      <c r="K102" s="33">
        <f t="shared" si="16"/>
        <v>0</v>
      </c>
      <c r="L102" s="33">
        <f t="shared" si="17"/>
        <v>0</v>
      </c>
      <c r="M102" s="3">
        <v>3579</v>
      </c>
      <c r="N102" s="3">
        <v>1367</v>
      </c>
      <c r="O102" s="3">
        <v>2212</v>
      </c>
      <c r="P102" s="3">
        <v>2212</v>
      </c>
      <c r="Q102" s="3">
        <v>0</v>
      </c>
      <c r="R102" s="113">
        <v>0</v>
      </c>
      <c r="S102" s="127">
        <f t="shared" si="23"/>
        <v>0</v>
      </c>
      <c r="T102" s="8">
        <v>3579</v>
      </c>
      <c r="U102" s="129">
        <f t="shared" si="18"/>
        <v>0</v>
      </c>
      <c r="V102" s="8">
        <f t="shared" si="19"/>
        <v>3579</v>
      </c>
      <c r="W102" s="127">
        <f t="shared" si="20"/>
        <v>0</v>
      </c>
      <c r="Y102" s="8">
        <f t="shared" si="21"/>
        <v>2212</v>
      </c>
      <c r="Z102" s="127">
        <f t="shared" si="22"/>
        <v>0</v>
      </c>
    </row>
    <row r="103" spans="1:26" x14ac:dyDescent="0.25">
      <c r="A103" s="4" t="s">
        <v>198</v>
      </c>
      <c r="B103" s="136" t="s">
        <v>199</v>
      </c>
      <c r="C103" s="112">
        <v>14</v>
      </c>
      <c r="D103" s="3">
        <v>7</v>
      </c>
      <c r="E103" s="199">
        <f t="shared" si="13"/>
        <v>50</v>
      </c>
      <c r="F103" s="112">
        <v>6</v>
      </c>
      <c r="G103" s="3">
        <v>1</v>
      </c>
      <c r="H103" s="3">
        <v>0</v>
      </c>
      <c r="I103" s="75">
        <f t="shared" si="14"/>
        <v>7</v>
      </c>
      <c r="J103" s="216">
        <f t="shared" si="15"/>
        <v>85.714285714285708</v>
      </c>
      <c r="K103" s="33">
        <f t="shared" si="16"/>
        <v>14.285714285714285</v>
      </c>
      <c r="L103" s="33">
        <f t="shared" si="17"/>
        <v>0</v>
      </c>
      <c r="M103" s="3">
        <v>2046</v>
      </c>
      <c r="N103" s="3">
        <f>27+706</f>
        <v>733</v>
      </c>
      <c r="O103" s="3">
        <v>1313</v>
      </c>
      <c r="P103" s="3">
        <v>1155</v>
      </c>
      <c r="Q103" s="3">
        <v>158</v>
      </c>
      <c r="R103" s="113">
        <v>0</v>
      </c>
      <c r="S103" s="127">
        <f t="shared" si="23"/>
        <v>0</v>
      </c>
      <c r="T103" s="8">
        <v>2046</v>
      </c>
      <c r="U103" s="129">
        <f t="shared" si="18"/>
        <v>0</v>
      </c>
      <c r="V103" s="8">
        <f t="shared" si="19"/>
        <v>2046</v>
      </c>
      <c r="W103" s="127">
        <f t="shared" si="20"/>
        <v>0</v>
      </c>
      <c r="Y103" s="8">
        <f t="shared" si="21"/>
        <v>1313</v>
      </c>
      <c r="Z103" s="127">
        <f t="shared" si="22"/>
        <v>0</v>
      </c>
    </row>
    <row r="104" spans="1:26" x14ac:dyDescent="0.25">
      <c r="A104" s="4" t="s">
        <v>200</v>
      </c>
      <c r="B104" s="136" t="s">
        <v>201</v>
      </c>
      <c r="C104" s="112">
        <v>14</v>
      </c>
      <c r="D104" s="3">
        <v>11</v>
      </c>
      <c r="E104" s="199">
        <f t="shared" si="13"/>
        <v>78.571428571428569</v>
      </c>
      <c r="F104" s="112">
        <v>7</v>
      </c>
      <c r="G104" s="3">
        <v>4</v>
      </c>
      <c r="H104" s="3">
        <v>0</v>
      </c>
      <c r="I104" s="75">
        <f t="shared" si="14"/>
        <v>11</v>
      </c>
      <c r="J104" s="216">
        <f t="shared" si="15"/>
        <v>63.636363636363633</v>
      </c>
      <c r="K104" s="33">
        <f t="shared" si="16"/>
        <v>36.363636363636367</v>
      </c>
      <c r="L104" s="33">
        <f t="shared" si="17"/>
        <v>0</v>
      </c>
      <c r="M104" s="3">
        <v>3326</v>
      </c>
      <c r="N104" s="3">
        <v>377</v>
      </c>
      <c r="O104" s="3">
        <v>2949</v>
      </c>
      <c r="P104" s="3">
        <v>2264</v>
      </c>
      <c r="Q104" s="3">
        <v>685</v>
      </c>
      <c r="R104" s="113">
        <v>0</v>
      </c>
      <c r="S104" s="127">
        <f t="shared" si="23"/>
        <v>0</v>
      </c>
      <c r="T104" s="8">
        <v>3326</v>
      </c>
      <c r="U104" s="129">
        <f t="shared" si="18"/>
        <v>0</v>
      </c>
      <c r="V104" s="8">
        <f t="shared" si="19"/>
        <v>3326</v>
      </c>
      <c r="W104" s="127">
        <f t="shared" si="20"/>
        <v>0</v>
      </c>
      <c r="Y104" s="8">
        <f t="shared" si="21"/>
        <v>2949</v>
      </c>
      <c r="Z104" s="127">
        <f t="shared" si="22"/>
        <v>0</v>
      </c>
    </row>
    <row r="105" spans="1:26" x14ac:dyDescent="0.25">
      <c r="A105" s="4" t="s">
        <v>202</v>
      </c>
      <c r="B105" s="106" t="s">
        <v>203</v>
      </c>
      <c r="C105" s="112">
        <v>22</v>
      </c>
      <c r="D105" s="3">
        <v>5</v>
      </c>
      <c r="E105" s="199">
        <f t="shared" si="13"/>
        <v>22.727272727272727</v>
      </c>
      <c r="F105" s="112">
        <v>5</v>
      </c>
      <c r="G105" s="3">
        <v>0</v>
      </c>
      <c r="H105" s="3">
        <v>0</v>
      </c>
      <c r="I105" s="75">
        <f t="shared" si="14"/>
        <v>5</v>
      </c>
      <c r="J105" s="216">
        <f t="shared" si="15"/>
        <v>100</v>
      </c>
      <c r="K105" s="33">
        <f t="shared" si="16"/>
        <v>0</v>
      </c>
      <c r="L105" s="33">
        <f t="shared" si="17"/>
        <v>0</v>
      </c>
      <c r="M105" s="3">
        <v>4125</v>
      </c>
      <c r="N105" s="3">
        <v>2777</v>
      </c>
      <c r="O105" s="3">
        <f>708+640</f>
        <v>1348</v>
      </c>
      <c r="P105" s="3">
        <v>1348</v>
      </c>
      <c r="Q105" s="3">
        <v>0</v>
      </c>
      <c r="R105" s="113">
        <v>0</v>
      </c>
      <c r="S105" s="127">
        <f t="shared" si="23"/>
        <v>0</v>
      </c>
      <c r="T105" s="8">
        <v>4125</v>
      </c>
      <c r="U105" s="129">
        <f t="shared" si="18"/>
        <v>0</v>
      </c>
      <c r="V105" s="8">
        <f t="shared" si="19"/>
        <v>4125</v>
      </c>
      <c r="W105" s="127">
        <f t="shared" si="20"/>
        <v>0</v>
      </c>
      <c r="Y105" s="8">
        <f t="shared" si="21"/>
        <v>1348</v>
      </c>
      <c r="Z105" s="127">
        <f t="shared" si="22"/>
        <v>0</v>
      </c>
    </row>
    <row r="106" spans="1:26" x14ac:dyDescent="0.25">
      <c r="A106" s="4" t="s">
        <v>204</v>
      </c>
      <c r="B106" s="136" t="s">
        <v>205</v>
      </c>
      <c r="C106" s="112">
        <v>19</v>
      </c>
      <c r="D106" s="3">
        <v>6</v>
      </c>
      <c r="E106" s="199">
        <f t="shared" si="13"/>
        <v>31.578947368421051</v>
      </c>
      <c r="F106" s="112">
        <v>5</v>
      </c>
      <c r="G106" s="3">
        <v>1</v>
      </c>
      <c r="H106" s="3">
        <v>0</v>
      </c>
      <c r="I106" s="75">
        <f t="shared" si="14"/>
        <v>6</v>
      </c>
      <c r="J106" s="216">
        <f t="shared" si="15"/>
        <v>83.333333333333343</v>
      </c>
      <c r="K106" s="33">
        <f t="shared" si="16"/>
        <v>16.666666666666664</v>
      </c>
      <c r="L106" s="33">
        <f t="shared" si="17"/>
        <v>0</v>
      </c>
      <c r="M106" s="3">
        <v>1493</v>
      </c>
      <c r="N106" s="3">
        <v>928</v>
      </c>
      <c r="O106" s="3">
        <v>565</v>
      </c>
      <c r="P106" s="3">
        <v>513</v>
      </c>
      <c r="Q106" s="3">
        <v>52</v>
      </c>
      <c r="R106" s="113">
        <v>0</v>
      </c>
      <c r="S106" s="127">
        <f t="shared" si="23"/>
        <v>0</v>
      </c>
      <c r="T106" s="8">
        <v>1493</v>
      </c>
      <c r="U106" s="129">
        <f t="shared" si="18"/>
        <v>0</v>
      </c>
      <c r="V106" s="8">
        <f t="shared" si="19"/>
        <v>1493</v>
      </c>
      <c r="W106" s="127">
        <f t="shared" si="20"/>
        <v>0</v>
      </c>
      <c r="Y106" s="8">
        <f t="shared" si="21"/>
        <v>565</v>
      </c>
      <c r="Z106" s="127">
        <f>+Y106-O106</f>
        <v>0</v>
      </c>
    </row>
    <row r="107" spans="1:26" x14ac:dyDescent="0.25">
      <c r="A107" s="4" t="s">
        <v>206</v>
      </c>
      <c r="B107" s="106" t="s">
        <v>207</v>
      </c>
      <c r="C107" s="112">
        <v>12</v>
      </c>
      <c r="D107" s="3">
        <v>4</v>
      </c>
      <c r="E107" s="199">
        <f t="shared" si="13"/>
        <v>33.333333333333329</v>
      </c>
      <c r="F107" s="112">
        <v>3</v>
      </c>
      <c r="G107" s="3">
        <v>1</v>
      </c>
      <c r="H107" s="3">
        <v>0</v>
      </c>
      <c r="I107" s="75">
        <f t="shared" si="14"/>
        <v>4</v>
      </c>
      <c r="J107" s="216">
        <f t="shared" si="15"/>
        <v>75</v>
      </c>
      <c r="K107" s="33">
        <f t="shared" si="16"/>
        <v>25</v>
      </c>
      <c r="L107" s="33">
        <f t="shared" si="17"/>
        <v>0</v>
      </c>
      <c r="M107" s="3">
        <v>642</v>
      </c>
      <c r="N107" s="3">
        <v>395</v>
      </c>
      <c r="O107" s="3">
        <v>247</v>
      </c>
      <c r="P107" s="3">
        <v>171</v>
      </c>
      <c r="Q107" s="3">
        <v>76</v>
      </c>
      <c r="R107" s="113">
        <v>0</v>
      </c>
      <c r="S107" s="127">
        <f t="shared" si="23"/>
        <v>0</v>
      </c>
      <c r="T107" s="8">
        <v>642</v>
      </c>
      <c r="U107" s="129">
        <f t="shared" si="18"/>
        <v>0</v>
      </c>
      <c r="V107" s="8">
        <f t="shared" si="19"/>
        <v>642</v>
      </c>
      <c r="W107" s="127">
        <f t="shared" si="20"/>
        <v>0</v>
      </c>
      <c r="Y107" s="8">
        <f t="shared" si="21"/>
        <v>247</v>
      </c>
      <c r="Z107" s="127">
        <f t="shared" si="22"/>
        <v>0</v>
      </c>
    </row>
    <row r="108" spans="1:26" x14ac:dyDescent="0.25">
      <c r="A108" s="4" t="s">
        <v>208</v>
      </c>
      <c r="B108" s="106" t="s">
        <v>209</v>
      </c>
      <c r="C108" s="112">
        <v>18</v>
      </c>
      <c r="D108" s="3">
        <v>0</v>
      </c>
      <c r="E108" s="199">
        <f t="shared" si="13"/>
        <v>0</v>
      </c>
      <c r="F108" s="112">
        <v>0</v>
      </c>
      <c r="G108" s="3">
        <v>0</v>
      </c>
      <c r="H108" s="3">
        <v>0</v>
      </c>
      <c r="I108" s="75">
        <f t="shared" si="14"/>
        <v>0</v>
      </c>
      <c r="J108" s="216" t="e">
        <f t="shared" si="15"/>
        <v>#DIV/0!</v>
      </c>
      <c r="K108" s="33" t="e">
        <f t="shared" si="16"/>
        <v>#DIV/0!</v>
      </c>
      <c r="L108" s="33" t="e">
        <f t="shared" si="17"/>
        <v>#DIV/0!</v>
      </c>
      <c r="M108" s="3">
        <v>4224</v>
      </c>
      <c r="N108" s="3">
        <v>4224</v>
      </c>
      <c r="O108" s="3">
        <v>0</v>
      </c>
      <c r="P108" s="3">
        <v>0</v>
      </c>
      <c r="Q108" s="3">
        <v>0</v>
      </c>
      <c r="R108" s="113">
        <v>0</v>
      </c>
      <c r="S108" s="127">
        <f t="shared" si="23"/>
        <v>0</v>
      </c>
      <c r="T108" s="8">
        <v>4224</v>
      </c>
      <c r="U108" s="129">
        <f t="shared" si="18"/>
        <v>0</v>
      </c>
      <c r="V108" s="8">
        <f t="shared" si="19"/>
        <v>4224</v>
      </c>
      <c r="W108" s="127">
        <f t="shared" si="20"/>
        <v>0</v>
      </c>
      <c r="Y108" s="8">
        <f t="shared" si="21"/>
        <v>0</v>
      </c>
      <c r="Z108" s="127">
        <f t="shared" si="22"/>
        <v>0</v>
      </c>
    </row>
    <row r="109" spans="1:26" x14ac:dyDescent="0.25">
      <c r="A109" s="4" t="s">
        <v>210</v>
      </c>
      <c r="B109" s="106" t="s">
        <v>211</v>
      </c>
      <c r="C109" s="112">
        <v>17</v>
      </c>
      <c r="D109" s="3">
        <v>6</v>
      </c>
      <c r="E109" s="199">
        <f t="shared" si="13"/>
        <v>35.294117647058826</v>
      </c>
      <c r="F109" s="112">
        <v>6</v>
      </c>
      <c r="G109" s="3">
        <v>0</v>
      </c>
      <c r="H109" s="3">
        <v>0</v>
      </c>
      <c r="I109" s="75">
        <f t="shared" si="14"/>
        <v>6</v>
      </c>
      <c r="J109" s="216">
        <f t="shared" si="15"/>
        <v>100</v>
      </c>
      <c r="K109" s="33">
        <f t="shared" si="16"/>
        <v>0</v>
      </c>
      <c r="L109" s="33">
        <f t="shared" si="17"/>
        <v>0</v>
      </c>
      <c r="M109" s="3">
        <v>2631</v>
      </c>
      <c r="N109" s="3">
        <v>1327</v>
      </c>
      <c r="O109" s="3">
        <v>1304</v>
      </c>
      <c r="P109" s="3">
        <v>1304</v>
      </c>
      <c r="Q109" s="3">
        <v>0</v>
      </c>
      <c r="R109" s="113">
        <v>0</v>
      </c>
      <c r="S109" s="127">
        <f t="shared" si="23"/>
        <v>0</v>
      </c>
      <c r="T109" s="8">
        <v>2631</v>
      </c>
      <c r="U109" s="129">
        <f t="shared" si="18"/>
        <v>0</v>
      </c>
      <c r="V109" s="8">
        <f t="shared" si="19"/>
        <v>2631</v>
      </c>
      <c r="W109" s="127">
        <f t="shared" si="20"/>
        <v>0</v>
      </c>
      <c r="Y109" s="8">
        <f t="shared" si="21"/>
        <v>1304</v>
      </c>
      <c r="Z109" s="127">
        <f t="shared" si="22"/>
        <v>0</v>
      </c>
    </row>
    <row r="110" spans="1:26" x14ac:dyDescent="0.25">
      <c r="A110" s="4" t="s">
        <v>212</v>
      </c>
      <c r="B110" s="106" t="s">
        <v>213</v>
      </c>
      <c r="C110" s="112">
        <v>11</v>
      </c>
      <c r="D110" s="3">
        <v>0</v>
      </c>
      <c r="E110" s="199">
        <f t="shared" si="13"/>
        <v>0</v>
      </c>
      <c r="F110" s="112">
        <v>0</v>
      </c>
      <c r="G110" s="3">
        <v>0</v>
      </c>
      <c r="H110" s="3">
        <v>0</v>
      </c>
      <c r="I110" s="75">
        <f t="shared" si="14"/>
        <v>0</v>
      </c>
      <c r="J110" s="216" t="e">
        <f t="shared" si="15"/>
        <v>#DIV/0!</v>
      </c>
      <c r="K110" s="33" t="e">
        <f t="shared" si="16"/>
        <v>#DIV/0!</v>
      </c>
      <c r="L110" s="33" t="e">
        <f t="shared" si="17"/>
        <v>#DIV/0!</v>
      </c>
      <c r="M110" s="3">
        <v>1296</v>
      </c>
      <c r="N110" s="3">
        <v>1296</v>
      </c>
      <c r="O110" s="3">
        <v>0</v>
      </c>
      <c r="P110" s="3">
        <v>0</v>
      </c>
      <c r="Q110" s="3">
        <v>0</v>
      </c>
      <c r="R110" s="113">
        <v>0</v>
      </c>
      <c r="S110" s="127">
        <f t="shared" si="23"/>
        <v>0</v>
      </c>
      <c r="T110" s="8">
        <v>1296</v>
      </c>
      <c r="U110" s="129">
        <f t="shared" si="18"/>
        <v>0</v>
      </c>
      <c r="V110" s="8">
        <f t="shared" si="19"/>
        <v>1296</v>
      </c>
      <c r="W110" s="127">
        <f t="shared" si="20"/>
        <v>0</v>
      </c>
      <c r="Y110" s="8">
        <f t="shared" si="21"/>
        <v>0</v>
      </c>
      <c r="Z110" s="127">
        <f t="shared" si="22"/>
        <v>0</v>
      </c>
    </row>
    <row r="111" spans="1:26" x14ac:dyDescent="0.25">
      <c r="A111" s="4" t="s">
        <v>214</v>
      </c>
      <c r="B111" s="106" t="s">
        <v>215</v>
      </c>
      <c r="C111" s="112">
        <v>17</v>
      </c>
      <c r="D111" s="3">
        <v>3</v>
      </c>
      <c r="E111" s="199">
        <f t="shared" si="13"/>
        <v>17.647058823529413</v>
      </c>
      <c r="F111" s="112">
        <v>2</v>
      </c>
      <c r="G111" s="3">
        <v>1</v>
      </c>
      <c r="H111" s="3">
        <v>0</v>
      </c>
      <c r="I111" s="75">
        <f t="shared" si="14"/>
        <v>3</v>
      </c>
      <c r="J111" s="216">
        <f t="shared" si="15"/>
        <v>66.666666666666657</v>
      </c>
      <c r="K111" s="33">
        <f t="shared" si="16"/>
        <v>33.333333333333329</v>
      </c>
      <c r="L111" s="33">
        <f t="shared" si="17"/>
        <v>0</v>
      </c>
      <c r="M111" s="3">
        <v>2866</v>
      </c>
      <c r="N111" s="3">
        <v>2114</v>
      </c>
      <c r="O111" s="3">
        <v>752</v>
      </c>
      <c r="P111" s="3">
        <v>659</v>
      </c>
      <c r="Q111" s="3">
        <v>93</v>
      </c>
      <c r="R111" s="113">
        <v>0</v>
      </c>
      <c r="S111" s="127">
        <f t="shared" si="23"/>
        <v>0</v>
      </c>
      <c r="T111" s="8">
        <v>2866</v>
      </c>
      <c r="U111" s="129">
        <f t="shared" si="18"/>
        <v>0</v>
      </c>
      <c r="V111" s="8">
        <f t="shared" si="19"/>
        <v>2866</v>
      </c>
      <c r="W111" s="127">
        <f t="shared" si="20"/>
        <v>0</v>
      </c>
      <c r="Y111" s="8">
        <f t="shared" si="21"/>
        <v>752</v>
      </c>
      <c r="Z111" s="127">
        <f t="shared" si="22"/>
        <v>0</v>
      </c>
    </row>
    <row r="112" spans="1:26" x14ac:dyDescent="0.25">
      <c r="A112" s="4" t="s">
        <v>216</v>
      </c>
      <c r="B112" s="106" t="s">
        <v>217</v>
      </c>
      <c r="C112" s="112">
        <v>3</v>
      </c>
      <c r="D112" s="3">
        <v>0</v>
      </c>
      <c r="E112" s="199">
        <f t="shared" si="13"/>
        <v>0</v>
      </c>
      <c r="F112" s="112">
        <v>0</v>
      </c>
      <c r="G112" s="3">
        <v>0</v>
      </c>
      <c r="H112" s="3">
        <v>0</v>
      </c>
      <c r="I112" s="75">
        <f t="shared" si="14"/>
        <v>0</v>
      </c>
      <c r="J112" s="216" t="e">
        <f t="shared" si="15"/>
        <v>#DIV/0!</v>
      </c>
      <c r="K112" s="33" t="e">
        <f t="shared" si="16"/>
        <v>#DIV/0!</v>
      </c>
      <c r="L112" s="33" t="e">
        <f t="shared" si="17"/>
        <v>#DIV/0!</v>
      </c>
      <c r="M112" s="3">
        <v>169</v>
      </c>
      <c r="N112" s="3">
        <v>169</v>
      </c>
      <c r="O112" s="3">
        <v>0</v>
      </c>
      <c r="P112" s="3">
        <v>0</v>
      </c>
      <c r="Q112" s="3">
        <v>0</v>
      </c>
      <c r="R112" s="113">
        <v>0</v>
      </c>
      <c r="S112" s="127">
        <f t="shared" si="23"/>
        <v>0</v>
      </c>
      <c r="T112" s="8">
        <v>169</v>
      </c>
      <c r="U112" s="129">
        <f t="shared" si="18"/>
        <v>0</v>
      </c>
      <c r="V112" s="8">
        <f t="shared" si="19"/>
        <v>169</v>
      </c>
      <c r="W112" s="127">
        <f t="shared" si="20"/>
        <v>0</v>
      </c>
      <c r="Y112" s="8">
        <f t="shared" si="21"/>
        <v>0</v>
      </c>
      <c r="Z112" s="127">
        <f t="shared" si="22"/>
        <v>0</v>
      </c>
    </row>
    <row r="113" spans="1:26" x14ac:dyDescent="0.25">
      <c r="A113" s="4" t="s">
        <v>218</v>
      </c>
      <c r="B113" s="106" t="s">
        <v>219</v>
      </c>
      <c r="C113" s="112">
        <v>12</v>
      </c>
      <c r="D113" s="3">
        <v>3</v>
      </c>
      <c r="E113" s="199">
        <f t="shared" si="13"/>
        <v>25</v>
      </c>
      <c r="F113" s="112">
        <v>3</v>
      </c>
      <c r="G113" s="3">
        <v>0</v>
      </c>
      <c r="H113" s="3">
        <v>0</v>
      </c>
      <c r="I113" s="75">
        <f t="shared" si="14"/>
        <v>3</v>
      </c>
      <c r="J113" s="216">
        <f t="shared" si="15"/>
        <v>100</v>
      </c>
      <c r="K113" s="33">
        <f t="shared" si="16"/>
        <v>0</v>
      </c>
      <c r="L113" s="33">
        <f t="shared" si="17"/>
        <v>0</v>
      </c>
      <c r="M113" s="3">
        <v>1357</v>
      </c>
      <c r="N113" s="3">
        <v>943</v>
      </c>
      <c r="O113" s="3">
        <v>414</v>
      </c>
      <c r="P113" s="3">
        <v>414</v>
      </c>
      <c r="Q113" s="3">
        <v>0</v>
      </c>
      <c r="R113" s="113">
        <v>0</v>
      </c>
      <c r="S113" s="127">
        <f t="shared" si="23"/>
        <v>0</v>
      </c>
      <c r="T113" s="8">
        <v>1357</v>
      </c>
      <c r="U113" s="129">
        <f t="shared" si="18"/>
        <v>0</v>
      </c>
      <c r="V113" s="8">
        <f t="shared" si="19"/>
        <v>1357</v>
      </c>
      <c r="W113" s="127">
        <f t="shared" si="20"/>
        <v>0</v>
      </c>
      <c r="Y113" s="8">
        <f t="shared" si="21"/>
        <v>414</v>
      </c>
      <c r="Z113" s="127">
        <f t="shared" si="22"/>
        <v>0</v>
      </c>
    </row>
    <row r="114" spans="1:26" ht="15.75" thickBot="1" x14ac:dyDescent="0.3">
      <c r="A114" s="4" t="s">
        <v>220</v>
      </c>
      <c r="B114" s="106" t="s">
        <v>221</v>
      </c>
      <c r="C114" s="112">
        <v>5</v>
      </c>
      <c r="D114" s="3">
        <v>0</v>
      </c>
      <c r="E114" s="213">
        <f t="shared" si="13"/>
        <v>0</v>
      </c>
      <c r="F114" s="112">
        <v>0</v>
      </c>
      <c r="G114" s="3">
        <v>0</v>
      </c>
      <c r="H114" s="3">
        <v>0</v>
      </c>
      <c r="I114" s="75">
        <f t="shared" si="14"/>
        <v>0</v>
      </c>
      <c r="J114" s="216" t="e">
        <f t="shared" si="15"/>
        <v>#DIV/0!</v>
      </c>
      <c r="K114" s="33" t="e">
        <f t="shared" si="16"/>
        <v>#DIV/0!</v>
      </c>
      <c r="L114" s="33" t="e">
        <f t="shared" si="17"/>
        <v>#DIV/0!</v>
      </c>
      <c r="M114" s="3">
        <v>218</v>
      </c>
      <c r="N114" s="3">
        <v>218</v>
      </c>
      <c r="O114" s="3">
        <v>0</v>
      </c>
      <c r="P114" s="3">
        <v>0</v>
      </c>
      <c r="Q114" s="3">
        <v>0</v>
      </c>
      <c r="R114" s="113">
        <v>0</v>
      </c>
      <c r="S114" s="127">
        <f t="shared" si="23"/>
        <v>0</v>
      </c>
      <c r="T114" s="8">
        <v>218</v>
      </c>
      <c r="U114" s="129">
        <f t="shared" si="18"/>
        <v>0</v>
      </c>
      <c r="V114" s="8">
        <f t="shared" si="19"/>
        <v>218</v>
      </c>
      <c r="W114" s="127">
        <f t="shared" si="20"/>
        <v>0</v>
      </c>
      <c r="Y114" s="8">
        <f t="shared" si="21"/>
        <v>0</v>
      </c>
      <c r="Z114" s="127">
        <f t="shared" si="22"/>
        <v>0</v>
      </c>
    </row>
    <row r="115" spans="1:26" ht="16.5" thickTop="1" thickBot="1" x14ac:dyDescent="0.3">
      <c r="B115" s="131" t="s">
        <v>222</v>
      </c>
      <c r="C115" s="10">
        <f>SUM(C5:C114)</f>
        <v>1380</v>
      </c>
      <c r="D115" s="10">
        <f>SUM(D5:D114)</f>
        <v>344</v>
      </c>
      <c r="E115" s="214">
        <f t="shared" si="13"/>
        <v>24.927536231884059</v>
      </c>
      <c r="F115" s="114">
        <f>SUM(F5:F114)</f>
        <v>280</v>
      </c>
      <c r="G115" s="115">
        <f>SUM(G5:G114)</f>
        <v>64</v>
      </c>
      <c r="H115" s="115">
        <f>SUM(H5:H114)</f>
        <v>0</v>
      </c>
      <c r="I115" s="85">
        <f>SUM(F115:H115)</f>
        <v>344</v>
      </c>
      <c r="J115" s="217">
        <f t="shared" si="15"/>
        <v>81.395348837209298</v>
      </c>
      <c r="K115" s="218">
        <f t="shared" si="16"/>
        <v>18.604651162790699</v>
      </c>
      <c r="L115" s="218">
        <f t="shared" si="17"/>
        <v>0</v>
      </c>
      <c r="M115" s="10">
        <f>SUM(M5:M114)</f>
        <v>211910</v>
      </c>
      <c r="N115" s="10">
        <f t="shared" ref="N115:R115" si="24">SUM(N5:N114)</f>
        <v>129123</v>
      </c>
      <c r="O115" s="10">
        <f t="shared" si="24"/>
        <v>82792</v>
      </c>
      <c r="P115" s="10">
        <f t="shared" si="24"/>
        <v>71361</v>
      </c>
      <c r="Q115" s="10">
        <f t="shared" si="24"/>
        <v>11431</v>
      </c>
      <c r="R115" s="10">
        <f t="shared" si="24"/>
        <v>0</v>
      </c>
      <c r="S115" s="127">
        <f t="shared" si="23"/>
        <v>0</v>
      </c>
      <c r="T115" s="8">
        <f>SUM(T5:T114)</f>
        <v>211910</v>
      </c>
      <c r="U115" s="129">
        <f t="shared" si="18"/>
        <v>0</v>
      </c>
      <c r="V115" s="8">
        <f t="shared" si="19"/>
        <v>211915</v>
      </c>
      <c r="W115" s="129">
        <f t="shared" si="20"/>
        <v>5</v>
      </c>
      <c r="X115" s="130"/>
      <c r="Y115" s="128">
        <f t="shared" si="21"/>
        <v>82792</v>
      </c>
      <c r="Z115" s="129">
        <f t="shared" si="22"/>
        <v>0</v>
      </c>
    </row>
    <row r="116" spans="1:26" ht="15.75" thickTop="1" x14ac:dyDescent="0.25">
      <c r="Y116" s="8"/>
      <c r="Z116" s="127"/>
    </row>
    <row r="118" spans="1:26" x14ac:dyDescent="0.25">
      <c r="P118" s="8"/>
    </row>
  </sheetData>
  <mergeCells count="11">
    <mergeCell ref="A2:A4"/>
    <mergeCell ref="B2:B4"/>
    <mergeCell ref="C2:R2"/>
    <mergeCell ref="C3:C4"/>
    <mergeCell ref="D3:D4"/>
    <mergeCell ref="M3:M4"/>
    <mergeCell ref="N3:N4"/>
    <mergeCell ref="O3:O4"/>
    <mergeCell ref="P3:R3"/>
    <mergeCell ref="E3:E4"/>
    <mergeCell ref="F3:L3"/>
  </mergeCells>
  <printOptions horizontalCentered="1"/>
  <pageMargins left="0.23622047244094491" right="0.23622047244094491" top="0.74803149606299213" bottom="0.74803149606299213" header="0.31496062992125984" footer="0.31496062992125984"/>
  <pageSetup paperSize="17" scale="64" orientation="portrait" r:id="rId1"/>
  <colBreaks count="1" manualBreakCount="1">
    <brk id="12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6"/>
  <sheetViews>
    <sheetView workbookViewId="0">
      <pane xSplit="2" ySplit="3" topLeftCell="I4" activePane="bottomRight" state="frozen"/>
      <selection pane="topRight" activeCell="C1" sqref="C1"/>
      <selection pane="bottomLeft" activeCell="A4" sqref="A4"/>
      <selection pane="bottomRight" activeCell="R9" sqref="R9"/>
    </sheetView>
  </sheetViews>
  <sheetFormatPr baseColWidth="10" defaultColWidth="9" defaultRowHeight="15" x14ac:dyDescent="0.25"/>
  <cols>
    <col min="2" max="2" width="68.42578125" customWidth="1"/>
    <col min="3" max="15" width="16.5703125" customWidth="1"/>
  </cols>
  <sheetData>
    <row r="1" spans="1:14" ht="15.75" thickBot="1" x14ac:dyDescent="0.3"/>
    <row r="2" spans="1:14" ht="30" customHeight="1" thickTop="1" thickBot="1" x14ac:dyDescent="0.3">
      <c r="A2" s="323" t="s">
        <v>0</v>
      </c>
      <c r="B2" s="323" t="s">
        <v>1</v>
      </c>
      <c r="C2" s="323" t="s">
        <v>639</v>
      </c>
      <c r="D2" s="323" t="s">
        <v>639</v>
      </c>
      <c r="E2" s="323"/>
      <c r="F2" s="323" t="s">
        <v>639</v>
      </c>
      <c r="G2" s="323" t="s">
        <v>643</v>
      </c>
      <c r="H2" s="323" t="s">
        <v>643</v>
      </c>
      <c r="I2" s="323"/>
      <c r="J2" s="323" t="s">
        <v>643</v>
      </c>
      <c r="K2" s="323" t="s">
        <v>644</v>
      </c>
      <c r="L2" s="323" t="s">
        <v>644</v>
      </c>
      <c r="M2" s="323"/>
      <c r="N2" s="323" t="s">
        <v>644</v>
      </c>
    </row>
    <row r="3" spans="1:14" ht="39.950000000000003" customHeight="1" thickTop="1" thickBot="1" x14ac:dyDescent="0.3">
      <c r="A3" s="323" t="s">
        <v>0</v>
      </c>
      <c r="B3" s="323" t="s">
        <v>1</v>
      </c>
      <c r="C3" s="2" t="s">
        <v>640</v>
      </c>
      <c r="D3" s="2" t="s">
        <v>641</v>
      </c>
      <c r="E3" s="221" t="s">
        <v>848</v>
      </c>
      <c r="F3" s="2" t="s">
        <v>642</v>
      </c>
      <c r="G3" s="2" t="s">
        <v>640</v>
      </c>
      <c r="H3" s="2" t="s">
        <v>641</v>
      </c>
      <c r="I3" s="221" t="s">
        <v>848</v>
      </c>
      <c r="J3" s="2" t="s">
        <v>642</v>
      </c>
      <c r="K3" s="2" t="s">
        <v>640</v>
      </c>
      <c r="L3" s="2" t="s">
        <v>641</v>
      </c>
      <c r="M3" s="221" t="s">
        <v>848</v>
      </c>
      <c r="N3" s="2" t="s">
        <v>642</v>
      </c>
    </row>
    <row r="4" spans="1:14" ht="15.75" thickTop="1" x14ac:dyDescent="0.25">
      <c r="A4" s="4" t="s">
        <v>2</v>
      </c>
      <c r="B4" s="27" t="s">
        <v>3</v>
      </c>
      <c r="C4" s="25">
        <v>2413</v>
      </c>
      <c r="D4" s="3">
        <v>103</v>
      </c>
      <c r="E4" s="264">
        <f>+D4/C4*100</f>
        <v>4.2685453791960217</v>
      </c>
      <c r="F4" s="137">
        <v>1</v>
      </c>
      <c r="G4" s="25">
        <v>0</v>
      </c>
      <c r="H4" s="3">
        <v>0</v>
      </c>
      <c r="I4" s="264" t="e">
        <f>+H4/G4*100</f>
        <v>#DIV/0!</v>
      </c>
      <c r="J4" s="137">
        <v>0</v>
      </c>
      <c r="K4" s="25">
        <v>1090</v>
      </c>
      <c r="L4" s="3">
        <v>0</v>
      </c>
      <c r="M4" s="264">
        <f>+L4/K4*100</f>
        <v>0</v>
      </c>
      <c r="N4" s="3">
        <v>0</v>
      </c>
    </row>
    <row r="5" spans="1:14" x14ac:dyDescent="0.25">
      <c r="A5" s="4" t="s">
        <v>4</v>
      </c>
      <c r="B5" s="28" t="s">
        <v>5</v>
      </c>
      <c r="C5" s="25">
        <v>538</v>
      </c>
      <c r="D5" s="3">
        <v>0</v>
      </c>
      <c r="E5" s="264">
        <f t="shared" ref="E5:E68" si="0">+D5/C5*100</f>
        <v>0</v>
      </c>
      <c r="F5" s="113">
        <v>0</v>
      </c>
      <c r="G5" s="25">
        <v>0</v>
      </c>
      <c r="H5" s="3">
        <v>0</v>
      </c>
      <c r="I5" s="264" t="e">
        <f t="shared" ref="I5:I68" si="1">+H5/G5*100</f>
        <v>#DIV/0!</v>
      </c>
      <c r="J5" s="113">
        <v>0</v>
      </c>
      <c r="K5" s="25">
        <v>0</v>
      </c>
      <c r="L5" s="3">
        <v>0</v>
      </c>
      <c r="M5" s="264" t="e">
        <f t="shared" ref="M5:M68" si="2">+L5/K5*100</f>
        <v>#DIV/0!</v>
      </c>
      <c r="N5" s="3">
        <v>0</v>
      </c>
    </row>
    <row r="6" spans="1:14" x14ac:dyDescent="0.25">
      <c r="A6" s="4" t="s">
        <v>6</v>
      </c>
      <c r="B6" s="28" t="s">
        <v>7</v>
      </c>
      <c r="C6" s="25">
        <v>414</v>
      </c>
      <c r="D6" s="3">
        <v>0</v>
      </c>
      <c r="E6" s="264">
        <f t="shared" si="0"/>
        <v>0</v>
      </c>
      <c r="F6" s="113">
        <v>0</v>
      </c>
      <c r="G6" s="25">
        <v>0</v>
      </c>
      <c r="H6" s="3">
        <v>0</v>
      </c>
      <c r="I6" s="264" t="e">
        <f t="shared" si="1"/>
        <v>#DIV/0!</v>
      </c>
      <c r="J6" s="113">
        <v>0</v>
      </c>
      <c r="K6" s="25">
        <v>723</v>
      </c>
      <c r="L6" s="3">
        <v>0</v>
      </c>
      <c r="M6" s="264">
        <f t="shared" si="2"/>
        <v>0</v>
      </c>
      <c r="N6" s="3">
        <v>0</v>
      </c>
    </row>
    <row r="7" spans="1:14" x14ac:dyDescent="0.25">
      <c r="A7" s="4" t="s">
        <v>8</v>
      </c>
      <c r="B7" s="28" t="s">
        <v>9</v>
      </c>
      <c r="C7" s="25">
        <v>2588</v>
      </c>
      <c r="D7" s="3">
        <v>0</v>
      </c>
      <c r="E7" s="264">
        <f t="shared" si="0"/>
        <v>0</v>
      </c>
      <c r="F7" s="113">
        <v>0</v>
      </c>
      <c r="G7" s="25">
        <v>4</v>
      </c>
      <c r="H7" s="3">
        <v>0</v>
      </c>
      <c r="I7" s="264">
        <f t="shared" si="1"/>
        <v>0</v>
      </c>
      <c r="J7" s="113">
        <v>0</v>
      </c>
      <c r="K7" s="25">
        <v>1038</v>
      </c>
      <c r="L7" s="3">
        <v>0</v>
      </c>
      <c r="M7" s="264">
        <f t="shared" si="2"/>
        <v>0</v>
      </c>
      <c r="N7" s="3">
        <v>0</v>
      </c>
    </row>
    <row r="8" spans="1:14" x14ac:dyDescent="0.25">
      <c r="A8" s="4" t="s">
        <v>10</v>
      </c>
      <c r="B8" s="28" t="s">
        <v>11</v>
      </c>
      <c r="C8" s="25">
        <v>1625</v>
      </c>
      <c r="D8" s="3">
        <v>0</v>
      </c>
      <c r="E8" s="264">
        <f t="shared" si="0"/>
        <v>0</v>
      </c>
      <c r="F8" s="113">
        <v>0</v>
      </c>
      <c r="G8" s="25">
        <v>0</v>
      </c>
      <c r="H8" s="3">
        <v>0</v>
      </c>
      <c r="I8" s="264" t="e">
        <f t="shared" si="1"/>
        <v>#DIV/0!</v>
      </c>
      <c r="J8" s="113">
        <v>0</v>
      </c>
      <c r="K8" s="25">
        <v>731</v>
      </c>
      <c r="L8" s="3">
        <v>0</v>
      </c>
      <c r="M8" s="264">
        <f t="shared" si="2"/>
        <v>0</v>
      </c>
      <c r="N8" s="3">
        <v>0</v>
      </c>
    </row>
    <row r="9" spans="1:14" x14ac:dyDescent="0.25">
      <c r="A9" s="4" t="s">
        <v>12</v>
      </c>
      <c r="B9" s="28" t="s">
        <v>13</v>
      </c>
      <c r="C9" s="25">
        <v>146</v>
      </c>
      <c r="D9" s="3">
        <v>0</v>
      </c>
      <c r="E9" s="264">
        <f t="shared" si="0"/>
        <v>0</v>
      </c>
      <c r="F9" s="113">
        <v>0</v>
      </c>
      <c r="G9" s="25">
        <v>0</v>
      </c>
      <c r="H9" s="3">
        <v>0</v>
      </c>
      <c r="I9" s="264" t="e">
        <f t="shared" si="1"/>
        <v>#DIV/0!</v>
      </c>
      <c r="J9" s="113">
        <v>0</v>
      </c>
      <c r="K9" s="25">
        <v>0</v>
      </c>
      <c r="L9" s="3">
        <v>0</v>
      </c>
      <c r="M9" s="264" t="e">
        <f t="shared" si="2"/>
        <v>#DIV/0!</v>
      </c>
      <c r="N9" s="3">
        <v>0</v>
      </c>
    </row>
    <row r="10" spans="1:14" x14ac:dyDescent="0.25">
      <c r="A10" s="4" t="s">
        <v>14</v>
      </c>
      <c r="B10" s="28" t="s">
        <v>15</v>
      </c>
      <c r="C10" s="25">
        <v>858</v>
      </c>
      <c r="D10" s="3">
        <v>858</v>
      </c>
      <c r="E10" s="264">
        <f t="shared" si="0"/>
        <v>100</v>
      </c>
      <c r="F10" s="113">
        <v>4</v>
      </c>
      <c r="G10" s="25">
        <v>0</v>
      </c>
      <c r="H10" s="3">
        <v>0</v>
      </c>
      <c r="I10" s="264" t="e">
        <f t="shared" si="1"/>
        <v>#DIV/0!</v>
      </c>
      <c r="J10" s="113">
        <v>0</v>
      </c>
      <c r="K10" s="25">
        <v>696</v>
      </c>
      <c r="L10" s="3">
        <v>0</v>
      </c>
      <c r="M10" s="264">
        <f t="shared" si="2"/>
        <v>0</v>
      </c>
      <c r="N10" s="3">
        <v>0</v>
      </c>
    </row>
    <row r="11" spans="1:14" x14ac:dyDescent="0.25">
      <c r="A11" s="4" t="s">
        <v>16</v>
      </c>
      <c r="B11" s="28" t="s">
        <v>17</v>
      </c>
      <c r="C11" s="25">
        <v>970</v>
      </c>
      <c r="D11" s="3">
        <v>0</v>
      </c>
      <c r="E11" s="264">
        <f t="shared" si="0"/>
        <v>0</v>
      </c>
      <c r="F11" s="113">
        <v>0</v>
      </c>
      <c r="G11" s="25">
        <v>0</v>
      </c>
      <c r="H11" s="3">
        <v>0</v>
      </c>
      <c r="I11" s="264" t="e">
        <f t="shared" si="1"/>
        <v>#DIV/0!</v>
      </c>
      <c r="J11" s="113">
        <v>0</v>
      </c>
      <c r="K11" s="25">
        <v>240</v>
      </c>
      <c r="L11" s="3">
        <v>0</v>
      </c>
      <c r="M11" s="264">
        <f t="shared" si="2"/>
        <v>0</v>
      </c>
      <c r="N11" s="3">
        <v>0</v>
      </c>
    </row>
    <row r="12" spans="1:14" x14ac:dyDescent="0.25">
      <c r="A12" s="4" t="s">
        <v>18</v>
      </c>
      <c r="B12" s="28" t="s">
        <v>19</v>
      </c>
      <c r="C12" s="25">
        <v>219</v>
      </c>
      <c r="D12" s="3">
        <v>0</v>
      </c>
      <c r="E12" s="264">
        <f t="shared" si="0"/>
        <v>0</v>
      </c>
      <c r="F12" s="113">
        <v>0</v>
      </c>
      <c r="G12" s="25">
        <v>0</v>
      </c>
      <c r="H12" s="3">
        <v>0</v>
      </c>
      <c r="I12" s="264" t="e">
        <f t="shared" si="1"/>
        <v>#DIV/0!</v>
      </c>
      <c r="J12" s="113">
        <v>0</v>
      </c>
      <c r="K12" s="25">
        <v>10</v>
      </c>
      <c r="L12" s="3">
        <v>0</v>
      </c>
      <c r="M12" s="264">
        <f t="shared" si="2"/>
        <v>0</v>
      </c>
      <c r="N12" s="3">
        <v>0</v>
      </c>
    </row>
    <row r="13" spans="1:14" x14ac:dyDescent="0.25">
      <c r="A13" s="4" t="s">
        <v>20</v>
      </c>
      <c r="B13" s="28" t="s">
        <v>21</v>
      </c>
      <c r="C13" s="25">
        <v>800</v>
      </c>
      <c r="D13" s="3">
        <v>0</v>
      </c>
      <c r="E13" s="264">
        <f t="shared" si="0"/>
        <v>0</v>
      </c>
      <c r="F13" s="113">
        <v>0</v>
      </c>
      <c r="G13" s="25">
        <v>0</v>
      </c>
      <c r="H13" s="3">
        <v>0</v>
      </c>
      <c r="I13" s="264" t="e">
        <f t="shared" si="1"/>
        <v>#DIV/0!</v>
      </c>
      <c r="J13" s="113">
        <v>0</v>
      </c>
      <c r="K13" s="25">
        <v>97</v>
      </c>
      <c r="L13" s="3">
        <v>0</v>
      </c>
      <c r="M13" s="264">
        <f t="shared" si="2"/>
        <v>0</v>
      </c>
      <c r="N13" s="3">
        <v>0</v>
      </c>
    </row>
    <row r="14" spans="1:14" x14ac:dyDescent="0.25">
      <c r="A14" s="4" t="s">
        <v>22</v>
      </c>
      <c r="B14" s="28" t="s">
        <v>23</v>
      </c>
      <c r="C14" s="25">
        <v>1328</v>
      </c>
      <c r="D14" s="3">
        <v>149</v>
      </c>
      <c r="E14" s="264">
        <f t="shared" si="0"/>
        <v>11.219879518072288</v>
      </c>
      <c r="F14" s="113">
        <v>1</v>
      </c>
      <c r="G14" s="25">
        <v>0</v>
      </c>
      <c r="H14" s="3">
        <v>0</v>
      </c>
      <c r="I14" s="264" t="e">
        <f t="shared" si="1"/>
        <v>#DIV/0!</v>
      </c>
      <c r="J14" s="113">
        <v>0</v>
      </c>
      <c r="K14" s="25">
        <v>847</v>
      </c>
      <c r="L14" s="3">
        <v>0</v>
      </c>
      <c r="M14" s="264">
        <f t="shared" si="2"/>
        <v>0</v>
      </c>
      <c r="N14" s="3">
        <v>0</v>
      </c>
    </row>
    <row r="15" spans="1:14" x14ac:dyDescent="0.25">
      <c r="A15" s="4" t="s">
        <v>24</v>
      </c>
      <c r="B15" s="28" t="s">
        <v>25</v>
      </c>
      <c r="C15" s="25">
        <v>1991</v>
      </c>
      <c r="D15" s="3">
        <v>1289</v>
      </c>
      <c r="E15" s="264">
        <f t="shared" si="0"/>
        <v>64.741336012054234</v>
      </c>
      <c r="F15" s="113">
        <v>5</v>
      </c>
      <c r="G15" s="25">
        <v>0</v>
      </c>
      <c r="H15" s="3">
        <v>0</v>
      </c>
      <c r="I15" s="264" t="e">
        <f t="shared" si="1"/>
        <v>#DIV/0!</v>
      </c>
      <c r="J15" s="113">
        <v>0</v>
      </c>
      <c r="K15" s="25">
        <v>877</v>
      </c>
      <c r="L15" s="3">
        <v>0</v>
      </c>
      <c r="M15" s="264">
        <f t="shared" si="2"/>
        <v>0</v>
      </c>
      <c r="N15" s="3">
        <v>0</v>
      </c>
    </row>
    <row r="16" spans="1:14" x14ac:dyDescent="0.25">
      <c r="A16" s="4" t="s">
        <v>26</v>
      </c>
      <c r="B16" s="28" t="s">
        <v>27</v>
      </c>
      <c r="C16" s="25">
        <v>224</v>
      </c>
      <c r="D16" s="3">
        <v>0</v>
      </c>
      <c r="E16" s="264">
        <f t="shared" si="0"/>
        <v>0</v>
      </c>
      <c r="F16" s="113">
        <v>0</v>
      </c>
      <c r="G16" s="25">
        <v>0</v>
      </c>
      <c r="H16" s="3">
        <v>0</v>
      </c>
      <c r="I16" s="264" t="e">
        <f t="shared" si="1"/>
        <v>#DIV/0!</v>
      </c>
      <c r="J16" s="113">
        <v>0</v>
      </c>
      <c r="K16" s="25">
        <v>86</v>
      </c>
      <c r="L16" s="3">
        <v>0</v>
      </c>
      <c r="M16" s="264">
        <f t="shared" si="2"/>
        <v>0</v>
      </c>
      <c r="N16" s="3">
        <v>0</v>
      </c>
    </row>
    <row r="17" spans="1:14" x14ac:dyDescent="0.25">
      <c r="A17" s="4" t="s">
        <v>28</v>
      </c>
      <c r="B17" s="28" t="s">
        <v>29</v>
      </c>
      <c r="C17" s="25">
        <v>3059</v>
      </c>
      <c r="D17" s="3">
        <v>1564</v>
      </c>
      <c r="E17" s="264">
        <f t="shared" si="0"/>
        <v>51.127819548872175</v>
      </c>
      <c r="F17" s="113">
        <v>3</v>
      </c>
      <c r="G17" s="25">
        <v>0</v>
      </c>
      <c r="H17" s="3">
        <v>0</v>
      </c>
      <c r="I17" s="264" t="e">
        <f t="shared" si="1"/>
        <v>#DIV/0!</v>
      </c>
      <c r="J17" s="113">
        <v>0</v>
      </c>
      <c r="K17" s="25">
        <v>810</v>
      </c>
      <c r="L17" s="3">
        <v>810</v>
      </c>
      <c r="M17" s="264">
        <f t="shared" si="2"/>
        <v>100</v>
      </c>
      <c r="N17" s="3">
        <v>4</v>
      </c>
    </row>
    <row r="18" spans="1:14" x14ac:dyDescent="0.25">
      <c r="A18" s="4" t="s">
        <v>30</v>
      </c>
      <c r="B18" s="28" t="s">
        <v>31</v>
      </c>
      <c r="C18" s="25">
        <v>407</v>
      </c>
      <c r="D18" s="3">
        <v>0</v>
      </c>
      <c r="E18" s="264">
        <f t="shared" si="0"/>
        <v>0</v>
      </c>
      <c r="F18" s="113">
        <v>0</v>
      </c>
      <c r="G18" s="25">
        <v>0</v>
      </c>
      <c r="H18" s="3">
        <v>0</v>
      </c>
      <c r="I18" s="264" t="e">
        <f t="shared" si="1"/>
        <v>#DIV/0!</v>
      </c>
      <c r="J18" s="113">
        <v>0</v>
      </c>
      <c r="K18" s="25">
        <v>182</v>
      </c>
      <c r="L18" s="3">
        <v>0</v>
      </c>
      <c r="M18" s="264">
        <f t="shared" si="2"/>
        <v>0</v>
      </c>
      <c r="N18" s="3">
        <v>0</v>
      </c>
    </row>
    <row r="19" spans="1:14" x14ac:dyDescent="0.25">
      <c r="A19" s="4" t="s">
        <v>32</v>
      </c>
      <c r="B19" s="28" t="s">
        <v>33</v>
      </c>
      <c r="C19" s="25">
        <v>3524</v>
      </c>
      <c r="D19" s="3">
        <v>2976</v>
      </c>
      <c r="E19" s="264">
        <f t="shared" si="0"/>
        <v>84.449489216799094</v>
      </c>
      <c r="F19" s="113">
        <v>6</v>
      </c>
      <c r="G19" s="25">
        <v>7</v>
      </c>
      <c r="H19" s="3">
        <v>0</v>
      </c>
      <c r="I19" s="264">
        <f t="shared" si="1"/>
        <v>0</v>
      </c>
      <c r="J19" s="113">
        <v>0</v>
      </c>
      <c r="K19" s="25">
        <v>1391</v>
      </c>
      <c r="L19" s="3">
        <v>255</v>
      </c>
      <c r="M19" s="264">
        <f t="shared" si="2"/>
        <v>18.332135154565059</v>
      </c>
      <c r="N19" s="3">
        <v>1</v>
      </c>
    </row>
    <row r="20" spans="1:14" x14ac:dyDescent="0.25">
      <c r="A20" s="4" t="s">
        <v>34</v>
      </c>
      <c r="B20" s="28" t="s">
        <v>35</v>
      </c>
      <c r="C20" s="25">
        <v>561</v>
      </c>
      <c r="D20" s="3">
        <v>0</v>
      </c>
      <c r="E20" s="264">
        <f t="shared" si="0"/>
        <v>0</v>
      </c>
      <c r="F20" s="113">
        <v>0</v>
      </c>
      <c r="G20" s="25">
        <v>0</v>
      </c>
      <c r="H20" s="3">
        <v>0</v>
      </c>
      <c r="I20" s="264" t="e">
        <f t="shared" si="1"/>
        <v>#DIV/0!</v>
      </c>
      <c r="J20" s="113">
        <v>0</v>
      </c>
      <c r="K20" s="25">
        <v>80</v>
      </c>
      <c r="L20" s="3">
        <v>0</v>
      </c>
      <c r="M20" s="264">
        <f t="shared" si="2"/>
        <v>0</v>
      </c>
      <c r="N20" s="3">
        <v>0</v>
      </c>
    </row>
    <row r="21" spans="1:14" x14ac:dyDescent="0.25">
      <c r="A21" s="4" t="s">
        <v>36</v>
      </c>
      <c r="B21" s="28" t="s">
        <v>37</v>
      </c>
      <c r="C21" s="25">
        <v>5485</v>
      </c>
      <c r="D21" s="3">
        <v>1968</v>
      </c>
      <c r="E21" s="264">
        <f t="shared" si="0"/>
        <v>35.879671832269828</v>
      </c>
      <c r="F21" s="113">
        <v>3</v>
      </c>
      <c r="G21" s="25">
        <v>0</v>
      </c>
      <c r="H21" s="3">
        <v>0</v>
      </c>
      <c r="I21" s="264" t="e">
        <f t="shared" si="1"/>
        <v>#DIV/0!</v>
      </c>
      <c r="J21" s="113">
        <v>0</v>
      </c>
      <c r="K21" s="25">
        <v>2222</v>
      </c>
      <c r="L21" s="3">
        <v>790</v>
      </c>
      <c r="M21" s="264">
        <f t="shared" si="2"/>
        <v>35.553555355535558</v>
      </c>
      <c r="N21" s="3">
        <v>3</v>
      </c>
    </row>
    <row r="22" spans="1:14" x14ac:dyDescent="0.25">
      <c r="A22" s="4" t="s">
        <v>38</v>
      </c>
      <c r="B22" s="28" t="s">
        <v>39</v>
      </c>
      <c r="C22" s="25">
        <v>2256</v>
      </c>
      <c r="D22" s="3">
        <v>1542</v>
      </c>
      <c r="E22" s="264">
        <f t="shared" si="0"/>
        <v>68.351063829787222</v>
      </c>
      <c r="F22" s="113">
        <v>9</v>
      </c>
      <c r="G22" s="25">
        <v>0</v>
      </c>
      <c r="H22" s="3">
        <v>0</v>
      </c>
      <c r="I22" s="264" t="e">
        <f t="shared" si="1"/>
        <v>#DIV/0!</v>
      </c>
      <c r="J22" s="113">
        <v>0</v>
      </c>
      <c r="K22" s="25">
        <v>721</v>
      </c>
      <c r="L22" s="3">
        <v>0</v>
      </c>
      <c r="M22" s="264">
        <f t="shared" si="2"/>
        <v>0</v>
      </c>
      <c r="N22" s="3">
        <v>0</v>
      </c>
    </row>
    <row r="23" spans="1:14" x14ac:dyDescent="0.25">
      <c r="A23" s="4" t="s">
        <v>40</v>
      </c>
      <c r="B23" s="28" t="s">
        <v>41</v>
      </c>
      <c r="C23" s="25">
        <v>417</v>
      </c>
      <c r="D23" s="3">
        <v>0</v>
      </c>
      <c r="E23" s="264">
        <f t="shared" si="0"/>
        <v>0</v>
      </c>
      <c r="F23" s="113">
        <v>0</v>
      </c>
      <c r="G23" s="25">
        <v>0</v>
      </c>
      <c r="H23" s="3">
        <v>0</v>
      </c>
      <c r="I23" s="264" t="e">
        <f t="shared" si="1"/>
        <v>#DIV/0!</v>
      </c>
      <c r="J23" s="113">
        <v>0</v>
      </c>
      <c r="K23" s="25">
        <v>0</v>
      </c>
      <c r="L23" s="3">
        <v>0</v>
      </c>
      <c r="M23" s="264" t="e">
        <f t="shared" si="2"/>
        <v>#DIV/0!</v>
      </c>
      <c r="N23" s="3">
        <v>0</v>
      </c>
    </row>
    <row r="24" spans="1:14" x14ac:dyDescent="0.25">
      <c r="A24" s="4" t="s">
        <v>42</v>
      </c>
      <c r="B24" s="28" t="s">
        <v>43</v>
      </c>
      <c r="C24" s="25">
        <v>898</v>
      </c>
      <c r="D24" s="3">
        <v>155</v>
      </c>
      <c r="E24" s="264">
        <f t="shared" si="0"/>
        <v>17.260579064587972</v>
      </c>
      <c r="F24" s="113">
        <v>1</v>
      </c>
      <c r="G24" s="25">
        <v>0</v>
      </c>
      <c r="H24" s="3">
        <v>0</v>
      </c>
      <c r="I24" s="264" t="e">
        <f t="shared" si="1"/>
        <v>#DIV/0!</v>
      </c>
      <c r="J24" s="113">
        <v>0</v>
      </c>
      <c r="K24" s="25">
        <v>319</v>
      </c>
      <c r="L24" s="3">
        <v>0</v>
      </c>
      <c r="M24" s="264">
        <f t="shared" si="2"/>
        <v>0</v>
      </c>
      <c r="N24" s="3">
        <v>0</v>
      </c>
    </row>
    <row r="25" spans="1:14" x14ac:dyDescent="0.25">
      <c r="A25" s="4" t="s">
        <v>44</v>
      </c>
      <c r="B25" s="28" t="s">
        <v>45</v>
      </c>
      <c r="C25" s="25">
        <v>1824</v>
      </c>
      <c r="D25" s="3">
        <v>0</v>
      </c>
      <c r="E25" s="264">
        <f t="shared" si="0"/>
        <v>0</v>
      </c>
      <c r="F25" s="113">
        <v>0</v>
      </c>
      <c r="G25" s="25">
        <v>0</v>
      </c>
      <c r="H25" s="3">
        <v>0</v>
      </c>
      <c r="I25" s="264" t="e">
        <f t="shared" si="1"/>
        <v>#DIV/0!</v>
      </c>
      <c r="J25" s="113">
        <v>0</v>
      </c>
      <c r="K25" s="25">
        <v>731</v>
      </c>
      <c r="L25" s="3">
        <v>0</v>
      </c>
      <c r="M25" s="264">
        <f t="shared" si="2"/>
        <v>0</v>
      </c>
      <c r="N25" s="3">
        <v>0</v>
      </c>
    </row>
    <row r="26" spans="1:14" x14ac:dyDescent="0.25">
      <c r="A26" s="4" t="s">
        <v>46</v>
      </c>
      <c r="B26" s="28" t="s">
        <v>47</v>
      </c>
      <c r="C26" s="25">
        <v>369</v>
      </c>
      <c r="D26" s="3">
        <v>0</v>
      </c>
      <c r="E26" s="264">
        <f t="shared" si="0"/>
        <v>0</v>
      </c>
      <c r="F26" s="113">
        <v>0</v>
      </c>
      <c r="G26" s="25">
        <v>0</v>
      </c>
      <c r="H26" s="3">
        <v>0</v>
      </c>
      <c r="I26" s="264" t="e">
        <f t="shared" si="1"/>
        <v>#DIV/0!</v>
      </c>
      <c r="J26" s="113">
        <v>0</v>
      </c>
      <c r="K26" s="25">
        <v>75</v>
      </c>
      <c r="L26" s="3">
        <v>0</v>
      </c>
      <c r="M26" s="264">
        <f t="shared" si="2"/>
        <v>0</v>
      </c>
      <c r="N26" s="3">
        <v>0</v>
      </c>
    </row>
    <row r="27" spans="1:14" x14ac:dyDescent="0.25">
      <c r="A27" s="4" t="s">
        <v>48</v>
      </c>
      <c r="B27" s="28" t="s">
        <v>49</v>
      </c>
      <c r="C27" s="25">
        <v>368</v>
      </c>
      <c r="D27" s="3">
        <v>0</v>
      </c>
      <c r="E27" s="264">
        <f t="shared" si="0"/>
        <v>0</v>
      </c>
      <c r="F27" s="113">
        <v>0</v>
      </c>
      <c r="G27" s="25">
        <v>0</v>
      </c>
      <c r="H27" s="3">
        <v>0</v>
      </c>
      <c r="I27" s="264" t="e">
        <f t="shared" si="1"/>
        <v>#DIV/0!</v>
      </c>
      <c r="J27" s="113">
        <v>0</v>
      </c>
      <c r="K27" s="25">
        <v>0</v>
      </c>
      <c r="L27" s="3">
        <v>0</v>
      </c>
      <c r="M27" s="264" t="e">
        <f t="shared" si="2"/>
        <v>#DIV/0!</v>
      </c>
      <c r="N27" s="3">
        <v>0</v>
      </c>
    </row>
    <row r="28" spans="1:14" x14ac:dyDescent="0.25">
      <c r="A28" s="4" t="s">
        <v>50</v>
      </c>
      <c r="B28" s="28" t="s">
        <v>51</v>
      </c>
      <c r="C28" s="25">
        <v>588</v>
      </c>
      <c r="D28" s="3">
        <v>0</v>
      </c>
      <c r="E28" s="264">
        <f t="shared" si="0"/>
        <v>0</v>
      </c>
      <c r="F28" s="113">
        <v>0</v>
      </c>
      <c r="G28" s="25">
        <v>0</v>
      </c>
      <c r="H28" s="3">
        <v>0</v>
      </c>
      <c r="I28" s="264" t="e">
        <f t="shared" si="1"/>
        <v>#DIV/0!</v>
      </c>
      <c r="J28" s="113">
        <v>0</v>
      </c>
      <c r="K28" s="25">
        <v>0</v>
      </c>
      <c r="L28" s="3">
        <v>0</v>
      </c>
      <c r="M28" s="264" t="e">
        <f t="shared" si="2"/>
        <v>#DIV/0!</v>
      </c>
      <c r="N28" s="3">
        <v>0</v>
      </c>
    </row>
    <row r="29" spans="1:14" x14ac:dyDescent="0.25">
      <c r="A29" s="4" t="s">
        <v>52</v>
      </c>
      <c r="B29" s="28" t="s">
        <v>53</v>
      </c>
      <c r="C29" s="25">
        <v>1245</v>
      </c>
      <c r="D29" s="3">
        <v>1245</v>
      </c>
      <c r="E29" s="264">
        <f t="shared" si="0"/>
        <v>100</v>
      </c>
      <c r="F29" s="113">
        <v>0</v>
      </c>
      <c r="G29" s="25">
        <v>0</v>
      </c>
      <c r="H29" s="3">
        <v>0</v>
      </c>
      <c r="I29" s="264" t="e">
        <f t="shared" si="1"/>
        <v>#DIV/0!</v>
      </c>
      <c r="J29" s="113">
        <v>0</v>
      </c>
      <c r="K29" s="25">
        <v>400</v>
      </c>
      <c r="L29" s="3">
        <v>0</v>
      </c>
      <c r="M29" s="264">
        <f t="shared" si="2"/>
        <v>0</v>
      </c>
      <c r="N29" s="3">
        <v>0</v>
      </c>
    </row>
    <row r="30" spans="1:14" x14ac:dyDescent="0.25">
      <c r="A30" s="4" t="s">
        <v>54</v>
      </c>
      <c r="B30" s="28" t="s">
        <v>55</v>
      </c>
      <c r="C30" s="25">
        <v>643</v>
      </c>
      <c r="D30" s="3">
        <v>0</v>
      </c>
      <c r="E30" s="264">
        <f t="shared" si="0"/>
        <v>0</v>
      </c>
      <c r="F30" s="113">
        <v>0</v>
      </c>
      <c r="G30" s="25">
        <v>0</v>
      </c>
      <c r="H30" s="3">
        <v>0</v>
      </c>
      <c r="I30" s="264" t="e">
        <f t="shared" si="1"/>
        <v>#DIV/0!</v>
      </c>
      <c r="J30" s="113">
        <v>0</v>
      </c>
      <c r="K30" s="25">
        <v>0</v>
      </c>
      <c r="L30" s="3">
        <v>0</v>
      </c>
      <c r="M30" s="264" t="e">
        <f t="shared" si="2"/>
        <v>#DIV/0!</v>
      </c>
      <c r="N30" s="3">
        <v>0</v>
      </c>
    </row>
    <row r="31" spans="1:14" x14ac:dyDescent="0.25">
      <c r="A31" s="4" t="s">
        <v>56</v>
      </c>
      <c r="B31" s="28" t="s">
        <v>57</v>
      </c>
      <c r="C31" s="25">
        <v>406</v>
      </c>
      <c r="D31" s="3">
        <v>0</v>
      </c>
      <c r="E31" s="264">
        <f t="shared" si="0"/>
        <v>0</v>
      </c>
      <c r="F31" s="113">
        <v>0</v>
      </c>
      <c r="G31" s="25">
        <v>0</v>
      </c>
      <c r="H31" s="3">
        <v>0</v>
      </c>
      <c r="I31" s="264" t="e">
        <f t="shared" si="1"/>
        <v>#DIV/0!</v>
      </c>
      <c r="J31" s="113">
        <v>0</v>
      </c>
      <c r="K31" s="25">
        <v>71</v>
      </c>
      <c r="L31" s="3">
        <v>0</v>
      </c>
      <c r="M31" s="264">
        <f t="shared" si="2"/>
        <v>0</v>
      </c>
      <c r="N31" s="3">
        <v>0</v>
      </c>
    </row>
    <row r="32" spans="1:14" x14ac:dyDescent="0.25">
      <c r="A32" s="4" t="s">
        <v>58</v>
      </c>
      <c r="B32" s="28" t="s">
        <v>59</v>
      </c>
      <c r="C32" s="25">
        <v>1646</v>
      </c>
      <c r="D32" s="3">
        <v>0</v>
      </c>
      <c r="E32" s="264">
        <f t="shared" si="0"/>
        <v>0</v>
      </c>
      <c r="F32" s="113">
        <v>0</v>
      </c>
      <c r="G32" s="25">
        <v>0</v>
      </c>
      <c r="H32" s="3">
        <v>0</v>
      </c>
      <c r="I32" s="264" t="e">
        <f t="shared" si="1"/>
        <v>#DIV/0!</v>
      </c>
      <c r="J32" s="113">
        <v>0</v>
      </c>
      <c r="K32" s="25">
        <v>579</v>
      </c>
      <c r="L32" s="3">
        <v>0</v>
      </c>
      <c r="M32" s="264">
        <f t="shared" si="2"/>
        <v>0</v>
      </c>
      <c r="N32" s="3">
        <v>0</v>
      </c>
    </row>
    <row r="33" spans="1:14" x14ac:dyDescent="0.25">
      <c r="A33" s="4" t="s">
        <v>60</v>
      </c>
      <c r="B33" s="28" t="s">
        <v>61</v>
      </c>
      <c r="C33" s="25">
        <v>380</v>
      </c>
      <c r="D33" s="3">
        <v>0</v>
      </c>
      <c r="E33" s="264">
        <f t="shared" si="0"/>
        <v>0</v>
      </c>
      <c r="F33" s="113">
        <v>0</v>
      </c>
      <c r="G33" s="25">
        <v>0</v>
      </c>
      <c r="H33" s="3">
        <v>0</v>
      </c>
      <c r="I33" s="264" t="e">
        <f t="shared" si="1"/>
        <v>#DIV/0!</v>
      </c>
      <c r="J33" s="113">
        <v>0</v>
      </c>
      <c r="K33" s="25">
        <v>0</v>
      </c>
      <c r="L33" s="3">
        <v>0</v>
      </c>
      <c r="M33" s="264" t="e">
        <f t="shared" si="2"/>
        <v>#DIV/0!</v>
      </c>
      <c r="N33" s="3">
        <v>0</v>
      </c>
    </row>
    <row r="34" spans="1:14" x14ac:dyDescent="0.25">
      <c r="A34" s="4" t="s">
        <v>62</v>
      </c>
      <c r="B34" s="28" t="s">
        <v>63</v>
      </c>
      <c r="C34" s="25">
        <v>4750</v>
      </c>
      <c r="D34" s="3">
        <v>3485</v>
      </c>
      <c r="E34" s="264">
        <f t="shared" si="0"/>
        <v>73.368421052631589</v>
      </c>
      <c r="F34" s="113">
        <v>6</v>
      </c>
      <c r="G34" s="25">
        <v>0</v>
      </c>
      <c r="H34" s="3">
        <v>0</v>
      </c>
      <c r="I34" s="264" t="e">
        <f t="shared" si="1"/>
        <v>#DIV/0!</v>
      </c>
      <c r="J34" s="113">
        <v>0</v>
      </c>
      <c r="K34" s="25">
        <v>1862</v>
      </c>
      <c r="L34" s="3">
        <v>1507</v>
      </c>
      <c r="M34" s="264">
        <f t="shared" si="2"/>
        <v>80.9344790547798</v>
      </c>
      <c r="N34" s="3">
        <v>2</v>
      </c>
    </row>
    <row r="35" spans="1:14" x14ac:dyDescent="0.25">
      <c r="A35" s="4" t="s">
        <v>64</v>
      </c>
      <c r="B35" s="28" t="s">
        <v>65</v>
      </c>
      <c r="C35" s="25">
        <v>1566</v>
      </c>
      <c r="D35" s="3">
        <v>0</v>
      </c>
      <c r="E35" s="264">
        <f t="shared" si="0"/>
        <v>0</v>
      </c>
      <c r="F35" s="113">
        <v>0</v>
      </c>
      <c r="G35" s="25">
        <v>0</v>
      </c>
      <c r="H35" s="3">
        <v>0</v>
      </c>
      <c r="I35" s="264" t="e">
        <f t="shared" si="1"/>
        <v>#DIV/0!</v>
      </c>
      <c r="J35" s="113">
        <v>0</v>
      </c>
      <c r="K35" s="25">
        <v>509</v>
      </c>
      <c r="L35" s="3">
        <v>0</v>
      </c>
      <c r="M35" s="264">
        <f t="shared" si="2"/>
        <v>0</v>
      </c>
      <c r="N35" s="3">
        <v>0</v>
      </c>
    </row>
    <row r="36" spans="1:14" x14ac:dyDescent="0.25">
      <c r="A36" s="4" t="s">
        <v>66</v>
      </c>
      <c r="B36" s="28" t="s">
        <v>67</v>
      </c>
      <c r="C36" s="25">
        <v>441</v>
      </c>
      <c r="D36" s="3">
        <v>0</v>
      </c>
      <c r="E36" s="264">
        <f t="shared" si="0"/>
        <v>0</v>
      </c>
      <c r="F36" s="113">
        <v>0</v>
      </c>
      <c r="G36" s="25">
        <v>0</v>
      </c>
      <c r="H36" s="3">
        <v>0</v>
      </c>
      <c r="I36" s="264" t="e">
        <f t="shared" si="1"/>
        <v>#DIV/0!</v>
      </c>
      <c r="J36" s="113">
        <v>0</v>
      </c>
      <c r="K36" s="25">
        <v>0</v>
      </c>
      <c r="L36" s="3">
        <v>0</v>
      </c>
      <c r="M36" s="264" t="e">
        <f t="shared" si="2"/>
        <v>#DIV/0!</v>
      </c>
      <c r="N36" s="3">
        <v>0</v>
      </c>
    </row>
    <row r="37" spans="1:14" x14ac:dyDescent="0.25">
      <c r="A37" s="4" t="s">
        <v>68</v>
      </c>
      <c r="B37" s="28" t="s">
        <v>69</v>
      </c>
      <c r="C37" s="25">
        <v>2423</v>
      </c>
      <c r="D37" s="3">
        <v>0</v>
      </c>
      <c r="E37" s="264">
        <f t="shared" si="0"/>
        <v>0</v>
      </c>
      <c r="F37" s="113">
        <v>0</v>
      </c>
      <c r="G37" s="25">
        <v>0</v>
      </c>
      <c r="H37" s="3">
        <v>0</v>
      </c>
      <c r="I37" s="264" t="e">
        <f t="shared" si="1"/>
        <v>#DIV/0!</v>
      </c>
      <c r="J37" s="113">
        <v>0</v>
      </c>
      <c r="K37" s="25">
        <v>245</v>
      </c>
      <c r="L37" s="3">
        <v>0</v>
      </c>
      <c r="M37" s="264">
        <f t="shared" si="2"/>
        <v>0</v>
      </c>
      <c r="N37" s="3">
        <v>0</v>
      </c>
    </row>
    <row r="38" spans="1:14" x14ac:dyDescent="0.25">
      <c r="A38" s="4" t="s">
        <v>70</v>
      </c>
      <c r="B38" s="28" t="s">
        <v>71</v>
      </c>
      <c r="C38" s="25">
        <v>3015</v>
      </c>
      <c r="D38" s="3">
        <v>2078</v>
      </c>
      <c r="E38" s="264">
        <f t="shared" si="0"/>
        <v>68.922056384742945</v>
      </c>
      <c r="F38" s="113">
        <v>7</v>
      </c>
      <c r="G38" s="25">
        <v>0</v>
      </c>
      <c r="H38" s="3">
        <v>0</v>
      </c>
      <c r="I38" s="264" t="e">
        <f t="shared" si="1"/>
        <v>#DIV/0!</v>
      </c>
      <c r="J38" s="113">
        <v>0</v>
      </c>
      <c r="K38" s="25">
        <v>1220</v>
      </c>
      <c r="L38" s="3">
        <v>0</v>
      </c>
      <c r="M38" s="264">
        <f t="shared" si="2"/>
        <v>0</v>
      </c>
      <c r="N38" s="3">
        <v>0</v>
      </c>
    </row>
    <row r="39" spans="1:14" x14ac:dyDescent="0.25">
      <c r="A39" s="4" t="s">
        <v>72</v>
      </c>
      <c r="B39" s="28" t="s">
        <v>73</v>
      </c>
      <c r="C39" s="25">
        <v>2056</v>
      </c>
      <c r="D39" s="3">
        <v>456</v>
      </c>
      <c r="E39" s="264">
        <f t="shared" si="0"/>
        <v>22.178988326848248</v>
      </c>
      <c r="F39" s="113">
        <v>2</v>
      </c>
      <c r="G39" s="25">
        <v>0</v>
      </c>
      <c r="H39" s="3">
        <v>0</v>
      </c>
      <c r="I39" s="264" t="e">
        <f t="shared" si="1"/>
        <v>#DIV/0!</v>
      </c>
      <c r="J39" s="113">
        <v>0</v>
      </c>
      <c r="K39" s="25">
        <v>862</v>
      </c>
      <c r="L39" s="3">
        <v>317</v>
      </c>
      <c r="M39" s="264">
        <f t="shared" si="2"/>
        <v>36.774941995359626</v>
      </c>
      <c r="N39" s="3">
        <v>2</v>
      </c>
    </row>
    <row r="40" spans="1:14" x14ac:dyDescent="0.25">
      <c r="A40" s="4" t="s">
        <v>74</v>
      </c>
      <c r="B40" s="28" t="s">
        <v>75</v>
      </c>
      <c r="C40" s="25">
        <v>1881</v>
      </c>
      <c r="D40" s="3">
        <v>1881</v>
      </c>
      <c r="E40" s="264">
        <f t="shared" si="0"/>
        <v>100</v>
      </c>
      <c r="F40" s="113">
        <v>11</v>
      </c>
      <c r="G40" s="25">
        <v>0</v>
      </c>
      <c r="H40" s="3">
        <v>0</v>
      </c>
      <c r="I40" s="264" t="e">
        <f t="shared" si="1"/>
        <v>#DIV/0!</v>
      </c>
      <c r="J40" s="113">
        <v>0</v>
      </c>
      <c r="K40" s="25">
        <v>1011</v>
      </c>
      <c r="L40" s="3">
        <v>0</v>
      </c>
      <c r="M40" s="264">
        <f t="shared" si="2"/>
        <v>0</v>
      </c>
      <c r="N40" s="3">
        <v>0</v>
      </c>
    </row>
    <row r="41" spans="1:14" x14ac:dyDescent="0.25">
      <c r="A41" s="4" t="s">
        <v>76</v>
      </c>
      <c r="B41" s="28" t="s">
        <v>77</v>
      </c>
      <c r="C41" s="25">
        <v>1408</v>
      </c>
      <c r="D41" s="3">
        <v>1106</v>
      </c>
      <c r="E41" s="264">
        <f t="shared" si="0"/>
        <v>78.55113636363636</v>
      </c>
      <c r="F41" s="113">
        <v>5</v>
      </c>
      <c r="G41" s="25">
        <v>0</v>
      </c>
      <c r="H41" s="3">
        <v>0</v>
      </c>
      <c r="I41" s="264" t="e">
        <f t="shared" si="1"/>
        <v>#DIV/0!</v>
      </c>
      <c r="J41" s="113">
        <v>0</v>
      </c>
      <c r="K41" s="25">
        <v>553</v>
      </c>
      <c r="L41" s="3">
        <v>0</v>
      </c>
      <c r="M41" s="264">
        <f t="shared" si="2"/>
        <v>0</v>
      </c>
      <c r="N41" s="3">
        <v>0</v>
      </c>
    </row>
    <row r="42" spans="1:14" x14ac:dyDescent="0.25">
      <c r="A42" s="4" t="s">
        <v>78</v>
      </c>
      <c r="B42" s="28" t="s">
        <v>79</v>
      </c>
      <c r="C42" s="25">
        <v>2359</v>
      </c>
      <c r="D42" s="3">
        <v>0</v>
      </c>
      <c r="E42" s="264">
        <f t="shared" si="0"/>
        <v>0</v>
      </c>
      <c r="F42" s="113">
        <v>0</v>
      </c>
      <c r="G42" s="25">
        <v>0</v>
      </c>
      <c r="H42" s="3">
        <v>0</v>
      </c>
      <c r="I42" s="264" t="e">
        <f t="shared" si="1"/>
        <v>#DIV/0!</v>
      </c>
      <c r="J42" s="113">
        <v>0</v>
      </c>
      <c r="K42" s="25">
        <v>1009</v>
      </c>
      <c r="L42" s="3">
        <v>0</v>
      </c>
      <c r="M42" s="264">
        <f t="shared" si="2"/>
        <v>0</v>
      </c>
      <c r="N42" s="3">
        <v>0</v>
      </c>
    </row>
    <row r="43" spans="1:14" x14ac:dyDescent="0.25">
      <c r="A43" s="4" t="s">
        <v>80</v>
      </c>
      <c r="B43" s="28" t="s">
        <v>81</v>
      </c>
      <c r="C43" s="25">
        <v>424</v>
      </c>
      <c r="D43" s="3">
        <v>0</v>
      </c>
      <c r="E43" s="264">
        <f t="shared" si="0"/>
        <v>0</v>
      </c>
      <c r="F43" s="113">
        <v>0</v>
      </c>
      <c r="G43" s="25">
        <v>0</v>
      </c>
      <c r="H43" s="3">
        <v>0</v>
      </c>
      <c r="I43" s="264" t="e">
        <f t="shared" si="1"/>
        <v>#DIV/0!</v>
      </c>
      <c r="J43" s="113">
        <v>0</v>
      </c>
      <c r="K43" s="25">
        <v>81</v>
      </c>
      <c r="L43" s="3">
        <v>0</v>
      </c>
      <c r="M43" s="264">
        <f t="shared" si="2"/>
        <v>0</v>
      </c>
      <c r="N43" s="3">
        <v>0</v>
      </c>
    </row>
    <row r="44" spans="1:14" x14ac:dyDescent="0.25">
      <c r="A44" s="4" t="s">
        <v>82</v>
      </c>
      <c r="B44" s="28" t="s">
        <v>83</v>
      </c>
      <c r="C44" s="25">
        <v>787</v>
      </c>
      <c r="D44" s="3">
        <v>0</v>
      </c>
      <c r="E44" s="264">
        <f t="shared" si="0"/>
        <v>0</v>
      </c>
      <c r="F44" s="113">
        <v>0</v>
      </c>
      <c r="G44" s="25">
        <v>0</v>
      </c>
      <c r="H44" s="3">
        <v>0</v>
      </c>
      <c r="I44" s="264" t="e">
        <f t="shared" si="1"/>
        <v>#DIV/0!</v>
      </c>
      <c r="J44" s="113">
        <v>0</v>
      </c>
      <c r="K44" s="25">
        <v>254</v>
      </c>
      <c r="L44" s="3">
        <v>0</v>
      </c>
      <c r="M44" s="264">
        <f t="shared" si="2"/>
        <v>0</v>
      </c>
      <c r="N44" s="3">
        <v>0</v>
      </c>
    </row>
    <row r="45" spans="1:14" x14ac:dyDescent="0.25">
      <c r="A45" s="4" t="s">
        <v>84</v>
      </c>
      <c r="B45" s="28" t="s">
        <v>85</v>
      </c>
      <c r="C45" s="25">
        <v>68</v>
      </c>
      <c r="D45" s="3">
        <v>0</v>
      </c>
      <c r="E45" s="264">
        <f t="shared" si="0"/>
        <v>0</v>
      </c>
      <c r="F45" s="113">
        <v>0</v>
      </c>
      <c r="G45" s="25">
        <v>0</v>
      </c>
      <c r="H45" s="3">
        <v>0</v>
      </c>
      <c r="I45" s="264" t="e">
        <f t="shared" si="1"/>
        <v>#DIV/0!</v>
      </c>
      <c r="J45" s="113">
        <v>0</v>
      </c>
      <c r="K45" s="25">
        <v>0</v>
      </c>
      <c r="L45" s="3">
        <v>0</v>
      </c>
      <c r="M45" s="264" t="e">
        <f t="shared" si="2"/>
        <v>#DIV/0!</v>
      </c>
      <c r="N45" s="3">
        <v>0</v>
      </c>
    </row>
    <row r="46" spans="1:14" x14ac:dyDescent="0.25">
      <c r="A46" s="4" t="s">
        <v>86</v>
      </c>
      <c r="B46" s="28" t="s">
        <v>87</v>
      </c>
      <c r="C46" s="25">
        <v>4952</v>
      </c>
      <c r="D46" s="3">
        <v>4502</v>
      </c>
      <c r="E46" s="264">
        <f t="shared" si="0"/>
        <v>90.912762520193851</v>
      </c>
      <c r="F46" s="113">
        <v>10</v>
      </c>
      <c r="G46" s="25">
        <v>0</v>
      </c>
      <c r="H46" s="3">
        <v>0</v>
      </c>
      <c r="I46" s="264" t="e">
        <f t="shared" si="1"/>
        <v>#DIV/0!</v>
      </c>
      <c r="J46" s="113">
        <v>0</v>
      </c>
      <c r="K46" s="25">
        <v>1951</v>
      </c>
      <c r="L46" s="3">
        <v>0</v>
      </c>
      <c r="M46" s="264">
        <f t="shared" si="2"/>
        <v>0</v>
      </c>
      <c r="N46" s="3">
        <v>0</v>
      </c>
    </row>
    <row r="47" spans="1:14" x14ac:dyDescent="0.25">
      <c r="A47" s="4" t="s">
        <v>88</v>
      </c>
      <c r="B47" s="28" t="s">
        <v>89</v>
      </c>
      <c r="C47" s="25">
        <v>516</v>
      </c>
      <c r="D47" s="3">
        <v>0</v>
      </c>
      <c r="E47" s="264">
        <f t="shared" si="0"/>
        <v>0</v>
      </c>
      <c r="F47" s="113">
        <v>0</v>
      </c>
      <c r="G47" s="25">
        <v>0</v>
      </c>
      <c r="H47" s="3">
        <v>0</v>
      </c>
      <c r="I47" s="264" t="e">
        <f t="shared" si="1"/>
        <v>#DIV/0!</v>
      </c>
      <c r="J47" s="113">
        <v>0</v>
      </c>
      <c r="K47" s="25">
        <v>390</v>
      </c>
      <c r="L47" s="3">
        <v>0</v>
      </c>
      <c r="M47" s="264">
        <f t="shared" si="2"/>
        <v>0</v>
      </c>
      <c r="N47" s="3">
        <v>0</v>
      </c>
    </row>
    <row r="48" spans="1:14" x14ac:dyDescent="0.25">
      <c r="A48" s="4" t="s">
        <v>90</v>
      </c>
      <c r="B48" s="28" t="s">
        <v>91</v>
      </c>
      <c r="C48" s="25">
        <v>797</v>
      </c>
      <c r="D48" s="3">
        <v>0</v>
      </c>
      <c r="E48" s="264">
        <f t="shared" si="0"/>
        <v>0</v>
      </c>
      <c r="F48" s="113">
        <v>0</v>
      </c>
      <c r="G48" s="25">
        <v>0</v>
      </c>
      <c r="H48" s="3">
        <v>0</v>
      </c>
      <c r="I48" s="264" t="e">
        <f t="shared" si="1"/>
        <v>#DIV/0!</v>
      </c>
      <c r="J48" s="113">
        <v>0</v>
      </c>
      <c r="K48" s="25">
        <v>425</v>
      </c>
      <c r="L48" s="3">
        <v>0</v>
      </c>
      <c r="M48" s="264">
        <f t="shared" si="2"/>
        <v>0</v>
      </c>
      <c r="N48" s="3">
        <v>0</v>
      </c>
    </row>
    <row r="49" spans="1:14" x14ac:dyDescent="0.25">
      <c r="A49" s="4" t="s">
        <v>92</v>
      </c>
      <c r="B49" s="28" t="s">
        <v>93</v>
      </c>
      <c r="C49" s="25">
        <v>126</v>
      </c>
      <c r="D49" s="3">
        <v>0</v>
      </c>
      <c r="E49" s="264">
        <f t="shared" si="0"/>
        <v>0</v>
      </c>
      <c r="F49" s="113">
        <v>0</v>
      </c>
      <c r="G49" s="25">
        <v>0</v>
      </c>
      <c r="H49" s="3">
        <v>0</v>
      </c>
      <c r="I49" s="264" t="e">
        <f t="shared" si="1"/>
        <v>#DIV/0!</v>
      </c>
      <c r="J49" s="113">
        <v>0</v>
      </c>
      <c r="K49" s="25">
        <v>84</v>
      </c>
      <c r="L49" s="3">
        <v>0</v>
      </c>
      <c r="M49" s="264">
        <f t="shared" si="2"/>
        <v>0</v>
      </c>
      <c r="N49" s="3">
        <v>0</v>
      </c>
    </row>
    <row r="50" spans="1:14" x14ac:dyDescent="0.25">
      <c r="A50" s="4" t="s">
        <v>94</v>
      </c>
      <c r="B50" s="28" t="s">
        <v>95</v>
      </c>
      <c r="C50" s="25">
        <v>146</v>
      </c>
      <c r="D50" s="3">
        <v>0</v>
      </c>
      <c r="E50" s="264">
        <f t="shared" si="0"/>
        <v>0</v>
      </c>
      <c r="F50" s="113">
        <v>0</v>
      </c>
      <c r="G50" s="25">
        <v>0</v>
      </c>
      <c r="H50" s="3">
        <v>0</v>
      </c>
      <c r="I50" s="264" t="e">
        <f t="shared" si="1"/>
        <v>#DIV/0!</v>
      </c>
      <c r="J50" s="113">
        <v>0</v>
      </c>
      <c r="K50" s="25">
        <v>0</v>
      </c>
      <c r="L50" s="3">
        <v>0</v>
      </c>
      <c r="M50" s="264" t="e">
        <f t="shared" si="2"/>
        <v>#DIV/0!</v>
      </c>
      <c r="N50" s="3">
        <v>0</v>
      </c>
    </row>
    <row r="51" spans="1:14" x14ac:dyDescent="0.25">
      <c r="A51" s="4" t="s">
        <v>96</v>
      </c>
      <c r="B51" s="28" t="s">
        <v>97</v>
      </c>
      <c r="C51" s="25">
        <v>1993</v>
      </c>
      <c r="D51" s="3">
        <v>1993</v>
      </c>
      <c r="E51" s="264">
        <f t="shared" si="0"/>
        <v>100</v>
      </c>
      <c r="F51" s="113">
        <v>7</v>
      </c>
      <c r="G51" s="25">
        <v>0</v>
      </c>
      <c r="H51" s="3">
        <v>0</v>
      </c>
      <c r="I51" s="264" t="e">
        <f t="shared" si="1"/>
        <v>#DIV/0!</v>
      </c>
      <c r="J51" s="113">
        <v>0</v>
      </c>
      <c r="K51" s="25">
        <v>1042</v>
      </c>
      <c r="L51" s="3">
        <v>0</v>
      </c>
      <c r="M51" s="264">
        <f t="shared" si="2"/>
        <v>0</v>
      </c>
      <c r="N51" s="3">
        <v>0</v>
      </c>
    </row>
    <row r="52" spans="1:14" x14ac:dyDescent="0.25">
      <c r="A52" s="4" t="s">
        <v>98</v>
      </c>
      <c r="B52" s="28" t="s">
        <v>99</v>
      </c>
      <c r="C52" s="25">
        <v>2168</v>
      </c>
      <c r="D52" s="3">
        <v>1729</v>
      </c>
      <c r="E52" s="264">
        <f t="shared" si="0"/>
        <v>79.750922509225092</v>
      </c>
      <c r="F52" s="113">
        <v>12</v>
      </c>
      <c r="G52" s="25">
        <v>0</v>
      </c>
      <c r="H52" s="3">
        <v>0</v>
      </c>
      <c r="I52" s="264" t="e">
        <f t="shared" si="1"/>
        <v>#DIV/0!</v>
      </c>
      <c r="J52" s="113">
        <v>0</v>
      </c>
      <c r="K52" s="25">
        <v>1137</v>
      </c>
      <c r="L52" s="3">
        <v>0</v>
      </c>
      <c r="M52" s="264">
        <f t="shared" si="2"/>
        <v>0</v>
      </c>
      <c r="N52" s="3">
        <v>0</v>
      </c>
    </row>
    <row r="53" spans="1:14" x14ac:dyDescent="0.25">
      <c r="A53" s="4" t="s">
        <v>100</v>
      </c>
      <c r="B53" s="28" t="s">
        <v>101</v>
      </c>
      <c r="C53" s="25">
        <v>125</v>
      </c>
      <c r="D53" s="3">
        <v>0</v>
      </c>
      <c r="E53" s="264">
        <f t="shared" si="0"/>
        <v>0</v>
      </c>
      <c r="F53" s="113">
        <v>0</v>
      </c>
      <c r="G53" s="25">
        <v>0</v>
      </c>
      <c r="H53" s="3">
        <v>0</v>
      </c>
      <c r="I53" s="264" t="e">
        <f t="shared" si="1"/>
        <v>#DIV/0!</v>
      </c>
      <c r="J53" s="113">
        <v>0</v>
      </c>
      <c r="K53" s="25">
        <v>0</v>
      </c>
      <c r="L53" s="3">
        <v>0</v>
      </c>
      <c r="M53" s="264" t="e">
        <f t="shared" si="2"/>
        <v>#DIV/0!</v>
      </c>
      <c r="N53" s="3">
        <v>0</v>
      </c>
    </row>
    <row r="54" spans="1:14" x14ac:dyDescent="0.25">
      <c r="A54" s="4" t="s">
        <v>102</v>
      </c>
      <c r="B54" s="28" t="s">
        <v>103</v>
      </c>
      <c r="C54" s="25">
        <v>63</v>
      </c>
      <c r="D54" s="3">
        <v>0</v>
      </c>
      <c r="E54" s="264">
        <f t="shared" si="0"/>
        <v>0</v>
      </c>
      <c r="F54" s="113">
        <v>0</v>
      </c>
      <c r="G54" s="25">
        <v>0</v>
      </c>
      <c r="H54" s="3">
        <v>0</v>
      </c>
      <c r="I54" s="264" t="e">
        <f t="shared" si="1"/>
        <v>#DIV/0!</v>
      </c>
      <c r="J54" s="113">
        <v>0</v>
      </c>
      <c r="K54" s="25">
        <v>0</v>
      </c>
      <c r="L54" s="3">
        <v>0</v>
      </c>
      <c r="M54" s="264" t="e">
        <f t="shared" si="2"/>
        <v>#DIV/0!</v>
      </c>
      <c r="N54" s="3">
        <v>0</v>
      </c>
    </row>
    <row r="55" spans="1:14" x14ac:dyDescent="0.25">
      <c r="A55" s="4" t="s">
        <v>104</v>
      </c>
      <c r="B55" s="28" t="s">
        <v>105</v>
      </c>
      <c r="C55" s="25">
        <v>1294</v>
      </c>
      <c r="D55" s="3">
        <v>0</v>
      </c>
      <c r="E55" s="264">
        <f t="shared" si="0"/>
        <v>0</v>
      </c>
      <c r="F55" s="113">
        <v>0</v>
      </c>
      <c r="G55" s="25">
        <v>0</v>
      </c>
      <c r="H55" s="3">
        <v>0</v>
      </c>
      <c r="I55" s="264" t="e">
        <f t="shared" si="1"/>
        <v>#DIV/0!</v>
      </c>
      <c r="J55" s="113">
        <v>0</v>
      </c>
      <c r="K55" s="25">
        <v>792</v>
      </c>
      <c r="L55" s="3">
        <v>0</v>
      </c>
      <c r="M55" s="264">
        <f t="shared" si="2"/>
        <v>0</v>
      </c>
      <c r="N55" s="3">
        <v>0</v>
      </c>
    </row>
    <row r="56" spans="1:14" x14ac:dyDescent="0.25">
      <c r="A56" s="4" t="s">
        <v>106</v>
      </c>
      <c r="B56" s="28" t="s">
        <v>107</v>
      </c>
      <c r="C56" s="25">
        <v>2643</v>
      </c>
      <c r="D56" s="3">
        <v>354</v>
      </c>
      <c r="E56" s="264">
        <f t="shared" si="0"/>
        <v>13.393870601589104</v>
      </c>
      <c r="F56" s="113">
        <v>2</v>
      </c>
      <c r="G56" s="25">
        <v>0</v>
      </c>
      <c r="H56" s="3">
        <v>0</v>
      </c>
      <c r="I56" s="264" t="e">
        <f t="shared" si="1"/>
        <v>#DIV/0!</v>
      </c>
      <c r="J56" s="113">
        <v>0</v>
      </c>
      <c r="K56" s="25">
        <v>1498</v>
      </c>
      <c r="L56" s="3">
        <v>279</v>
      </c>
      <c r="M56" s="264">
        <f t="shared" si="2"/>
        <v>18.624833110814421</v>
      </c>
      <c r="N56" s="3">
        <v>2</v>
      </c>
    </row>
    <row r="57" spans="1:14" x14ac:dyDescent="0.25">
      <c r="A57" s="4" t="s">
        <v>108</v>
      </c>
      <c r="B57" s="28" t="s">
        <v>109</v>
      </c>
      <c r="C57" s="25">
        <v>4257</v>
      </c>
      <c r="D57" s="3">
        <v>3445</v>
      </c>
      <c r="E57" s="264">
        <f t="shared" si="0"/>
        <v>80.925534413906504</v>
      </c>
      <c r="F57" s="113">
        <v>6</v>
      </c>
      <c r="G57" s="25">
        <v>0</v>
      </c>
      <c r="H57" s="3">
        <v>0</v>
      </c>
      <c r="I57" s="264" t="e">
        <f t="shared" si="1"/>
        <v>#DIV/0!</v>
      </c>
      <c r="J57" s="113">
        <v>0</v>
      </c>
      <c r="K57" s="25">
        <v>1313</v>
      </c>
      <c r="L57" s="3">
        <v>0</v>
      </c>
      <c r="M57" s="264">
        <f t="shared" si="2"/>
        <v>0</v>
      </c>
      <c r="N57" s="3">
        <v>0</v>
      </c>
    </row>
    <row r="58" spans="1:14" x14ac:dyDescent="0.25">
      <c r="A58" s="4" t="s">
        <v>110</v>
      </c>
      <c r="B58" s="28" t="s">
        <v>111</v>
      </c>
      <c r="C58" s="25">
        <v>977</v>
      </c>
      <c r="D58" s="3">
        <v>0</v>
      </c>
      <c r="E58" s="264">
        <f t="shared" si="0"/>
        <v>0</v>
      </c>
      <c r="F58" s="113">
        <v>0</v>
      </c>
      <c r="G58" s="25">
        <v>0</v>
      </c>
      <c r="H58" s="3">
        <v>0</v>
      </c>
      <c r="I58" s="264" t="e">
        <f t="shared" si="1"/>
        <v>#DIV/0!</v>
      </c>
      <c r="J58" s="113">
        <v>0</v>
      </c>
      <c r="K58" s="25">
        <v>466</v>
      </c>
      <c r="L58" s="3">
        <v>0</v>
      </c>
      <c r="M58" s="264">
        <f t="shared" si="2"/>
        <v>0</v>
      </c>
      <c r="N58" s="3">
        <v>0</v>
      </c>
    </row>
    <row r="59" spans="1:14" x14ac:dyDescent="0.25">
      <c r="A59" s="4" t="s">
        <v>112</v>
      </c>
      <c r="B59" s="28" t="s">
        <v>113</v>
      </c>
      <c r="C59" s="25">
        <v>1451</v>
      </c>
      <c r="D59" s="3">
        <v>473</v>
      </c>
      <c r="E59" s="264">
        <f t="shared" si="0"/>
        <v>32.59820813232254</v>
      </c>
      <c r="F59" s="113">
        <v>3</v>
      </c>
      <c r="G59" s="25">
        <v>0</v>
      </c>
      <c r="H59" s="3">
        <v>0</v>
      </c>
      <c r="I59" s="264" t="e">
        <f t="shared" si="1"/>
        <v>#DIV/0!</v>
      </c>
      <c r="J59" s="113">
        <v>0</v>
      </c>
      <c r="K59" s="25">
        <v>614</v>
      </c>
      <c r="L59" s="3">
        <v>0</v>
      </c>
      <c r="M59" s="264">
        <f t="shared" si="2"/>
        <v>0</v>
      </c>
      <c r="N59" s="3">
        <v>0</v>
      </c>
    </row>
    <row r="60" spans="1:14" x14ac:dyDescent="0.25">
      <c r="A60" s="4" t="s">
        <v>114</v>
      </c>
      <c r="B60" s="28" t="s">
        <v>115</v>
      </c>
      <c r="C60" s="25">
        <v>1165</v>
      </c>
      <c r="D60" s="3">
        <v>0</v>
      </c>
      <c r="E60" s="264">
        <f t="shared" si="0"/>
        <v>0</v>
      </c>
      <c r="F60" s="113">
        <v>0</v>
      </c>
      <c r="G60" s="25">
        <v>0</v>
      </c>
      <c r="H60" s="3">
        <v>0</v>
      </c>
      <c r="I60" s="264" t="e">
        <f t="shared" si="1"/>
        <v>#DIV/0!</v>
      </c>
      <c r="J60" s="113">
        <v>0</v>
      </c>
      <c r="K60" s="25">
        <v>608</v>
      </c>
      <c r="L60" s="3">
        <v>0</v>
      </c>
      <c r="M60" s="264">
        <f t="shared" si="2"/>
        <v>0</v>
      </c>
      <c r="N60" s="3">
        <v>0</v>
      </c>
    </row>
    <row r="61" spans="1:14" x14ac:dyDescent="0.25">
      <c r="A61" s="4" t="s">
        <v>116</v>
      </c>
      <c r="B61" s="28" t="s">
        <v>117</v>
      </c>
      <c r="C61" s="25">
        <v>1896</v>
      </c>
      <c r="D61" s="3">
        <v>1896</v>
      </c>
      <c r="E61" s="264">
        <f t="shared" si="0"/>
        <v>100</v>
      </c>
      <c r="F61" s="113">
        <v>8</v>
      </c>
      <c r="G61" s="25">
        <v>0</v>
      </c>
      <c r="H61" s="3">
        <v>0</v>
      </c>
      <c r="I61" s="264" t="e">
        <f t="shared" si="1"/>
        <v>#DIV/0!</v>
      </c>
      <c r="J61" s="113">
        <v>0</v>
      </c>
      <c r="K61" s="25">
        <v>951</v>
      </c>
      <c r="L61" s="3">
        <v>0</v>
      </c>
      <c r="M61" s="264">
        <f t="shared" si="2"/>
        <v>0</v>
      </c>
      <c r="N61" s="3">
        <v>0</v>
      </c>
    </row>
    <row r="62" spans="1:14" x14ac:dyDescent="0.25">
      <c r="A62" s="4" t="s">
        <v>118</v>
      </c>
      <c r="B62" s="28" t="s">
        <v>119</v>
      </c>
      <c r="C62" s="25">
        <v>1708</v>
      </c>
      <c r="D62" s="3">
        <v>1708</v>
      </c>
      <c r="E62" s="264">
        <f t="shared" si="0"/>
        <v>100</v>
      </c>
      <c r="F62" s="113">
        <v>6</v>
      </c>
      <c r="G62" s="25">
        <v>0</v>
      </c>
      <c r="H62" s="3">
        <v>0</v>
      </c>
      <c r="I62" s="264" t="e">
        <f t="shared" si="1"/>
        <v>#DIV/0!</v>
      </c>
      <c r="J62" s="113">
        <v>0</v>
      </c>
      <c r="K62" s="25">
        <v>850</v>
      </c>
      <c r="L62" s="3">
        <v>0</v>
      </c>
      <c r="M62" s="264">
        <f t="shared" si="2"/>
        <v>0</v>
      </c>
      <c r="N62" s="3">
        <v>0</v>
      </c>
    </row>
    <row r="63" spans="1:14" x14ac:dyDescent="0.25">
      <c r="A63" s="4" t="s">
        <v>120</v>
      </c>
      <c r="B63" s="28" t="s">
        <v>121</v>
      </c>
      <c r="C63" s="25">
        <v>417</v>
      </c>
      <c r="D63" s="3">
        <v>0</v>
      </c>
      <c r="E63" s="264">
        <f t="shared" si="0"/>
        <v>0</v>
      </c>
      <c r="F63" s="113">
        <v>0</v>
      </c>
      <c r="G63" s="25">
        <v>0</v>
      </c>
      <c r="H63" s="3">
        <v>0</v>
      </c>
      <c r="I63" s="264" t="e">
        <f t="shared" si="1"/>
        <v>#DIV/0!</v>
      </c>
      <c r="J63" s="113">
        <v>0</v>
      </c>
      <c r="K63" s="25">
        <v>133</v>
      </c>
      <c r="L63" s="3">
        <v>0</v>
      </c>
      <c r="M63" s="264">
        <f t="shared" si="2"/>
        <v>0</v>
      </c>
      <c r="N63" s="3">
        <v>0</v>
      </c>
    </row>
    <row r="64" spans="1:14" x14ac:dyDescent="0.25">
      <c r="A64" s="4" t="s">
        <v>122</v>
      </c>
      <c r="B64" s="28" t="s">
        <v>123</v>
      </c>
      <c r="C64" s="25">
        <v>574</v>
      </c>
      <c r="D64" s="3">
        <v>0</v>
      </c>
      <c r="E64" s="264">
        <f t="shared" si="0"/>
        <v>0</v>
      </c>
      <c r="F64" s="113">
        <v>0</v>
      </c>
      <c r="G64" s="25">
        <v>0</v>
      </c>
      <c r="H64" s="3">
        <v>0</v>
      </c>
      <c r="I64" s="264" t="e">
        <f t="shared" si="1"/>
        <v>#DIV/0!</v>
      </c>
      <c r="J64" s="113">
        <v>0</v>
      </c>
      <c r="K64" s="25">
        <v>109</v>
      </c>
      <c r="L64" s="3">
        <v>0</v>
      </c>
      <c r="M64" s="264">
        <f t="shared" si="2"/>
        <v>0</v>
      </c>
      <c r="N64" s="3">
        <v>0</v>
      </c>
    </row>
    <row r="65" spans="1:14" x14ac:dyDescent="0.25">
      <c r="A65" s="4" t="s">
        <v>124</v>
      </c>
      <c r="B65" s="28" t="s">
        <v>125</v>
      </c>
      <c r="C65" s="25">
        <v>435</v>
      </c>
      <c r="D65" s="3">
        <v>0</v>
      </c>
      <c r="E65" s="264">
        <f t="shared" si="0"/>
        <v>0</v>
      </c>
      <c r="F65" s="113">
        <v>0</v>
      </c>
      <c r="G65" s="25">
        <v>0</v>
      </c>
      <c r="H65" s="3">
        <v>0</v>
      </c>
      <c r="I65" s="264" t="e">
        <f t="shared" si="1"/>
        <v>#DIV/0!</v>
      </c>
      <c r="J65" s="113">
        <v>0</v>
      </c>
      <c r="K65" s="25">
        <v>176</v>
      </c>
      <c r="L65" s="3">
        <v>0</v>
      </c>
      <c r="M65" s="264">
        <f t="shared" si="2"/>
        <v>0</v>
      </c>
      <c r="N65" s="3">
        <v>0</v>
      </c>
    </row>
    <row r="66" spans="1:14" x14ac:dyDescent="0.25">
      <c r="A66" s="4" t="s">
        <v>126</v>
      </c>
      <c r="B66" s="28" t="s">
        <v>127</v>
      </c>
      <c r="C66" s="25">
        <v>664</v>
      </c>
      <c r="D66" s="3">
        <v>0</v>
      </c>
      <c r="E66" s="264">
        <f t="shared" si="0"/>
        <v>0</v>
      </c>
      <c r="F66" s="113">
        <v>0</v>
      </c>
      <c r="G66" s="25">
        <v>0</v>
      </c>
      <c r="H66" s="3">
        <v>0</v>
      </c>
      <c r="I66" s="264" t="e">
        <f t="shared" si="1"/>
        <v>#DIV/0!</v>
      </c>
      <c r="J66" s="113">
        <v>0</v>
      </c>
      <c r="K66" s="25">
        <v>114</v>
      </c>
      <c r="L66" s="3">
        <v>0</v>
      </c>
      <c r="M66" s="264">
        <f t="shared" si="2"/>
        <v>0</v>
      </c>
      <c r="N66" s="3">
        <v>0</v>
      </c>
    </row>
    <row r="67" spans="1:14" x14ac:dyDescent="0.25">
      <c r="A67" s="4" t="s">
        <v>128</v>
      </c>
      <c r="B67" s="28" t="s">
        <v>129</v>
      </c>
      <c r="C67" s="25">
        <v>346</v>
      </c>
      <c r="D67" s="3">
        <v>0</v>
      </c>
      <c r="E67" s="264">
        <f t="shared" si="0"/>
        <v>0</v>
      </c>
      <c r="F67" s="113">
        <v>0</v>
      </c>
      <c r="G67" s="25">
        <v>0</v>
      </c>
      <c r="H67" s="3">
        <v>0</v>
      </c>
      <c r="I67" s="264" t="e">
        <f t="shared" si="1"/>
        <v>#DIV/0!</v>
      </c>
      <c r="J67" s="113">
        <v>0</v>
      </c>
      <c r="K67" s="25">
        <v>229</v>
      </c>
      <c r="L67" s="3">
        <v>0</v>
      </c>
      <c r="M67" s="264">
        <f t="shared" si="2"/>
        <v>0</v>
      </c>
      <c r="N67" s="3">
        <v>0</v>
      </c>
    </row>
    <row r="68" spans="1:14" x14ac:dyDescent="0.25">
      <c r="A68" s="4" t="s">
        <v>130</v>
      </c>
      <c r="B68" s="28" t="s">
        <v>131</v>
      </c>
      <c r="C68" s="25">
        <v>4602</v>
      </c>
      <c r="D68" s="3">
        <v>3628</v>
      </c>
      <c r="E68" s="264">
        <f t="shared" si="0"/>
        <v>78.835289004780535</v>
      </c>
      <c r="F68" s="113">
        <v>11</v>
      </c>
      <c r="G68" s="25">
        <v>0</v>
      </c>
      <c r="H68" s="3">
        <v>0</v>
      </c>
      <c r="I68" s="264" t="e">
        <f t="shared" si="1"/>
        <v>#DIV/0!</v>
      </c>
      <c r="J68" s="113">
        <v>0</v>
      </c>
      <c r="K68" s="25">
        <v>1824</v>
      </c>
      <c r="L68" s="3">
        <v>0</v>
      </c>
      <c r="M68" s="264">
        <f t="shared" si="2"/>
        <v>0</v>
      </c>
      <c r="N68" s="3">
        <v>0</v>
      </c>
    </row>
    <row r="69" spans="1:14" x14ac:dyDescent="0.25">
      <c r="A69" s="4" t="s">
        <v>132</v>
      </c>
      <c r="B69" s="28" t="s">
        <v>133</v>
      </c>
      <c r="C69" s="25">
        <v>488</v>
      </c>
      <c r="D69" s="3">
        <v>0</v>
      </c>
      <c r="E69" s="264">
        <f t="shared" ref="E69:E114" si="3">+D69/C69*100</f>
        <v>0</v>
      </c>
      <c r="F69" s="113">
        <v>0</v>
      </c>
      <c r="G69" s="25">
        <v>0</v>
      </c>
      <c r="H69" s="3">
        <v>0</v>
      </c>
      <c r="I69" s="264" t="e">
        <f t="shared" ref="I69:I114" si="4">+H69/G69*100</f>
        <v>#DIV/0!</v>
      </c>
      <c r="J69" s="113">
        <v>0</v>
      </c>
      <c r="K69" s="25">
        <v>58</v>
      </c>
      <c r="L69" s="3">
        <v>0</v>
      </c>
      <c r="M69" s="264">
        <f t="shared" ref="M69:M114" si="5">+L69/K69*100</f>
        <v>0</v>
      </c>
      <c r="N69" s="3">
        <v>0</v>
      </c>
    </row>
    <row r="70" spans="1:14" x14ac:dyDescent="0.25">
      <c r="A70" s="4" t="s">
        <v>134</v>
      </c>
      <c r="B70" s="28" t="s">
        <v>135</v>
      </c>
      <c r="C70" s="25">
        <v>3912</v>
      </c>
      <c r="D70" s="3">
        <v>3321</v>
      </c>
      <c r="E70" s="264">
        <f t="shared" si="3"/>
        <v>84.892638036809814</v>
      </c>
      <c r="F70" s="113">
        <v>9</v>
      </c>
      <c r="G70" s="25">
        <v>0</v>
      </c>
      <c r="H70" s="3">
        <v>0</v>
      </c>
      <c r="I70" s="264" t="e">
        <f t="shared" si="4"/>
        <v>#DIV/0!</v>
      </c>
      <c r="J70" s="113">
        <v>0</v>
      </c>
      <c r="K70" s="25">
        <v>1651</v>
      </c>
      <c r="L70" s="3">
        <v>0</v>
      </c>
      <c r="M70" s="264">
        <f t="shared" si="5"/>
        <v>0</v>
      </c>
      <c r="N70" s="3">
        <v>0</v>
      </c>
    </row>
    <row r="71" spans="1:14" x14ac:dyDescent="0.25">
      <c r="A71" s="4" t="s">
        <v>136</v>
      </c>
      <c r="B71" s="28" t="s">
        <v>137</v>
      </c>
      <c r="C71" s="25">
        <v>214</v>
      </c>
      <c r="D71" s="3">
        <v>0</v>
      </c>
      <c r="E71" s="264">
        <f t="shared" si="3"/>
        <v>0</v>
      </c>
      <c r="F71" s="113">
        <v>0</v>
      </c>
      <c r="G71" s="25">
        <v>0</v>
      </c>
      <c r="H71" s="3">
        <v>0</v>
      </c>
      <c r="I71" s="264" t="e">
        <f t="shared" si="4"/>
        <v>#DIV/0!</v>
      </c>
      <c r="J71" s="113">
        <v>0</v>
      </c>
      <c r="K71" s="25">
        <v>0</v>
      </c>
      <c r="L71" s="3">
        <v>0</v>
      </c>
      <c r="M71" s="264" t="e">
        <f t="shared" si="5"/>
        <v>#DIV/0!</v>
      </c>
      <c r="N71" s="3">
        <v>0</v>
      </c>
    </row>
    <row r="72" spans="1:14" x14ac:dyDescent="0.25">
      <c r="A72" s="4" t="s">
        <v>138</v>
      </c>
      <c r="B72" s="28" t="s">
        <v>139</v>
      </c>
      <c r="C72" s="25">
        <v>2196</v>
      </c>
      <c r="D72" s="3">
        <v>0</v>
      </c>
      <c r="E72" s="264">
        <f t="shared" si="3"/>
        <v>0</v>
      </c>
      <c r="F72" s="113">
        <v>0</v>
      </c>
      <c r="G72" s="25">
        <v>0</v>
      </c>
      <c r="H72" s="3">
        <v>0</v>
      </c>
      <c r="I72" s="264" t="e">
        <f t="shared" si="4"/>
        <v>#DIV/0!</v>
      </c>
      <c r="J72" s="113">
        <v>0</v>
      </c>
      <c r="K72" s="25">
        <v>614</v>
      </c>
      <c r="L72" s="3">
        <v>0</v>
      </c>
      <c r="M72" s="264">
        <f t="shared" si="5"/>
        <v>0</v>
      </c>
      <c r="N72" s="3">
        <v>0</v>
      </c>
    </row>
    <row r="73" spans="1:14" x14ac:dyDescent="0.25">
      <c r="A73" s="4" t="s">
        <v>140</v>
      </c>
      <c r="B73" s="28" t="s">
        <v>141</v>
      </c>
      <c r="C73" s="25">
        <v>373</v>
      </c>
      <c r="D73" s="3">
        <v>248</v>
      </c>
      <c r="E73" s="264">
        <f t="shared" si="3"/>
        <v>66.487935656836456</v>
      </c>
      <c r="F73" s="113">
        <v>2</v>
      </c>
      <c r="G73" s="25">
        <v>99</v>
      </c>
      <c r="H73" s="3">
        <v>0</v>
      </c>
      <c r="I73" s="264">
        <f t="shared" si="4"/>
        <v>0</v>
      </c>
      <c r="J73" s="113">
        <v>0</v>
      </c>
      <c r="K73" s="25">
        <v>0</v>
      </c>
      <c r="L73" s="3">
        <v>0</v>
      </c>
      <c r="M73" s="264" t="e">
        <f t="shared" si="5"/>
        <v>#DIV/0!</v>
      </c>
      <c r="N73" s="3">
        <v>0</v>
      </c>
    </row>
    <row r="74" spans="1:14" x14ac:dyDescent="0.25">
      <c r="A74" s="4" t="s">
        <v>142</v>
      </c>
      <c r="B74" s="28" t="s">
        <v>143</v>
      </c>
      <c r="C74" s="25">
        <v>1525</v>
      </c>
      <c r="D74" s="3">
        <v>0</v>
      </c>
      <c r="E74" s="264">
        <f t="shared" si="3"/>
        <v>0</v>
      </c>
      <c r="F74" s="113">
        <v>0</v>
      </c>
      <c r="G74" s="25">
        <v>0</v>
      </c>
      <c r="H74" s="3">
        <v>0</v>
      </c>
      <c r="I74" s="264" t="e">
        <f t="shared" si="4"/>
        <v>#DIV/0!</v>
      </c>
      <c r="J74" s="113">
        <v>0</v>
      </c>
      <c r="K74" s="25">
        <v>570</v>
      </c>
      <c r="L74" s="3">
        <v>0</v>
      </c>
      <c r="M74" s="264">
        <f t="shared" si="5"/>
        <v>0</v>
      </c>
      <c r="N74" s="3">
        <v>0</v>
      </c>
    </row>
    <row r="75" spans="1:14" x14ac:dyDescent="0.25">
      <c r="A75" s="4" t="s">
        <v>144</v>
      </c>
      <c r="B75" s="28" t="s">
        <v>145</v>
      </c>
      <c r="C75" s="25">
        <v>583</v>
      </c>
      <c r="D75" s="3">
        <v>281</v>
      </c>
      <c r="E75" s="264">
        <f t="shared" si="3"/>
        <v>48.198970840480278</v>
      </c>
      <c r="F75" s="113">
        <v>4</v>
      </c>
      <c r="G75" s="25">
        <v>38</v>
      </c>
      <c r="H75" s="3">
        <v>0</v>
      </c>
      <c r="I75" s="264">
        <f t="shared" si="4"/>
        <v>0</v>
      </c>
      <c r="J75" s="113">
        <v>0</v>
      </c>
      <c r="K75" s="25">
        <v>0</v>
      </c>
      <c r="L75" s="3">
        <v>0</v>
      </c>
      <c r="M75" s="264" t="e">
        <f t="shared" si="5"/>
        <v>#DIV/0!</v>
      </c>
      <c r="N75" s="3">
        <v>0</v>
      </c>
    </row>
    <row r="76" spans="1:14" x14ac:dyDescent="0.25">
      <c r="A76" s="4" t="s">
        <v>146</v>
      </c>
      <c r="B76" s="28" t="s">
        <v>147</v>
      </c>
      <c r="C76" s="25">
        <v>655</v>
      </c>
      <c r="D76" s="3">
        <f>142+143+172</f>
        <v>457</v>
      </c>
      <c r="E76" s="264">
        <f t="shared" si="3"/>
        <v>69.770992366412216</v>
      </c>
      <c r="F76" s="113">
        <v>3</v>
      </c>
      <c r="G76" s="25">
        <v>0</v>
      </c>
      <c r="H76" s="3">
        <v>0</v>
      </c>
      <c r="I76" s="264" t="e">
        <f t="shared" si="4"/>
        <v>#DIV/0!</v>
      </c>
      <c r="J76" s="113">
        <v>0</v>
      </c>
      <c r="K76" s="25">
        <v>232</v>
      </c>
      <c r="L76" s="3">
        <v>0</v>
      </c>
      <c r="M76" s="264">
        <f t="shared" si="5"/>
        <v>0</v>
      </c>
      <c r="N76" s="3">
        <v>0</v>
      </c>
    </row>
    <row r="77" spans="1:14" x14ac:dyDescent="0.25">
      <c r="A77" s="4" t="s">
        <v>148</v>
      </c>
      <c r="B77" s="28" t="s">
        <v>149</v>
      </c>
      <c r="C77" s="25">
        <v>235</v>
      </c>
      <c r="D77" s="3">
        <v>0</v>
      </c>
      <c r="E77" s="264">
        <f t="shared" si="3"/>
        <v>0</v>
      </c>
      <c r="F77" s="113">
        <v>0</v>
      </c>
      <c r="G77" s="25">
        <v>0</v>
      </c>
      <c r="H77" s="3">
        <v>0</v>
      </c>
      <c r="I77" s="264" t="e">
        <f t="shared" si="4"/>
        <v>#DIV/0!</v>
      </c>
      <c r="J77" s="113">
        <v>0</v>
      </c>
      <c r="K77" s="25">
        <v>58</v>
      </c>
      <c r="L77" s="3">
        <v>0</v>
      </c>
      <c r="M77" s="264">
        <f t="shared" si="5"/>
        <v>0</v>
      </c>
      <c r="N77" s="3">
        <v>0</v>
      </c>
    </row>
    <row r="78" spans="1:14" x14ac:dyDescent="0.25">
      <c r="A78" s="4" t="s">
        <v>150</v>
      </c>
      <c r="B78" s="28" t="s">
        <v>151</v>
      </c>
      <c r="C78" s="25">
        <v>888</v>
      </c>
      <c r="D78" s="3">
        <v>0</v>
      </c>
      <c r="E78" s="264">
        <f t="shared" si="3"/>
        <v>0</v>
      </c>
      <c r="F78" s="113">
        <v>0</v>
      </c>
      <c r="G78" s="25">
        <v>0</v>
      </c>
      <c r="H78" s="3">
        <v>0</v>
      </c>
      <c r="I78" s="264" t="e">
        <f t="shared" si="4"/>
        <v>#DIV/0!</v>
      </c>
      <c r="J78" s="113">
        <v>0</v>
      </c>
      <c r="K78" s="25">
        <v>421</v>
      </c>
      <c r="L78" s="3">
        <v>0</v>
      </c>
      <c r="M78" s="264">
        <f t="shared" si="5"/>
        <v>0</v>
      </c>
      <c r="N78" s="3">
        <v>0</v>
      </c>
    </row>
    <row r="79" spans="1:14" x14ac:dyDescent="0.25">
      <c r="A79" s="4" t="s">
        <v>152</v>
      </c>
      <c r="B79" s="28" t="s">
        <v>153</v>
      </c>
      <c r="C79" s="25">
        <v>311</v>
      </c>
      <c r="D79" s="3">
        <v>0</v>
      </c>
      <c r="E79" s="264">
        <f t="shared" si="3"/>
        <v>0</v>
      </c>
      <c r="F79" s="113">
        <v>0</v>
      </c>
      <c r="G79" s="25">
        <v>0</v>
      </c>
      <c r="H79" s="3">
        <v>0</v>
      </c>
      <c r="I79" s="264" t="e">
        <f t="shared" si="4"/>
        <v>#DIV/0!</v>
      </c>
      <c r="J79" s="113">
        <v>0</v>
      </c>
      <c r="K79" s="25">
        <v>0</v>
      </c>
      <c r="L79" s="3">
        <v>0</v>
      </c>
      <c r="M79" s="264" t="e">
        <f t="shared" si="5"/>
        <v>#DIV/0!</v>
      </c>
      <c r="N79" s="3">
        <v>0</v>
      </c>
    </row>
    <row r="80" spans="1:14" x14ac:dyDescent="0.25">
      <c r="A80" s="4" t="s">
        <v>154</v>
      </c>
      <c r="B80" s="28" t="s">
        <v>155</v>
      </c>
      <c r="C80" s="25">
        <v>1842</v>
      </c>
      <c r="D80" s="3">
        <v>1134</v>
      </c>
      <c r="E80" s="264">
        <f t="shared" si="3"/>
        <v>61.563517915309454</v>
      </c>
      <c r="F80" s="113">
        <v>7</v>
      </c>
      <c r="G80" s="25">
        <v>0</v>
      </c>
      <c r="H80" s="3">
        <v>0</v>
      </c>
      <c r="I80" s="264" t="e">
        <f t="shared" si="4"/>
        <v>#DIV/0!</v>
      </c>
      <c r="J80" s="113">
        <v>0</v>
      </c>
      <c r="K80" s="25">
        <v>989</v>
      </c>
      <c r="L80" s="3">
        <v>223</v>
      </c>
      <c r="M80" s="264">
        <f t="shared" si="5"/>
        <v>22.548028311425682</v>
      </c>
      <c r="N80" s="3">
        <v>1</v>
      </c>
    </row>
    <row r="81" spans="1:14" x14ac:dyDescent="0.25">
      <c r="A81" s="4" t="s">
        <v>156</v>
      </c>
      <c r="B81" s="28" t="s">
        <v>157</v>
      </c>
      <c r="C81" s="25">
        <v>1663</v>
      </c>
      <c r="D81" s="3">
        <v>1583</v>
      </c>
      <c r="E81" s="264">
        <f t="shared" si="3"/>
        <v>95.189416716776904</v>
      </c>
      <c r="F81" s="113">
        <v>9</v>
      </c>
      <c r="G81" s="25">
        <v>0</v>
      </c>
      <c r="H81" s="3">
        <v>0</v>
      </c>
      <c r="I81" s="264" t="e">
        <f t="shared" si="4"/>
        <v>#DIV/0!</v>
      </c>
      <c r="J81" s="113">
        <v>0</v>
      </c>
      <c r="K81" s="25">
        <v>412</v>
      </c>
      <c r="L81" s="3">
        <v>0</v>
      </c>
      <c r="M81" s="264">
        <f t="shared" si="5"/>
        <v>0</v>
      </c>
      <c r="N81" s="3">
        <v>0</v>
      </c>
    </row>
    <row r="82" spans="1:14" x14ac:dyDescent="0.25">
      <c r="A82" s="4" t="s">
        <v>158</v>
      </c>
      <c r="B82" s="28" t="s">
        <v>159</v>
      </c>
      <c r="C82" s="25">
        <v>514</v>
      </c>
      <c r="D82" s="3">
        <v>0</v>
      </c>
      <c r="E82" s="264">
        <f t="shared" si="3"/>
        <v>0</v>
      </c>
      <c r="F82" s="113">
        <v>0</v>
      </c>
      <c r="G82" s="25">
        <v>0</v>
      </c>
      <c r="H82" s="3">
        <v>0</v>
      </c>
      <c r="I82" s="264" t="e">
        <f t="shared" si="4"/>
        <v>#DIV/0!</v>
      </c>
      <c r="J82" s="113">
        <v>0</v>
      </c>
      <c r="K82" s="25">
        <v>199</v>
      </c>
      <c r="L82" s="3">
        <v>0</v>
      </c>
      <c r="M82" s="264">
        <f t="shared" si="5"/>
        <v>0</v>
      </c>
      <c r="N82" s="3">
        <v>0</v>
      </c>
    </row>
    <row r="83" spans="1:14" x14ac:dyDescent="0.25">
      <c r="A83" s="4" t="s">
        <v>160</v>
      </c>
      <c r="B83" s="28" t="s">
        <v>161</v>
      </c>
      <c r="C83" s="25">
        <v>658</v>
      </c>
      <c r="D83" s="3">
        <v>0</v>
      </c>
      <c r="E83" s="264">
        <f t="shared" si="3"/>
        <v>0</v>
      </c>
      <c r="F83" s="113">
        <v>0</v>
      </c>
      <c r="G83" s="25">
        <v>0</v>
      </c>
      <c r="H83" s="3">
        <v>0</v>
      </c>
      <c r="I83" s="264" t="e">
        <f t="shared" si="4"/>
        <v>#DIV/0!</v>
      </c>
      <c r="J83" s="113">
        <v>0</v>
      </c>
      <c r="K83" s="25">
        <v>288</v>
      </c>
      <c r="L83" s="3">
        <v>0</v>
      </c>
      <c r="M83" s="264">
        <f t="shared" si="5"/>
        <v>0</v>
      </c>
      <c r="N83" s="3">
        <v>0</v>
      </c>
    </row>
    <row r="84" spans="1:14" x14ac:dyDescent="0.25">
      <c r="A84" s="4" t="s">
        <v>162</v>
      </c>
      <c r="B84" s="28" t="s">
        <v>163</v>
      </c>
      <c r="C84" s="25">
        <v>1929</v>
      </c>
      <c r="D84" s="3">
        <v>0</v>
      </c>
      <c r="E84" s="264">
        <f t="shared" si="3"/>
        <v>0</v>
      </c>
      <c r="F84" s="113">
        <v>0</v>
      </c>
      <c r="G84" s="25">
        <v>0</v>
      </c>
      <c r="H84" s="3">
        <v>0</v>
      </c>
      <c r="I84" s="264" t="e">
        <f t="shared" si="4"/>
        <v>#DIV/0!</v>
      </c>
      <c r="J84" s="113">
        <v>0</v>
      </c>
      <c r="K84" s="25">
        <v>707</v>
      </c>
      <c r="L84" s="3">
        <v>0</v>
      </c>
      <c r="M84" s="264">
        <f t="shared" si="5"/>
        <v>0</v>
      </c>
      <c r="N84" s="3">
        <v>0</v>
      </c>
    </row>
    <row r="85" spans="1:14" x14ac:dyDescent="0.25">
      <c r="A85" s="4" t="s">
        <v>164</v>
      </c>
      <c r="B85" s="28" t="s">
        <v>165</v>
      </c>
      <c r="C85" s="25">
        <v>1695</v>
      </c>
      <c r="D85" s="3">
        <v>1695</v>
      </c>
      <c r="E85" s="264">
        <f t="shared" si="3"/>
        <v>100</v>
      </c>
      <c r="F85" s="113">
        <v>9</v>
      </c>
      <c r="G85" s="25">
        <v>75</v>
      </c>
      <c r="H85" s="3">
        <v>0</v>
      </c>
      <c r="I85" s="264">
        <f t="shared" si="4"/>
        <v>0</v>
      </c>
      <c r="J85" s="113">
        <v>0</v>
      </c>
      <c r="K85" s="25">
        <v>1034</v>
      </c>
      <c r="L85" s="3">
        <v>0</v>
      </c>
      <c r="M85" s="264">
        <f t="shared" si="5"/>
        <v>0</v>
      </c>
      <c r="N85" s="3">
        <v>0</v>
      </c>
    </row>
    <row r="86" spans="1:14" x14ac:dyDescent="0.25">
      <c r="A86" s="4" t="s">
        <v>166</v>
      </c>
      <c r="B86" s="28" t="s">
        <v>167</v>
      </c>
      <c r="C86" s="25">
        <v>255</v>
      </c>
      <c r="D86" s="3">
        <v>0</v>
      </c>
      <c r="E86" s="264">
        <f t="shared" si="3"/>
        <v>0</v>
      </c>
      <c r="F86" s="113">
        <v>0</v>
      </c>
      <c r="G86" s="25">
        <v>0</v>
      </c>
      <c r="H86" s="3">
        <v>0</v>
      </c>
      <c r="I86" s="264" t="e">
        <f t="shared" si="4"/>
        <v>#DIV/0!</v>
      </c>
      <c r="J86" s="113">
        <v>0</v>
      </c>
      <c r="K86" s="25">
        <v>0</v>
      </c>
      <c r="L86" s="3">
        <v>0</v>
      </c>
      <c r="M86" s="264" t="e">
        <f t="shared" si="5"/>
        <v>#DIV/0!</v>
      </c>
      <c r="N86" s="3">
        <v>0</v>
      </c>
    </row>
    <row r="87" spans="1:14" x14ac:dyDescent="0.25">
      <c r="A87" s="4" t="s">
        <v>168</v>
      </c>
      <c r="B87" s="28" t="s">
        <v>169</v>
      </c>
      <c r="C87" s="25">
        <v>1055</v>
      </c>
      <c r="D87" s="3">
        <v>626</v>
      </c>
      <c r="E87" s="264">
        <f t="shared" si="3"/>
        <v>59.33649289099526</v>
      </c>
      <c r="F87" s="113">
        <v>6</v>
      </c>
      <c r="G87" s="25">
        <v>0</v>
      </c>
      <c r="H87" s="3">
        <v>0</v>
      </c>
      <c r="I87" s="264" t="e">
        <f t="shared" si="4"/>
        <v>#DIV/0!</v>
      </c>
      <c r="J87" s="113">
        <v>0</v>
      </c>
      <c r="K87" s="25">
        <v>645</v>
      </c>
      <c r="L87" s="3">
        <v>0</v>
      </c>
      <c r="M87" s="264">
        <f t="shared" si="5"/>
        <v>0</v>
      </c>
      <c r="N87" s="3">
        <v>0</v>
      </c>
    </row>
    <row r="88" spans="1:14" x14ac:dyDescent="0.25">
      <c r="A88" s="4" t="s">
        <v>170</v>
      </c>
      <c r="B88" s="28" t="s">
        <v>171</v>
      </c>
      <c r="C88" s="25">
        <v>141</v>
      </c>
      <c r="D88" s="3">
        <v>0</v>
      </c>
      <c r="E88" s="264">
        <f t="shared" si="3"/>
        <v>0</v>
      </c>
      <c r="F88" s="113">
        <v>0</v>
      </c>
      <c r="G88" s="25">
        <v>0</v>
      </c>
      <c r="H88" s="3">
        <v>0</v>
      </c>
      <c r="I88" s="264" t="e">
        <f t="shared" si="4"/>
        <v>#DIV/0!</v>
      </c>
      <c r="J88" s="113">
        <v>0</v>
      </c>
      <c r="K88" s="25">
        <v>28</v>
      </c>
      <c r="L88" s="3">
        <v>0</v>
      </c>
      <c r="M88" s="264">
        <f t="shared" si="5"/>
        <v>0</v>
      </c>
      <c r="N88" s="3">
        <v>0</v>
      </c>
    </row>
    <row r="89" spans="1:14" x14ac:dyDescent="0.25">
      <c r="A89" s="4" t="s">
        <v>172</v>
      </c>
      <c r="B89" s="28" t="s">
        <v>173</v>
      </c>
      <c r="C89" s="25">
        <v>1065</v>
      </c>
      <c r="D89" s="3">
        <v>347</v>
      </c>
      <c r="E89" s="264">
        <f t="shared" si="3"/>
        <v>32.582159624413144</v>
      </c>
      <c r="F89" s="113">
        <v>2</v>
      </c>
      <c r="G89" s="25">
        <v>0</v>
      </c>
      <c r="H89" s="3">
        <v>0</v>
      </c>
      <c r="I89" s="264" t="e">
        <f t="shared" si="4"/>
        <v>#DIV/0!</v>
      </c>
      <c r="J89" s="113">
        <v>0</v>
      </c>
      <c r="K89" s="25">
        <v>307</v>
      </c>
      <c r="L89" s="3">
        <v>0</v>
      </c>
      <c r="M89" s="264">
        <f t="shared" si="5"/>
        <v>0</v>
      </c>
      <c r="N89" s="3">
        <v>0</v>
      </c>
    </row>
    <row r="90" spans="1:14" x14ac:dyDescent="0.25">
      <c r="A90" s="4" t="s">
        <v>174</v>
      </c>
      <c r="B90" s="28" t="s">
        <v>175</v>
      </c>
      <c r="C90" s="25">
        <v>901</v>
      </c>
      <c r="D90" s="3">
        <v>684</v>
      </c>
      <c r="E90" s="264">
        <f t="shared" si="3"/>
        <v>75.915649278579352</v>
      </c>
      <c r="F90" s="113">
        <v>5</v>
      </c>
      <c r="G90" s="25">
        <v>0</v>
      </c>
      <c r="H90" s="3">
        <v>0</v>
      </c>
      <c r="I90" s="264" t="e">
        <f t="shared" si="4"/>
        <v>#DIV/0!</v>
      </c>
      <c r="J90" s="113">
        <v>0</v>
      </c>
      <c r="K90" s="25">
        <v>333</v>
      </c>
      <c r="L90" s="3">
        <v>0</v>
      </c>
      <c r="M90" s="264">
        <f t="shared" si="5"/>
        <v>0</v>
      </c>
      <c r="N90" s="3">
        <v>0</v>
      </c>
    </row>
    <row r="91" spans="1:14" x14ac:dyDescent="0.25">
      <c r="A91" s="4" t="s">
        <v>176</v>
      </c>
      <c r="B91" s="28" t="s">
        <v>177</v>
      </c>
      <c r="C91" s="25">
        <v>535</v>
      </c>
      <c r="D91" s="3">
        <v>0</v>
      </c>
      <c r="E91" s="264">
        <f t="shared" si="3"/>
        <v>0</v>
      </c>
      <c r="F91" s="113">
        <v>0</v>
      </c>
      <c r="G91" s="25">
        <v>0</v>
      </c>
      <c r="H91" s="3">
        <v>0</v>
      </c>
      <c r="I91" s="264" t="e">
        <f t="shared" si="4"/>
        <v>#DIV/0!</v>
      </c>
      <c r="J91" s="113">
        <v>0</v>
      </c>
      <c r="K91" s="25">
        <v>107</v>
      </c>
      <c r="L91" s="3">
        <v>0</v>
      </c>
      <c r="M91" s="264">
        <f t="shared" si="5"/>
        <v>0</v>
      </c>
      <c r="N91" s="3">
        <v>0</v>
      </c>
    </row>
    <row r="92" spans="1:14" x14ac:dyDescent="0.25">
      <c r="A92" s="4" t="s">
        <v>178</v>
      </c>
      <c r="B92" s="28" t="s">
        <v>179</v>
      </c>
      <c r="C92" s="25">
        <v>1432</v>
      </c>
      <c r="D92" s="3">
        <v>0</v>
      </c>
      <c r="E92" s="264">
        <f t="shared" si="3"/>
        <v>0</v>
      </c>
      <c r="F92" s="113">
        <v>0</v>
      </c>
      <c r="G92" s="25">
        <v>0</v>
      </c>
      <c r="H92" s="3">
        <v>0</v>
      </c>
      <c r="I92" s="264" t="e">
        <f t="shared" si="4"/>
        <v>#DIV/0!</v>
      </c>
      <c r="J92" s="113">
        <v>0</v>
      </c>
      <c r="K92" s="25">
        <v>747</v>
      </c>
      <c r="L92" s="3">
        <v>0</v>
      </c>
      <c r="M92" s="264">
        <f t="shared" si="5"/>
        <v>0</v>
      </c>
      <c r="N92" s="3">
        <v>0</v>
      </c>
    </row>
    <row r="93" spans="1:14" x14ac:dyDescent="0.25">
      <c r="A93" s="4" t="s">
        <v>180</v>
      </c>
      <c r="B93" s="28" t="s">
        <v>181</v>
      </c>
      <c r="C93" s="25">
        <v>1248</v>
      </c>
      <c r="D93" s="3">
        <v>1049</v>
      </c>
      <c r="E93" s="264">
        <f t="shared" si="3"/>
        <v>84.054487179487182</v>
      </c>
      <c r="F93" s="113">
        <v>7</v>
      </c>
      <c r="G93" s="25">
        <v>0</v>
      </c>
      <c r="H93" s="3">
        <v>0</v>
      </c>
      <c r="I93" s="264" t="e">
        <f t="shared" si="4"/>
        <v>#DIV/0!</v>
      </c>
      <c r="J93" s="113">
        <v>0</v>
      </c>
      <c r="K93" s="25">
        <v>640</v>
      </c>
      <c r="L93" s="3">
        <v>283</v>
      </c>
      <c r="M93" s="264">
        <f t="shared" si="5"/>
        <v>44.21875</v>
      </c>
      <c r="N93" s="3">
        <v>2</v>
      </c>
    </row>
    <row r="94" spans="1:14" x14ac:dyDescent="0.25">
      <c r="A94" s="4" t="s">
        <v>182</v>
      </c>
      <c r="B94" s="28" t="s">
        <v>183</v>
      </c>
      <c r="C94" s="25">
        <v>2684</v>
      </c>
      <c r="D94" s="3">
        <v>833</v>
      </c>
      <c r="E94" s="264">
        <f t="shared" si="3"/>
        <v>31.035767511177347</v>
      </c>
      <c r="F94" s="113">
        <v>5</v>
      </c>
      <c r="G94" s="25">
        <v>0</v>
      </c>
      <c r="H94" s="3">
        <v>0</v>
      </c>
      <c r="I94" s="264" t="e">
        <f t="shared" si="4"/>
        <v>#DIV/0!</v>
      </c>
      <c r="J94" s="113">
        <v>0</v>
      </c>
      <c r="K94" s="25">
        <v>1061</v>
      </c>
      <c r="L94" s="3">
        <v>0</v>
      </c>
      <c r="M94" s="264">
        <f t="shared" si="5"/>
        <v>0</v>
      </c>
      <c r="N94" s="3">
        <v>0</v>
      </c>
    </row>
    <row r="95" spans="1:14" x14ac:dyDescent="0.25">
      <c r="A95" s="4" t="s">
        <v>184</v>
      </c>
      <c r="B95" s="28" t="s">
        <v>185</v>
      </c>
      <c r="C95" s="25">
        <v>2085</v>
      </c>
      <c r="D95" s="3">
        <v>0</v>
      </c>
      <c r="E95" s="264">
        <f t="shared" si="3"/>
        <v>0</v>
      </c>
      <c r="F95" s="113">
        <v>0</v>
      </c>
      <c r="G95" s="25">
        <v>0</v>
      </c>
      <c r="H95" s="3">
        <v>0</v>
      </c>
      <c r="I95" s="264" t="e">
        <f t="shared" si="4"/>
        <v>#DIV/0!</v>
      </c>
      <c r="J95" s="113">
        <v>0</v>
      </c>
      <c r="K95" s="25">
        <v>685</v>
      </c>
      <c r="L95" s="3">
        <v>0</v>
      </c>
      <c r="M95" s="264">
        <f t="shared" si="5"/>
        <v>0</v>
      </c>
      <c r="N95" s="3">
        <v>0</v>
      </c>
    </row>
    <row r="96" spans="1:14" x14ac:dyDescent="0.25">
      <c r="A96" s="4" t="s">
        <v>186</v>
      </c>
      <c r="B96" s="28" t="s">
        <v>187</v>
      </c>
      <c r="C96" s="25">
        <v>304</v>
      </c>
      <c r="D96" s="3">
        <v>0</v>
      </c>
      <c r="E96" s="264">
        <f t="shared" si="3"/>
        <v>0</v>
      </c>
      <c r="F96" s="113">
        <v>0</v>
      </c>
      <c r="G96" s="25">
        <v>0</v>
      </c>
      <c r="H96" s="3">
        <v>0</v>
      </c>
      <c r="I96" s="264" t="e">
        <f t="shared" si="4"/>
        <v>#DIV/0!</v>
      </c>
      <c r="J96" s="113">
        <v>0</v>
      </c>
      <c r="K96" s="25">
        <v>167</v>
      </c>
      <c r="L96" s="3">
        <v>0</v>
      </c>
      <c r="M96" s="264">
        <f t="shared" si="5"/>
        <v>0</v>
      </c>
      <c r="N96" s="3">
        <v>0</v>
      </c>
    </row>
    <row r="97" spans="1:14" x14ac:dyDescent="0.25">
      <c r="A97" s="4" t="s">
        <v>188</v>
      </c>
      <c r="B97" s="28" t="s">
        <v>189</v>
      </c>
      <c r="C97" s="25">
        <v>4157</v>
      </c>
      <c r="D97" s="3">
        <v>807</v>
      </c>
      <c r="E97" s="264">
        <f t="shared" si="3"/>
        <v>19.41303824873707</v>
      </c>
      <c r="F97" s="113">
        <v>1</v>
      </c>
      <c r="G97" s="25">
        <v>0</v>
      </c>
      <c r="H97" s="3">
        <v>0</v>
      </c>
      <c r="I97" s="264" t="e">
        <f t="shared" si="4"/>
        <v>#DIV/0!</v>
      </c>
      <c r="J97" s="113">
        <v>0</v>
      </c>
      <c r="K97" s="25">
        <v>1847</v>
      </c>
      <c r="L97" s="3">
        <v>0</v>
      </c>
      <c r="M97" s="264">
        <f t="shared" si="5"/>
        <v>0</v>
      </c>
      <c r="N97" s="3">
        <v>0</v>
      </c>
    </row>
    <row r="98" spans="1:14" x14ac:dyDescent="0.25">
      <c r="A98" s="4" t="s">
        <v>190</v>
      </c>
      <c r="B98" s="28" t="s">
        <v>191</v>
      </c>
      <c r="C98" s="25">
        <v>1931</v>
      </c>
      <c r="D98" s="3">
        <v>1510</v>
      </c>
      <c r="E98" s="264">
        <f t="shared" si="3"/>
        <v>78.197824961160023</v>
      </c>
      <c r="F98" s="113">
        <v>7</v>
      </c>
      <c r="G98" s="25">
        <v>21</v>
      </c>
      <c r="H98" s="3">
        <v>0</v>
      </c>
      <c r="I98" s="264">
        <f t="shared" si="4"/>
        <v>0</v>
      </c>
      <c r="J98" s="113">
        <v>0</v>
      </c>
      <c r="K98" s="25">
        <v>827</v>
      </c>
      <c r="L98" s="3">
        <v>0</v>
      </c>
      <c r="M98" s="264">
        <f t="shared" si="5"/>
        <v>0</v>
      </c>
      <c r="N98" s="3">
        <v>0</v>
      </c>
    </row>
    <row r="99" spans="1:14" x14ac:dyDescent="0.25">
      <c r="A99" s="4" t="s">
        <v>192</v>
      </c>
      <c r="B99" s="28" t="s">
        <v>193</v>
      </c>
      <c r="C99" s="25">
        <v>1619</v>
      </c>
      <c r="D99" s="3">
        <v>0</v>
      </c>
      <c r="E99" s="264">
        <f t="shared" si="3"/>
        <v>0</v>
      </c>
      <c r="F99" s="113">
        <v>0</v>
      </c>
      <c r="G99" s="25">
        <v>0</v>
      </c>
      <c r="H99" s="3">
        <v>0</v>
      </c>
      <c r="I99" s="264" t="e">
        <f t="shared" si="4"/>
        <v>#DIV/0!</v>
      </c>
      <c r="J99" s="113">
        <v>0</v>
      </c>
      <c r="K99" s="25">
        <v>766</v>
      </c>
      <c r="L99" s="3">
        <v>0</v>
      </c>
      <c r="M99" s="264">
        <f t="shared" si="5"/>
        <v>0</v>
      </c>
      <c r="N99" s="3">
        <v>0</v>
      </c>
    </row>
    <row r="100" spans="1:14" x14ac:dyDescent="0.25">
      <c r="A100" s="4" t="s">
        <v>194</v>
      </c>
      <c r="B100" s="28" t="s">
        <v>195</v>
      </c>
      <c r="C100" s="25">
        <v>197</v>
      </c>
      <c r="D100" s="3">
        <v>0</v>
      </c>
      <c r="E100" s="264">
        <f t="shared" si="3"/>
        <v>0</v>
      </c>
      <c r="F100" s="113">
        <v>0</v>
      </c>
      <c r="G100" s="25">
        <v>0</v>
      </c>
      <c r="H100" s="3">
        <v>0</v>
      </c>
      <c r="I100" s="264" t="e">
        <f t="shared" si="4"/>
        <v>#DIV/0!</v>
      </c>
      <c r="J100" s="113">
        <v>0</v>
      </c>
      <c r="K100" s="25">
        <v>0</v>
      </c>
      <c r="L100" s="3">
        <v>0</v>
      </c>
      <c r="M100" s="264" t="e">
        <f t="shared" si="5"/>
        <v>#DIV/0!</v>
      </c>
      <c r="N100" s="3">
        <v>0</v>
      </c>
    </row>
    <row r="101" spans="1:14" x14ac:dyDescent="0.25">
      <c r="A101" s="4" t="s">
        <v>196</v>
      </c>
      <c r="B101" s="28" t="s">
        <v>197</v>
      </c>
      <c r="C101" s="25">
        <v>2338</v>
      </c>
      <c r="D101" s="3">
        <v>526</v>
      </c>
      <c r="E101" s="264">
        <f t="shared" si="3"/>
        <v>22.497861420017109</v>
      </c>
      <c r="F101" s="113">
        <v>3</v>
      </c>
      <c r="G101" s="25">
        <v>0</v>
      </c>
      <c r="H101" s="3">
        <v>0</v>
      </c>
      <c r="I101" s="264" t="e">
        <f t="shared" si="4"/>
        <v>#DIV/0!</v>
      </c>
      <c r="J101" s="113">
        <v>0</v>
      </c>
      <c r="K101" s="25">
        <v>1241</v>
      </c>
      <c r="L101" s="3">
        <v>0</v>
      </c>
      <c r="M101" s="264">
        <f t="shared" si="5"/>
        <v>0</v>
      </c>
      <c r="N101" s="3">
        <v>0</v>
      </c>
    </row>
    <row r="102" spans="1:14" x14ac:dyDescent="0.25">
      <c r="A102" s="4" t="s">
        <v>198</v>
      </c>
      <c r="B102" s="28" t="s">
        <v>199</v>
      </c>
      <c r="C102" s="25">
        <v>1340</v>
      </c>
      <c r="D102" s="3">
        <v>1155</v>
      </c>
      <c r="E102" s="264">
        <f t="shared" si="3"/>
        <v>86.194029850746261</v>
      </c>
      <c r="F102" s="113">
        <v>6</v>
      </c>
      <c r="G102" s="25">
        <v>0</v>
      </c>
      <c r="H102" s="3">
        <v>0</v>
      </c>
      <c r="I102" s="264" t="e">
        <f t="shared" si="4"/>
        <v>#DIV/0!</v>
      </c>
      <c r="J102" s="113">
        <v>0</v>
      </c>
      <c r="K102" s="25">
        <v>706</v>
      </c>
      <c r="L102" s="3">
        <v>0</v>
      </c>
      <c r="M102" s="264">
        <f t="shared" si="5"/>
        <v>0</v>
      </c>
      <c r="N102" s="3">
        <v>0</v>
      </c>
    </row>
    <row r="103" spans="1:14" x14ac:dyDescent="0.25">
      <c r="A103" s="4" t="s">
        <v>200</v>
      </c>
      <c r="B103" s="28" t="s">
        <v>201</v>
      </c>
      <c r="C103" s="25">
        <v>2360</v>
      </c>
      <c r="D103" s="3">
        <v>2264</v>
      </c>
      <c r="E103" s="264">
        <f t="shared" si="3"/>
        <v>95.932203389830505</v>
      </c>
      <c r="F103" s="113">
        <v>7</v>
      </c>
      <c r="G103" s="25">
        <v>0</v>
      </c>
      <c r="H103" s="3">
        <v>0</v>
      </c>
      <c r="I103" s="264" t="e">
        <f t="shared" si="4"/>
        <v>#DIV/0!</v>
      </c>
      <c r="J103" s="113">
        <v>0</v>
      </c>
      <c r="K103" s="25">
        <v>966</v>
      </c>
      <c r="L103" s="3">
        <v>685</v>
      </c>
      <c r="M103" s="264">
        <f t="shared" si="5"/>
        <v>70.910973084886137</v>
      </c>
      <c r="N103" s="3">
        <v>4</v>
      </c>
    </row>
    <row r="104" spans="1:14" x14ac:dyDescent="0.25">
      <c r="A104" s="4" t="s">
        <v>202</v>
      </c>
      <c r="B104" s="28" t="s">
        <v>203</v>
      </c>
      <c r="C104" s="25">
        <v>2730</v>
      </c>
      <c r="D104" s="3">
        <v>2006</v>
      </c>
      <c r="E104" s="264">
        <f t="shared" si="3"/>
        <v>73.479853479853489</v>
      </c>
      <c r="F104" s="113">
        <v>6</v>
      </c>
      <c r="G104" s="25">
        <v>0</v>
      </c>
      <c r="H104" s="3">
        <v>0</v>
      </c>
      <c r="I104" s="264" t="e">
        <f t="shared" si="4"/>
        <v>#DIV/0!</v>
      </c>
      <c r="J104" s="113">
        <v>0</v>
      </c>
      <c r="K104" s="25">
        <v>1395</v>
      </c>
      <c r="L104" s="3">
        <v>640</v>
      </c>
      <c r="M104" s="264">
        <f t="shared" si="5"/>
        <v>45.878136200716845</v>
      </c>
      <c r="N104" s="3">
        <v>2</v>
      </c>
    </row>
    <row r="105" spans="1:14" x14ac:dyDescent="0.25">
      <c r="A105" s="4" t="s">
        <v>204</v>
      </c>
      <c r="B105" s="28" t="s">
        <v>205</v>
      </c>
      <c r="C105" s="25">
        <v>1052</v>
      </c>
      <c r="D105" s="3">
        <v>458</v>
      </c>
      <c r="E105" s="264">
        <f t="shared" si="3"/>
        <v>43.536121673003805</v>
      </c>
      <c r="F105" s="113">
        <v>4</v>
      </c>
      <c r="G105" s="25">
        <v>0</v>
      </c>
      <c r="H105" s="3">
        <v>0</v>
      </c>
      <c r="I105" s="264" t="e">
        <f t="shared" si="4"/>
        <v>#DIV/0!</v>
      </c>
      <c r="J105" s="113">
        <v>0</v>
      </c>
      <c r="K105" s="25">
        <v>441</v>
      </c>
      <c r="L105" s="3">
        <v>0</v>
      </c>
      <c r="M105" s="264">
        <f t="shared" si="5"/>
        <v>0</v>
      </c>
      <c r="N105" s="3">
        <v>0</v>
      </c>
    </row>
    <row r="106" spans="1:14" x14ac:dyDescent="0.25">
      <c r="A106" s="4" t="s">
        <v>206</v>
      </c>
      <c r="B106" s="28" t="s">
        <v>207</v>
      </c>
      <c r="C106" s="25">
        <v>433</v>
      </c>
      <c r="D106" s="3">
        <v>0</v>
      </c>
      <c r="E106" s="264">
        <f t="shared" si="3"/>
        <v>0</v>
      </c>
      <c r="F106" s="113">
        <v>0</v>
      </c>
      <c r="G106" s="25">
        <v>0</v>
      </c>
      <c r="H106" s="3">
        <v>0</v>
      </c>
      <c r="I106" s="264" t="e">
        <f t="shared" si="4"/>
        <v>#DIV/0!</v>
      </c>
      <c r="J106" s="113">
        <v>0</v>
      </c>
      <c r="K106" s="25">
        <v>209</v>
      </c>
      <c r="L106" s="3">
        <v>0</v>
      </c>
      <c r="M106" s="264">
        <f t="shared" si="5"/>
        <v>0</v>
      </c>
      <c r="N106" s="3">
        <v>0</v>
      </c>
    </row>
    <row r="107" spans="1:14" x14ac:dyDescent="0.25">
      <c r="A107" s="4" t="s">
        <v>208</v>
      </c>
      <c r="B107" s="28" t="s">
        <v>209</v>
      </c>
      <c r="C107" s="25">
        <v>2888</v>
      </c>
      <c r="D107" s="3">
        <v>2188</v>
      </c>
      <c r="E107" s="264">
        <f t="shared" si="3"/>
        <v>75.76177285318559</v>
      </c>
      <c r="F107" s="113">
        <v>6</v>
      </c>
      <c r="G107" s="25">
        <v>0</v>
      </c>
      <c r="H107" s="3">
        <v>0</v>
      </c>
      <c r="I107" s="264" t="e">
        <f t="shared" si="4"/>
        <v>#DIV/0!</v>
      </c>
      <c r="J107" s="113">
        <v>0</v>
      </c>
      <c r="K107" s="25">
        <v>1336</v>
      </c>
      <c r="L107" s="3">
        <v>0</v>
      </c>
      <c r="M107" s="264">
        <f t="shared" si="5"/>
        <v>0</v>
      </c>
      <c r="N107" s="3">
        <v>0</v>
      </c>
    </row>
    <row r="108" spans="1:14" x14ac:dyDescent="0.25">
      <c r="A108" s="4" t="s">
        <v>210</v>
      </c>
      <c r="B108" s="28" t="s">
        <v>211</v>
      </c>
      <c r="C108" s="25">
        <v>1671</v>
      </c>
      <c r="D108" s="3">
        <v>1304</v>
      </c>
      <c r="E108" s="264">
        <f t="shared" si="3"/>
        <v>78.037103530819877</v>
      </c>
      <c r="F108" s="113">
        <v>6</v>
      </c>
      <c r="G108" s="25">
        <v>37</v>
      </c>
      <c r="H108" s="3">
        <v>0</v>
      </c>
      <c r="I108" s="264">
        <f t="shared" si="4"/>
        <v>0</v>
      </c>
      <c r="J108" s="113">
        <v>0</v>
      </c>
      <c r="K108" s="25">
        <v>923</v>
      </c>
      <c r="L108" s="3">
        <v>0</v>
      </c>
      <c r="M108" s="264">
        <f t="shared" si="5"/>
        <v>0</v>
      </c>
      <c r="N108" s="3">
        <v>0</v>
      </c>
    </row>
    <row r="109" spans="1:14" x14ac:dyDescent="0.25">
      <c r="A109" s="4" t="s">
        <v>212</v>
      </c>
      <c r="B109" s="28" t="s">
        <v>213</v>
      </c>
      <c r="C109" s="25">
        <v>786</v>
      </c>
      <c r="D109" s="3">
        <v>0</v>
      </c>
      <c r="E109" s="264">
        <f t="shared" si="3"/>
        <v>0</v>
      </c>
      <c r="F109" s="113">
        <v>0</v>
      </c>
      <c r="G109" s="25">
        <v>0</v>
      </c>
      <c r="H109" s="3">
        <v>0</v>
      </c>
      <c r="I109" s="264" t="e">
        <f t="shared" si="4"/>
        <v>#DIV/0!</v>
      </c>
      <c r="J109" s="113">
        <v>0</v>
      </c>
      <c r="K109" s="25">
        <v>510</v>
      </c>
      <c r="L109" s="3">
        <v>0</v>
      </c>
      <c r="M109" s="264">
        <f t="shared" si="5"/>
        <v>0</v>
      </c>
      <c r="N109" s="3">
        <v>0</v>
      </c>
    </row>
    <row r="110" spans="1:14" x14ac:dyDescent="0.25">
      <c r="A110" s="4" t="s">
        <v>214</v>
      </c>
      <c r="B110" s="28" t="s">
        <v>215</v>
      </c>
      <c r="C110" s="25">
        <v>2075</v>
      </c>
      <c r="D110" s="3">
        <v>788</v>
      </c>
      <c r="E110" s="264">
        <f t="shared" si="3"/>
        <v>37.975903614457827</v>
      </c>
      <c r="F110" s="113">
        <v>5</v>
      </c>
      <c r="G110" s="25">
        <v>0</v>
      </c>
      <c r="H110" s="3">
        <v>0</v>
      </c>
      <c r="I110" s="264" t="e">
        <f t="shared" si="4"/>
        <v>#DIV/0!</v>
      </c>
      <c r="J110" s="113">
        <v>0</v>
      </c>
      <c r="K110" s="25">
        <v>791</v>
      </c>
      <c r="L110" s="3">
        <v>0</v>
      </c>
      <c r="M110" s="264">
        <f t="shared" si="5"/>
        <v>0</v>
      </c>
      <c r="N110" s="3">
        <v>0</v>
      </c>
    </row>
    <row r="111" spans="1:14" x14ac:dyDescent="0.25">
      <c r="A111" s="4" t="s">
        <v>216</v>
      </c>
      <c r="B111" s="28" t="s">
        <v>217</v>
      </c>
      <c r="C111" s="25">
        <v>169</v>
      </c>
      <c r="D111" s="3">
        <v>0</v>
      </c>
      <c r="E111" s="264">
        <f t="shared" si="3"/>
        <v>0</v>
      </c>
      <c r="F111" s="113">
        <v>0</v>
      </c>
      <c r="G111" s="25">
        <v>0</v>
      </c>
      <c r="H111" s="3">
        <v>0</v>
      </c>
      <c r="I111" s="264" t="e">
        <f t="shared" si="4"/>
        <v>#DIV/0!</v>
      </c>
      <c r="J111" s="113">
        <v>0</v>
      </c>
      <c r="K111" s="25">
        <v>0</v>
      </c>
      <c r="L111" s="3">
        <v>0</v>
      </c>
      <c r="M111" s="264" t="e">
        <f t="shared" si="5"/>
        <v>#DIV/0!</v>
      </c>
      <c r="N111" s="3">
        <v>0</v>
      </c>
    </row>
    <row r="112" spans="1:14" x14ac:dyDescent="0.25">
      <c r="A112" s="4" t="s">
        <v>218</v>
      </c>
      <c r="B112" s="28" t="s">
        <v>219</v>
      </c>
      <c r="C112" s="25">
        <v>949</v>
      </c>
      <c r="D112" s="3">
        <v>0</v>
      </c>
      <c r="E112" s="264">
        <f t="shared" si="3"/>
        <v>0</v>
      </c>
      <c r="F112" s="113">
        <v>0</v>
      </c>
      <c r="G112" s="25">
        <v>0</v>
      </c>
      <c r="H112" s="3">
        <v>0</v>
      </c>
      <c r="I112" s="264" t="e">
        <f t="shared" si="4"/>
        <v>#DIV/0!</v>
      </c>
      <c r="J112" s="113">
        <v>0</v>
      </c>
      <c r="K112" s="25">
        <v>408</v>
      </c>
      <c r="L112" s="3">
        <v>0</v>
      </c>
      <c r="M112" s="264">
        <f t="shared" si="5"/>
        <v>0</v>
      </c>
      <c r="N112" s="3">
        <v>0</v>
      </c>
    </row>
    <row r="113" spans="1:14" ht="15.75" thickBot="1" x14ac:dyDescent="0.3">
      <c r="A113" s="4" t="s">
        <v>220</v>
      </c>
      <c r="B113" s="28" t="s">
        <v>221</v>
      </c>
      <c r="C113" s="180">
        <v>218</v>
      </c>
      <c r="D113" s="164">
        <v>0</v>
      </c>
      <c r="E113" s="265">
        <f t="shared" si="3"/>
        <v>0</v>
      </c>
      <c r="F113" s="181">
        <v>0</v>
      </c>
      <c r="G113" s="180">
        <v>0</v>
      </c>
      <c r="H113" s="164">
        <v>0</v>
      </c>
      <c r="I113" s="265" t="e">
        <f t="shared" si="4"/>
        <v>#DIV/0!</v>
      </c>
      <c r="J113" s="181">
        <v>0</v>
      </c>
      <c r="K113" s="180">
        <v>0</v>
      </c>
      <c r="L113" s="164">
        <v>0</v>
      </c>
      <c r="M113" s="265" t="e">
        <f t="shared" si="5"/>
        <v>#DIV/0!</v>
      </c>
      <c r="N113" s="164">
        <v>0</v>
      </c>
    </row>
    <row r="114" spans="1:14" ht="16.5" thickTop="1" thickBot="1" x14ac:dyDescent="0.3">
      <c r="B114" s="219" t="s">
        <v>222</v>
      </c>
      <c r="C114" s="225">
        <f t="shared" ref="C114:N114" si="6">SUM(C4:C113)</f>
        <v>150982</v>
      </c>
      <c r="D114" s="222">
        <f t="shared" si="6"/>
        <v>65847</v>
      </c>
      <c r="E114" s="223">
        <f t="shared" si="3"/>
        <v>43.612483607317429</v>
      </c>
      <c r="F114" s="222">
        <f>SUM(F4:F113)</f>
        <v>248</v>
      </c>
      <c r="G114" s="222">
        <f t="shared" si="6"/>
        <v>281</v>
      </c>
      <c r="H114" s="222">
        <f t="shared" si="6"/>
        <v>0</v>
      </c>
      <c r="I114" s="223">
        <f t="shared" si="4"/>
        <v>0</v>
      </c>
      <c r="J114" s="222">
        <f t="shared" si="6"/>
        <v>0</v>
      </c>
      <c r="K114" s="222">
        <f t="shared" si="6"/>
        <v>60647</v>
      </c>
      <c r="L114" s="222">
        <f t="shared" si="6"/>
        <v>5789</v>
      </c>
      <c r="M114" s="223">
        <f t="shared" si="5"/>
        <v>9.5454020808943572</v>
      </c>
      <c r="N114" s="224">
        <f t="shared" si="6"/>
        <v>23</v>
      </c>
    </row>
    <row r="115" spans="1:14" ht="15.75" thickTop="1" x14ac:dyDescent="0.25"/>
    <row r="116" spans="1:14" x14ac:dyDescent="0.25">
      <c r="K116" s="8"/>
    </row>
  </sheetData>
  <mergeCells count="5">
    <mergeCell ref="A2:A3"/>
    <mergeCell ref="B2:B3"/>
    <mergeCell ref="C2:F2"/>
    <mergeCell ref="G2:J2"/>
    <mergeCell ref="K2:N2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14"/>
  <sheetViews>
    <sheetView topLeftCell="D79" workbookViewId="0">
      <selection activeCell="K114" sqref="K114:N114"/>
    </sheetView>
  </sheetViews>
  <sheetFormatPr baseColWidth="10" defaultColWidth="9" defaultRowHeight="15" x14ac:dyDescent="0.25"/>
  <cols>
    <col min="2" max="2" width="68.42578125" customWidth="1"/>
    <col min="3" max="15" width="16.5703125" customWidth="1"/>
  </cols>
  <sheetData>
    <row r="2" spans="1:14" ht="30" customHeight="1" x14ac:dyDescent="0.25">
      <c r="A2" s="323" t="s">
        <v>0</v>
      </c>
      <c r="B2" s="323" t="s">
        <v>1</v>
      </c>
      <c r="C2" s="323" t="s">
        <v>645</v>
      </c>
      <c r="D2" s="323" t="s">
        <v>645</v>
      </c>
      <c r="E2" s="323" t="s">
        <v>645</v>
      </c>
      <c r="F2" s="323" t="s">
        <v>646</v>
      </c>
      <c r="G2" s="323" t="s">
        <v>646</v>
      </c>
      <c r="H2" s="323" t="s">
        <v>646</v>
      </c>
      <c r="I2" s="323" t="s">
        <v>647</v>
      </c>
      <c r="J2" s="323" t="s">
        <v>647</v>
      </c>
      <c r="K2" s="323" t="s">
        <v>647</v>
      </c>
      <c r="L2" s="323" t="s">
        <v>648</v>
      </c>
      <c r="M2" s="323" t="s">
        <v>648</v>
      </c>
      <c r="N2" s="323" t="s">
        <v>648</v>
      </c>
    </row>
    <row r="3" spans="1:14" ht="39.950000000000003" customHeight="1" x14ac:dyDescent="0.25">
      <c r="A3" s="323" t="s">
        <v>0</v>
      </c>
      <c r="B3" s="323" t="s">
        <v>1</v>
      </c>
      <c r="C3" s="2" t="s">
        <v>640</v>
      </c>
      <c r="D3" s="2" t="s">
        <v>641</v>
      </c>
      <c r="E3" s="2" t="s">
        <v>642</v>
      </c>
      <c r="F3" s="2" t="s">
        <v>640</v>
      </c>
      <c r="G3" s="2" t="s">
        <v>641</v>
      </c>
      <c r="H3" s="2" t="s">
        <v>642</v>
      </c>
      <c r="I3" s="2" t="s">
        <v>640</v>
      </c>
      <c r="J3" s="2" t="s">
        <v>641</v>
      </c>
      <c r="K3" s="2" t="s">
        <v>642</v>
      </c>
      <c r="L3" s="2" t="s">
        <v>640</v>
      </c>
      <c r="M3" s="2" t="s">
        <v>641</v>
      </c>
      <c r="N3" s="2" t="s">
        <v>642</v>
      </c>
    </row>
    <row r="4" spans="1:14" x14ac:dyDescent="0.25">
      <c r="A4" s="4" t="s">
        <v>2</v>
      </c>
      <c r="B4" s="4" t="s">
        <v>3</v>
      </c>
      <c r="C4" s="3">
        <v>2413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1090</v>
      </c>
      <c r="J4" s="3">
        <v>0</v>
      </c>
      <c r="K4" s="3">
        <v>0</v>
      </c>
      <c r="L4" s="3">
        <v>0</v>
      </c>
      <c r="M4" s="3">
        <v>0</v>
      </c>
      <c r="N4" s="3">
        <v>0</v>
      </c>
    </row>
    <row r="5" spans="1:14" x14ac:dyDescent="0.25">
      <c r="A5" s="4" t="s">
        <v>4</v>
      </c>
      <c r="B5" s="4" t="s">
        <v>5</v>
      </c>
      <c r="C5" s="3">
        <v>538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</row>
    <row r="6" spans="1:14" x14ac:dyDescent="0.25">
      <c r="A6" s="4" t="s">
        <v>6</v>
      </c>
      <c r="B6" s="4" t="s">
        <v>7</v>
      </c>
      <c r="C6" s="3">
        <v>414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723</v>
      </c>
      <c r="J6" s="3">
        <v>0</v>
      </c>
      <c r="K6" s="3">
        <v>0</v>
      </c>
      <c r="L6" s="3">
        <v>0</v>
      </c>
      <c r="M6" s="3">
        <v>0</v>
      </c>
      <c r="N6" s="3">
        <v>0</v>
      </c>
    </row>
    <row r="7" spans="1:14" x14ac:dyDescent="0.25">
      <c r="A7" s="4" t="s">
        <v>8</v>
      </c>
      <c r="B7" s="4" t="s">
        <v>9</v>
      </c>
      <c r="C7" s="3">
        <v>2588</v>
      </c>
      <c r="D7" s="3">
        <v>0</v>
      </c>
      <c r="E7" s="3">
        <v>0</v>
      </c>
      <c r="F7" s="3">
        <v>4</v>
      </c>
      <c r="G7" s="3">
        <v>0</v>
      </c>
      <c r="H7" s="3">
        <v>0</v>
      </c>
      <c r="I7" s="3">
        <v>1038</v>
      </c>
      <c r="J7" s="3">
        <v>0</v>
      </c>
      <c r="K7" s="3">
        <v>0</v>
      </c>
      <c r="L7" s="3">
        <v>0</v>
      </c>
      <c r="M7" s="3">
        <v>0</v>
      </c>
      <c r="N7" s="3">
        <v>0</v>
      </c>
    </row>
    <row r="8" spans="1:14" x14ac:dyDescent="0.25">
      <c r="A8" s="4" t="s">
        <v>10</v>
      </c>
      <c r="B8" s="4" t="s">
        <v>11</v>
      </c>
      <c r="C8" s="3">
        <v>1625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731</v>
      </c>
      <c r="J8" s="3">
        <v>0</v>
      </c>
      <c r="K8" s="3">
        <v>0</v>
      </c>
      <c r="L8" s="3">
        <v>0</v>
      </c>
      <c r="M8" s="3">
        <v>0</v>
      </c>
      <c r="N8" s="3">
        <v>0</v>
      </c>
    </row>
    <row r="9" spans="1:14" x14ac:dyDescent="0.25">
      <c r="A9" s="4" t="s">
        <v>12</v>
      </c>
      <c r="B9" s="4" t="s">
        <v>13</v>
      </c>
      <c r="C9" s="3">
        <v>146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</row>
    <row r="10" spans="1:14" x14ac:dyDescent="0.25">
      <c r="A10" s="4" t="s">
        <v>14</v>
      </c>
      <c r="B10" s="4" t="s">
        <v>15</v>
      </c>
      <c r="C10" s="3">
        <v>858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696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</row>
    <row r="11" spans="1:14" x14ac:dyDescent="0.25">
      <c r="A11" s="4" t="s">
        <v>16</v>
      </c>
      <c r="B11" s="4" t="s">
        <v>17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</row>
    <row r="12" spans="1:14" x14ac:dyDescent="0.25">
      <c r="A12" s="4" t="s">
        <v>18</v>
      </c>
      <c r="B12" s="4" t="s">
        <v>19</v>
      </c>
      <c r="C12" s="3">
        <v>219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10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</row>
    <row r="13" spans="1:14" x14ac:dyDescent="0.25">
      <c r="A13" s="4" t="s">
        <v>20</v>
      </c>
      <c r="B13" s="4" t="s">
        <v>21</v>
      </c>
      <c r="C13" s="3">
        <v>800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97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</row>
    <row r="14" spans="1:14" x14ac:dyDescent="0.25">
      <c r="A14" s="4" t="s">
        <v>22</v>
      </c>
      <c r="B14" s="4" t="s">
        <v>23</v>
      </c>
      <c r="C14" s="3">
        <v>1328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847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</row>
    <row r="15" spans="1:14" x14ac:dyDescent="0.25">
      <c r="A15" s="4" t="s">
        <v>24</v>
      </c>
      <c r="B15" s="4" t="s">
        <v>25</v>
      </c>
      <c r="C15" s="3">
        <v>1991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877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</row>
    <row r="16" spans="1:14" x14ac:dyDescent="0.25">
      <c r="A16" s="4" t="s">
        <v>26</v>
      </c>
      <c r="B16" s="4" t="s">
        <v>27</v>
      </c>
      <c r="C16" s="3">
        <v>224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</row>
    <row r="17" spans="1:14" x14ac:dyDescent="0.25">
      <c r="A17" s="4" t="s">
        <v>28</v>
      </c>
      <c r="B17" s="4" t="s">
        <v>29</v>
      </c>
      <c r="C17" s="3">
        <v>3059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810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</row>
    <row r="18" spans="1:14" x14ac:dyDescent="0.25">
      <c r="A18" s="4" t="s">
        <v>30</v>
      </c>
      <c r="B18" s="4" t="s">
        <v>31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</row>
    <row r="19" spans="1:14" x14ac:dyDescent="0.25">
      <c r="A19" s="4" t="s">
        <v>32</v>
      </c>
      <c r="B19" s="4" t="s">
        <v>33</v>
      </c>
      <c r="C19" s="3">
        <v>3524</v>
      </c>
      <c r="D19" s="3">
        <v>0</v>
      </c>
      <c r="E19" s="3">
        <v>0</v>
      </c>
      <c r="F19" s="3">
        <v>7</v>
      </c>
      <c r="G19" s="3">
        <v>0</v>
      </c>
      <c r="H19" s="3">
        <v>0</v>
      </c>
      <c r="I19" s="3">
        <v>1391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</row>
    <row r="20" spans="1:14" x14ac:dyDescent="0.25">
      <c r="A20" s="4" t="s">
        <v>34</v>
      </c>
      <c r="B20" s="4" t="s">
        <v>35</v>
      </c>
      <c r="C20" s="3">
        <v>561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80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</row>
    <row r="21" spans="1:14" x14ac:dyDescent="0.25">
      <c r="A21" s="4" t="s">
        <v>36</v>
      </c>
      <c r="B21" s="4" t="s">
        <v>37</v>
      </c>
      <c r="C21" s="3">
        <v>5485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2222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</row>
    <row r="22" spans="1:14" x14ac:dyDescent="0.25">
      <c r="A22" s="4" t="s">
        <v>38</v>
      </c>
      <c r="B22" s="4" t="s">
        <v>39</v>
      </c>
      <c r="C22" s="3">
        <v>2256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721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</row>
    <row r="23" spans="1:14" x14ac:dyDescent="0.25">
      <c r="A23" s="4" t="s">
        <v>40</v>
      </c>
      <c r="B23" s="4" t="s">
        <v>41</v>
      </c>
      <c r="C23" s="3">
        <v>417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</row>
    <row r="24" spans="1:14" x14ac:dyDescent="0.25">
      <c r="A24" s="4" t="s">
        <v>42</v>
      </c>
      <c r="B24" s="4" t="s">
        <v>43</v>
      </c>
      <c r="C24" s="3">
        <v>898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319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</row>
    <row r="25" spans="1:14" x14ac:dyDescent="0.25">
      <c r="A25" s="4" t="s">
        <v>44</v>
      </c>
      <c r="B25" s="4" t="s">
        <v>45</v>
      </c>
      <c r="C25" s="3">
        <v>1824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731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</row>
    <row r="26" spans="1:14" x14ac:dyDescent="0.25">
      <c r="A26" s="4" t="s">
        <v>46</v>
      </c>
      <c r="B26" s="4" t="s">
        <v>47</v>
      </c>
      <c r="C26" s="3">
        <v>369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75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</row>
    <row r="27" spans="1:14" x14ac:dyDescent="0.25">
      <c r="A27" s="4" t="s">
        <v>48</v>
      </c>
      <c r="B27" s="4" t="s">
        <v>49</v>
      </c>
      <c r="C27" s="3">
        <v>368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</row>
    <row r="28" spans="1:14" x14ac:dyDescent="0.25">
      <c r="A28" s="4" t="s">
        <v>50</v>
      </c>
      <c r="B28" s="4" t="s">
        <v>51</v>
      </c>
      <c r="C28" s="3">
        <v>588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</row>
    <row r="29" spans="1:14" x14ac:dyDescent="0.25">
      <c r="A29" s="4" t="s">
        <v>52</v>
      </c>
      <c r="B29" s="4" t="s">
        <v>53</v>
      </c>
      <c r="C29" s="3">
        <v>1245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400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</row>
    <row r="30" spans="1:14" x14ac:dyDescent="0.25">
      <c r="A30" s="4" t="s">
        <v>54</v>
      </c>
      <c r="B30" s="4" t="s">
        <v>55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</row>
    <row r="31" spans="1:14" x14ac:dyDescent="0.25">
      <c r="A31" s="4" t="s">
        <v>56</v>
      </c>
      <c r="B31" s="4" t="s">
        <v>57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</row>
    <row r="32" spans="1:14" x14ac:dyDescent="0.25">
      <c r="A32" s="4" t="s">
        <v>58</v>
      </c>
      <c r="B32" s="4" t="s">
        <v>59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</row>
    <row r="33" spans="1:14" x14ac:dyDescent="0.25">
      <c r="A33" s="4" t="s">
        <v>60</v>
      </c>
      <c r="B33" s="4" t="s">
        <v>61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</row>
    <row r="34" spans="1:14" x14ac:dyDescent="0.25">
      <c r="A34" s="4" t="s">
        <v>62</v>
      </c>
      <c r="B34" s="4" t="s">
        <v>63</v>
      </c>
      <c r="C34" s="3">
        <v>4750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1862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</row>
    <row r="35" spans="1:14" x14ac:dyDescent="0.25">
      <c r="A35" s="4" t="s">
        <v>64</v>
      </c>
      <c r="B35" s="4" t="s">
        <v>65</v>
      </c>
      <c r="C35" s="3">
        <v>1566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509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</row>
    <row r="36" spans="1:14" x14ac:dyDescent="0.25">
      <c r="A36" s="4" t="s">
        <v>66</v>
      </c>
      <c r="B36" s="4" t="s">
        <v>67</v>
      </c>
      <c r="C36" s="3">
        <v>441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</row>
    <row r="37" spans="1:14" x14ac:dyDescent="0.25">
      <c r="A37" s="4" t="s">
        <v>68</v>
      </c>
      <c r="B37" s="4" t="s">
        <v>69</v>
      </c>
      <c r="C37" s="3">
        <v>2423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245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</row>
    <row r="38" spans="1:14" x14ac:dyDescent="0.25">
      <c r="A38" s="4" t="s">
        <v>70</v>
      </c>
      <c r="B38" s="4" t="s">
        <v>71</v>
      </c>
      <c r="C38" s="3">
        <v>3015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1220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</row>
    <row r="39" spans="1:14" x14ac:dyDescent="0.25">
      <c r="A39" s="4" t="s">
        <v>72</v>
      </c>
      <c r="B39" s="4" t="s">
        <v>73</v>
      </c>
      <c r="C39" s="3">
        <v>2056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862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</row>
    <row r="40" spans="1:14" x14ac:dyDescent="0.25">
      <c r="A40" s="4" t="s">
        <v>74</v>
      </c>
      <c r="B40" s="4" t="s">
        <v>75</v>
      </c>
      <c r="C40" s="3">
        <v>1881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1011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</row>
    <row r="41" spans="1:14" x14ac:dyDescent="0.25">
      <c r="A41" s="4" t="s">
        <v>76</v>
      </c>
      <c r="B41" s="4" t="s">
        <v>77</v>
      </c>
      <c r="C41" s="3">
        <v>1408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553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</row>
    <row r="42" spans="1:14" x14ac:dyDescent="0.25">
      <c r="A42" s="4" t="s">
        <v>78</v>
      </c>
      <c r="B42" s="4" t="s">
        <v>79</v>
      </c>
      <c r="C42" s="3">
        <v>2359</v>
      </c>
      <c r="D42" s="3">
        <v>2359</v>
      </c>
      <c r="E42" s="3">
        <v>0</v>
      </c>
      <c r="F42" s="3">
        <v>0</v>
      </c>
      <c r="G42" s="3">
        <v>0</v>
      </c>
      <c r="H42" s="3">
        <v>0</v>
      </c>
      <c r="I42" s="3">
        <v>1009</v>
      </c>
      <c r="J42" s="3">
        <v>1009</v>
      </c>
      <c r="K42" s="3">
        <v>0</v>
      </c>
      <c r="L42" s="3">
        <v>0</v>
      </c>
      <c r="M42" s="3">
        <v>0</v>
      </c>
      <c r="N42" s="3">
        <v>0</v>
      </c>
    </row>
    <row r="43" spans="1:14" x14ac:dyDescent="0.25">
      <c r="A43" s="4" t="s">
        <v>80</v>
      </c>
      <c r="B43" s="4" t="s">
        <v>81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</row>
    <row r="44" spans="1:14" x14ac:dyDescent="0.25">
      <c r="A44" s="4" t="s">
        <v>82</v>
      </c>
      <c r="B44" s="4" t="s">
        <v>83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</row>
    <row r="45" spans="1:14" x14ac:dyDescent="0.25">
      <c r="A45" s="4" t="s">
        <v>84</v>
      </c>
      <c r="B45" s="4" t="s">
        <v>85</v>
      </c>
      <c r="C45" s="3">
        <v>68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</row>
    <row r="46" spans="1:14" x14ac:dyDescent="0.25">
      <c r="A46" s="4" t="s">
        <v>86</v>
      </c>
      <c r="B46" s="4" t="s">
        <v>87</v>
      </c>
      <c r="C46" s="3">
        <v>4952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1951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</row>
    <row r="47" spans="1:14" x14ac:dyDescent="0.25">
      <c r="A47" s="4" t="s">
        <v>88</v>
      </c>
      <c r="B47" s="4" t="s">
        <v>89</v>
      </c>
      <c r="C47" s="3">
        <v>516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390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</row>
    <row r="48" spans="1:14" x14ac:dyDescent="0.25">
      <c r="A48" s="4" t="s">
        <v>90</v>
      </c>
      <c r="B48" s="4" t="s">
        <v>91</v>
      </c>
      <c r="C48" s="3">
        <v>797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425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</row>
    <row r="49" spans="1:14" x14ac:dyDescent="0.25">
      <c r="A49" s="4" t="s">
        <v>92</v>
      </c>
      <c r="B49" s="4" t="s">
        <v>93</v>
      </c>
      <c r="C49" s="3">
        <v>126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84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</row>
    <row r="50" spans="1:14" x14ac:dyDescent="0.25">
      <c r="A50" s="4" t="s">
        <v>94</v>
      </c>
      <c r="B50" s="4" t="s">
        <v>95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</row>
    <row r="51" spans="1:14" x14ac:dyDescent="0.25">
      <c r="A51" s="4" t="s">
        <v>96</v>
      </c>
      <c r="B51" s="4" t="s">
        <v>97</v>
      </c>
      <c r="C51" s="3">
        <v>1993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1042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</row>
    <row r="52" spans="1:14" x14ac:dyDescent="0.25">
      <c r="A52" s="4" t="s">
        <v>98</v>
      </c>
      <c r="B52" s="4" t="s">
        <v>99</v>
      </c>
      <c r="C52" s="3">
        <v>2168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1137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</row>
    <row r="53" spans="1:14" x14ac:dyDescent="0.25">
      <c r="A53" s="4" t="s">
        <v>100</v>
      </c>
      <c r="B53" s="4" t="s">
        <v>101</v>
      </c>
      <c r="C53" s="3">
        <v>125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</row>
    <row r="54" spans="1:14" x14ac:dyDescent="0.25">
      <c r="A54" s="4" t="s">
        <v>102</v>
      </c>
      <c r="B54" s="4" t="s">
        <v>103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</row>
    <row r="55" spans="1:14" x14ac:dyDescent="0.25">
      <c r="A55" s="4" t="s">
        <v>104</v>
      </c>
      <c r="B55" s="4" t="s">
        <v>105</v>
      </c>
      <c r="C55" s="3">
        <v>1294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792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</row>
    <row r="56" spans="1:14" x14ac:dyDescent="0.25">
      <c r="A56" s="4" t="s">
        <v>106</v>
      </c>
      <c r="B56" s="4" t="s">
        <v>107</v>
      </c>
      <c r="C56" s="3">
        <v>2643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1498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</row>
    <row r="57" spans="1:14" x14ac:dyDescent="0.25">
      <c r="A57" s="4" t="s">
        <v>108</v>
      </c>
      <c r="B57" s="4" t="s">
        <v>109</v>
      </c>
      <c r="C57" s="3">
        <v>4257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1313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</row>
    <row r="58" spans="1:14" x14ac:dyDescent="0.25">
      <c r="A58" s="4" t="s">
        <v>110</v>
      </c>
      <c r="B58" s="4" t="s">
        <v>111</v>
      </c>
      <c r="C58" s="3">
        <v>977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466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</row>
    <row r="59" spans="1:14" x14ac:dyDescent="0.25">
      <c r="A59" s="4" t="s">
        <v>112</v>
      </c>
      <c r="B59" s="4" t="s">
        <v>113</v>
      </c>
      <c r="C59" s="3">
        <v>1451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614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</row>
    <row r="60" spans="1:14" x14ac:dyDescent="0.25">
      <c r="A60" s="4" t="s">
        <v>114</v>
      </c>
      <c r="B60" s="4" t="s">
        <v>115</v>
      </c>
      <c r="C60" s="3">
        <v>1165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608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</row>
    <row r="61" spans="1:14" x14ac:dyDescent="0.25">
      <c r="A61" s="4" t="s">
        <v>116</v>
      </c>
      <c r="B61" s="4" t="s">
        <v>117</v>
      </c>
      <c r="C61" s="3">
        <v>1896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951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</row>
    <row r="62" spans="1:14" x14ac:dyDescent="0.25">
      <c r="A62" s="4" t="s">
        <v>118</v>
      </c>
      <c r="B62" s="4" t="s">
        <v>119</v>
      </c>
      <c r="C62" s="3">
        <v>1708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</row>
    <row r="63" spans="1:14" x14ac:dyDescent="0.25">
      <c r="A63" s="4" t="s">
        <v>120</v>
      </c>
      <c r="B63" s="4" t="s">
        <v>121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</row>
    <row r="64" spans="1:14" x14ac:dyDescent="0.25">
      <c r="A64" s="4" t="s">
        <v>122</v>
      </c>
      <c r="B64" s="4" t="s">
        <v>123</v>
      </c>
      <c r="C64" s="3">
        <v>574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109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</row>
    <row r="65" spans="1:14" x14ac:dyDescent="0.25">
      <c r="A65" s="4" t="s">
        <v>124</v>
      </c>
      <c r="B65" s="4" t="s">
        <v>125</v>
      </c>
      <c r="C65" s="3">
        <v>435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176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</row>
    <row r="66" spans="1:14" x14ac:dyDescent="0.25">
      <c r="A66" s="4" t="s">
        <v>126</v>
      </c>
      <c r="B66" s="4" t="s">
        <v>127</v>
      </c>
      <c r="C66" s="3">
        <v>664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114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</row>
    <row r="67" spans="1:14" x14ac:dyDescent="0.25">
      <c r="A67" s="4" t="s">
        <v>128</v>
      </c>
      <c r="B67" s="4" t="s">
        <v>129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</row>
    <row r="68" spans="1:14" x14ac:dyDescent="0.25">
      <c r="A68" s="4" t="s">
        <v>130</v>
      </c>
      <c r="B68" s="4" t="s">
        <v>131</v>
      </c>
      <c r="C68" s="3">
        <v>4602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1824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</row>
    <row r="69" spans="1:14" x14ac:dyDescent="0.25">
      <c r="A69" s="4" t="s">
        <v>132</v>
      </c>
      <c r="B69" s="4" t="s">
        <v>133</v>
      </c>
      <c r="C69" s="3">
        <v>488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58</v>
      </c>
      <c r="J69" s="3">
        <v>58</v>
      </c>
      <c r="K69" s="3">
        <v>0</v>
      </c>
      <c r="L69" s="3">
        <v>0</v>
      </c>
      <c r="M69" s="3">
        <v>0</v>
      </c>
      <c r="N69" s="3">
        <v>0</v>
      </c>
    </row>
    <row r="70" spans="1:14" x14ac:dyDescent="0.25">
      <c r="A70" s="4" t="s">
        <v>134</v>
      </c>
      <c r="B70" s="4" t="s">
        <v>135</v>
      </c>
      <c r="C70" s="3">
        <v>3912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1651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</row>
    <row r="71" spans="1:14" x14ac:dyDescent="0.25">
      <c r="A71" s="4" t="s">
        <v>136</v>
      </c>
      <c r="B71" s="4" t="s">
        <v>137</v>
      </c>
      <c r="C71" s="3">
        <v>214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</row>
    <row r="72" spans="1:14" x14ac:dyDescent="0.25">
      <c r="A72" s="4" t="s">
        <v>138</v>
      </c>
      <c r="B72" s="4" t="s">
        <v>139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</row>
    <row r="73" spans="1:14" x14ac:dyDescent="0.25">
      <c r="A73" s="4" t="s">
        <v>140</v>
      </c>
      <c r="B73" s="4" t="s">
        <v>141</v>
      </c>
      <c r="C73" s="3">
        <v>373</v>
      </c>
      <c r="D73" s="3">
        <v>0</v>
      </c>
      <c r="E73" s="3">
        <v>0</v>
      </c>
      <c r="F73" s="3">
        <v>99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</row>
    <row r="74" spans="1:14" x14ac:dyDescent="0.25">
      <c r="A74" s="4" t="s">
        <v>142</v>
      </c>
      <c r="B74" s="4" t="s">
        <v>143</v>
      </c>
      <c r="C74" s="3">
        <v>1525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570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</row>
    <row r="75" spans="1:14" x14ac:dyDescent="0.25">
      <c r="A75" s="4" t="s">
        <v>144</v>
      </c>
      <c r="B75" s="4" t="s">
        <v>145</v>
      </c>
      <c r="C75" s="3">
        <v>583</v>
      </c>
      <c r="D75" s="3">
        <v>0</v>
      </c>
      <c r="E75" s="3">
        <v>0</v>
      </c>
      <c r="F75" s="3">
        <v>38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</row>
    <row r="76" spans="1:14" x14ac:dyDescent="0.25">
      <c r="A76" s="4" t="s">
        <v>146</v>
      </c>
      <c r="B76" s="4" t="s">
        <v>147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</row>
    <row r="77" spans="1:14" x14ac:dyDescent="0.25">
      <c r="A77" s="4" t="s">
        <v>148</v>
      </c>
      <c r="B77" s="4" t="s">
        <v>149</v>
      </c>
      <c r="C77" s="3">
        <v>235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58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</row>
    <row r="78" spans="1:14" x14ac:dyDescent="0.25">
      <c r="A78" s="4" t="s">
        <v>150</v>
      </c>
      <c r="B78" s="4" t="s">
        <v>151</v>
      </c>
      <c r="C78" s="3">
        <v>888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421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</row>
    <row r="79" spans="1:14" x14ac:dyDescent="0.25">
      <c r="A79" s="4" t="s">
        <v>152</v>
      </c>
      <c r="B79" s="4" t="s">
        <v>153</v>
      </c>
      <c r="C79" s="3">
        <v>311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</row>
    <row r="80" spans="1:14" x14ac:dyDescent="0.25">
      <c r="A80" s="4" t="s">
        <v>154</v>
      </c>
      <c r="B80" s="4" t="s">
        <v>155</v>
      </c>
      <c r="C80" s="3">
        <v>1842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989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</row>
    <row r="81" spans="1:14" x14ac:dyDescent="0.25">
      <c r="A81" s="4" t="s">
        <v>156</v>
      </c>
      <c r="B81" s="4" t="s">
        <v>157</v>
      </c>
      <c r="C81" s="3">
        <v>1663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412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</row>
    <row r="82" spans="1:14" x14ac:dyDescent="0.25">
      <c r="A82" s="4" t="s">
        <v>158</v>
      </c>
      <c r="B82" s="4" t="s">
        <v>159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</row>
    <row r="83" spans="1:14" x14ac:dyDescent="0.25">
      <c r="A83" s="4" t="s">
        <v>160</v>
      </c>
      <c r="B83" s="4" t="s">
        <v>161</v>
      </c>
      <c r="C83" s="3">
        <v>658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288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</row>
    <row r="84" spans="1:14" x14ac:dyDescent="0.25">
      <c r="A84" s="4" t="s">
        <v>162</v>
      </c>
      <c r="B84" s="4" t="s">
        <v>163</v>
      </c>
      <c r="C84" s="3">
        <v>1929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707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</row>
    <row r="85" spans="1:14" x14ac:dyDescent="0.25">
      <c r="A85" s="4" t="s">
        <v>164</v>
      </c>
      <c r="B85" s="4" t="s">
        <v>165</v>
      </c>
      <c r="C85" s="3">
        <v>1695</v>
      </c>
      <c r="D85" s="3">
        <v>0</v>
      </c>
      <c r="E85" s="3">
        <v>0</v>
      </c>
      <c r="F85" s="3">
        <v>75</v>
      </c>
      <c r="G85" s="3">
        <v>0</v>
      </c>
      <c r="H85" s="3">
        <v>0</v>
      </c>
      <c r="I85" s="3">
        <v>1034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</row>
    <row r="86" spans="1:14" x14ac:dyDescent="0.25">
      <c r="A86" s="4" t="s">
        <v>166</v>
      </c>
      <c r="B86" s="4" t="s">
        <v>167</v>
      </c>
      <c r="C86" s="3">
        <v>255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</row>
    <row r="87" spans="1:14" x14ac:dyDescent="0.25">
      <c r="A87" s="4" t="s">
        <v>168</v>
      </c>
      <c r="B87" s="4" t="s">
        <v>169</v>
      </c>
      <c r="C87" s="3">
        <v>1055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645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</row>
    <row r="88" spans="1:14" x14ac:dyDescent="0.25">
      <c r="A88" s="4" t="s">
        <v>170</v>
      </c>
      <c r="B88" s="4" t="s">
        <v>171</v>
      </c>
      <c r="C88" s="3">
        <v>141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28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</row>
    <row r="89" spans="1:14" x14ac:dyDescent="0.25">
      <c r="A89" s="4" t="s">
        <v>172</v>
      </c>
      <c r="B89" s="4" t="s">
        <v>173</v>
      </c>
      <c r="C89" s="3">
        <v>1065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307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</row>
    <row r="90" spans="1:14" x14ac:dyDescent="0.25">
      <c r="A90" s="4" t="s">
        <v>174</v>
      </c>
      <c r="B90" s="4" t="s">
        <v>175</v>
      </c>
      <c r="C90" s="3">
        <v>901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333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</row>
    <row r="91" spans="1:14" x14ac:dyDescent="0.25">
      <c r="A91" s="4" t="s">
        <v>176</v>
      </c>
      <c r="B91" s="4" t="s">
        <v>177</v>
      </c>
      <c r="C91" s="3">
        <v>535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107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</row>
    <row r="92" spans="1:14" x14ac:dyDescent="0.25">
      <c r="A92" s="4" t="s">
        <v>178</v>
      </c>
      <c r="B92" s="4" t="s">
        <v>179</v>
      </c>
      <c r="C92" s="3">
        <v>1432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747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</row>
    <row r="93" spans="1:14" x14ac:dyDescent="0.25">
      <c r="A93" s="4" t="s">
        <v>180</v>
      </c>
      <c r="B93" s="4" t="s">
        <v>181</v>
      </c>
      <c r="C93" s="3">
        <v>1248</v>
      </c>
      <c r="D93" s="3">
        <v>152</v>
      </c>
      <c r="E93" s="3">
        <v>1</v>
      </c>
      <c r="F93" s="3">
        <v>0</v>
      </c>
      <c r="G93" s="3">
        <v>0</v>
      </c>
      <c r="H93" s="3">
        <v>0</v>
      </c>
      <c r="I93" s="3">
        <v>640</v>
      </c>
      <c r="J93" s="3">
        <v>134</v>
      </c>
      <c r="K93" s="3">
        <v>1</v>
      </c>
      <c r="L93" s="3">
        <v>0</v>
      </c>
      <c r="M93" s="3">
        <v>0</v>
      </c>
      <c r="N93" s="3">
        <v>0</v>
      </c>
    </row>
    <row r="94" spans="1:14" x14ac:dyDescent="0.25">
      <c r="A94" s="4" t="s">
        <v>182</v>
      </c>
      <c r="B94" s="4" t="s">
        <v>183</v>
      </c>
      <c r="C94" s="3">
        <v>2684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1061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</row>
    <row r="95" spans="1:14" x14ac:dyDescent="0.25">
      <c r="A95" s="4" t="s">
        <v>184</v>
      </c>
      <c r="B95" s="4" t="s">
        <v>185</v>
      </c>
      <c r="C95" s="3">
        <v>2085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685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</row>
    <row r="96" spans="1:14" x14ac:dyDescent="0.25">
      <c r="A96" s="4" t="s">
        <v>186</v>
      </c>
      <c r="B96" s="4" t="s">
        <v>187</v>
      </c>
      <c r="C96" s="3">
        <v>304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167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</row>
    <row r="97" spans="1:14" x14ac:dyDescent="0.25">
      <c r="A97" s="4" t="s">
        <v>188</v>
      </c>
      <c r="B97" s="4" t="s">
        <v>189</v>
      </c>
      <c r="C97" s="3">
        <v>4157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</row>
    <row r="98" spans="1:14" x14ac:dyDescent="0.25">
      <c r="A98" s="4" t="s">
        <v>190</v>
      </c>
      <c r="B98" s="4" t="s">
        <v>191</v>
      </c>
      <c r="C98" s="3">
        <v>1931</v>
      </c>
      <c r="D98" s="3">
        <v>0</v>
      </c>
      <c r="E98" s="3">
        <v>0</v>
      </c>
      <c r="F98" s="3">
        <v>21</v>
      </c>
      <c r="G98" s="3">
        <v>0</v>
      </c>
      <c r="H98" s="3">
        <v>0</v>
      </c>
      <c r="I98" s="3">
        <v>827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</row>
    <row r="99" spans="1:14" x14ac:dyDescent="0.25">
      <c r="A99" s="4" t="s">
        <v>192</v>
      </c>
      <c r="B99" s="4" t="s">
        <v>193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</row>
    <row r="100" spans="1:14" x14ac:dyDescent="0.25">
      <c r="A100" s="4" t="s">
        <v>194</v>
      </c>
      <c r="B100" s="4" t="s">
        <v>195</v>
      </c>
      <c r="C100" s="3">
        <v>197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</row>
    <row r="101" spans="1:14" x14ac:dyDescent="0.25">
      <c r="A101" s="4" t="s">
        <v>196</v>
      </c>
      <c r="B101" s="4" t="s">
        <v>197</v>
      </c>
      <c r="C101" s="3">
        <v>2338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1241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</row>
    <row r="102" spans="1:14" x14ac:dyDescent="0.25">
      <c r="A102" s="4" t="s">
        <v>198</v>
      </c>
      <c r="B102" s="4" t="s">
        <v>199</v>
      </c>
      <c r="C102" s="3">
        <v>1340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706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</row>
    <row r="103" spans="1:14" x14ac:dyDescent="0.25">
      <c r="A103" s="4" t="s">
        <v>200</v>
      </c>
      <c r="B103" s="4" t="s">
        <v>201</v>
      </c>
      <c r="C103" s="3">
        <v>2360</v>
      </c>
      <c r="D103" s="3">
        <v>947</v>
      </c>
      <c r="E103" s="3">
        <v>4</v>
      </c>
      <c r="F103" s="3">
        <v>0</v>
      </c>
      <c r="G103" s="3">
        <v>0</v>
      </c>
      <c r="H103" s="3">
        <v>0</v>
      </c>
      <c r="I103" s="3">
        <v>966</v>
      </c>
      <c r="J103" s="3">
        <v>388</v>
      </c>
      <c r="K103" s="3">
        <v>2</v>
      </c>
      <c r="L103" s="3">
        <v>0</v>
      </c>
      <c r="M103" s="3">
        <v>0</v>
      </c>
      <c r="N103" s="3">
        <v>0</v>
      </c>
    </row>
    <row r="104" spans="1:14" x14ac:dyDescent="0.25">
      <c r="A104" s="4" t="s">
        <v>202</v>
      </c>
      <c r="B104" s="4" t="s">
        <v>203</v>
      </c>
      <c r="C104" s="3">
        <v>2730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1395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</row>
    <row r="105" spans="1:14" x14ac:dyDescent="0.25">
      <c r="A105" s="4" t="s">
        <v>204</v>
      </c>
      <c r="B105" s="4" t="s">
        <v>205</v>
      </c>
      <c r="C105" s="3">
        <v>1052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441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</row>
    <row r="106" spans="1:14" x14ac:dyDescent="0.25">
      <c r="A106" s="4" t="s">
        <v>206</v>
      </c>
      <c r="B106" s="4" t="s">
        <v>207</v>
      </c>
      <c r="C106" s="3">
        <v>433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209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</row>
    <row r="107" spans="1:14" x14ac:dyDescent="0.25">
      <c r="A107" s="4" t="s">
        <v>208</v>
      </c>
      <c r="B107" s="4" t="s">
        <v>209</v>
      </c>
      <c r="C107" s="3">
        <v>2888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1336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</row>
    <row r="108" spans="1:14" x14ac:dyDescent="0.25">
      <c r="A108" s="4" t="s">
        <v>210</v>
      </c>
      <c r="B108" s="4" t="s">
        <v>211</v>
      </c>
      <c r="C108" s="3">
        <v>1671</v>
      </c>
      <c r="D108" s="3">
        <v>0</v>
      </c>
      <c r="E108" s="3">
        <v>0</v>
      </c>
      <c r="F108" s="3">
        <v>37</v>
      </c>
      <c r="G108" s="3">
        <v>0</v>
      </c>
      <c r="H108" s="3">
        <v>0</v>
      </c>
      <c r="I108" s="3">
        <v>923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</row>
    <row r="109" spans="1:14" x14ac:dyDescent="0.25">
      <c r="A109" s="4" t="s">
        <v>212</v>
      </c>
      <c r="B109" s="4" t="s">
        <v>213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</row>
    <row r="110" spans="1:14" x14ac:dyDescent="0.25">
      <c r="A110" s="4" t="s">
        <v>214</v>
      </c>
      <c r="B110" s="4" t="s">
        <v>215</v>
      </c>
      <c r="C110" s="3">
        <v>2075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791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</row>
    <row r="111" spans="1:14" x14ac:dyDescent="0.25">
      <c r="A111" s="4" t="s">
        <v>216</v>
      </c>
      <c r="B111" s="4" t="s">
        <v>217</v>
      </c>
      <c r="C111" s="3">
        <v>169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</row>
    <row r="112" spans="1:14" x14ac:dyDescent="0.25">
      <c r="A112" s="4" t="s">
        <v>218</v>
      </c>
      <c r="B112" s="4" t="s">
        <v>219</v>
      </c>
      <c r="C112" s="3">
        <v>949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408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</row>
    <row r="113" spans="1:14" x14ac:dyDescent="0.25">
      <c r="A113" s="4" t="s">
        <v>220</v>
      </c>
      <c r="B113" s="4" t="s">
        <v>221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</row>
    <row r="114" spans="1:14" x14ac:dyDescent="0.25">
      <c r="B114" s="1" t="s">
        <v>222</v>
      </c>
      <c r="C114" s="10">
        <f t="shared" ref="C114:N114" si="0">SUM(C4:C113)</f>
        <v>138359</v>
      </c>
      <c r="D114" s="10">
        <f t="shared" si="0"/>
        <v>3458</v>
      </c>
      <c r="E114" s="10">
        <f t="shared" si="0"/>
        <v>5</v>
      </c>
      <c r="F114" s="10">
        <f t="shared" si="0"/>
        <v>281</v>
      </c>
      <c r="G114" s="10">
        <f t="shared" si="0"/>
        <v>0</v>
      </c>
      <c r="H114" s="10">
        <f t="shared" si="0"/>
        <v>0</v>
      </c>
      <c r="I114" s="10">
        <f t="shared" si="0"/>
        <v>53774</v>
      </c>
      <c r="J114" s="10">
        <f t="shared" si="0"/>
        <v>1589</v>
      </c>
      <c r="K114" s="10">
        <f t="shared" si="0"/>
        <v>3</v>
      </c>
      <c r="L114" s="10">
        <f t="shared" si="0"/>
        <v>0</v>
      </c>
      <c r="M114" s="10">
        <f t="shared" si="0"/>
        <v>0</v>
      </c>
      <c r="N114" s="10">
        <f t="shared" si="0"/>
        <v>0</v>
      </c>
    </row>
  </sheetData>
  <mergeCells count="6">
    <mergeCell ref="L2:N2"/>
    <mergeCell ref="A2:A3"/>
    <mergeCell ref="B2:B3"/>
    <mergeCell ref="C2:E2"/>
    <mergeCell ref="F2:H2"/>
    <mergeCell ref="I2:K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115"/>
  <sheetViews>
    <sheetView view="pageBreakPreview" topLeftCell="A82" zoomScale="80" zoomScaleNormal="100" zoomScaleSheetLayoutView="80" workbookViewId="0">
      <selection activeCell="C117" sqref="C117"/>
    </sheetView>
  </sheetViews>
  <sheetFormatPr baseColWidth="10" defaultColWidth="9" defaultRowHeight="15" x14ac:dyDescent="0.25"/>
  <cols>
    <col min="2" max="2" width="68.42578125" customWidth="1"/>
    <col min="3" max="3" width="14.28515625" customWidth="1"/>
    <col min="4" max="4" width="13.7109375" customWidth="1"/>
    <col min="5" max="5" width="13.5703125" customWidth="1"/>
    <col min="6" max="6" width="14.5703125" customWidth="1"/>
    <col min="7" max="7" width="16.5703125" customWidth="1"/>
  </cols>
  <sheetData>
    <row r="1" spans="1:7" ht="15.75" thickBot="1" x14ac:dyDescent="0.3"/>
    <row r="2" spans="1:7" ht="30" customHeight="1" thickTop="1" thickBot="1" x14ac:dyDescent="0.3">
      <c r="A2" s="323" t="s">
        <v>0</v>
      </c>
      <c r="B2" s="323" t="s">
        <v>1</v>
      </c>
      <c r="C2" s="323" t="s">
        <v>414</v>
      </c>
      <c r="D2" s="323" t="s">
        <v>414</v>
      </c>
      <c r="E2" s="323" t="s">
        <v>414</v>
      </c>
      <c r="F2" s="324" t="s">
        <v>414</v>
      </c>
      <c r="G2" s="329" t="s">
        <v>222</v>
      </c>
    </row>
    <row r="3" spans="1:7" ht="39.950000000000003" customHeight="1" thickTop="1" thickBot="1" x14ac:dyDescent="0.3">
      <c r="A3" s="323" t="s">
        <v>0</v>
      </c>
      <c r="B3" s="323" t="s">
        <v>1</v>
      </c>
      <c r="C3" s="29" t="s">
        <v>410</v>
      </c>
      <c r="D3" s="29" t="s">
        <v>411</v>
      </c>
      <c r="E3" s="29" t="s">
        <v>412</v>
      </c>
      <c r="F3" s="30" t="s">
        <v>413</v>
      </c>
      <c r="G3" s="330"/>
    </row>
    <row r="4" spans="1:7" ht="15.75" thickTop="1" x14ac:dyDescent="0.25">
      <c r="A4" s="259" t="s">
        <v>2</v>
      </c>
      <c r="B4" s="259" t="s">
        <v>3</v>
      </c>
      <c r="C4" s="103">
        <v>2413</v>
      </c>
      <c r="D4" s="103">
        <v>0</v>
      </c>
      <c r="E4" s="103">
        <v>1090</v>
      </c>
      <c r="F4" s="104">
        <v>0</v>
      </c>
      <c r="G4" s="260">
        <f>SUM(C4:F4)</f>
        <v>3503</v>
      </c>
    </row>
    <row r="5" spans="1:7" x14ac:dyDescent="0.25">
      <c r="A5" s="4" t="s">
        <v>4</v>
      </c>
      <c r="B5" s="4" t="s">
        <v>5</v>
      </c>
      <c r="C5" s="3">
        <v>538</v>
      </c>
      <c r="D5" s="3">
        <v>0</v>
      </c>
      <c r="E5" s="3">
        <v>0</v>
      </c>
      <c r="F5" s="12">
        <v>0</v>
      </c>
      <c r="G5" s="15">
        <f t="shared" ref="G5:G68" si="0">SUM(C5:F5)</f>
        <v>538</v>
      </c>
    </row>
    <row r="6" spans="1:7" x14ac:dyDescent="0.25">
      <c r="A6" s="4" t="s">
        <v>6</v>
      </c>
      <c r="B6" s="4" t="s">
        <v>7</v>
      </c>
      <c r="C6" s="3">
        <v>414</v>
      </c>
      <c r="D6" s="3">
        <v>0</v>
      </c>
      <c r="E6" s="3">
        <v>723</v>
      </c>
      <c r="F6" s="12">
        <v>0</v>
      </c>
      <c r="G6" s="15">
        <f t="shared" si="0"/>
        <v>1137</v>
      </c>
    </row>
    <row r="7" spans="1:7" x14ac:dyDescent="0.25">
      <c r="A7" s="4" t="s">
        <v>8</v>
      </c>
      <c r="B7" s="4" t="s">
        <v>9</v>
      </c>
      <c r="C7" s="3">
        <v>2588</v>
      </c>
      <c r="D7" s="3">
        <v>4</v>
      </c>
      <c r="E7" s="3">
        <v>1038</v>
      </c>
      <c r="F7" s="12">
        <v>0</v>
      </c>
      <c r="G7" s="15">
        <f t="shared" si="0"/>
        <v>3630</v>
      </c>
    </row>
    <row r="8" spans="1:7" x14ac:dyDescent="0.25">
      <c r="A8" s="4" t="s">
        <v>10</v>
      </c>
      <c r="B8" s="4" t="s">
        <v>11</v>
      </c>
      <c r="C8" s="3">
        <v>1625</v>
      </c>
      <c r="D8" s="3">
        <v>0</v>
      </c>
      <c r="E8" s="3">
        <v>731</v>
      </c>
      <c r="F8" s="12">
        <v>0</v>
      </c>
      <c r="G8" s="15">
        <f t="shared" si="0"/>
        <v>2356</v>
      </c>
    </row>
    <row r="9" spans="1:7" x14ac:dyDescent="0.25">
      <c r="A9" s="4" t="s">
        <v>12</v>
      </c>
      <c r="B9" s="4" t="s">
        <v>13</v>
      </c>
      <c r="C9" s="3">
        <v>146</v>
      </c>
      <c r="D9" s="3">
        <v>0</v>
      </c>
      <c r="E9" s="3">
        <v>0</v>
      </c>
      <c r="F9" s="12">
        <v>0</v>
      </c>
      <c r="G9" s="15">
        <f t="shared" si="0"/>
        <v>146</v>
      </c>
    </row>
    <row r="10" spans="1:7" x14ac:dyDescent="0.25">
      <c r="A10" s="4" t="s">
        <v>14</v>
      </c>
      <c r="B10" s="4" t="s">
        <v>15</v>
      </c>
      <c r="C10" s="3">
        <v>858</v>
      </c>
      <c r="D10" s="3">
        <v>0</v>
      </c>
      <c r="E10" s="3">
        <v>696</v>
      </c>
      <c r="F10" s="12">
        <v>0</v>
      </c>
      <c r="G10" s="15">
        <f t="shared" si="0"/>
        <v>1554</v>
      </c>
    </row>
    <row r="11" spans="1:7" x14ac:dyDescent="0.25">
      <c r="A11" s="4" t="s">
        <v>16</v>
      </c>
      <c r="B11" s="4" t="s">
        <v>17</v>
      </c>
      <c r="C11" s="3">
        <v>970</v>
      </c>
      <c r="D11" s="3">
        <v>0</v>
      </c>
      <c r="E11" s="3">
        <v>240</v>
      </c>
      <c r="F11" s="12">
        <v>0</v>
      </c>
      <c r="G11" s="15">
        <f t="shared" si="0"/>
        <v>1210</v>
      </c>
    </row>
    <row r="12" spans="1:7" x14ac:dyDescent="0.25">
      <c r="A12" s="4" t="s">
        <v>18</v>
      </c>
      <c r="B12" s="4" t="s">
        <v>19</v>
      </c>
      <c r="C12" s="3">
        <v>219</v>
      </c>
      <c r="D12" s="3">
        <v>0</v>
      </c>
      <c r="E12" s="3">
        <v>10</v>
      </c>
      <c r="F12" s="12">
        <v>0</v>
      </c>
      <c r="G12" s="15">
        <f t="shared" si="0"/>
        <v>229</v>
      </c>
    </row>
    <row r="13" spans="1:7" x14ac:dyDescent="0.25">
      <c r="A13" s="4" t="s">
        <v>20</v>
      </c>
      <c r="B13" s="4" t="s">
        <v>21</v>
      </c>
      <c r="C13" s="3">
        <v>800</v>
      </c>
      <c r="D13" s="3">
        <v>0</v>
      </c>
      <c r="E13" s="3">
        <v>97</v>
      </c>
      <c r="F13" s="12">
        <v>0</v>
      </c>
      <c r="G13" s="15">
        <f t="shared" si="0"/>
        <v>897</v>
      </c>
    </row>
    <row r="14" spans="1:7" x14ac:dyDescent="0.25">
      <c r="A14" s="4" t="s">
        <v>22</v>
      </c>
      <c r="B14" s="4" t="s">
        <v>23</v>
      </c>
      <c r="C14" s="3">
        <v>1328</v>
      </c>
      <c r="D14" s="3">
        <v>0</v>
      </c>
      <c r="E14" s="3">
        <v>847</v>
      </c>
      <c r="F14" s="12">
        <v>0</v>
      </c>
      <c r="G14" s="15">
        <f t="shared" si="0"/>
        <v>2175</v>
      </c>
    </row>
    <row r="15" spans="1:7" x14ac:dyDescent="0.25">
      <c r="A15" s="4" t="s">
        <v>24</v>
      </c>
      <c r="B15" s="4" t="s">
        <v>25</v>
      </c>
      <c r="C15" s="3">
        <v>1991</v>
      </c>
      <c r="D15" s="3">
        <v>0</v>
      </c>
      <c r="E15" s="3">
        <v>877</v>
      </c>
      <c r="F15" s="12">
        <v>0</v>
      </c>
      <c r="G15" s="15">
        <f t="shared" si="0"/>
        <v>2868</v>
      </c>
    </row>
    <row r="16" spans="1:7" x14ac:dyDescent="0.25">
      <c r="A16" s="4" t="s">
        <v>26</v>
      </c>
      <c r="B16" s="4" t="s">
        <v>27</v>
      </c>
      <c r="C16" s="3">
        <v>224</v>
      </c>
      <c r="D16" s="3">
        <v>0</v>
      </c>
      <c r="E16" s="3">
        <v>86</v>
      </c>
      <c r="F16" s="12">
        <v>0</v>
      </c>
      <c r="G16" s="15">
        <f t="shared" si="0"/>
        <v>310</v>
      </c>
    </row>
    <row r="17" spans="1:7" x14ac:dyDescent="0.25">
      <c r="A17" s="4" t="s">
        <v>28</v>
      </c>
      <c r="B17" s="4" t="s">
        <v>29</v>
      </c>
      <c r="C17" s="3">
        <v>3059</v>
      </c>
      <c r="D17" s="3">
        <v>0</v>
      </c>
      <c r="E17" s="3">
        <v>810</v>
      </c>
      <c r="F17" s="12">
        <v>0</v>
      </c>
      <c r="G17" s="15">
        <f t="shared" si="0"/>
        <v>3869</v>
      </c>
    </row>
    <row r="18" spans="1:7" x14ac:dyDescent="0.25">
      <c r="A18" s="4" t="s">
        <v>30</v>
      </c>
      <c r="B18" s="4" t="s">
        <v>31</v>
      </c>
      <c r="C18" s="3">
        <v>407</v>
      </c>
      <c r="D18" s="3">
        <v>0</v>
      </c>
      <c r="E18" s="3">
        <v>182</v>
      </c>
      <c r="F18" s="12">
        <v>0</v>
      </c>
      <c r="G18" s="15">
        <f t="shared" si="0"/>
        <v>589</v>
      </c>
    </row>
    <row r="19" spans="1:7" x14ac:dyDescent="0.25">
      <c r="A19" s="4" t="s">
        <v>32</v>
      </c>
      <c r="B19" s="4" t="s">
        <v>33</v>
      </c>
      <c r="C19" s="3">
        <v>3524</v>
      </c>
      <c r="D19" s="3">
        <v>7</v>
      </c>
      <c r="E19" s="3">
        <v>1391</v>
      </c>
      <c r="F19" s="12">
        <v>0</v>
      </c>
      <c r="G19" s="15">
        <f t="shared" si="0"/>
        <v>4922</v>
      </c>
    </row>
    <row r="20" spans="1:7" x14ac:dyDescent="0.25">
      <c r="A20" s="4" t="s">
        <v>34</v>
      </c>
      <c r="B20" s="4" t="s">
        <v>35</v>
      </c>
      <c r="C20" s="3">
        <v>561</v>
      </c>
      <c r="D20" s="3">
        <v>0</v>
      </c>
      <c r="E20" s="3">
        <v>80</v>
      </c>
      <c r="F20" s="12">
        <v>0</v>
      </c>
      <c r="G20" s="15">
        <f t="shared" si="0"/>
        <v>641</v>
      </c>
    </row>
    <row r="21" spans="1:7" x14ac:dyDescent="0.25">
      <c r="A21" s="4" t="s">
        <v>36</v>
      </c>
      <c r="B21" s="4" t="s">
        <v>37</v>
      </c>
      <c r="C21" s="3">
        <v>5485</v>
      </c>
      <c r="D21" s="3">
        <v>0</v>
      </c>
      <c r="E21" s="3">
        <v>2222</v>
      </c>
      <c r="F21" s="12">
        <v>0</v>
      </c>
      <c r="G21" s="15">
        <f t="shared" si="0"/>
        <v>7707</v>
      </c>
    </row>
    <row r="22" spans="1:7" x14ac:dyDescent="0.25">
      <c r="A22" s="4" t="s">
        <v>38</v>
      </c>
      <c r="B22" s="4" t="s">
        <v>39</v>
      </c>
      <c r="C22" s="3">
        <v>2256</v>
      </c>
      <c r="D22" s="3">
        <v>0</v>
      </c>
      <c r="E22" s="3">
        <v>721</v>
      </c>
      <c r="F22" s="12">
        <v>0</v>
      </c>
      <c r="G22" s="15">
        <f t="shared" si="0"/>
        <v>2977</v>
      </c>
    </row>
    <row r="23" spans="1:7" x14ac:dyDescent="0.25">
      <c r="A23" s="4" t="s">
        <v>40</v>
      </c>
      <c r="B23" s="4" t="s">
        <v>41</v>
      </c>
      <c r="C23" s="3">
        <v>417</v>
      </c>
      <c r="D23" s="3">
        <v>0</v>
      </c>
      <c r="E23" s="3">
        <v>0</v>
      </c>
      <c r="F23" s="12">
        <v>0</v>
      </c>
      <c r="G23" s="15">
        <f t="shared" si="0"/>
        <v>417</v>
      </c>
    </row>
    <row r="24" spans="1:7" x14ac:dyDescent="0.25">
      <c r="A24" s="4" t="s">
        <v>42</v>
      </c>
      <c r="B24" s="4" t="s">
        <v>43</v>
      </c>
      <c r="C24" s="3">
        <v>898</v>
      </c>
      <c r="D24" s="3">
        <v>0</v>
      </c>
      <c r="E24" s="3">
        <v>319</v>
      </c>
      <c r="F24" s="12">
        <v>0</v>
      </c>
      <c r="G24" s="15">
        <f t="shared" si="0"/>
        <v>1217</v>
      </c>
    </row>
    <row r="25" spans="1:7" x14ac:dyDescent="0.25">
      <c r="A25" s="4" t="s">
        <v>44</v>
      </c>
      <c r="B25" s="4" t="s">
        <v>45</v>
      </c>
      <c r="C25" s="3">
        <v>1824</v>
      </c>
      <c r="D25" s="3">
        <v>0</v>
      </c>
      <c r="E25" s="3">
        <v>731</v>
      </c>
      <c r="F25" s="12">
        <v>0</v>
      </c>
      <c r="G25" s="15">
        <f t="shared" si="0"/>
        <v>2555</v>
      </c>
    </row>
    <row r="26" spans="1:7" x14ac:dyDescent="0.25">
      <c r="A26" s="4" t="s">
        <v>46</v>
      </c>
      <c r="B26" s="4" t="s">
        <v>47</v>
      </c>
      <c r="C26" s="3">
        <v>369</v>
      </c>
      <c r="D26" s="3">
        <v>0</v>
      </c>
      <c r="E26" s="3">
        <v>75</v>
      </c>
      <c r="F26" s="12">
        <v>0</v>
      </c>
      <c r="G26" s="15">
        <f t="shared" si="0"/>
        <v>444</v>
      </c>
    </row>
    <row r="27" spans="1:7" x14ac:dyDescent="0.25">
      <c r="A27" s="4" t="s">
        <v>48</v>
      </c>
      <c r="B27" s="4" t="s">
        <v>49</v>
      </c>
      <c r="C27" s="3">
        <v>368</v>
      </c>
      <c r="D27" s="3">
        <v>0</v>
      </c>
      <c r="E27" s="3">
        <v>0</v>
      </c>
      <c r="F27" s="12">
        <v>0</v>
      </c>
      <c r="G27" s="15">
        <f t="shared" si="0"/>
        <v>368</v>
      </c>
    </row>
    <row r="28" spans="1:7" x14ac:dyDescent="0.25">
      <c r="A28" s="4" t="s">
        <v>50</v>
      </c>
      <c r="B28" s="4" t="s">
        <v>51</v>
      </c>
      <c r="C28" s="3">
        <v>588</v>
      </c>
      <c r="D28" s="3">
        <v>0</v>
      </c>
      <c r="E28" s="3">
        <v>0</v>
      </c>
      <c r="F28" s="12">
        <v>0</v>
      </c>
      <c r="G28" s="15">
        <f t="shared" si="0"/>
        <v>588</v>
      </c>
    </row>
    <row r="29" spans="1:7" x14ac:dyDescent="0.25">
      <c r="A29" s="4" t="s">
        <v>52</v>
      </c>
      <c r="B29" s="4" t="s">
        <v>53</v>
      </c>
      <c r="C29" s="3">
        <v>1245</v>
      </c>
      <c r="D29" s="3">
        <v>0</v>
      </c>
      <c r="E29" s="3">
        <v>400</v>
      </c>
      <c r="F29" s="12">
        <v>0</v>
      </c>
      <c r="G29" s="15">
        <f t="shared" si="0"/>
        <v>1645</v>
      </c>
    </row>
    <row r="30" spans="1:7" x14ac:dyDescent="0.25">
      <c r="A30" s="4" t="s">
        <v>54</v>
      </c>
      <c r="B30" s="4" t="s">
        <v>55</v>
      </c>
      <c r="C30" s="3">
        <v>643</v>
      </c>
      <c r="D30" s="3">
        <v>0</v>
      </c>
      <c r="E30" s="3">
        <v>0</v>
      </c>
      <c r="F30" s="12">
        <v>0</v>
      </c>
      <c r="G30" s="15">
        <f t="shared" si="0"/>
        <v>643</v>
      </c>
    </row>
    <row r="31" spans="1:7" x14ac:dyDescent="0.25">
      <c r="A31" s="4" t="s">
        <v>56</v>
      </c>
      <c r="B31" s="4" t="s">
        <v>57</v>
      </c>
      <c r="C31" s="3">
        <v>406</v>
      </c>
      <c r="D31" s="3">
        <v>0</v>
      </c>
      <c r="E31" s="3">
        <v>71</v>
      </c>
      <c r="F31" s="12">
        <v>0</v>
      </c>
      <c r="G31" s="15">
        <f t="shared" si="0"/>
        <v>477</v>
      </c>
    </row>
    <row r="32" spans="1:7" x14ac:dyDescent="0.25">
      <c r="A32" s="4" t="s">
        <v>58</v>
      </c>
      <c r="B32" s="4" t="s">
        <v>59</v>
      </c>
      <c r="C32" s="3">
        <v>1646</v>
      </c>
      <c r="D32" s="3">
        <v>0</v>
      </c>
      <c r="E32" s="3">
        <v>579</v>
      </c>
      <c r="F32" s="12">
        <v>0</v>
      </c>
      <c r="G32" s="15">
        <f t="shared" si="0"/>
        <v>2225</v>
      </c>
    </row>
    <row r="33" spans="1:7" x14ac:dyDescent="0.25">
      <c r="A33" s="4" t="s">
        <v>60</v>
      </c>
      <c r="B33" s="4" t="s">
        <v>61</v>
      </c>
      <c r="C33" s="3">
        <v>380</v>
      </c>
      <c r="D33" s="3">
        <v>0</v>
      </c>
      <c r="E33" s="3">
        <v>0</v>
      </c>
      <c r="F33" s="12">
        <v>0</v>
      </c>
      <c r="G33" s="15">
        <f t="shared" si="0"/>
        <v>380</v>
      </c>
    </row>
    <row r="34" spans="1:7" x14ac:dyDescent="0.25">
      <c r="A34" s="4" t="s">
        <v>62</v>
      </c>
      <c r="B34" s="4" t="s">
        <v>63</v>
      </c>
      <c r="C34" s="3">
        <v>4750</v>
      </c>
      <c r="D34" s="3">
        <v>0</v>
      </c>
      <c r="E34" s="3">
        <v>1862</v>
      </c>
      <c r="F34" s="12">
        <v>0</v>
      </c>
      <c r="G34" s="15">
        <f t="shared" si="0"/>
        <v>6612</v>
      </c>
    </row>
    <row r="35" spans="1:7" x14ac:dyDescent="0.25">
      <c r="A35" s="4" t="s">
        <v>64</v>
      </c>
      <c r="B35" s="4" t="s">
        <v>65</v>
      </c>
      <c r="C35" s="3">
        <v>1566</v>
      </c>
      <c r="D35" s="3">
        <v>0</v>
      </c>
      <c r="E35" s="3">
        <v>509</v>
      </c>
      <c r="F35" s="12">
        <v>0</v>
      </c>
      <c r="G35" s="15">
        <f t="shared" si="0"/>
        <v>2075</v>
      </c>
    </row>
    <row r="36" spans="1:7" x14ac:dyDescent="0.25">
      <c r="A36" s="4" t="s">
        <v>66</v>
      </c>
      <c r="B36" s="4" t="s">
        <v>67</v>
      </c>
      <c r="C36" s="3">
        <v>441</v>
      </c>
      <c r="D36" s="3">
        <v>0</v>
      </c>
      <c r="E36" s="3">
        <v>0</v>
      </c>
      <c r="F36" s="12">
        <v>0</v>
      </c>
      <c r="G36" s="15">
        <f t="shared" si="0"/>
        <v>441</v>
      </c>
    </row>
    <row r="37" spans="1:7" x14ac:dyDescent="0.25">
      <c r="A37" s="4" t="s">
        <v>68</v>
      </c>
      <c r="B37" s="4" t="s">
        <v>69</v>
      </c>
      <c r="C37" s="3">
        <v>2423</v>
      </c>
      <c r="D37" s="3">
        <v>0</v>
      </c>
      <c r="E37" s="3">
        <v>245</v>
      </c>
      <c r="F37" s="12">
        <v>0</v>
      </c>
      <c r="G37" s="15">
        <f t="shared" si="0"/>
        <v>2668</v>
      </c>
    </row>
    <row r="38" spans="1:7" x14ac:dyDescent="0.25">
      <c r="A38" s="4" t="s">
        <v>70</v>
      </c>
      <c r="B38" s="4" t="s">
        <v>71</v>
      </c>
      <c r="C38" s="3">
        <v>3015</v>
      </c>
      <c r="D38" s="3">
        <v>0</v>
      </c>
      <c r="E38" s="3">
        <v>1220</v>
      </c>
      <c r="F38" s="12">
        <v>0</v>
      </c>
      <c r="G38" s="15">
        <f t="shared" si="0"/>
        <v>4235</v>
      </c>
    </row>
    <row r="39" spans="1:7" x14ac:dyDescent="0.25">
      <c r="A39" s="4" t="s">
        <v>72</v>
      </c>
      <c r="B39" s="4" t="s">
        <v>73</v>
      </c>
      <c r="C39" s="3">
        <v>2056</v>
      </c>
      <c r="D39" s="3">
        <v>0</v>
      </c>
      <c r="E39" s="3">
        <v>862</v>
      </c>
      <c r="F39" s="12">
        <v>0</v>
      </c>
      <c r="G39" s="15">
        <f t="shared" si="0"/>
        <v>2918</v>
      </c>
    </row>
    <row r="40" spans="1:7" x14ac:dyDescent="0.25">
      <c r="A40" s="4" t="s">
        <v>74</v>
      </c>
      <c r="B40" s="4" t="s">
        <v>75</v>
      </c>
      <c r="C40" s="3">
        <v>1881</v>
      </c>
      <c r="D40" s="3">
        <v>0</v>
      </c>
      <c r="E40" s="3">
        <v>1011</v>
      </c>
      <c r="F40" s="12">
        <v>0</v>
      </c>
      <c r="G40" s="15">
        <f t="shared" si="0"/>
        <v>2892</v>
      </c>
    </row>
    <row r="41" spans="1:7" x14ac:dyDescent="0.25">
      <c r="A41" s="4" t="s">
        <v>76</v>
      </c>
      <c r="B41" s="4" t="s">
        <v>77</v>
      </c>
      <c r="C41" s="3">
        <v>1408</v>
      </c>
      <c r="D41" s="3">
        <v>0</v>
      </c>
      <c r="E41" s="3">
        <v>553</v>
      </c>
      <c r="F41" s="12">
        <v>0</v>
      </c>
      <c r="G41" s="15">
        <f t="shared" si="0"/>
        <v>1961</v>
      </c>
    </row>
    <row r="42" spans="1:7" x14ac:dyDescent="0.25">
      <c r="A42" s="4" t="s">
        <v>78</v>
      </c>
      <c r="B42" s="4" t="s">
        <v>79</v>
      </c>
      <c r="C42" s="3">
        <v>2359</v>
      </c>
      <c r="D42" s="3">
        <v>0</v>
      </c>
      <c r="E42" s="3">
        <v>1009</v>
      </c>
      <c r="F42" s="12">
        <v>0</v>
      </c>
      <c r="G42" s="15">
        <f t="shared" si="0"/>
        <v>3368</v>
      </c>
    </row>
    <row r="43" spans="1:7" x14ac:dyDescent="0.25">
      <c r="A43" s="4" t="s">
        <v>80</v>
      </c>
      <c r="B43" s="4" t="s">
        <v>81</v>
      </c>
      <c r="C43" s="3">
        <v>424</v>
      </c>
      <c r="D43" s="3">
        <v>0</v>
      </c>
      <c r="E43" s="3">
        <v>81</v>
      </c>
      <c r="F43" s="12">
        <v>0</v>
      </c>
      <c r="G43" s="15">
        <f t="shared" si="0"/>
        <v>505</v>
      </c>
    </row>
    <row r="44" spans="1:7" x14ac:dyDescent="0.25">
      <c r="A44" s="4" t="s">
        <v>82</v>
      </c>
      <c r="B44" s="4" t="s">
        <v>83</v>
      </c>
      <c r="C44" s="3">
        <v>787</v>
      </c>
      <c r="D44" s="3">
        <v>0</v>
      </c>
      <c r="E44" s="3">
        <v>254</v>
      </c>
      <c r="F44" s="12">
        <v>0</v>
      </c>
      <c r="G44" s="15">
        <f t="shared" si="0"/>
        <v>1041</v>
      </c>
    </row>
    <row r="45" spans="1:7" x14ac:dyDescent="0.25">
      <c r="A45" s="4" t="s">
        <v>84</v>
      </c>
      <c r="B45" s="4" t="s">
        <v>85</v>
      </c>
      <c r="C45" s="3">
        <v>68</v>
      </c>
      <c r="D45" s="3">
        <v>0</v>
      </c>
      <c r="E45" s="3">
        <v>0</v>
      </c>
      <c r="F45" s="12">
        <v>0</v>
      </c>
      <c r="G45" s="15">
        <f t="shared" si="0"/>
        <v>68</v>
      </c>
    </row>
    <row r="46" spans="1:7" x14ac:dyDescent="0.25">
      <c r="A46" s="4" t="s">
        <v>86</v>
      </c>
      <c r="B46" s="4" t="s">
        <v>87</v>
      </c>
      <c r="C46" s="3">
        <v>4952</v>
      </c>
      <c r="D46" s="3">
        <v>0</v>
      </c>
      <c r="E46" s="3">
        <v>1951</v>
      </c>
      <c r="F46" s="12">
        <v>0</v>
      </c>
      <c r="G46" s="15">
        <f t="shared" si="0"/>
        <v>6903</v>
      </c>
    </row>
    <row r="47" spans="1:7" x14ac:dyDescent="0.25">
      <c r="A47" s="4" t="s">
        <v>88</v>
      </c>
      <c r="B47" s="4" t="s">
        <v>89</v>
      </c>
      <c r="C47" s="3">
        <v>516</v>
      </c>
      <c r="D47" s="3">
        <v>0</v>
      </c>
      <c r="E47" s="3">
        <v>390</v>
      </c>
      <c r="F47" s="12">
        <v>0</v>
      </c>
      <c r="G47" s="15">
        <f t="shared" si="0"/>
        <v>906</v>
      </c>
    </row>
    <row r="48" spans="1:7" x14ac:dyDescent="0.25">
      <c r="A48" s="4" t="s">
        <v>90</v>
      </c>
      <c r="B48" s="4" t="s">
        <v>91</v>
      </c>
      <c r="C48" s="3">
        <v>797</v>
      </c>
      <c r="D48" s="3">
        <v>0</v>
      </c>
      <c r="E48" s="3">
        <v>425</v>
      </c>
      <c r="F48" s="12">
        <v>0</v>
      </c>
      <c r="G48" s="15">
        <f t="shared" si="0"/>
        <v>1222</v>
      </c>
    </row>
    <row r="49" spans="1:7" x14ac:dyDescent="0.25">
      <c r="A49" s="4" t="s">
        <v>92</v>
      </c>
      <c r="B49" s="4" t="s">
        <v>93</v>
      </c>
      <c r="C49" s="3">
        <v>126</v>
      </c>
      <c r="D49" s="3">
        <v>0</v>
      </c>
      <c r="E49" s="3">
        <v>84</v>
      </c>
      <c r="F49" s="12">
        <v>0</v>
      </c>
      <c r="G49" s="15">
        <f t="shared" si="0"/>
        <v>210</v>
      </c>
    </row>
    <row r="50" spans="1:7" x14ac:dyDescent="0.25">
      <c r="A50" s="4" t="s">
        <v>94</v>
      </c>
      <c r="B50" s="4" t="s">
        <v>95</v>
      </c>
      <c r="C50" s="3">
        <v>146</v>
      </c>
      <c r="D50" s="3">
        <v>0</v>
      </c>
      <c r="E50" s="3">
        <v>0</v>
      </c>
      <c r="F50" s="12">
        <v>0</v>
      </c>
      <c r="G50" s="15">
        <f t="shared" si="0"/>
        <v>146</v>
      </c>
    </row>
    <row r="51" spans="1:7" x14ac:dyDescent="0.25">
      <c r="A51" s="4" t="s">
        <v>96</v>
      </c>
      <c r="B51" s="4" t="s">
        <v>97</v>
      </c>
      <c r="C51" s="3">
        <v>1993</v>
      </c>
      <c r="D51" s="3">
        <v>0</v>
      </c>
      <c r="E51" s="3">
        <v>1042</v>
      </c>
      <c r="F51" s="12">
        <v>0</v>
      </c>
      <c r="G51" s="15">
        <f t="shared" si="0"/>
        <v>3035</v>
      </c>
    </row>
    <row r="52" spans="1:7" x14ac:dyDescent="0.25">
      <c r="A52" s="4" t="s">
        <v>98</v>
      </c>
      <c r="B52" s="4" t="s">
        <v>99</v>
      </c>
      <c r="C52" s="3">
        <v>2168</v>
      </c>
      <c r="D52" s="3">
        <v>0</v>
      </c>
      <c r="E52" s="3">
        <v>1137</v>
      </c>
      <c r="F52" s="12">
        <v>0</v>
      </c>
      <c r="G52" s="15">
        <f t="shared" si="0"/>
        <v>3305</v>
      </c>
    </row>
    <row r="53" spans="1:7" x14ac:dyDescent="0.25">
      <c r="A53" s="4" t="s">
        <v>100</v>
      </c>
      <c r="B53" s="4" t="s">
        <v>101</v>
      </c>
      <c r="C53" s="3">
        <v>125</v>
      </c>
      <c r="D53" s="3">
        <v>0</v>
      </c>
      <c r="E53" s="3">
        <v>0</v>
      </c>
      <c r="F53" s="12">
        <v>0</v>
      </c>
      <c r="G53" s="15">
        <f t="shared" si="0"/>
        <v>125</v>
      </c>
    </row>
    <row r="54" spans="1:7" x14ac:dyDescent="0.25">
      <c r="A54" s="4" t="s">
        <v>102</v>
      </c>
      <c r="B54" s="4" t="s">
        <v>103</v>
      </c>
      <c r="C54" s="3">
        <v>63</v>
      </c>
      <c r="D54" s="3">
        <v>0</v>
      </c>
      <c r="E54" s="3">
        <v>0</v>
      </c>
      <c r="F54" s="12">
        <v>0</v>
      </c>
      <c r="G54" s="15">
        <f t="shared" si="0"/>
        <v>63</v>
      </c>
    </row>
    <row r="55" spans="1:7" x14ac:dyDescent="0.25">
      <c r="A55" s="4" t="s">
        <v>104</v>
      </c>
      <c r="B55" s="4" t="s">
        <v>105</v>
      </c>
      <c r="C55" s="3">
        <v>1294</v>
      </c>
      <c r="D55" s="3">
        <v>0</v>
      </c>
      <c r="E55" s="3">
        <v>792</v>
      </c>
      <c r="F55" s="12">
        <v>0</v>
      </c>
      <c r="G55" s="15">
        <f t="shared" si="0"/>
        <v>2086</v>
      </c>
    </row>
    <row r="56" spans="1:7" x14ac:dyDescent="0.25">
      <c r="A56" s="4" t="s">
        <v>106</v>
      </c>
      <c r="B56" s="4" t="s">
        <v>107</v>
      </c>
      <c r="C56" s="3">
        <v>2643</v>
      </c>
      <c r="D56" s="3">
        <v>0</v>
      </c>
      <c r="E56" s="3">
        <v>1498</v>
      </c>
      <c r="F56" s="12">
        <v>0</v>
      </c>
      <c r="G56" s="15">
        <f t="shared" si="0"/>
        <v>4141</v>
      </c>
    </row>
    <row r="57" spans="1:7" x14ac:dyDescent="0.25">
      <c r="A57" s="4" t="s">
        <v>108</v>
      </c>
      <c r="B57" s="4" t="s">
        <v>109</v>
      </c>
      <c r="C57" s="3">
        <v>4257</v>
      </c>
      <c r="D57" s="3">
        <v>0</v>
      </c>
      <c r="E57" s="3">
        <v>1313</v>
      </c>
      <c r="F57" s="12">
        <v>0</v>
      </c>
      <c r="G57" s="15">
        <f t="shared" si="0"/>
        <v>5570</v>
      </c>
    </row>
    <row r="58" spans="1:7" x14ac:dyDescent="0.25">
      <c r="A58" s="4" t="s">
        <v>110</v>
      </c>
      <c r="B58" s="4" t="s">
        <v>111</v>
      </c>
      <c r="C58" s="3">
        <v>977</v>
      </c>
      <c r="D58" s="3">
        <v>0</v>
      </c>
      <c r="E58" s="3">
        <v>466</v>
      </c>
      <c r="F58" s="12">
        <v>0</v>
      </c>
      <c r="G58" s="15">
        <f t="shared" si="0"/>
        <v>1443</v>
      </c>
    </row>
    <row r="59" spans="1:7" x14ac:dyDescent="0.25">
      <c r="A59" s="4" t="s">
        <v>112</v>
      </c>
      <c r="B59" s="4" t="s">
        <v>113</v>
      </c>
      <c r="C59" s="3">
        <v>1451</v>
      </c>
      <c r="D59" s="3">
        <v>0</v>
      </c>
      <c r="E59" s="3">
        <v>614</v>
      </c>
      <c r="F59" s="12">
        <v>0</v>
      </c>
      <c r="G59" s="15">
        <f t="shared" si="0"/>
        <v>2065</v>
      </c>
    </row>
    <row r="60" spans="1:7" x14ac:dyDescent="0.25">
      <c r="A60" s="4" t="s">
        <v>114</v>
      </c>
      <c r="B60" s="4" t="s">
        <v>115</v>
      </c>
      <c r="C60" s="3">
        <v>1165</v>
      </c>
      <c r="D60" s="3">
        <v>0</v>
      </c>
      <c r="E60" s="3">
        <v>608</v>
      </c>
      <c r="F60" s="12">
        <v>0</v>
      </c>
      <c r="G60" s="15">
        <f t="shared" si="0"/>
        <v>1773</v>
      </c>
    </row>
    <row r="61" spans="1:7" x14ac:dyDescent="0.25">
      <c r="A61" s="4" t="s">
        <v>116</v>
      </c>
      <c r="B61" s="4" t="s">
        <v>117</v>
      </c>
      <c r="C61" s="3">
        <v>1896</v>
      </c>
      <c r="D61" s="3">
        <v>0</v>
      </c>
      <c r="E61" s="3">
        <v>951</v>
      </c>
      <c r="F61" s="12">
        <v>0</v>
      </c>
      <c r="G61" s="15">
        <f t="shared" si="0"/>
        <v>2847</v>
      </c>
    </row>
    <row r="62" spans="1:7" x14ac:dyDescent="0.25">
      <c r="A62" s="4" t="s">
        <v>118</v>
      </c>
      <c r="B62" s="4" t="s">
        <v>119</v>
      </c>
      <c r="C62" s="3">
        <v>1708</v>
      </c>
      <c r="D62" s="3">
        <v>0</v>
      </c>
      <c r="E62" s="3">
        <v>850</v>
      </c>
      <c r="F62" s="12">
        <v>0</v>
      </c>
      <c r="G62" s="15">
        <f t="shared" si="0"/>
        <v>2558</v>
      </c>
    </row>
    <row r="63" spans="1:7" x14ac:dyDescent="0.25">
      <c r="A63" s="4" t="s">
        <v>120</v>
      </c>
      <c r="B63" s="4" t="s">
        <v>121</v>
      </c>
      <c r="C63" s="3">
        <v>417</v>
      </c>
      <c r="D63" s="3">
        <v>0</v>
      </c>
      <c r="E63" s="3">
        <v>133</v>
      </c>
      <c r="F63" s="12">
        <v>0</v>
      </c>
      <c r="G63" s="15">
        <f t="shared" si="0"/>
        <v>550</v>
      </c>
    </row>
    <row r="64" spans="1:7" x14ac:dyDescent="0.25">
      <c r="A64" s="4" t="s">
        <v>122</v>
      </c>
      <c r="B64" s="4" t="s">
        <v>123</v>
      </c>
      <c r="C64" s="3">
        <v>574</v>
      </c>
      <c r="D64" s="3">
        <v>0</v>
      </c>
      <c r="E64" s="3">
        <v>109</v>
      </c>
      <c r="F64" s="12">
        <v>0</v>
      </c>
      <c r="G64" s="15">
        <f t="shared" si="0"/>
        <v>683</v>
      </c>
    </row>
    <row r="65" spans="1:7" x14ac:dyDescent="0.25">
      <c r="A65" s="4" t="s">
        <v>124</v>
      </c>
      <c r="B65" s="4" t="s">
        <v>125</v>
      </c>
      <c r="C65" s="3">
        <v>435</v>
      </c>
      <c r="D65" s="3">
        <v>0</v>
      </c>
      <c r="E65" s="3">
        <v>176</v>
      </c>
      <c r="F65" s="12">
        <v>0</v>
      </c>
      <c r="G65" s="15">
        <f t="shared" si="0"/>
        <v>611</v>
      </c>
    </row>
    <row r="66" spans="1:7" x14ac:dyDescent="0.25">
      <c r="A66" s="4" t="s">
        <v>126</v>
      </c>
      <c r="B66" s="4" t="s">
        <v>127</v>
      </c>
      <c r="C66" s="3">
        <v>664</v>
      </c>
      <c r="D66" s="3">
        <v>0</v>
      </c>
      <c r="E66" s="3">
        <v>114</v>
      </c>
      <c r="F66" s="12">
        <v>0</v>
      </c>
      <c r="G66" s="15">
        <f t="shared" si="0"/>
        <v>778</v>
      </c>
    </row>
    <row r="67" spans="1:7" x14ac:dyDescent="0.25">
      <c r="A67" s="4" t="s">
        <v>128</v>
      </c>
      <c r="B67" s="4" t="s">
        <v>129</v>
      </c>
      <c r="C67" s="3">
        <v>346</v>
      </c>
      <c r="D67" s="3">
        <v>0</v>
      </c>
      <c r="E67" s="3">
        <v>229</v>
      </c>
      <c r="F67" s="12">
        <v>0</v>
      </c>
      <c r="G67" s="15">
        <f t="shared" si="0"/>
        <v>575</v>
      </c>
    </row>
    <row r="68" spans="1:7" x14ac:dyDescent="0.25">
      <c r="A68" s="4" t="s">
        <v>130</v>
      </c>
      <c r="B68" s="4" t="s">
        <v>131</v>
      </c>
      <c r="C68" s="3">
        <v>4602</v>
      </c>
      <c r="D68" s="3">
        <v>0</v>
      </c>
      <c r="E68" s="3">
        <v>1824</v>
      </c>
      <c r="F68" s="12">
        <v>0</v>
      </c>
      <c r="G68" s="15">
        <f t="shared" si="0"/>
        <v>6426</v>
      </c>
    </row>
    <row r="69" spans="1:7" x14ac:dyDescent="0.25">
      <c r="A69" s="4" t="s">
        <v>132</v>
      </c>
      <c r="B69" s="4" t="s">
        <v>133</v>
      </c>
      <c r="C69" s="3">
        <v>488</v>
      </c>
      <c r="D69" s="3">
        <v>0</v>
      </c>
      <c r="E69" s="3">
        <v>58</v>
      </c>
      <c r="F69" s="12">
        <v>0</v>
      </c>
      <c r="G69" s="15">
        <f t="shared" ref="G69:G114" si="1">SUM(C69:F69)</f>
        <v>546</v>
      </c>
    </row>
    <row r="70" spans="1:7" x14ac:dyDescent="0.25">
      <c r="A70" s="4" t="s">
        <v>134</v>
      </c>
      <c r="B70" s="4" t="s">
        <v>135</v>
      </c>
      <c r="C70" s="3">
        <v>3912</v>
      </c>
      <c r="D70" s="3">
        <v>0</v>
      </c>
      <c r="E70" s="3">
        <v>1651</v>
      </c>
      <c r="F70" s="12">
        <v>0</v>
      </c>
      <c r="G70" s="15">
        <f t="shared" si="1"/>
        <v>5563</v>
      </c>
    </row>
    <row r="71" spans="1:7" x14ac:dyDescent="0.25">
      <c r="A71" s="4" t="s">
        <v>136</v>
      </c>
      <c r="B71" s="4" t="s">
        <v>137</v>
      </c>
      <c r="C71" s="3">
        <v>214</v>
      </c>
      <c r="D71" s="3">
        <v>0</v>
      </c>
      <c r="E71" s="3">
        <v>0</v>
      </c>
      <c r="F71" s="12">
        <v>0</v>
      </c>
      <c r="G71" s="15">
        <f t="shared" si="1"/>
        <v>214</v>
      </c>
    </row>
    <row r="72" spans="1:7" x14ac:dyDescent="0.25">
      <c r="A72" s="4" t="s">
        <v>138</v>
      </c>
      <c r="B72" s="4" t="s">
        <v>139</v>
      </c>
      <c r="C72" s="3">
        <v>2196</v>
      </c>
      <c r="D72" s="3">
        <v>0</v>
      </c>
      <c r="E72" s="3">
        <v>614</v>
      </c>
      <c r="F72" s="12">
        <v>0</v>
      </c>
      <c r="G72" s="15">
        <f t="shared" si="1"/>
        <v>2810</v>
      </c>
    </row>
    <row r="73" spans="1:7" x14ac:dyDescent="0.25">
      <c r="A73" s="4" t="s">
        <v>140</v>
      </c>
      <c r="B73" s="4" t="s">
        <v>141</v>
      </c>
      <c r="C73" s="3">
        <v>373</v>
      </c>
      <c r="D73" s="3">
        <v>99</v>
      </c>
      <c r="E73" s="3">
        <v>0</v>
      </c>
      <c r="F73" s="12">
        <v>0</v>
      </c>
      <c r="G73" s="15">
        <f t="shared" si="1"/>
        <v>472</v>
      </c>
    </row>
    <row r="74" spans="1:7" x14ac:dyDescent="0.25">
      <c r="A74" s="4" t="s">
        <v>142</v>
      </c>
      <c r="B74" s="4" t="s">
        <v>143</v>
      </c>
      <c r="C74" s="3">
        <v>1525</v>
      </c>
      <c r="D74" s="3">
        <v>0</v>
      </c>
      <c r="E74" s="3">
        <v>570</v>
      </c>
      <c r="F74" s="12">
        <v>0</v>
      </c>
      <c r="G74" s="15">
        <f t="shared" si="1"/>
        <v>2095</v>
      </c>
    </row>
    <row r="75" spans="1:7" x14ac:dyDescent="0.25">
      <c r="A75" s="4" t="s">
        <v>144</v>
      </c>
      <c r="B75" s="4" t="s">
        <v>145</v>
      </c>
      <c r="C75" s="3">
        <v>583</v>
      </c>
      <c r="D75" s="3">
        <v>38</v>
      </c>
      <c r="E75" s="3">
        <v>0</v>
      </c>
      <c r="F75" s="12">
        <v>0</v>
      </c>
      <c r="G75" s="15">
        <f t="shared" si="1"/>
        <v>621</v>
      </c>
    </row>
    <row r="76" spans="1:7" x14ac:dyDescent="0.25">
      <c r="A76" s="4" t="s">
        <v>146</v>
      </c>
      <c r="B76" s="4" t="s">
        <v>147</v>
      </c>
      <c r="C76" s="3">
        <v>655</v>
      </c>
      <c r="D76" s="3">
        <v>0</v>
      </c>
      <c r="E76" s="3">
        <v>232</v>
      </c>
      <c r="F76" s="12">
        <v>0</v>
      </c>
      <c r="G76" s="15">
        <f t="shared" si="1"/>
        <v>887</v>
      </c>
    </row>
    <row r="77" spans="1:7" x14ac:dyDescent="0.25">
      <c r="A77" s="4" t="s">
        <v>148</v>
      </c>
      <c r="B77" s="4" t="s">
        <v>149</v>
      </c>
      <c r="C77" s="3">
        <v>235</v>
      </c>
      <c r="D77" s="3">
        <v>0</v>
      </c>
      <c r="E77" s="3">
        <v>58</v>
      </c>
      <c r="F77" s="12">
        <v>0</v>
      </c>
      <c r="G77" s="15">
        <f t="shared" si="1"/>
        <v>293</v>
      </c>
    </row>
    <row r="78" spans="1:7" x14ac:dyDescent="0.25">
      <c r="A78" s="4" t="s">
        <v>150</v>
      </c>
      <c r="B78" s="4" t="s">
        <v>151</v>
      </c>
      <c r="C78" s="3">
        <v>888</v>
      </c>
      <c r="D78" s="3">
        <v>0</v>
      </c>
      <c r="E78" s="3">
        <v>421</v>
      </c>
      <c r="F78" s="12">
        <v>0</v>
      </c>
      <c r="G78" s="15">
        <f t="shared" si="1"/>
        <v>1309</v>
      </c>
    </row>
    <row r="79" spans="1:7" x14ac:dyDescent="0.25">
      <c r="A79" s="4" t="s">
        <v>152</v>
      </c>
      <c r="B79" s="4" t="s">
        <v>153</v>
      </c>
      <c r="C79" s="3">
        <v>311</v>
      </c>
      <c r="D79" s="3">
        <v>0</v>
      </c>
      <c r="E79" s="3">
        <v>0</v>
      </c>
      <c r="F79" s="12">
        <v>0</v>
      </c>
      <c r="G79" s="15">
        <f t="shared" si="1"/>
        <v>311</v>
      </c>
    </row>
    <row r="80" spans="1:7" x14ac:dyDescent="0.25">
      <c r="A80" s="4" t="s">
        <v>154</v>
      </c>
      <c r="B80" s="4" t="s">
        <v>155</v>
      </c>
      <c r="C80" s="3">
        <v>1842</v>
      </c>
      <c r="D80" s="3">
        <v>0</v>
      </c>
      <c r="E80" s="3">
        <v>989</v>
      </c>
      <c r="F80" s="12">
        <v>0</v>
      </c>
      <c r="G80" s="15">
        <f t="shared" si="1"/>
        <v>2831</v>
      </c>
    </row>
    <row r="81" spans="1:7" x14ac:dyDescent="0.25">
      <c r="A81" s="4" t="s">
        <v>156</v>
      </c>
      <c r="B81" s="4" t="s">
        <v>157</v>
      </c>
      <c r="C81" s="3">
        <v>1663</v>
      </c>
      <c r="D81" s="3">
        <v>0</v>
      </c>
      <c r="E81" s="3">
        <v>412</v>
      </c>
      <c r="F81" s="12">
        <v>0</v>
      </c>
      <c r="G81" s="15">
        <f t="shared" si="1"/>
        <v>2075</v>
      </c>
    </row>
    <row r="82" spans="1:7" x14ac:dyDescent="0.25">
      <c r="A82" s="4" t="s">
        <v>158</v>
      </c>
      <c r="B82" s="4" t="s">
        <v>159</v>
      </c>
      <c r="C82" s="3">
        <v>514</v>
      </c>
      <c r="D82" s="3">
        <v>0</v>
      </c>
      <c r="E82" s="3">
        <v>199</v>
      </c>
      <c r="F82" s="12">
        <v>0</v>
      </c>
      <c r="G82" s="15">
        <f t="shared" si="1"/>
        <v>713</v>
      </c>
    </row>
    <row r="83" spans="1:7" x14ac:dyDescent="0.25">
      <c r="A83" s="4" t="s">
        <v>160</v>
      </c>
      <c r="B83" s="4" t="s">
        <v>161</v>
      </c>
      <c r="C83" s="3">
        <v>658</v>
      </c>
      <c r="D83" s="3">
        <v>0</v>
      </c>
      <c r="E83" s="3">
        <v>288</v>
      </c>
      <c r="F83" s="12">
        <v>0</v>
      </c>
      <c r="G83" s="15">
        <f t="shared" si="1"/>
        <v>946</v>
      </c>
    </row>
    <row r="84" spans="1:7" x14ac:dyDescent="0.25">
      <c r="A84" s="4" t="s">
        <v>162</v>
      </c>
      <c r="B84" s="4" t="s">
        <v>163</v>
      </c>
      <c r="C84" s="3">
        <v>1929</v>
      </c>
      <c r="D84" s="3">
        <v>0</v>
      </c>
      <c r="E84" s="3">
        <v>707</v>
      </c>
      <c r="F84" s="12">
        <v>0</v>
      </c>
      <c r="G84" s="15">
        <f t="shared" si="1"/>
        <v>2636</v>
      </c>
    </row>
    <row r="85" spans="1:7" x14ac:dyDescent="0.25">
      <c r="A85" s="4" t="s">
        <v>164</v>
      </c>
      <c r="B85" s="4" t="s">
        <v>165</v>
      </c>
      <c r="C85" s="3">
        <v>1695</v>
      </c>
      <c r="D85" s="3">
        <v>75</v>
      </c>
      <c r="E85" s="3">
        <v>1034</v>
      </c>
      <c r="F85" s="12">
        <v>0</v>
      </c>
      <c r="G85" s="15">
        <f t="shared" si="1"/>
        <v>2804</v>
      </c>
    </row>
    <row r="86" spans="1:7" x14ac:dyDescent="0.25">
      <c r="A86" s="4" t="s">
        <v>166</v>
      </c>
      <c r="B86" s="4" t="s">
        <v>167</v>
      </c>
      <c r="C86" s="3">
        <v>255</v>
      </c>
      <c r="D86" s="3">
        <v>0</v>
      </c>
      <c r="E86" s="3">
        <v>0</v>
      </c>
      <c r="F86" s="12">
        <v>0</v>
      </c>
      <c r="G86" s="15">
        <f t="shared" si="1"/>
        <v>255</v>
      </c>
    </row>
    <row r="87" spans="1:7" x14ac:dyDescent="0.25">
      <c r="A87" s="4" t="s">
        <v>168</v>
      </c>
      <c r="B87" s="4" t="s">
        <v>169</v>
      </c>
      <c r="C87" s="3">
        <v>1055</v>
      </c>
      <c r="D87" s="3">
        <v>0</v>
      </c>
      <c r="E87" s="3">
        <v>645</v>
      </c>
      <c r="F87" s="12">
        <v>0</v>
      </c>
      <c r="G87" s="15">
        <f t="shared" si="1"/>
        <v>1700</v>
      </c>
    </row>
    <row r="88" spans="1:7" x14ac:dyDescent="0.25">
      <c r="A88" s="4" t="s">
        <v>170</v>
      </c>
      <c r="B88" s="4" t="s">
        <v>171</v>
      </c>
      <c r="C88" s="3">
        <v>141</v>
      </c>
      <c r="D88" s="3">
        <v>0</v>
      </c>
      <c r="E88" s="3">
        <v>28</v>
      </c>
      <c r="F88" s="12">
        <v>0</v>
      </c>
      <c r="G88" s="15">
        <f t="shared" si="1"/>
        <v>169</v>
      </c>
    </row>
    <row r="89" spans="1:7" x14ac:dyDescent="0.25">
      <c r="A89" s="4" t="s">
        <v>172</v>
      </c>
      <c r="B89" s="4" t="s">
        <v>173</v>
      </c>
      <c r="C89" s="3">
        <v>1065</v>
      </c>
      <c r="D89" s="3">
        <v>0</v>
      </c>
      <c r="E89" s="3">
        <v>307</v>
      </c>
      <c r="F89" s="12">
        <v>0</v>
      </c>
      <c r="G89" s="15">
        <f t="shared" si="1"/>
        <v>1372</v>
      </c>
    </row>
    <row r="90" spans="1:7" x14ac:dyDescent="0.25">
      <c r="A90" s="4" t="s">
        <v>174</v>
      </c>
      <c r="B90" s="4" t="s">
        <v>175</v>
      </c>
      <c r="C90" s="3">
        <v>901</v>
      </c>
      <c r="D90" s="3">
        <v>0</v>
      </c>
      <c r="E90" s="3">
        <v>333</v>
      </c>
      <c r="F90" s="12">
        <v>0</v>
      </c>
      <c r="G90" s="15">
        <f t="shared" si="1"/>
        <v>1234</v>
      </c>
    </row>
    <row r="91" spans="1:7" x14ac:dyDescent="0.25">
      <c r="A91" s="4" t="s">
        <v>176</v>
      </c>
      <c r="B91" s="4" t="s">
        <v>177</v>
      </c>
      <c r="C91" s="3">
        <v>535</v>
      </c>
      <c r="D91" s="3">
        <v>0</v>
      </c>
      <c r="E91" s="3">
        <v>107</v>
      </c>
      <c r="F91" s="12">
        <v>0</v>
      </c>
      <c r="G91" s="15">
        <f t="shared" si="1"/>
        <v>642</v>
      </c>
    </row>
    <row r="92" spans="1:7" x14ac:dyDescent="0.25">
      <c r="A92" s="4" t="s">
        <v>178</v>
      </c>
      <c r="B92" s="4" t="s">
        <v>179</v>
      </c>
      <c r="C92" s="3">
        <v>1432</v>
      </c>
      <c r="D92" s="3">
        <v>0</v>
      </c>
      <c r="E92" s="3">
        <v>747</v>
      </c>
      <c r="F92" s="12">
        <v>0</v>
      </c>
      <c r="G92" s="15">
        <f t="shared" si="1"/>
        <v>2179</v>
      </c>
    </row>
    <row r="93" spans="1:7" x14ac:dyDescent="0.25">
      <c r="A93" s="4" t="s">
        <v>180</v>
      </c>
      <c r="B93" s="4" t="s">
        <v>181</v>
      </c>
      <c r="C93" s="3">
        <v>1248</v>
      </c>
      <c r="D93" s="3">
        <v>0</v>
      </c>
      <c r="E93" s="3">
        <v>640</v>
      </c>
      <c r="F93" s="12">
        <v>0</v>
      </c>
      <c r="G93" s="15">
        <f t="shared" si="1"/>
        <v>1888</v>
      </c>
    </row>
    <row r="94" spans="1:7" x14ac:dyDescent="0.25">
      <c r="A94" s="4" t="s">
        <v>182</v>
      </c>
      <c r="B94" s="4" t="s">
        <v>183</v>
      </c>
      <c r="C94" s="3">
        <v>2684</v>
      </c>
      <c r="D94" s="3">
        <v>0</v>
      </c>
      <c r="E94" s="3">
        <v>1061</v>
      </c>
      <c r="F94" s="12">
        <v>0</v>
      </c>
      <c r="G94" s="15">
        <f t="shared" si="1"/>
        <v>3745</v>
      </c>
    </row>
    <row r="95" spans="1:7" x14ac:dyDescent="0.25">
      <c r="A95" s="4" t="s">
        <v>184</v>
      </c>
      <c r="B95" s="4" t="s">
        <v>185</v>
      </c>
      <c r="C95" s="3">
        <v>2085</v>
      </c>
      <c r="D95" s="3">
        <v>0</v>
      </c>
      <c r="E95" s="3">
        <v>685</v>
      </c>
      <c r="F95" s="12">
        <v>0</v>
      </c>
      <c r="G95" s="15">
        <f t="shared" si="1"/>
        <v>2770</v>
      </c>
    </row>
    <row r="96" spans="1:7" x14ac:dyDescent="0.25">
      <c r="A96" s="4" t="s">
        <v>186</v>
      </c>
      <c r="B96" s="4" t="s">
        <v>187</v>
      </c>
      <c r="C96" s="3">
        <v>304</v>
      </c>
      <c r="D96" s="3">
        <v>0</v>
      </c>
      <c r="E96" s="3">
        <v>167</v>
      </c>
      <c r="F96" s="12">
        <v>0</v>
      </c>
      <c r="G96" s="15">
        <f t="shared" si="1"/>
        <v>471</v>
      </c>
    </row>
    <row r="97" spans="1:7" x14ac:dyDescent="0.25">
      <c r="A97" s="4" t="s">
        <v>188</v>
      </c>
      <c r="B97" s="4" t="s">
        <v>189</v>
      </c>
      <c r="C97" s="3">
        <v>4157</v>
      </c>
      <c r="D97" s="3">
        <v>0</v>
      </c>
      <c r="E97" s="3">
        <v>1847</v>
      </c>
      <c r="F97" s="12">
        <v>0</v>
      </c>
      <c r="G97" s="15">
        <f t="shared" si="1"/>
        <v>6004</v>
      </c>
    </row>
    <row r="98" spans="1:7" x14ac:dyDescent="0.25">
      <c r="A98" s="4" t="s">
        <v>190</v>
      </c>
      <c r="B98" s="4" t="s">
        <v>191</v>
      </c>
      <c r="C98" s="3">
        <v>1931</v>
      </c>
      <c r="D98" s="3">
        <v>21</v>
      </c>
      <c r="E98" s="3">
        <v>827</v>
      </c>
      <c r="F98" s="12">
        <v>0</v>
      </c>
      <c r="G98" s="15">
        <f t="shared" si="1"/>
        <v>2779</v>
      </c>
    </row>
    <row r="99" spans="1:7" x14ac:dyDescent="0.25">
      <c r="A99" s="4" t="s">
        <v>192</v>
      </c>
      <c r="B99" s="4" t="s">
        <v>193</v>
      </c>
      <c r="C99" s="3">
        <v>1619</v>
      </c>
      <c r="D99" s="3">
        <v>0</v>
      </c>
      <c r="E99" s="3">
        <v>766</v>
      </c>
      <c r="F99" s="12">
        <v>0</v>
      </c>
      <c r="G99" s="15">
        <f t="shared" si="1"/>
        <v>2385</v>
      </c>
    </row>
    <row r="100" spans="1:7" x14ac:dyDescent="0.25">
      <c r="A100" s="4" t="s">
        <v>194</v>
      </c>
      <c r="B100" s="4" t="s">
        <v>195</v>
      </c>
      <c r="C100" s="3">
        <v>197</v>
      </c>
      <c r="D100" s="3">
        <v>0</v>
      </c>
      <c r="E100" s="3">
        <v>0</v>
      </c>
      <c r="F100" s="12">
        <v>0</v>
      </c>
      <c r="G100" s="15">
        <f t="shared" si="1"/>
        <v>197</v>
      </c>
    </row>
    <row r="101" spans="1:7" x14ac:dyDescent="0.25">
      <c r="A101" s="4" t="s">
        <v>196</v>
      </c>
      <c r="B101" s="4" t="s">
        <v>197</v>
      </c>
      <c r="C101" s="3">
        <v>2338</v>
      </c>
      <c r="D101" s="3">
        <v>0</v>
      </c>
      <c r="E101" s="3">
        <v>1241</v>
      </c>
      <c r="F101" s="12">
        <v>0</v>
      </c>
      <c r="G101" s="15">
        <f t="shared" si="1"/>
        <v>3579</v>
      </c>
    </row>
    <row r="102" spans="1:7" x14ac:dyDescent="0.25">
      <c r="A102" s="4" t="s">
        <v>198</v>
      </c>
      <c r="B102" s="4" t="s">
        <v>199</v>
      </c>
      <c r="C102" s="3">
        <v>1340</v>
      </c>
      <c r="D102" s="3">
        <v>0</v>
      </c>
      <c r="E102" s="3">
        <v>706</v>
      </c>
      <c r="F102" s="12">
        <v>0</v>
      </c>
      <c r="G102" s="15">
        <f t="shared" si="1"/>
        <v>2046</v>
      </c>
    </row>
    <row r="103" spans="1:7" x14ac:dyDescent="0.25">
      <c r="A103" s="4" t="s">
        <v>200</v>
      </c>
      <c r="B103" s="4" t="s">
        <v>201</v>
      </c>
      <c r="C103" s="3">
        <v>2360</v>
      </c>
      <c r="D103" s="3">
        <v>0</v>
      </c>
      <c r="E103" s="3">
        <v>966</v>
      </c>
      <c r="F103" s="12">
        <v>0</v>
      </c>
      <c r="G103" s="15">
        <f t="shared" si="1"/>
        <v>3326</v>
      </c>
    </row>
    <row r="104" spans="1:7" x14ac:dyDescent="0.25">
      <c r="A104" s="4" t="s">
        <v>202</v>
      </c>
      <c r="B104" s="4" t="s">
        <v>203</v>
      </c>
      <c r="C104" s="3">
        <v>2730</v>
      </c>
      <c r="D104" s="3">
        <v>0</v>
      </c>
      <c r="E104" s="3">
        <v>1395</v>
      </c>
      <c r="F104" s="12">
        <v>0</v>
      </c>
      <c r="G104" s="15">
        <f t="shared" si="1"/>
        <v>4125</v>
      </c>
    </row>
    <row r="105" spans="1:7" x14ac:dyDescent="0.25">
      <c r="A105" s="4" t="s">
        <v>204</v>
      </c>
      <c r="B105" s="4" t="s">
        <v>205</v>
      </c>
      <c r="C105" s="3">
        <v>1052</v>
      </c>
      <c r="D105" s="3">
        <v>0</v>
      </c>
      <c r="E105" s="3">
        <v>441</v>
      </c>
      <c r="F105" s="12">
        <v>0</v>
      </c>
      <c r="G105" s="15">
        <f t="shared" si="1"/>
        <v>1493</v>
      </c>
    </row>
    <row r="106" spans="1:7" x14ac:dyDescent="0.25">
      <c r="A106" s="4" t="s">
        <v>206</v>
      </c>
      <c r="B106" s="4" t="s">
        <v>207</v>
      </c>
      <c r="C106" s="3">
        <v>433</v>
      </c>
      <c r="D106" s="3">
        <v>0</v>
      </c>
      <c r="E106" s="3">
        <v>209</v>
      </c>
      <c r="F106" s="12">
        <v>0</v>
      </c>
      <c r="G106" s="15">
        <f t="shared" si="1"/>
        <v>642</v>
      </c>
    </row>
    <row r="107" spans="1:7" x14ac:dyDescent="0.25">
      <c r="A107" s="4" t="s">
        <v>208</v>
      </c>
      <c r="B107" s="4" t="s">
        <v>209</v>
      </c>
      <c r="C107" s="3">
        <v>2888</v>
      </c>
      <c r="D107" s="3">
        <v>0</v>
      </c>
      <c r="E107" s="3">
        <v>1336</v>
      </c>
      <c r="F107" s="12">
        <v>0</v>
      </c>
      <c r="G107" s="15">
        <f t="shared" si="1"/>
        <v>4224</v>
      </c>
    </row>
    <row r="108" spans="1:7" x14ac:dyDescent="0.25">
      <c r="A108" s="4" t="s">
        <v>210</v>
      </c>
      <c r="B108" s="4" t="s">
        <v>211</v>
      </c>
      <c r="C108" s="3">
        <v>1671</v>
      </c>
      <c r="D108" s="3">
        <v>37</v>
      </c>
      <c r="E108" s="3">
        <v>923</v>
      </c>
      <c r="F108" s="12">
        <v>0</v>
      </c>
      <c r="G108" s="15">
        <f t="shared" si="1"/>
        <v>2631</v>
      </c>
    </row>
    <row r="109" spans="1:7" x14ac:dyDescent="0.25">
      <c r="A109" s="4" t="s">
        <v>212</v>
      </c>
      <c r="B109" s="4" t="s">
        <v>213</v>
      </c>
      <c r="C109" s="3">
        <v>786</v>
      </c>
      <c r="D109" s="3">
        <v>0</v>
      </c>
      <c r="E109" s="3">
        <v>510</v>
      </c>
      <c r="F109" s="12">
        <v>0</v>
      </c>
      <c r="G109" s="15">
        <f t="shared" si="1"/>
        <v>1296</v>
      </c>
    </row>
    <row r="110" spans="1:7" x14ac:dyDescent="0.25">
      <c r="A110" s="4" t="s">
        <v>214</v>
      </c>
      <c r="B110" s="4" t="s">
        <v>215</v>
      </c>
      <c r="C110" s="3">
        <v>2075</v>
      </c>
      <c r="D110" s="3">
        <v>0</v>
      </c>
      <c r="E110" s="3">
        <v>791</v>
      </c>
      <c r="F110" s="12">
        <v>0</v>
      </c>
      <c r="G110" s="15">
        <f t="shared" si="1"/>
        <v>2866</v>
      </c>
    </row>
    <row r="111" spans="1:7" x14ac:dyDescent="0.25">
      <c r="A111" s="4" t="s">
        <v>216</v>
      </c>
      <c r="B111" s="4" t="s">
        <v>217</v>
      </c>
      <c r="C111" s="3">
        <v>169</v>
      </c>
      <c r="D111" s="3">
        <v>0</v>
      </c>
      <c r="E111" s="3">
        <v>0</v>
      </c>
      <c r="F111" s="12">
        <v>0</v>
      </c>
      <c r="G111" s="15">
        <f t="shared" si="1"/>
        <v>169</v>
      </c>
    </row>
    <row r="112" spans="1:7" x14ac:dyDescent="0.25">
      <c r="A112" s="4" t="s">
        <v>218</v>
      </c>
      <c r="B112" s="4" t="s">
        <v>219</v>
      </c>
      <c r="C112" s="3">
        <v>949</v>
      </c>
      <c r="D112" s="3">
        <v>0</v>
      </c>
      <c r="E112" s="3">
        <v>408</v>
      </c>
      <c r="F112" s="12">
        <v>0</v>
      </c>
      <c r="G112" s="15">
        <f t="shared" si="1"/>
        <v>1357</v>
      </c>
    </row>
    <row r="113" spans="1:7" ht="15.75" thickBot="1" x14ac:dyDescent="0.3">
      <c r="A113" s="4" t="s">
        <v>220</v>
      </c>
      <c r="B113" s="4" t="s">
        <v>221</v>
      </c>
      <c r="C113" s="3">
        <v>218</v>
      </c>
      <c r="D113" s="3">
        <v>0</v>
      </c>
      <c r="E113" s="3">
        <v>0</v>
      </c>
      <c r="F113" s="12">
        <v>0</v>
      </c>
      <c r="G113" s="16">
        <f t="shared" si="1"/>
        <v>218</v>
      </c>
    </row>
    <row r="114" spans="1:7" ht="16.5" thickTop="1" thickBot="1" x14ac:dyDescent="0.3">
      <c r="B114" s="321" t="s">
        <v>222</v>
      </c>
      <c r="C114" s="369">
        <v>150982</v>
      </c>
      <c r="D114" s="369">
        <v>281</v>
      </c>
      <c r="E114" s="369">
        <v>60647</v>
      </c>
      <c r="F114" s="370">
        <v>0</v>
      </c>
      <c r="G114" s="371">
        <f t="shared" si="1"/>
        <v>211910</v>
      </c>
    </row>
    <row r="115" spans="1:7" ht="15.75" thickTop="1" x14ac:dyDescent="0.25"/>
  </sheetData>
  <mergeCells count="4">
    <mergeCell ref="A2:A3"/>
    <mergeCell ref="B2:B3"/>
    <mergeCell ref="C2:F2"/>
    <mergeCell ref="G2:G3"/>
  </mergeCells>
  <pageMargins left="0.70866141732283472" right="0.70866141732283472" top="0.74803149606299213" bottom="0.74803149606299213" header="0.31496062992125984" footer="0.31496062992125984"/>
  <pageSetup scale="6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S115"/>
  <sheetViews>
    <sheetView topLeftCell="AI1" workbookViewId="0">
      <selection activeCell="AM28" sqref="AM28"/>
    </sheetView>
  </sheetViews>
  <sheetFormatPr baseColWidth="10" defaultColWidth="9" defaultRowHeight="15" x14ac:dyDescent="0.25"/>
  <cols>
    <col min="2" max="2" width="68.42578125" customWidth="1"/>
    <col min="3" max="60" width="16.5703125" customWidth="1"/>
  </cols>
  <sheetData>
    <row r="2" spans="1:45" ht="30" customHeight="1" x14ac:dyDescent="0.25">
      <c r="A2" s="323" t="s">
        <v>0</v>
      </c>
      <c r="B2" s="323" t="s">
        <v>1</v>
      </c>
      <c r="C2" s="323" t="s">
        <v>649</v>
      </c>
      <c r="D2" s="323" t="s">
        <v>649</v>
      </c>
      <c r="E2" s="323" t="s">
        <v>649</v>
      </c>
      <c r="F2" s="323" t="s">
        <v>649</v>
      </c>
      <c r="G2" s="323" t="s">
        <v>649</v>
      </c>
      <c r="H2" s="323" t="s">
        <v>649</v>
      </c>
      <c r="I2" s="323" t="s">
        <v>649</v>
      </c>
      <c r="J2" s="323" t="s">
        <v>649</v>
      </c>
      <c r="K2" s="323" t="s">
        <v>649</v>
      </c>
      <c r="L2" s="323" t="s">
        <v>649</v>
      </c>
      <c r="M2" s="323" t="s">
        <v>649</v>
      </c>
      <c r="N2" s="323" t="s">
        <v>649</v>
      </c>
      <c r="O2" s="323" t="s">
        <v>649</v>
      </c>
      <c r="P2" s="323" t="s">
        <v>649</v>
      </c>
      <c r="Q2" s="323" t="s">
        <v>649</v>
      </c>
      <c r="R2" s="323" t="s">
        <v>649</v>
      </c>
      <c r="S2" s="323" t="s">
        <v>649</v>
      </c>
      <c r="T2" s="323" t="s">
        <v>649</v>
      </c>
      <c r="U2" s="323" t="s">
        <v>649</v>
      </c>
      <c r="V2" s="323" t="s">
        <v>649</v>
      </c>
      <c r="W2" s="323" t="s">
        <v>649</v>
      </c>
      <c r="X2" s="323" t="s">
        <v>649</v>
      </c>
      <c r="Y2" s="323" t="s">
        <v>649</v>
      </c>
      <c r="Z2" s="323" t="s">
        <v>649</v>
      </c>
      <c r="AA2" s="323" t="s">
        <v>649</v>
      </c>
      <c r="AB2" s="323" t="s">
        <v>649</v>
      </c>
      <c r="AC2" s="323" t="s">
        <v>649</v>
      </c>
      <c r="AD2" s="323" t="s">
        <v>649</v>
      </c>
      <c r="AF2" s="323" t="s">
        <v>666</v>
      </c>
      <c r="AG2" s="323" t="s">
        <v>666</v>
      </c>
      <c r="AH2" s="323" t="s">
        <v>666</v>
      </c>
      <c r="AI2" s="323" t="s">
        <v>666</v>
      </c>
      <c r="AJ2" s="323" t="s">
        <v>666</v>
      </c>
      <c r="AK2" s="323" t="s">
        <v>666</v>
      </c>
      <c r="AL2" s="323" t="s">
        <v>666</v>
      </c>
      <c r="AM2" s="323" t="s">
        <v>666</v>
      </c>
      <c r="AN2" s="323" t="s">
        <v>666</v>
      </c>
      <c r="AO2" s="323" t="s">
        <v>666</v>
      </c>
      <c r="AP2" s="323" t="s">
        <v>666</v>
      </c>
      <c r="AQ2" s="323" t="s">
        <v>666</v>
      </c>
      <c r="AR2" s="323" t="s">
        <v>666</v>
      </c>
      <c r="AS2" s="323" t="s">
        <v>666</v>
      </c>
    </row>
    <row r="3" spans="1:45" ht="39.950000000000003" customHeight="1" x14ac:dyDescent="0.25">
      <c r="A3" s="323" t="s">
        <v>0</v>
      </c>
      <c r="B3" s="323" t="s">
        <v>1</v>
      </c>
      <c r="C3" s="323" t="s">
        <v>650</v>
      </c>
      <c r="D3" s="323" t="s">
        <v>650</v>
      </c>
      <c r="E3" s="323" t="s">
        <v>653</v>
      </c>
      <c r="F3" s="323" t="s">
        <v>653</v>
      </c>
      <c r="G3" s="323" t="s">
        <v>654</v>
      </c>
      <c r="H3" s="323" t="s">
        <v>654</v>
      </c>
      <c r="I3" s="323" t="s">
        <v>655</v>
      </c>
      <c r="J3" s="323" t="s">
        <v>655</v>
      </c>
      <c r="K3" s="323" t="s">
        <v>656</v>
      </c>
      <c r="L3" s="323" t="s">
        <v>656</v>
      </c>
      <c r="M3" s="323" t="s">
        <v>657</v>
      </c>
      <c r="N3" s="323" t="s">
        <v>657</v>
      </c>
      <c r="O3" s="323" t="s">
        <v>658</v>
      </c>
      <c r="P3" s="323" t="s">
        <v>658</v>
      </c>
      <c r="Q3" s="323" t="s">
        <v>659</v>
      </c>
      <c r="R3" s="323" t="s">
        <v>659</v>
      </c>
      <c r="S3" s="323" t="s">
        <v>660</v>
      </c>
      <c r="T3" s="323" t="s">
        <v>660</v>
      </c>
      <c r="U3" s="323" t="s">
        <v>661</v>
      </c>
      <c r="V3" s="323" t="s">
        <v>661</v>
      </c>
      <c r="W3" s="323" t="s">
        <v>662</v>
      </c>
      <c r="X3" s="323" t="s">
        <v>662</v>
      </c>
      <c r="Y3" s="323" t="s">
        <v>663</v>
      </c>
      <c r="Z3" s="323" t="s">
        <v>663</v>
      </c>
      <c r="AA3" s="323" t="s">
        <v>664</v>
      </c>
      <c r="AB3" s="323" t="s">
        <v>664</v>
      </c>
      <c r="AC3" s="323" t="s">
        <v>665</v>
      </c>
      <c r="AD3" s="323" t="s">
        <v>665</v>
      </c>
      <c r="AF3" s="323" t="s">
        <v>667</v>
      </c>
      <c r="AG3" s="323" t="s">
        <v>667</v>
      </c>
      <c r="AH3" s="323" t="s">
        <v>668</v>
      </c>
      <c r="AI3" s="323" t="s">
        <v>668</v>
      </c>
      <c r="AJ3" s="323" t="s">
        <v>669</v>
      </c>
      <c r="AK3" s="323" t="s">
        <v>669</v>
      </c>
      <c r="AL3" s="323" t="s">
        <v>670</v>
      </c>
      <c r="AM3" s="323" t="s">
        <v>670</v>
      </c>
      <c r="AN3" s="323" t="s">
        <v>671</v>
      </c>
      <c r="AO3" s="323" t="s">
        <v>671</v>
      </c>
      <c r="AP3" s="323" t="s">
        <v>672</v>
      </c>
      <c r="AQ3" s="323" t="s">
        <v>672</v>
      </c>
      <c r="AR3" s="323" t="s">
        <v>673</v>
      </c>
      <c r="AS3" s="323" t="s">
        <v>673</v>
      </c>
    </row>
    <row r="4" spans="1:45" x14ac:dyDescent="0.25">
      <c r="A4" s="323" t="s">
        <v>0</v>
      </c>
      <c r="B4" s="323" t="s">
        <v>1</v>
      </c>
      <c r="C4" s="2" t="s">
        <v>651</v>
      </c>
      <c r="D4" s="2" t="s">
        <v>652</v>
      </c>
      <c r="E4" s="2" t="s">
        <v>651</v>
      </c>
      <c r="F4" s="2" t="s">
        <v>652</v>
      </c>
      <c r="G4" s="2" t="s">
        <v>651</v>
      </c>
      <c r="H4" s="2" t="s">
        <v>652</v>
      </c>
      <c r="I4" s="2" t="s">
        <v>651</v>
      </c>
      <c r="J4" s="2" t="s">
        <v>652</v>
      </c>
      <c r="K4" s="2" t="s">
        <v>651</v>
      </c>
      <c r="L4" s="2" t="s">
        <v>652</v>
      </c>
      <c r="M4" s="2" t="s">
        <v>651</v>
      </c>
      <c r="N4" s="2" t="s">
        <v>652</v>
      </c>
      <c r="O4" s="2" t="s">
        <v>651</v>
      </c>
      <c r="P4" s="2" t="s">
        <v>652</v>
      </c>
      <c r="Q4" s="2" t="s">
        <v>651</v>
      </c>
      <c r="R4" s="2" t="s">
        <v>652</v>
      </c>
      <c r="S4" s="2" t="s">
        <v>651</v>
      </c>
      <c r="T4" s="2" t="s">
        <v>652</v>
      </c>
      <c r="U4" s="2" t="s">
        <v>651</v>
      </c>
      <c r="V4" s="2" t="s">
        <v>652</v>
      </c>
      <c r="W4" s="2" t="s">
        <v>651</v>
      </c>
      <c r="X4" s="2" t="s">
        <v>652</v>
      </c>
      <c r="Y4" s="2" t="s">
        <v>651</v>
      </c>
      <c r="Z4" s="2" t="s">
        <v>652</v>
      </c>
      <c r="AA4" s="2" t="s">
        <v>651</v>
      </c>
      <c r="AB4" s="2" t="s">
        <v>652</v>
      </c>
      <c r="AC4" s="2" t="s">
        <v>651</v>
      </c>
      <c r="AD4" s="2" t="s">
        <v>652</v>
      </c>
      <c r="AF4" s="2" t="s">
        <v>651</v>
      </c>
      <c r="AG4" s="2" t="s">
        <v>652</v>
      </c>
      <c r="AH4" s="2" t="s">
        <v>651</v>
      </c>
      <c r="AI4" s="2" t="s">
        <v>652</v>
      </c>
      <c r="AJ4" s="2" t="s">
        <v>651</v>
      </c>
      <c r="AK4" s="2" t="s">
        <v>652</v>
      </c>
      <c r="AL4" s="2" t="s">
        <v>651</v>
      </c>
      <c r="AM4" s="2" t="s">
        <v>652</v>
      </c>
      <c r="AN4" s="2" t="s">
        <v>651</v>
      </c>
      <c r="AO4" s="2" t="s">
        <v>652</v>
      </c>
      <c r="AP4" s="2" t="s">
        <v>651</v>
      </c>
      <c r="AQ4" s="2" t="s">
        <v>652</v>
      </c>
      <c r="AR4" s="2" t="s">
        <v>651</v>
      </c>
      <c r="AS4" s="2" t="s">
        <v>652</v>
      </c>
    </row>
    <row r="5" spans="1:45" x14ac:dyDescent="0.25">
      <c r="A5" s="4" t="s">
        <v>2</v>
      </c>
      <c r="B5" s="4" t="s">
        <v>3</v>
      </c>
      <c r="C5" s="3"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1</v>
      </c>
      <c r="J5" s="3">
        <v>103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</row>
    <row r="6" spans="1:45" x14ac:dyDescent="0.25">
      <c r="A6" s="4" t="s">
        <v>4</v>
      </c>
      <c r="B6" s="4" t="s">
        <v>5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</row>
    <row r="7" spans="1:45" x14ac:dyDescent="0.25">
      <c r="A7" s="4" t="s">
        <v>6</v>
      </c>
      <c r="B7" s="4" t="s">
        <v>7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</row>
    <row r="8" spans="1:45" x14ac:dyDescent="0.25">
      <c r="A8" s="4" t="s">
        <v>8</v>
      </c>
      <c r="B8" s="4" t="s">
        <v>9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</row>
    <row r="9" spans="1:45" x14ac:dyDescent="0.25">
      <c r="A9" s="4" t="s">
        <v>10</v>
      </c>
      <c r="B9" s="4" t="s">
        <v>11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</row>
    <row r="10" spans="1:45" x14ac:dyDescent="0.25">
      <c r="A10" s="4" t="s">
        <v>12</v>
      </c>
      <c r="B10" s="4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</row>
    <row r="11" spans="1:45" x14ac:dyDescent="0.25">
      <c r="A11" s="4" t="s">
        <v>14</v>
      </c>
      <c r="B11" s="4" t="s">
        <v>15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2</v>
      </c>
      <c r="J11" s="3">
        <v>177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2</v>
      </c>
      <c r="AB11" s="3">
        <v>474</v>
      </c>
      <c r="AC11" s="3">
        <v>0</v>
      </c>
      <c r="AD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</row>
    <row r="12" spans="1:45" x14ac:dyDescent="0.25">
      <c r="A12" s="4" t="s">
        <v>16</v>
      </c>
      <c r="B12" s="4" t="s">
        <v>17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</row>
    <row r="13" spans="1:45" x14ac:dyDescent="0.25">
      <c r="A13" s="4" t="s">
        <v>18</v>
      </c>
      <c r="B13" s="4" t="s">
        <v>19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</row>
    <row r="14" spans="1:45" x14ac:dyDescent="0.25">
      <c r="A14" s="4" t="s">
        <v>20</v>
      </c>
      <c r="B14" s="4" t="s">
        <v>21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</row>
    <row r="15" spans="1:45" x14ac:dyDescent="0.25">
      <c r="A15" s="4" t="s">
        <v>22</v>
      </c>
      <c r="B15" s="4" t="s">
        <v>23</v>
      </c>
      <c r="C15" s="3">
        <v>0</v>
      </c>
      <c r="D15" s="3">
        <v>0</v>
      </c>
      <c r="E15" s="3">
        <v>0</v>
      </c>
      <c r="F15" s="3">
        <v>0</v>
      </c>
      <c r="G15" s="3">
        <v>1</v>
      </c>
      <c r="H15" s="3">
        <v>149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</row>
    <row r="16" spans="1:45" x14ac:dyDescent="0.25">
      <c r="A16" s="4" t="s">
        <v>24</v>
      </c>
      <c r="B16" s="4" t="s">
        <v>25</v>
      </c>
      <c r="C16" s="3">
        <v>0</v>
      </c>
      <c r="D16" s="3">
        <v>0</v>
      </c>
      <c r="E16" s="3">
        <v>0</v>
      </c>
      <c r="F16" s="3">
        <v>0</v>
      </c>
      <c r="G16" s="3">
        <v>2</v>
      </c>
      <c r="H16" s="3">
        <v>462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3</v>
      </c>
      <c r="AB16" s="3">
        <v>827</v>
      </c>
      <c r="AC16" s="3">
        <v>0</v>
      </c>
      <c r="AD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</row>
    <row r="17" spans="1:45" x14ac:dyDescent="0.25">
      <c r="A17" s="4" t="s">
        <v>26</v>
      </c>
      <c r="B17" s="4" t="s">
        <v>27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</row>
    <row r="18" spans="1:45" x14ac:dyDescent="0.25">
      <c r="A18" s="4" t="s">
        <v>28</v>
      </c>
      <c r="B18" s="4" t="s">
        <v>29</v>
      </c>
      <c r="C18" s="3">
        <v>0</v>
      </c>
      <c r="D18" s="3">
        <v>0</v>
      </c>
      <c r="E18" s="3">
        <v>0</v>
      </c>
      <c r="F18" s="3">
        <v>0</v>
      </c>
      <c r="G18" s="3">
        <v>1</v>
      </c>
      <c r="H18" s="3">
        <v>580</v>
      </c>
      <c r="I18" s="3">
        <v>2</v>
      </c>
      <c r="J18" s="3">
        <v>984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</row>
    <row r="19" spans="1:45" x14ac:dyDescent="0.25">
      <c r="A19" s="4" t="s">
        <v>30</v>
      </c>
      <c r="B19" s="4" t="s">
        <v>31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</row>
    <row r="20" spans="1:45" x14ac:dyDescent="0.25">
      <c r="A20" s="4" t="s">
        <v>32</v>
      </c>
      <c r="B20" s="4" t="s">
        <v>33</v>
      </c>
      <c r="C20" s="3">
        <v>0</v>
      </c>
      <c r="D20" s="3">
        <v>0</v>
      </c>
      <c r="E20" s="3">
        <v>0</v>
      </c>
      <c r="F20" s="3">
        <v>0</v>
      </c>
      <c r="G20" s="3">
        <v>2</v>
      </c>
      <c r="H20" s="3">
        <v>925</v>
      </c>
      <c r="I20" s="3">
        <v>3</v>
      </c>
      <c r="J20" s="3">
        <v>1956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2</v>
      </c>
      <c r="X20" s="3">
        <v>350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</row>
    <row r="21" spans="1:45" x14ac:dyDescent="0.25">
      <c r="A21" s="4" t="s">
        <v>34</v>
      </c>
      <c r="B21" s="4" t="s">
        <v>35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</row>
    <row r="22" spans="1:45" x14ac:dyDescent="0.25">
      <c r="A22" s="4" t="s">
        <v>36</v>
      </c>
      <c r="B22" s="4" t="s">
        <v>37</v>
      </c>
      <c r="C22" s="3">
        <v>0</v>
      </c>
      <c r="D22" s="3">
        <v>0</v>
      </c>
      <c r="E22" s="3">
        <v>0</v>
      </c>
      <c r="F22" s="3">
        <v>0</v>
      </c>
      <c r="G22" s="3">
        <v>6</v>
      </c>
      <c r="H22" s="3">
        <v>2758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</row>
    <row r="23" spans="1:45" x14ac:dyDescent="0.25">
      <c r="A23" s="4" t="s">
        <v>38</v>
      </c>
      <c r="B23" s="4" t="s">
        <v>39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6</v>
      </c>
      <c r="J23" s="3">
        <v>1189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3</v>
      </c>
      <c r="X23" s="3">
        <v>353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</row>
    <row r="24" spans="1:45" x14ac:dyDescent="0.25">
      <c r="A24" s="4" t="s">
        <v>40</v>
      </c>
      <c r="B24" s="4" t="s">
        <v>41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</row>
    <row r="25" spans="1:45" x14ac:dyDescent="0.25">
      <c r="A25" s="4" t="s">
        <v>42</v>
      </c>
      <c r="B25" s="4" t="s">
        <v>43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1</v>
      </c>
      <c r="X25" s="3">
        <v>155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</row>
    <row r="26" spans="1:45" x14ac:dyDescent="0.25">
      <c r="A26" s="4" t="s">
        <v>44</v>
      </c>
      <c r="B26" s="4" t="s">
        <v>45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</row>
    <row r="27" spans="1:45" x14ac:dyDescent="0.25">
      <c r="A27" s="4" t="s">
        <v>46</v>
      </c>
      <c r="B27" s="4" t="s">
        <v>47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</row>
    <row r="28" spans="1:45" x14ac:dyDescent="0.25">
      <c r="A28" s="4" t="s">
        <v>48</v>
      </c>
      <c r="B28" s="4" t="s">
        <v>49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</row>
    <row r="29" spans="1:45" x14ac:dyDescent="0.25">
      <c r="A29" s="4" t="s">
        <v>50</v>
      </c>
      <c r="B29" s="4" t="s">
        <v>51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</row>
    <row r="30" spans="1:45" x14ac:dyDescent="0.25">
      <c r="A30" s="4" t="s">
        <v>52</v>
      </c>
      <c r="B30" s="4" t="s">
        <v>53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</row>
    <row r="31" spans="1:45" x14ac:dyDescent="0.25">
      <c r="A31" s="4" t="s">
        <v>54</v>
      </c>
      <c r="B31" s="4" t="s">
        <v>55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</row>
    <row r="32" spans="1:45" x14ac:dyDescent="0.25">
      <c r="A32" s="4" t="s">
        <v>56</v>
      </c>
      <c r="B32" s="4" t="s">
        <v>57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</row>
    <row r="33" spans="1:45" x14ac:dyDescent="0.25">
      <c r="A33" s="4" t="s">
        <v>58</v>
      </c>
      <c r="B33" s="4" t="s">
        <v>59</v>
      </c>
      <c r="C33" s="3">
        <v>0</v>
      </c>
      <c r="D33" s="3">
        <v>0</v>
      </c>
      <c r="E33" s="3">
        <v>0</v>
      </c>
      <c r="F33" s="3">
        <v>0</v>
      </c>
      <c r="G33" s="3">
        <v>2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</row>
    <row r="34" spans="1:45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</row>
    <row r="35" spans="1:45" x14ac:dyDescent="0.25">
      <c r="A35" s="4" t="s">
        <v>62</v>
      </c>
      <c r="B35" s="4" t="s">
        <v>63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7</v>
      </c>
      <c r="J35" s="3">
        <v>2632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</row>
    <row r="36" spans="1:45" x14ac:dyDescent="0.25">
      <c r="A36" s="4" t="s">
        <v>64</v>
      </c>
      <c r="B36" s="4" t="s">
        <v>65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</row>
    <row r="37" spans="1:45" x14ac:dyDescent="0.25">
      <c r="A37" s="4" t="s">
        <v>66</v>
      </c>
      <c r="B37" s="4" t="s">
        <v>67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</row>
    <row r="38" spans="1:45" x14ac:dyDescent="0.25">
      <c r="A38" s="4" t="s">
        <v>68</v>
      </c>
      <c r="B38" s="4" t="s">
        <v>69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</row>
    <row r="39" spans="1:45" x14ac:dyDescent="0.25">
      <c r="A39" s="4" t="s">
        <v>70</v>
      </c>
      <c r="B39" s="4" t="s">
        <v>71</v>
      </c>
      <c r="C39" s="3">
        <v>0</v>
      </c>
      <c r="D39" s="3">
        <v>0</v>
      </c>
      <c r="E39" s="3">
        <v>0</v>
      </c>
      <c r="F39" s="3">
        <v>0</v>
      </c>
      <c r="G39" s="3">
        <v>2</v>
      </c>
      <c r="H39" s="3">
        <v>596</v>
      </c>
      <c r="I39" s="3">
        <v>4</v>
      </c>
      <c r="J39" s="3">
        <v>1157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1</v>
      </c>
      <c r="AB39" s="3">
        <v>325</v>
      </c>
      <c r="AC39" s="3">
        <v>0</v>
      </c>
      <c r="AD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</row>
    <row r="40" spans="1:45" x14ac:dyDescent="0.25">
      <c r="A40" s="4" t="s">
        <v>72</v>
      </c>
      <c r="B40" s="4" t="s">
        <v>73</v>
      </c>
      <c r="C40" s="3">
        <v>0</v>
      </c>
      <c r="D40" s="3">
        <v>0</v>
      </c>
      <c r="E40" s="3">
        <v>0</v>
      </c>
      <c r="F40" s="3">
        <v>0</v>
      </c>
      <c r="G40" s="3">
        <v>4</v>
      </c>
      <c r="H40" s="3">
        <v>773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</row>
    <row r="41" spans="1:45" x14ac:dyDescent="0.25">
      <c r="A41" s="4" t="s">
        <v>74</v>
      </c>
      <c r="B41" s="4" t="s">
        <v>75</v>
      </c>
      <c r="C41" s="3">
        <v>0</v>
      </c>
      <c r="D41" s="3">
        <v>0</v>
      </c>
      <c r="E41" s="3">
        <v>0</v>
      </c>
      <c r="F41" s="3">
        <v>0</v>
      </c>
      <c r="G41" s="3">
        <v>2</v>
      </c>
      <c r="H41" s="3">
        <v>445</v>
      </c>
      <c r="I41" s="3">
        <v>9</v>
      </c>
      <c r="J41" s="3">
        <v>1436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</row>
    <row r="42" spans="1:45" x14ac:dyDescent="0.25">
      <c r="A42" s="4" t="s">
        <v>76</v>
      </c>
      <c r="B42" s="4" t="s">
        <v>77</v>
      </c>
      <c r="C42" s="3">
        <v>0</v>
      </c>
      <c r="D42" s="3">
        <v>0</v>
      </c>
      <c r="E42" s="3">
        <v>0</v>
      </c>
      <c r="F42" s="3">
        <v>0</v>
      </c>
      <c r="G42" s="3">
        <v>2</v>
      </c>
      <c r="H42" s="3">
        <v>672</v>
      </c>
      <c r="I42" s="3">
        <v>3</v>
      </c>
      <c r="J42" s="3">
        <v>434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</row>
    <row r="43" spans="1:45" x14ac:dyDescent="0.25">
      <c r="A43" s="4" t="s">
        <v>78</v>
      </c>
      <c r="B43" s="4" t="s">
        <v>79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</row>
    <row r="44" spans="1:45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</row>
    <row r="45" spans="1:45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</row>
    <row r="46" spans="1:45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</row>
    <row r="47" spans="1:45" x14ac:dyDescent="0.25">
      <c r="A47" s="4" t="s">
        <v>86</v>
      </c>
      <c r="B47" s="4" t="s">
        <v>87</v>
      </c>
      <c r="C47" s="3">
        <v>0</v>
      </c>
      <c r="D47" s="3">
        <v>0</v>
      </c>
      <c r="E47" s="3">
        <v>0</v>
      </c>
      <c r="F47" s="3">
        <v>0</v>
      </c>
      <c r="G47" s="3">
        <v>2</v>
      </c>
      <c r="H47" s="3">
        <v>1395</v>
      </c>
      <c r="I47" s="3">
        <v>4</v>
      </c>
      <c r="J47" s="3">
        <v>1797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3</v>
      </c>
      <c r="X47" s="3">
        <v>819</v>
      </c>
      <c r="Y47" s="3">
        <v>0</v>
      </c>
      <c r="Z47" s="3">
        <v>0</v>
      </c>
      <c r="AA47" s="3">
        <v>1</v>
      </c>
      <c r="AB47" s="3">
        <v>491</v>
      </c>
      <c r="AC47" s="3">
        <v>0</v>
      </c>
      <c r="AD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</row>
    <row r="48" spans="1:45" x14ac:dyDescent="0.25">
      <c r="A48" s="4" t="s">
        <v>88</v>
      </c>
      <c r="B48" s="4" t="s">
        <v>89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</row>
    <row r="49" spans="1:45" x14ac:dyDescent="0.25">
      <c r="A49" s="4" t="s">
        <v>90</v>
      </c>
      <c r="B49" s="4" t="s">
        <v>91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</row>
    <row r="50" spans="1:45" x14ac:dyDescent="0.25">
      <c r="A50" s="4" t="s">
        <v>92</v>
      </c>
      <c r="B50" s="4" t="s">
        <v>93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</row>
    <row r="51" spans="1:45" x14ac:dyDescent="0.25">
      <c r="A51" s="4" t="s">
        <v>94</v>
      </c>
      <c r="B51" s="4" t="s">
        <v>95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</row>
    <row r="52" spans="1:45" x14ac:dyDescent="0.25">
      <c r="A52" s="4" t="s">
        <v>96</v>
      </c>
      <c r="B52" s="4" t="s">
        <v>97</v>
      </c>
      <c r="C52" s="3">
        <v>0</v>
      </c>
      <c r="D52" s="3">
        <v>0</v>
      </c>
      <c r="E52" s="3">
        <v>0</v>
      </c>
      <c r="F52" s="3">
        <v>0</v>
      </c>
      <c r="G52" s="3">
        <v>2</v>
      </c>
      <c r="H52" s="3">
        <v>635</v>
      </c>
      <c r="I52" s="3">
        <v>4</v>
      </c>
      <c r="J52" s="3">
        <v>1261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1</v>
      </c>
      <c r="X52" s="3">
        <v>97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</row>
    <row r="53" spans="1:45" x14ac:dyDescent="0.25">
      <c r="A53" s="4" t="s">
        <v>98</v>
      </c>
      <c r="B53" s="4" t="s">
        <v>99</v>
      </c>
      <c r="C53" s="3">
        <v>0</v>
      </c>
      <c r="D53" s="3">
        <v>0</v>
      </c>
      <c r="E53" s="3">
        <v>0</v>
      </c>
      <c r="F53" s="3">
        <v>0</v>
      </c>
      <c r="G53" s="3">
        <v>3</v>
      </c>
      <c r="H53" s="3">
        <v>480</v>
      </c>
      <c r="I53" s="3">
        <v>3</v>
      </c>
      <c r="J53" s="3">
        <v>314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3</v>
      </c>
      <c r="X53" s="3">
        <v>316</v>
      </c>
      <c r="Y53" s="3">
        <v>0</v>
      </c>
      <c r="Z53" s="3">
        <v>0</v>
      </c>
      <c r="AA53" s="3">
        <v>3</v>
      </c>
      <c r="AB53" s="3">
        <v>619</v>
      </c>
      <c r="AC53" s="3">
        <v>0</v>
      </c>
      <c r="AD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</row>
    <row r="54" spans="1:45" x14ac:dyDescent="0.25">
      <c r="A54" s="4" t="s">
        <v>100</v>
      </c>
      <c r="B54" s="4" t="s">
        <v>101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</row>
    <row r="55" spans="1:45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</row>
    <row r="56" spans="1:45" x14ac:dyDescent="0.25">
      <c r="A56" s="4" t="s">
        <v>104</v>
      </c>
      <c r="B56" s="4" t="s">
        <v>105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</row>
    <row r="57" spans="1:45" x14ac:dyDescent="0.25">
      <c r="A57" s="4" t="s">
        <v>106</v>
      </c>
      <c r="B57" s="4" t="s">
        <v>107</v>
      </c>
      <c r="C57" s="3">
        <v>0</v>
      </c>
      <c r="D57" s="3">
        <v>0</v>
      </c>
      <c r="E57" s="3">
        <v>0</v>
      </c>
      <c r="F57" s="3">
        <v>0</v>
      </c>
      <c r="G57" s="3">
        <v>4</v>
      </c>
      <c r="H57" s="3">
        <v>633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</row>
    <row r="58" spans="1:45" x14ac:dyDescent="0.25">
      <c r="A58" s="4" t="s">
        <v>108</v>
      </c>
      <c r="B58" s="4" t="s">
        <v>109</v>
      </c>
      <c r="C58" s="3">
        <v>0</v>
      </c>
      <c r="D58" s="3">
        <v>0</v>
      </c>
      <c r="E58" s="3">
        <v>0</v>
      </c>
      <c r="F58" s="3">
        <v>0</v>
      </c>
      <c r="G58" s="3">
        <v>2</v>
      </c>
      <c r="H58" s="3">
        <v>1944</v>
      </c>
      <c r="I58" s="3">
        <v>2</v>
      </c>
      <c r="J58" s="3">
        <v>148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2</v>
      </c>
      <c r="X58" s="3">
        <v>1123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</row>
    <row r="59" spans="1:45" x14ac:dyDescent="0.25">
      <c r="A59" s="4" t="s">
        <v>110</v>
      </c>
      <c r="B59" s="4" t="s">
        <v>111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</row>
    <row r="60" spans="1:45" x14ac:dyDescent="0.25">
      <c r="A60" s="4" t="s">
        <v>112</v>
      </c>
      <c r="B60" s="4" t="s">
        <v>113</v>
      </c>
      <c r="C60" s="3">
        <v>0</v>
      </c>
      <c r="D60" s="3">
        <v>0</v>
      </c>
      <c r="E60" s="3">
        <v>0</v>
      </c>
      <c r="F60" s="3">
        <v>0</v>
      </c>
      <c r="G60" s="3">
        <v>3</v>
      </c>
      <c r="H60" s="3">
        <v>473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</row>
    <row r="61" spans="1:45" x14ac:dyDescent="0.25">
      <c r="A61" s="4" t="s">
        <v>114</v>
      </c>
      <c r="B61" s="4" t="s">
        <v>115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</row>
    <row r="62" spans="1:45" x14ac:dyDescent="0.25">
      <c r="A62" s="4" t="s">
        <v>116</v>
      </c>
      <c r="B62" s="4" t="s">
        <v>117</v>
      </c>
      <c r="C62" s="3">
        <v>0</v>
      </c>
      <c r="D62" s="3">
        <v>0</v>
      </c>
      <c r="E62" s="3">
        <v>0</v>
      </c>
      <c r="F62" s="3">
        <v>0</v>
      </c>
      <c r="G62" s="3">
        <v>3</v>
      </c>
      <c r="H62" s="3">
        <v>851</v>
      </c>
      <c r="I62" s="3">
        <v>2</v>
      </c>
      <c r="J62" s="3">
        <v>625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3</v>
      </c>
      <c r="X62" s="3">
        <v>381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</row>
    <row r="63" spans="1:45" x14ac:dyDescent="0.25">
      <c r="A63" s="4" t="s">
        <v>118</v>
      </c>
      <c r="B63" s="4" t="s">
        <v>119</v>
      </c>
      <c r="C63" s="3">
        <v>0</v>
      </c>
      <c r="D63" s="3">
        <v>0</v>
      </c>
      <c r="E63" s="3">
        <v>0</v>
      </c>
      <c r="F63" s="3">
        <v>0</v>
      </c>
      <c r="G63" s="3">
        <v>3</v>
      </c>
      <c r="H63" s="3">
        <v>1220</v>
      </c>
      <c r="I63" s="3">
        <v>3</v>
      </c>
      <c r="J63" s="3">
        <v>488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</row>
    <row r="64" spans="1:45" x14ac:dyDescent="0.25">
      <c r="A64" s="4" t="s">
        <v>120</v>
      </c>
      <c r="B64" s="4" t="s">
        <v>121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</row>
    <row r="65" spans="1:45" x14ac:dyDescent="0.25">
      <c r="A65" s="4" t="s">
        <v>122</v>
      </c>
      <c r="B65" s="4" t="s">
        <v>123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</row>
    <row r="66" spans="1:45" x14ac:dyDescent="0.25">
      <c r="A66" s="4" t="s">
        <v>124</v>
      </c>
      <c r="B66" s="4" t="s">
        <v>125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</row>
    <row r="67" spans="1:45" x14ac:dyDescent="0.25">
      <c r="A67" s="4" t="s">
        <v>126</v>
      </c>
      <c r="B67" s="4" t="s">
        <v>127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</row>
    <row r="68" spans="1:45" x14ac:dyDescent="0.25">
      <c r="A68" s="4" t="s">
        <v>128</v>
      </c>
      <c r="B68" s="4" t="s">
        <v>129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</row>
    <row r="69" spans="1:45" x14ac:dyDescent="0.25">
      <c r="A69" s="4" t="s">
        <v>130</v>
      </c>
      <c r="B69" s="4" t="s">
        <v>131</v>
      </c>
      <c r="C69" s="3">
        <v>0</v>
      </c>
      <c r="D69" s="3">
        <v>0</v>
      </c>
      <c r="E69" s="3">
        <v>0</v>
      </c>
      <c r="F69" s="3">
        <v>0</v>
      </c>
      <c r="G69" s="3">
        <v>2</v>
      </c>
      <c r="H69" s="3">
        <v>844</v>
      </c>
      <c r="I69" s="3">
        <v>9</v>
      </c>
      <c r="J69" s="3">
        <v>2784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</row>
    <row r="70" spans="1:45" x14ac:dyDescent="0.25">
      <c r="A70" s="4" t="s">
        <v>132</v>
      </c>
      <c r="B70" s="4" t="s">
        <v>133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</row>
    <row r="71" spans="1:45" x14ac:dyDescent="0.25">
      <c r="A71" s="4" t="s">
        <v>134</v>
      </c>
      <c r="B71" s="4" t="s">
        <v>135</v>
      </c>
      <c r="C71" s="3">
        <v>0</v>
      </c>
      <c r="D71" s="3">
        <v>0</v>
      </c>
      <c r="E71" s="3">
        <v>0</v>
      </c>
      <c r="F71" s="3">
        <v>0</v>
      </c>
      <c r="G71" s="3">
        <v>3</v>
      </c>
      <c r="H71" s="3">
        <v>1132</v>
      </c>
      <c r="I71" s="3">
        <v>4</v>
      </c>
      <c r="J71" s="3">
        <v>1809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2</v>
      </c>
      <c r="X71" s="3">
        <v>380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</row>
    <row r="72" spans="1:45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</row>
    <row r="73" spans="1:45" x14ac:dyDescent="0.25">
      <c r="A73" s="4" t="s">
        <v>138</v>
      </c>
      <c r="B73" s="4" t="s">
        <v>139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0</v>
      </c>
      <c r="AS73" s="3">
        <v>0</v>
      </c>
    </row>
    <row r="74" spans="1:45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2</v>
      </c>
      <c r="AB74" s="3">
        <v>248</v>
      </c>
      <c r="AC74" s="3">
        <v>0</v>
      </c>
      <c r="AD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</row>
    <row r="75" spans="1:45" x14ac:dyDescent="0.25">
      <c r="A75" s="4" t="s">
        <v>142</v>
      </c>
      <c r="B75" s="4" t="s">
        <v>143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</row>
    <row r="76" spans="1:45" x14ac:dyDescent="0.25">
      <c r="A76" s="4" t="s">
        <v>144</v>
      </c>
      <c r="B76" s="4" t="s">
        <v>145</v>
      </c>
      <c r="C76" s="3">
        <v>0</v>
      </c>
      <c r="D76" s="3">
        <v>0</v>
      </c>
      <c r="E76" s="3">
        <v>0</v>
      </c>
      <c r="F76" s="3">
        <v>0</v>
      </c>
      <c r="G76" s="3">
        <v>2</v>
      </c>
      <c r="H76" s="3">
        <v>189</v>
      </c>
      <c r="I76" s="3">
        <v>1</v>
      </c>
      <c r="J76" s="3">
        <v>23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1</v>
      </c>
      <c r="X76" s="3">
        <v>69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</row>
    <row r="77" spans="1:45" x14ac:dyDescent="0.25">
      <c r="A77" s="4" t="s">
        <v>146</v>
      </c>
      <c r="B77" s="4" t="s">
        <v>147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2</v>
      </c>
      <c r="AB77" s="3">
        <v>0</v>
      </c>
      <c r="AC77" s="3">
        <v>0</v>
      </c>
      <c r="AD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0</v>
      </c>
    </row>
    <row r="78" spans="1:45" x14ac:dyDescent="0.25">
      <c r="A78" s="4" t="s">
        <v>148</v>
      </c>
      <c r="B78" s="4" t="s">
        <v>149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</row>
    <row r="79" spans="1:45" x14ac:dyDescent="0.25">
      <c r="A79" s="4" t="s">
        <v>150</v>
      </c>
      <c r="B79" s="4" t="s">
        <v>151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</row>
    <row r="80" spans="1:45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0</v>
      </c>
      <c r="AS80" s="3">
        <v>0</v>
      </c>
    </row>
    <row r="81" spans="1:45" x14ac:dyDescent="0.25">
      <c r="A81" s="4" t="s">
        <v>154</v>
      </c>
      <c r="B81" s="4" t="s">
        <v>155</v>
      </c>
      <c r="C81" s="3">
        <v>0</v>
      </c>
      <c r="D81" s="3">
        <v>0</v>
      </c>
      <c r="E81" s="3">
        <v>0</v>
      </c>
      <c r="F81" s="3">
        <v>0</v>
      </c>
      <c r="G81" s="3">
        <v>2</v>
      </c>
      <c r="H81" s="3">
        <v>258</v>
      </c>
      <c r="I81" s="3">
        <v>4</v>
      </c>
      <c r="J81" s="3">
        <v>728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1</v>
      </c>
      <c r="X81" s="3">
        <v>148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  <c r="AS81" s="3">
        <v>0</v>
      </c>
    </row>
    <row r="82" spans="1:45" x14ac:dyDescent="0.25">
      <c r="A82" s="4" t="s">
        <v>156</v>
      </c>
      <c r="B82" s="4" t="s">
        <v>157</v>
      </c>
      <c r="C82" s="3">
        <v>0</v>
      </c>
      <c r="D82" s="3">
        <v>0</v>
      </c>
      <c r="E82" s="3">
        <v>0</v>
      </c>
      <c r="F82" s="3">
        <v>0</v>
      </c>
      <c r="G82" s="3">
        <v>2</v>
      </c>
      <c r="H82" s="3">
        <v>451</v>
      </c>
      <c r="I82" s="3">
        <v>7</v>
      </c>
      <c r="J82" s="3">
        <v>1132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</row>
    <row r="83" spans="1:45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</row>
    <row r="84" spans="1:45" x14ac:dyDescent="0.25">
      <c r="A84" s="4" t="s">
        <v>160</v>
      </c>
      <c r="B84" s="4" t="s">
        <v>161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</row>
    <row r="85" spans="1:45" x14ac:dyDescent="0.25">
      <c r="A85" s="4" t="s">
        <v>162</v>
      </c>
      <c r="B85" s="4" t="s">
        <v>163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</row>
    <row r="86" spans="1:45" x14ac:dyDescent="0.25">
      <c r="A86" s="4" t="s">
        <v>164</v>
      </c>
      <c r="B86" s="4" t="s">
        <v>165</v>
      </c>
      <c r="C86" s="3">
        <v>0</v>
      </c>
      <c r="D86" s="3">
        <v>0</v>
      </c>
      <c r="E86" s="3">
        <v>0</v>
      </c>
      <c r="F86" s="3">
        <v>0</v>
      </c>
      <c r="G86" s="3">
        <v>2</v>
      </c>
      <c r="H86" s="3">
        <v>240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2</v>
      </c>
      <c r="T86" s="3">
        <v>272</v>
      </c>
      <c r="U86" s="3">
        <v>0</v>
      </c>
      <c r="V86" s="3">
        <v>0</v>
      </c>
      <c r="W86" s="3">
        <v>3</v>
      </c>
      <c r="X86" s="3">
        <v>420</v>
      </c>
      <c r="Y86" s="3">
        <v>0</v>
      </c>
      <c r="Z86" s="3">
        <v>0</v>
      </c>
      <c r="AA86" s="3">
        <v>2</v>
      </c>
      <c r="AB86" s="3">
        <v>298</v>
      </c>
      <c r="AC86" s="3">
        <v>0</v>
      </c>
      <c r="AD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</row>
    <row r="87" spans="1:45" x14ac:dyDescent="0.25">
      <c r="A87" s="4" t="s">
        <v>166</v>
      </c>
      <c r="B87" s="4" t="s">
        <v>167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</row>
    <row r="88" spans="1:45" x14ac:dyDescent="0.25">
      <c r="A88" s="4" t="s">
        <v>168</v>
      </c>
      <c r="B88" s="4" t="s">
        <v>169</v>
      </c>
      <c r="C88" s="3">
        <v>0</v>
      </c>
      <c r="D88" s="3">
        <v>0</v>
      </c>
      <c r="E88" s="3">
        <v>0</v>
      </c>
      <c r="F88" s="3">
        <v>0</v>
      </c>
      <c r="G88" s="3">
        <v>1</v>
      </c>
      <c r="H88" s="3">
        <v>198</v>
      </c>
      <c r="I88" s="3">
        <v>5</v>
      </c>
      <c r="J88" s="3">
        <v>428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</row>
    <row r="89" spans="1:45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</row>
    <row r="90" spans="1:45" x14ac:dyDescent="0.25">
      <c r="A90" s="4" t="s">
        <v>172</v>
      </c>
      <c r="B90" s="4" t="s">
        <v>173</v>
      </c>
      <c r="C90" s="3">
        <v>0</v>
      </c>
      <c r="D90" s="3">
        <v>0</v>
      </c>
      <c r="E90" s="3">
        <v>0</v>
      </c>
      <c r="F90" s="3">
        <v>0</v>
      </c>
      <c r="G90" s="3">
        <v>1</v>
      </c>
      <c r="H90" s="3">
        <v>267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1</v>
      </c>
      <c r="X90" s="3">
        <v>80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</row>
    <row r="91" spans="1:45" x14ac:dyDescent="0.25">
      <c r="A91" s="4" t="s">
        <v>174</v>
      </c>
      <c r="B91" s="4" t="s">
        <v>175</v>
      </c>
      <c r="C91" s="3">
        <v>0</v>
      </c>
      <c r="D91" s="3">
        <v>0</v>
      </c>
      <c r="E91" s="3">
        <v>0</v>
      </c>
      <c r="F91" s="3">
        <v>0</v>
      </c>
      <c r="G91" s="3">
        <v>2</v>
      </c>
      <c r="H91" s="3">
        <v>256</v>
      </c>
      <c r="I91" s="3">
        <v>3</v>
      </c>
      <c r="J91" s="3">
        <v>428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</row>
    <row r="92" spans="1:45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</row>
    <row r="93" spans="1:45" x14ac:dyDescent="0.25">
      <c r="A93" s="4" t="s">
        <v>178</v>
      </c>
      <c r="B93" s="4" t="s">
        <v>179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</row>
    <row r="94" spans="1:45" x14ac:dyDescent="0.25">
      <c r="A94" s="4" t="s">
        <v>180</v>
      </c>
      <c r="B94" s="4" t="s">
        <v>181</v>
      </c>
      <c r="C94" s="3">
        <v>0</v>
      </c>
      <c r="D94" s="3">
        <v>0</v>
      </c>
      <c r="E94" s="3">
        <v>0</v>
      </c>
      <c r="F94" s="3">
        <v>0</v>
      </c>
      <c r="G94" s="3">
        <v>2</v>
      </c>
      <c r="H94" s="3">
        <v>329</v>
      </c>
      <c r="I94" s="3">
        <v>2</v>
      </c>
      <c r="J94" s="3">
        <v>362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1</v>
      </c>
      <c r="T94" s="3">
        <v>128</v>
      </c>
      <c r="U94" s="3">
        <v>0</v>
      </c>
      <c r="V94" s="3">
        <v>0</v>
      </c>
      <c r="W94" s="3">
        <v>1</v>
      </c>
      <c r="X94" s="3">
        <v>152</v>
      </c>
      <c r="Y94" s="3">
        <v>0</v>
      </c>
      <c r="Z94" s="3">
        <v>0</v>
      </c>
      <c r="AA94" s="3">
        <v>0</v>
      </c>
      <c r="AB94" s="3">
        <v>0</v>
      </c>
      <c r="AC94" s="3">
        <v>1</v>
      </c>
      <c r="AD94" s="3">
        <v>78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2</v>
      </c>
      <c r="AS94" s="3">
        <v>286</v>
      </c>
    </row>
    <row r="95" spans="1:45" x14ac:dyDescent="0.25">
      <c r="A95" s="4" t="s">
        <v>182</v>
      </c>
      <c r="B95" s="4" t="s">
        <v>183</v>
      </c>
      <c r="C95" s="3">
        <v>0</v>
      </c>
      <c r="D95" s="3">
        <v>0</v>
      </c>
      <c r="E95" s="3">
        <v>0</v>
      </c>
      <c r="F95" s="3">
        <v>0</v>
      </c>
      <c r="G95" s="3">
        <v>1</v>
      </c>
      <c r="H95" s="3">
        <v>163</v>
      </c>
      <c r="I95" s="3">
        <v>2</v>
      </c>
      <c r="J95" s="3">
        <v>485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2</v>
      </c>
      <c r="X95" s="3">
        <v>185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</row>
    <row r="96" spans="1:45" x14ac:dyDescent="0.25">
      <c r="A96" s="4" t="s">
        <v>184</v>
      </c>
      <c r="B96" s="4" t="s">
        <v>185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</row>
    <row r="97" spans="1:45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</row>
    <row r="98" spans="1:45" x14ac:dyDescent="0.25">
      <c r="A98" s="4" t="s">
        <v>188</v>
      </c>
      <c r="B98" s="4" t="s">
        <v>189</v>
      </c>
      <c r="C98" s="3">
        <v>0</v>
      </c>
      <c r="D98" s="3">
        <v>0</v>
      </c>
      <c r="E98" s="3">
        <v>0</v>
      </c>
      <c r="F98" s="3">
        <v>0</v>
      </c>
      <c r="G98" s="3">
        <v>1</v>
      </c>
      <c r="H98" s="3">
        <v>807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</row>
    <row r="99" spans="1:45" x14ac:dyDescent="0.25">
      <c r="A99" s="4" t="s">
        <v>190</v>
      </c>
      <c r="B99" s="4" t="s">
        <v>191</v>
      </c>
      <c r="C99" s="3">
        <v>0</v>
      </c>
      <c r="D99" s="3">
        <v>0</v>
      </c>
      <c r="E99" s="3">
        <v>0</v>
      </c>
      <c r="F99" s="3">
        <v>0</v>
      </c>
      <c r="G99" s="3">
        <v>2</v>
      </c>
      <c r="H99" s="3">
        <v>346</v>
      </c>
      <c r="I99" s="3">
        <v>5</v>
      </c>
      <c r="J99" s="3">
        <v>809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</row>
    <row r="100" spans="1:45" x14ac:dyDescent="0.25">
      <c r="A100" s="4" t="s">
        <v>192</v>
      </c>
      <c r="B100" s="4" t="s">
        <v>193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</row>
    <row r="101" spans="1:45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</row>
    <row r="102" spans="1:45" x14ac:dyDescent="0.25">
      <c r="A102" s="4" t="s">
        <v>196</v>
      </c>
      <c r="B102" s="4" t="s">
        <v>197</v>
      </c>
      <c r="C102" s="3">
        <v>0</v>
      </c>
      <c r="D102" s="3">
        <v>0</v>
      </c>
      <c r="E102" s="3">
        <v>0</v>
      </c>
      <c r="F102" s="3">
        <v>0</v>
      </c>
      <c r="G102" s="3">
        <v>1</v>
      </c>
      <c r="H102" s="3">
        <v>422</v>
      </c>
      <c r="I102" s="3">
        <v>2</v>
      </c>
      <c r="J102" s="3">
        <v>104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</row>
    <row r="103" spans="1:45" x14ac:dyDescent="0.25">
      <c r="A103" s="4" t="s">
        <v>198</v>
      </c>
      <c r="B103" s="4" t="s">
        <v>199</v>
      </c>
      <c r="C103" s="3">
        <v>0</v>
      </c>
      <c r="D103" s="3">
        <v>0</v>
      </c>
      <c r="E103" s="3">
        <v>0</v>
      </c>
      <c r="F103" s="3">
        <v>0</v>
      </c>
      <c r="G103" s="3">
        <v>1</v>
      </c>
      <c r="H103" s="3">
        <v>424</v>
      </c>
      <c r="I103" s="3">
        <v>5</v>
      </c>
      <c r="J103" s="3">
        <v>731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</row>
    <row r="104" spans="1:45" x14ac:dyDescent="0.25">
      <c r="A104" s="4" t="s">
        <v>200</v>
      </c>
      <c r="B104" s="4" t="s">
        <v>201</v>
      </c>
      <c r="C104" s="3">
        <v>0</v>
      </c>
      <c r="D104" s="3">
        <v>0</v>
      </c>
      <c r="E104" s="3">
        <v>0</v>
      </c>
      <c r="F104" s="3">
        <v>0</v>
      </c>
      <c r="G104" s="3">
        <v>1</v>
      </c>
      <c r="H104" s="3">
        <v>308</v>
      </c>
      <c r="I104" s="3">
        <v>10</v>
      </c>
      <c r="J104" s="3">
        <v>2641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3</v>
      </c>
      <c r="AQ104" s="3">
        <v>467</v>
      </c>
      <c r="AR104" s="3">
        <v>3</v>
      </c>
      <c r="AS104" s="3">
        <v>868</v>
      </c>
    </row>
    <row r="105" spans="1:45" x14ac:dyDescent="0.25">
      <c r="A105" s="4" t="s">
        <v>202</v>
      </c>
      <c r="B105" s="4" t="s">
        <v>203</v>
      </c>
      <c r="C105" s="3">
        <v>0</v>
      </c>
      <c r="D105" s="3">
        <v>0</v>
      </c>
      <c r="E105" s="3">
        <v>0</v>
      </c>
      <c r="F105" s="3">
        <v>0</v>
      </c>
      <c r="G105" s="3">
        <v>5</v>
      </c>
      <c r="H105" s="3">
        <v>1603</v>
      </c>
      <c r="I105" s="3">
        <v>3</v>
      </c>
      <c r="J105" s="3">
        <v>917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</row>
    <row r="106" spans="1:45" x14ac:dyDescent="0.25">
      <c r="A106" s="4" t="s">
        <v>204</v>
      </c>
      <c r="B106" s="4" t="s">
        <v>205</v>
      </c>
      <c r="C106" s="3">
        <v>0</v>
      </c>
      <c r="D106" s="3">
        <v>0</v>
      </c>
      <c r="E106" s="3">
        <v>0</v>
      </c>
      <c r="F106" s="3">
        <v>0</v>
      </c>
      <c r="G106" s="3">
        <v>1</v>
      </c>
      <c r="H106" s="3">
        <v>208</v>
      </c>
      <c r="I106" s="3">
        <v>2</v>
      </c>
      <c r="J106" s="3">
        <v>130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1</v>
      </c>
      <c r="X106" s="3">
        <v>120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</row>
    <row r="107" spans="1:45" x14ac:dyDescent="0.25">
      <c r="A107" s="4" t="s">
        <v>206</v>
      </c>
      <c r="B107" s="4" t="s">
        <v>207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</row>
    <row r="108" spans="1:45" x14ac:dyDescent="0.25">
      <c r="A108" s="4" t="s">
        <v>208</v>
      </c>
      <c r="B108" s="4" t="s">
        <v>209</v>
      </c>
      <c r="C108" s="3">
        <v>0</v>
      </c>
      <c r="D108" s="3">
        <v>0</v>
      </c>
      <c r="E108" s="3">
        <v>0</v>
      </c>
      <c r="F108" s="3">
        <v>0</v>
      </c>
      <c r="G108" s="3">
        <v>1</v>
      </c>
      <c r="H108" s="3">
        <v>498</v>
      </c>
      <c r="I108" s="3">
        <v>5</v>
      </c>
      <c r="J108" s="3">
        <v>1690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</row>
    <row r="109" spans="1:45" x14ac:dyDescent="0.25">
      <c r="A109" s="4" t="s">
        <v>210</v>
      </c>
      <c r="B109" s="4" t="s">
        <v>211</v>
      </c>
      <c r="C109" s="3">
        <v>0</v>
      </c>
      <c r="D109" s="3">
        <v>0</v>
      </c>
      <c r="E109" s="3">
        <v>0</v>
      </c>
      <c r="F109" s="3">
        <v>0</v>
      </c>
      <c r="G109" s="3">
        <v>1</v>
      </c>
      <c r="H109" s="3">
        <v>313</v>
      </c>
      <c r="I109" s="3">
        <v>2</v>
      </c>
      <c r="J109" s="3">
        <v>388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1</v>
      </c>
      <c r="T109" s="3">
        <v>160</v>
      </c>
      <c r="U109" s="3">
        <v>0</v>
      </c>
      <c r="V109" s="3">
        <v>0</v>
      </c>
      <c r="W109" s="3">
        <v>1</v>
      </c>
      <c r="X109" s="3">
        <v>250</v>
      </c>
      <c r="Y109" s="3">
        <v>0</v>
      </c>
      <c r="Z109" s="3">
        <v>0</v>
      </c>
      <c r="AA109" s="3">
        <v>1</v>
      </c>
      <c r="AB109" s="3">
        <v>193</v>
      </c>
      <c r="AC109" s="3">
        <v>0</v>
      </c>
      <c r="AD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</row>
    <row r="110" spans="1:45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</row>
    <row r="111" spans="1:45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3">
        <v>0</v>
      </c>
      <c r="G111" s="3">
        <v>1</v>
      </c>
      <c r="H111" s="3">
        <v>313</v>
      </c>
      <c r="I111" s="3">
        <v>3</v>
      </c>
      <c r="J111" s="3">
        <v>343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1</v>
      </c>
      <c r="X111" s="3">
        <v>132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</row>
    <row r="112" spans="1:45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</row>
    <row r="113" spans="1:45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</row>
    <row r="114" spans="1:45" x14ac:dyDescent="0.25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</row>
    <row r="115" spans="1:45" x14ac:dyDescent="0.25">
      <c r="B115" s="1" t="s">
        <v>222</v>
      </c>
      <c r="C115" s="10">
        <f>SUM(C5:C114)</f>
        <v>0</v>
      </c>
      <c r="D115" s="10">
        <f t="shared" ref="D115:G115" si="0">SUM(D5:D114)</f>
        <v>0</v>
      </c>
      <c r="E115" s="10">
        <f t="shared" si="0"/>
        <v>0</v>
      </c>
      <c r="F115" s="10">
        <f t="shared" si="0"/>
        <v>0</v>
      </c>
      <c r="G115" s="10">
        <f t="shared" si="0"/>
        <v>81</v>
      </c>
      <c r="H115" s="10">
        <f t="shared" ref="H115:AD115" si="1">SUM(H5:H114)</f>
        <v>24560</v>
      </c>
      <c r="I115" s="10">
        <f t="shared" si="1"/>
        <v>129</v>
      </c>
      <c r="J115" s="10">
        <f t="shared" si="1"/>
        <v>30633</v>
      </c>
      <c r="K115" s="10">
        <f t="shared" si="1"/>
        <v>0</v>
      </c>
      <c r="L115" s="10">
        <f t="shared" si="1"/>
        <v>0</v>
      </c>
      <c r="M115" s="10">
        <f t="shared" si="1"/>
        <v>0</v>
      </c>
      <c r="N115" s="10">
        <f t="shared" si="1"/>
        <v>0</v>
      </c>
      <c r="O115" s="10">
        <f t="shared" si="1"/>
        <v>0</v>
      </c>
      <c r="P115" s="10">
        <f t="shared" si="1"/>
        <v>0</v>
      </c>
      <c r="Q115" s="10">
        <f t="shared" si="1"/>
        <v>0</v>
      </c>
      <c r="R115" s="10">
        <f t="shared" si="1"/>
        <v>0</v>
      </c>
      <c r="S115" s="10">
        <f t="shared" si="1"/>
        <v>4</v>
      </c>
      <c r="T115" s="10">
        <f t="shared" si="1"/>
        <v>560</v>
      </c>
      <c r="U115" s="10">
        <f t="shared" si="1"/>
        <v>0</v>
      </c>
      <c r="V115" s="10">
        <f t="shared" si="1"/>
        <v>0</v>
      </c>
      <c r="W115" s="10">
        <f t="shared" si="1"/>
        <v>32</v>
      </c>
      <c r="X115" s="10">
        <f t="shared" si="1"/>
        <v>5530</v>
      </c>
      <c r="Y115" s="10">
        <f t="shared" si="1"/>
        <v>0</v>
      </c>
      <c r="Z115" s="10">
        <f t="shared" si="1"/>
        <v>0</v>
      </c>
      <c r="AA115" s="10">
        <f t="shared" si="1"/>
        <v>17</v>
      </c>
      <c r="AB115" s="10">
        <f t="shared" si="1"/>
        <v>3475</v>
      </c>
      <c r="AC115" s="10">
        <f t="shared" si="1"/>
        <v>1</v>
      </c>
      <c r="AD115" s="10">
        <f t="shared" si="1"/>
        <v>78</v>
      </c>
      <c r="AF115" s="10">
        <f>SUM(AF5:AF114)</f>
        <v>0</v>
      </c>
      <c r="AG115" s="10">
        <f t="shared" ref="AG115:AP115" si="2">SUM(AG5:AG114)</f>
        <v>0</v>
      </c>
      <c r="AH115" s="10">
        <f t="shared" si="2"/>
        <v>0</v>
      </c>
      <c r="AI115" s="10">
        <f t="shared" si="2"/>
        <v>0</v>
      </c>
      <c r="AJ115" s="10">
        <f t="shared" si="2"/>
        <v>0</v>
      </c>
      <c r="AK115" s="10">
        <f t="shared" si="2"/>
        <v>0</v>
      </c>
      <c r="AL115" s="10">
        <f t="shared" si="2"/>
        <v>0</v>
      </c>
      <c r="AM115" s="10">
        <f t="shared" si="2"/>
        <v>0</v>
      </c>
      <c r="AN115" s="10">
        <f t="shared" si="2"/>
        <v>0</v>
      </c>
      <c r="AO115" s="10">
        <f t="shared" si="2"/>
        <v>0</v>
      </c>
      <c r="AP115" s="10">
        <f t="shared" si="2"/>
        <v>3</v>
      </c>
      <c r="AQ115" s="10">
        <f>SUM(AQ5:AQ114)</f>
        <v>467</v>
      </c>
      <c r="AR115" s="10">
        <f>SUM(AR5:AR114)</f>
        <v>5</v>
      </c>
      <c r="AS115" s="10">
        <f t="shared" ref="AS115" si="3">SUM(AS5:AS114)</f>
        <v>1154</v>
      </c>
    </row>
  </sheetData>
  <mergeCells count="25">
    <mergeCell ref="A2:A4"/>
    <mergeCell ref="B2:B4"/>
    <mergeCell ref="C2:AD2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U3:V3"/>
    <mergeCell ref="W3:X3"/>
    <mergeCell ref="Y3:Z3"/>
    <mergeCell ref="AA3:AB3"/>
    <mergeCell ref="AC3:AD3"/>
    <mergeCell ref="AF2:AS2"/>
    <mergeCell ref="AF3:AG3"/>
    <mergeCell ref="AH3:AI3"/>
    <mergeCell ref="AJ3:AK3"/>
    <mergeCell ref="AL3:AM3"/>
    <mergeCell ref="AN3:AO3"/>
    <mergeCell ref="AP3:AQ3"/>
    <mergeCell ref="AR3:AS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15"/>
  <sheetViews>
    <sheetView topLeftCell="V1" workbookViewId="0">
      <selection activeCell="AB115" sqref="AB115"/>
    </sheetView>
  </sheetViews>
  <sheetFormatPr baseColWidth="10" defaultColWidth="9" defaultRowHeight="15" x14ac:dyDescent="0.25"/>
  <cols>
    <col min="2" max="2" width="68.42578125" customWidth="1"/>
    <col min="3" max="3" width="12.5703125" customWidth="1"/>
    <col min="4" max="4" width="13" customWidth="1"/>
    <col min="5" max="6" width="13.28515625" customWidth="1"/>
    <col min="7" max="7" width="11.85546875" customWidth="1"/>
    <col min="8" max="8" width="13.140625" customWidth="1"/>
    <col min="9" max="33" width="16.5703125" customWidth="1"/>
  </cols>
  <sheetData>
    <row r="2" spans="1:33" ht="30" customHeight="1" x14ac:dyDescent="0.25">
      <c r="A2" s="323" t="s">
        <v>0</v>
      </c>
      <c r="B2" s="323" t="s">
        <v>1</v>
      </c>
      <c r="C2" s="323" t="s">
        <v>674</v>
      </c>
      <c r="D2" s="323" t="s">
        <v>674</v>
      </c>
      <c r="E2" s="323" t="s">
        <v>674</v>
      </c>
      <c r="F2" s="323" t="s">
        <v>674</v>
      </c>
      <c r="G2" s="323" t="s">
        <v>674</v>
      </c>
      <c r="H2" s="323" t="s">
        <v>680</v>
      </c>
      <c r="I2" s="323" t="s">
        <v>680</v>
      </c>
      <c r="J2" s="323" t="s">
        <v>680</v>
      </c>
      <c r="K2" s="323" t="s">
        <v>680</v>
      </c>
      <c r="L2" s="323" t="s">
        <v>680</v>
      </c>
      <c r="M2" s="323" t="s">
        <v>681</v>
      </c>
      <c r="N2" s="323" t="s">
        <v>681</v>
      </c>
      <c r="O2" s="323" t="s">
        <v>681</v>
      </c>
      <c r="P2" s="323" t="s">
        <v>681</v>
      </c>
      <c r="Q2" s="323" t="s">
        <v>681</v>
      </c>
      <c r="R2" s="323" t="s">
        <v>682</v>
      </c>
      <c r="S2" s="323" t="s">
        <v>682</v>
      </c>
      <c r="T2" s="323" t="s">
        <v>682</v>
      </c>
      <c r="U2" s="323" t="s">
        <v>685</v>
      </c>
      <c r="V2" s="323" t="s">
        <v>685</v>
      </c>
      <c r="W2" s="323" t="s">
        <v>685</v>
      </c>
      <c r="X2" s="323" t="s">
        <v>685</v>
      </c>
      <c r="Y2" s="323" t="s">
        <v>689</v>
      </c>
      <c r="Z2" s="323" t="s">
        <v>689</v>
      </c>
      <c r="AA2" s="323" t="s">
        <v>689</v>
      </c>
      <c r="AB2" s="323" t="s">
        <v>689</v>
      </c>
      <c r="AC2" s="323" t="s">
        <v>694</v>
      </c>
      <c r="AD2" s="323" t="s">
        <v>694</v>
      </c>
      <c r="AE2" s="323" t="s">
        <v>694</v>
      </c>
      <c r="AF2" s="323" t="s">
        <v>694</v>
      </c>
    </row>
    <row r="3" spans="1:33" ht="39.950000000000003" customHeight="1" x14ac:dyDescent="0.25">
      <c r="A3" s="323" t="s">
        <v>0</v>
      </c>
      <c r="B3" s="323" t="s">
        <v>1</v>
      </c>
      <c r="C3" s="323" t="s">
        <v>675</v>
      </c>
      <c r="D3" s="323" t="s">
        <v>675</v>
      </c>
      <c r="E3" s="323" t="s">
        <v>676</v>
      </c>
      <c r="F3" s="323" t="s">
        <v>676</v>
      </c>
      <c r="G3" s="323" t="s">
        <v>677</v>
      </c>
      <c r="H3" s="323" t="s">
        <v>675</v>
      </c>
      <c r="I3" s="323" t="s">
        <v>675</v>
      </c>
      <c r="J3" s="323" t="s">
        <v>676</v>
      </c>
      <c r="K3" s="323" t="s">
        <v>676</v>
      </c>
      <c r="L3" s="323" t="s">
        <v>677</v>
      </c>
      <c r="M3" s="323" t="s">
        <v>675</v>
      </c>
      <c r="N3" s="323" t="s">
        <v>675</v>
      </c>
      <c r="O3" s="323" t="s">
        <v>676</v>
      </c>
      <c r="P3" s="323" t="s">
        <v>676</v>
      </c>
      <c r="Q3" s="323" t="s">
        <v>677</v>
      </c>
      <c r="R3" s="323" t="s">
        <v>683</v>
      </c>
      <c r="S3" s="323" t="s">
        <v>684</v>
      </c>
      <c r="T3" s="323" t="s">
        <v>677</v>
      </c>
      <c r="U3" s="323" t="s">
        <v>686</v>
      </c>
      <c r="V3" s="323" t="s">
        <v>687</v>
      </c>
      <c r="W3" s="323" t="s">
        <v>688</v>
      </c>
      <c r="X3" s="323" t="s">
        <v>677</v>
      </c>
      <c r="Y3" s="323" t="s">
        <v>690</v>
      </c>
      <c r="Z3" s="323" t="s">
        <v>691</v>
      </c>
      <c r="AA3" s="323" t="s">
        <v>692</v>
      </c>
      <c r="AB3" s="323" t="s">
        <v>693</v>
      </c>
      <c r="AC3" s="323" t="s">
        <v>690</v>
      </c>
      <c r="AD3" s="323" t="s">
        <v>691</v>
      </c>
      <c r="AE3" s="323" t="s">
        <v>692</v>
      </c>
      <c r="AF3" s="323" t="s">
        <v>693</v>
      </c>
    </row>
    <row r="4" spans="1:33" x14ac:dyDescent="0.25">
      <c r="A4" s="323" t="s">
        <v>0</v>
      </c>
      <c r="B4" s="323" t="s">
        <v>1</v>
      </c>
      <c r="C4" s="2" t="s">
        <v>678</v>
      </c>
      <c r="D4" s="2" t="s">
        <v>679</v>
      </c>
      <c r="E4" s="2" t="s">
        <v>678</v>
      </c>
      <c r="F4" s="2" t="s">
        <v>679</v>
      </c>
      <c r="G4" s="323" t="s">
        <v>677</v>
      </c>
      <c r="H4" s="2" t="s">
        <v>678</v>
      </c>
      <c r="I4" s="2" t="s">
        <v>679</v>
      </c>
      <c r="J4" s="2" t="s">
        <v>678</v>
      </c>
      <c r="K4" s="2" t="s">
        <v>679</v>
      </c>
      <c r="L4" s="323" t="s">
        <v>677</v>
      </c>
      <c r="M4" s="2" t="s">
        <v>678</v>
      </c>
      <c r="N4" s="2" t="s">
        <v>679</v>
      </c>
      <c r="O4" s="2" t="s">
        <v>678</v>
      </c>
      <c r="P4" s="2" t="s">
        <v>679</v>
      </c>
      <c r="Q4" s="323" t="s">
        <v>677</v>
      </c>
      <c r="R4" s="323" t="s">
        <v>683</v>
      </c>
      <c r="S4" s="323" t="s">
        <v>684</v>
      </c>
      <c r="T4" s="323" t="s">
        <v>677</v>
      </c>
      <c r="U4" s="323" t="s">
        <v>686</v>
      </c>
      <c r="V4" s="323" t="s">
        <v>687</v>
      </c>
      <c r="W4" s="323" t="s">
        <v>688</v>
      </c>
      <c r="X4" s="323" t="s">
        <v>677</v>
      </c>
      <c r="Y4" s="323" t="s">
        <v>690</v>
      </c>
      <c r="Z4" s="323" t="s">
        <v>691</v>
      </c>
      <c r="AA4" s="323" t="s">
        <v>692</v>
      </c>
      <c r="AB4" s="323" t="s">
        <v>693</v>
      </c>
      <c r="AC4" s="323" t="s">
        <v>690</v>
      </c>
      <c r="AD4" s="323" t="s">
        <v>691</v>
      </c>
      <c r="AE4" s="323" t="s">
        <v>692</v>
      </c>
      <c r="AF4" s="323" t="s">
        <v>693</v>
      </c>
    </row>
    <row r="5" spans="1:33" x14ac:dyDescent="0.25">
      <c r="A5" s="4" t="s">
        <v>2</v>
      </c>
      <c r="B5" s="4" t="s">
        <v>3</v>
      </c>
      <c r="C5" s="3">
        <v>18</v>
      </c>
      <c r="D5" s="3">
        <v>39</v>
      </c>
      <c r="E5" s="3">
        <v>4</v>
      </c>
      <c r="F5" s="3">
        <v>0</v>
      </c>
      <c r="G5" s="3">
        <v>0</v>
      </c>
      <c r="H5" s="3">
        <v>20</v>
      </c>
      <c r="I5" s="3">
        <v>14</v>
      </c>
      <c r="J5" s="3">
        <v>5</v>
      </c>
      <c r="K5" s="3">
        <v>0</v>
      </c>
      <c r="L5" s="3">
        <v>0</v>
      </c>
      <c r="M5" s="3">
        <v>128</v>
      </c>
      <c r="N5" s="3">
        <v>97</v>
      </c>
      <c r="O5" s="3">
        <v>30</v>
      </c>
      <c r="P5" s="3">
        <v>0</v>
      </c>
      <c r="Q5" s="3">
        <v>0</v>
      </c>
      <c r="R5" s="3">
        <v>4</v>
      </c>
      <c r="S5" s="3">
        <v>3</v>
      </c>
      <c r="T5" s="3">
        <v>0</v>
      </c>
      <c r="U5" s="3">
        <v>1</v>
      </c>
      <c r="V5" s="3">
        <v>1</v>
      </c>
      <c r="W5" s="3">
        <v>1</v>
      </c>
      <c r="X5" s="3">
        <v>0</v>
      </c>
      <c r="Y5" s="3">
        <v>39</v>
      </c>
      <c r="Z5" s="3">
        <v>0</v>
      </c>
      <c r="AA5" s="3">
        <v>0</v>
      </c>
      <c r="AB5" s="3">
        <v>39</v>
      </c>
      <c r="AC5" s="3">
        <v>255</v>
      </c>
      <c r="AD5" s="3">
        <v>0</v>
      </c>
      <c r="AE5" s="3">
        <v>0</v>
      </c>
      <c r="AF5" s="3">
        <v>255</v>
      </c>
      <c r="AG5" s="8">
        <f>SUM(AC5:AE5)</f>
        <v>255</v>
      </c>
    </row>
    <row r="6" spans="1:33" x14ac:dyDescent="0.25">
      <c r="A6" s="4" t="s">
        <v>4</v>
      </c>
      <c r="B6" s="4" t="s">
        <v>5</v>
      </c>
      <c r="C6" s="3">
        <v>0</v>
      </c>
      <c r="D6" s="3">
        <v>1</v>
      </c>
      <c r="E6" s="3">
        <v>0</v>
      </c>
      <c r="F6" s="3">
        <v>0</v>
      </c>
      <c r="G6" s="3">
        <v>0</v>
      </c>
      <c r="H6" s="3">
        <v>0</v>
      </c>
      <c r="I6" s="3">
        <v>12</v>
      </c>
      <c r="J6" s="3">
        <v>0</v>
      </c>
      <c r="K6" s="3">
        <v>0</v>
      </c>
      <c r="L6" s="3">
        <v>0</v>
      </c>
      <c r="M6" s="3">
        <v>0</v>
      </c>
      <c r="N6" s="3">
        <v>14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12</v>
      </c>
      <c r="AB6" s="3">
        <v>0</v>
      </c>
      <c r="AC6" s="3">
        <v>0</v>
      </c>
      <c r="AD6" s="3">
        <v>0</v>
      </c>
      <c r="AE6" s="3">
        <v>14</v>
      </c>
      <c r="AF6" s="3">
        <v>0</v>
      </c>
      <c r="AG6" s="8">
        <f t="shared" ref="AG6:AG69" si="0">SUM(AC6:AE6)</f>
        <v>14</v>
      </c>
    </row>
    <row r="7" spans="1:33" x14ac:dyDescent="0.25">
      <c r="A7" s="4" t="s">
        <v>6</v>
      </c>
      <c r="B7" s="4" t="s">
        <v>7</v>
      </c>
      <c r="C7" s="3">
        <v>24</v>
      </c>
      <c r="D7" s="3">
        <v>58</v>
      </c>
      <c r="E7" s="3">
        <v>1</v>
      </c>
      <c r="F7" s="3">
        <v>5</v>
      </c>
      <c r="G7" s="3">
        <v>0</v>
      </c>
      <c r="H7" s="3">
        <v>57</v>
      </c>
      <c r="I7" s="3">
        <v>95</v>
      </c>
      <c r="J7" s="3">
        <v>26</v>
      </c>
      <c r="K7" s="3">
        <v>44</v>
      </c>
      <c r="L7" s="3">
        <v>0</v>
      </c>
      <c r="M7" s="3">
        <v>5</v>
      </c>
      <c r="N7" s="3">
        <v>6</v>
      </c>
      <c r="O7" s="3">
        <v>3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70</v>
      </c>
      <c r="Z7" s="3">
        <v>0</v>
      </c>
      <c r="AA7" s="3">
        <v>0</v>
      </c>
      <c r="AB7" s="3">
        <v>0</v>
      </c>
      <c r="AC7" s="3">
        <v>10</v>
      </c>
      <c r="AD7" s="3">
        <v>0</v>
      </c>
      <c r="AE7" s="3">
        <v>27</v>
      </c>
      <c r="AF7" s="3">
        <v>0</v>
      </c>
      <c r="AG7" s="8">
        <f t="shared" si="0"/>
        <v>37</v>
      </c>
    </row>
    <row r="8" spans="1:33" x14ac:dyDescent="0.25">
      <c r="A8" s="4" t="s">
        <v>8</v>
      </c>
      <c r="B8" s="4" t="s">
        <v>9</v>
      </c>
      <c r="C8" s="3">
        <v>2</v>
      </c>
      <c r="D8" s="3">
        <v>5</v>
      </c>
      <c r="E8" s="3">
        <v>0</v>
      </c>
      <c r="F8" s="3">
        <v>3</v>
      </c>
      <c r="G8" s="3">
        <v>0</v>
      </c>
      <c r="H8" s="3">
        <v>24</v>
      </c>
      <c r="I8" s="3">
        <v>25</v>
      </c>
      <c r="J8" s="3">
        <v>0</v>
      </c>
      <c r="K8" s="3">
        <v>3</v>
      </c>
      <c r="L8" s="3">
        <v>0</v>
      </c>
      <c r="M8" s="3">
        <v>25</v>
      </c>
      <c r="N8" s="3">
        <v>14</v>
      </c>
      <c r="O8" s="3">
        <v>0</v>
      </c>
      <c r="P8" s="3">
        <v>5</v>
      </c>
      <c r="Q8" s="3">
        <v>0</v>
      </c>
      <c r="R8" s="3">
        <v>1</v>
      </c>
      <c r="S8" s="3">
        <v>2</v>
      </c>
      <c r="T8" s="3">
        <v>0</v>
      </c>
      <c r="U8" s="3">
        <v>1</v>
      </c>
      <c r="V8" s="3">
        <v>1</v>
      </c>
      <c r="W8" s="3">
        <v>1</v>
      </c>
      <c r="X8" s="3">
        <v>0</v>
      </c>
      <c r="Y8" s="3">
        <v>36</v>
      </c>
      <c r="Z8" s="3">
        <v>10</v>
      </c>
      <c r="AA8" s="3">
        <v>14</v>
      </c>
      <c r="AB8" s="3">
        <v>46</v>
      </c>
      <c r="AC8" s="3">
        <v>42</v>
      </c>
      <c r="AD8" s="3">
        <v>31</v>
      </c>
      <c r="AE8" s="3">
        <v>172</v>
      </c>
      <c r="AF8" s="3">
        <v>73</v>
      </c>
      <c r="AG8" s="8">
        <f t="shared" si="0"/>
        <v>245</v>
      </c>
    </row>
    <row r="9" spans="1:33" x14ac:dyDescent="0.25">
      <c r="A9" s="4" t="s">
        <v>10</v>
      </c>
      <c r="B9" s="4" t="s">
        <v>11</v>
      </c>
      <c r="C9" s="3">
        <v>5</v>
      </c>
      <c r="D9" s="3">
        <v>10</v>
      </c>
      <c r="E9" s="3">
        <v>1</v>
      </c>
      <c r="F9" s="3">
        <v>2</v>
      </c>
      <c r="G9" s="3">
        <v>0</v>
      </c>
      <c r="H9" s="3">
        <v>17</v>
      </c>
      <c r="I9" s="3">
        <v>28</v>
      </c>
      <c r="J9" s="3">
        <v>2</v>
      </c>
      <c r="K9" s="3">
        <v>15</v>
      </c>
      <c r="L9" s="3">
        <v>0</v>
      </c>
      <c r="M9" s="3">
        <v>25</v>
      </c>
      <c r="N9" s="3">
        <v>24</v>
      </c>
      <c r="O9" s="3">
        <v>0</v>
      </c>
      <c r="P9" s="3">
        <v>10</v>
      </c>
      <c r="Q9" s="3">
        <v>0</v>
      </c>
      <c r="R9" s="3">
        <v>2</v>
      </c>
      <c r="S9" s="3">
        <v>2</v>
      </c>
      <c r="T9" s="3">
        <v>0</v>
      </c>
      <c r="U9" s="3">
        <v>1</v>
      </c>
      <c r="V9" s="3">
        <v>1</v>
      </c>
      <c r="W9" s="3">
        <v>0</v>
      </c>
      <c r="X9" s="3">
        <v>0</v>
      </c>
      <c r="Y9" s="3">
        <v>37</v>
      </c>
      <c r="Z9" s="3">
        <v>3</v>
      </c>
      <c r="AA9" s="3">
        <v>22</v>
      </c>
      <c r="AB9" s="3">
        <v>22</v>
      </c>
      <c r="AC9" s="3">
        <v>56</v>
      </c>
      <c r="AD9" s="3">
        <v>3</v>
      </c>
      <c r="AE9" s="3">
        <v>6</v>
      </c>
      <c r="AF9" s="3">
        <v>56</v>
      </c>
      <c r="AG9" s="8">
        <f t="shared" si="0"/>
        <v>65</v>
      </c>
    </row>
    <row r="10" spans="1:33" x14ac:dyDescent="0.25">
      <c r="A10" s="4" t="s">
        <v>12</v>
      </c>
      <c r="B10" s="4" t="s">
        <v>13</v>
      </c>
      <c r="C10" s="3">
        <v>1</v>
      </c>
      <c r="D10" s="3">
        <v>2</v>
      </c>
      <c r="E10" s="3">
        <v>1</v>
      </c>
      <c r="F10" s="3">
        <v>0</v>
      </c>
      <c r="G10" s="3">
        <v>0</v>
      </c>
      <c r="H10" s="3">
        <v>3</v>
      </c>
      <c r="I10" s="3">
        <v>6</v>
      </c>
      <c r="J10" s="3">
        <v>3</v>
      </c>
      <c r="K10" s="3">
        <v>0</v>
      </c>
      <c r="L10" s="3">
        <v>0</v>
      </c>
      <c r="M10" s="3">
        <v>0</v>
      </c>
      <c r="N10" s="3">
        <v>9</v>
      </c>
      <c r="O10" s="3">
        <v>0</v>
      </c>
      <c r="P10" s="3">
        <v>0</v>
      </c>
      <c r="Q10" s="3">
        <v>0</v>
      </c>
      <c r="R10" s="3">
        <v>1</v>
      </c>
      <c r="S10" s="3">
        <v>1</v>
      </c>
      <c r="T10" s="3">
        <v>0</v>
      </c>
      <c r="U10" s="3">
        <v>1</v>
      </c>
      <c r="V10" s="3">
        <v>1</v>
      </c>
      <c r="W10" s="3">
        <v>1</v>
      </c>
      <c r="X10" s="3">
        <v>0</v>
      </c>
      <c r="Y10" s="3">
        <v>6</v>
      </c>
      <c r="Z10" s="3">
        <v>0</v>
      </c>
      <c r="AA10" s="3">
        <v>0</v>
      </c>
      <c r="AB10" s="3">
        <v>6</v>
      </c>
      <c r="AC10" s="3">
        <v>9</v>
      </c>
      <c r="AD10" s="3">
        <v>0</v>
      </c>
      <c r="AE10" s="3">
        <v>1</v>
      </c>
      <c r="AF10" s="3">
        <v>9</v>
      </c>
      <c r="AG10" s="8">
        <f t="shared" si="0"/>
        <v>10</v>
      </c>
    </row>
    <row r="11" spans="1:33" x14ac:dyDescent="0.25">
      <c r="A11" s="4" t="s">
        <v>14</v>
      </c>
      <c r="B11" s="4" t="s">
        <v>15</v>
      </c>
      <c r="C11" s="3">
        <v>6</v>
      </c>
      <c r="D11" s="3">
        <v>9</v>
      </c>
      <c r="E11" s="3">
        <v>0</v>
      </c>
      <c r="F11" s="3">
        <v>0</v>
      </c>
      <c r="G11" s="3">
        <v>0</v>
      </c>
      <c r="H11" s="3">
        <v>0</v>
      </c>
      <c r="I11" s="3">
        <v>13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1</v>
      </c>
      <c r="X11" s="3">
        <v>0</v>
      </c>
      <c r="Y11" s="3">
        <v>37</v>
      </c>
      <c r="Z11" s="3">
        <v>0</v>
      </c>
      <c r="AA11" s="3">
        <v>2</v>
      </c>
      <c r="AB11" s="3">
        <v>2</v>
      </c>
      <c r="AC11" s="3">
        <v>0</v>
      </c>
      <c r="AD11" s="3">
        <v>0</v>
      </c>
      <c r="AE11" s="3">
        <v>99</v>
      </c>
      <c r="AF11" s="3">
        <v>99</v>
      </c>
      <c r="AG11" s="8">
        <f t="shared" si="0"/>
        <v>99</v>
      </c>
    </row>
    <row r="12" spans="1:33" x14ac:dyDescent="0.25">
      <c r="A12" s="4" t="s">
        <v>16</v>
      </c>
      <c r="B12" s="4" t="s">
        <v>17</v>
      </c>
      <c r="C12" s="3">
        <v>0</v>
      </c>
      <c r="D12" s="3">
        <v>0</v>
      </c>
      <c r="E12" s="3">
        <v>0</v>
      </c>
      <c r="F12" s="3">
        <v>4</v>
      </c>
      <c r="G12" s="3">
        <v>0</v>
      </c>
      <c r="H12" s="3">
        <v>0</v>
      </c>
      <c r="I12" s="3">
        <v>0</v>
      </c>
      <c r="J12" s="3">
        <v>9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12</v>
      </c>
      <c r="AB12" s="3">
        <v>12</v>
      </c>
      <c r="AC12" s="3">
        <v>0</v>
      </c>
      <c r="AD12" s="3">
        <v>0</v>
      </c>
      <c r="AE12" s="3">
        <v>74</v>
      </c>
      <c r="AF12" s="3">
        <v>0</v>
      </c>
      <c r="AG12" s="8">
        <f t="shared" si="0"/>
        <v>74</v>
      </c>
    </row>
    <row r="13" spans="1:33" x14ac:dyDescent="0.25">
      <c r="A13" s="4" t="s">
        <v>18</v>
      </c>
      <c r="B13" s="4" t="s">
        <v>19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6</v>
      </c>
      <c r="Z13" s="3">
        <v>0</v>
      </c>
      <c r="AA13" s="3">
        <v>0</v>
      </c>
      <c r="AB13" s="3">
        <v>0</v>
      </c>
      <c r="AC13" s="3">
        <v>48</v>
      </c>
      <c r="AD13" s="3">
        <v>0</v>
      </c>
      <c r="AE13" s="3">
        <v>0</v>
      </c>
      <c r="AF13" s="3">
        <v>48</v>
      </c>
      <c r="AG13" s="8">
        <f t="shared" si="0"/>
        <v>48</v>
      </c>
    </row>
    <row r="14" spans="1:33" x14ac:dyDescent="0.25">
      <c r="A14" s="4" t="s">
        <v>20</v>
      </c>
      <c r="B14" s="4" t="s">
        <v>21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6</v>
      </c>
      <c r="Z14" s="3">
        <v>6</v>
      </c>
      <c r="AA14" s="3">
        <v>0</v>
      </c>
      <c r="AB14" s="3">
        <v>0</v>
      </c>
      <c r="AC14" s="3">
        <v>30</v>
      </c>
      <c r="AD14" s="3">
        <v>29</v>
      </c>
      <c r="AE14" s="3">
        <v>0</v>
      </c>
      <c r="AF14" s="3">
        <v>0</v>
      </c>
      <c r="AG14" s="8">
        <f t="shared" si="0"/>
        <v>59</v>
      </c>
    </row>
    <row r="15" spans="1:33" x14ac:dyDescent="0.25">
      <c r="A15" s="4" t="s">
        <v>22</v>
      </c>
      <c r="B15" s="4" t="s">
        <v>23</v>
      </c>
      <c r="C15" s="3">
        <v>8</v>
      </c>
      <c r="D15" s="3">
        <v>16</v>
      </c>
      <c r="E15" s="3">
        <v>5</v>
      </c>
      <c r="F15" s="3">
        <v>0</v>
      </c>
      <c r="G15" s="3">
        <v>8</v>
      </c>
      <c r="H15" s="3">
        <v>59</v>
      </c>
      <c r="I15" s="3">
        <v>59</v>
      </c>
      <c r="J15" s="3">
        <v>59</v>
      </c>
      <c r="K15" s="3">
        <v>59</v>
      </c>
      <c r="L15" s="3">
        <v>9</v>
      </c>
      <c r="M15" s="3">
        <v>51</v>
      </c>
      <c r="N15" s="3">
        <v>51</v>
      </c>
      <c r="O15" s="3">
        <v>51</v>
      </c>
      <c r="P15" s="3">
        <v>51</v>
      </c>
      <c r="Q15" s="3">
        <v>5</v>
      </c>
      <c r="R15" s="3">
        <v>5</v>
      </c>
      <c r="S15" s="3">
        <v>121</v>
      </c>
      <c r="T15" s="3">
        <v>0</v>
      </c>
      <c r="U15" s="3">
        <v>1</v>
      </c>
      <c r="V15" s="3">
        <v>1</v>
      </c>
      <c r="W15" s="3">
        <v>1</v>
      </c>
      <c r="X15" s="3">
        <v>0</v>
      </c>
      <c r="Y15" s="3">
        <v>59</v>
      </c>
      <c r="Z15" s="3">
        <v>0</v>
      </c>
      <c r="AA15" s="3">
        <v>0</v>
      </c>
      <c r="AB15" s="3">
        <v>59</v>
      </c>
      <c r="AC15" s="3">
        <v>51</v>
      </c>
      <c r="AD15" s="3">
        <v>0</v>
      </c>
      <c r="AE15" s="3">
        <v>0</v>
      </c>
      <c r="AF15" s="3">
        <v>51</v>
      </c>
      <c r="AG15" s="8">
        <f t="shared" si="0"/>
        <v>51</v>
      </c>
    </row>
    <row r="16" spans="1:33" x14ac:dyDescent="0.25">
      <c r="A16" s="4" t="s">
        <v>24</v>
      </c>
      <c r="B16" s="4" t="s">
        <v>25</v>
      </c>
      <c r="C16" s="3">
        <v>79</v>
      </c>
      <c r="D16" s="3">
        <v>51</v>
      </c>
      <c r="E16" s="3">
        <v>10</v>
      </c>
      <c r="F16" s="3">
        <v>0</v>
      </c>
      <c r="G16" s="3">
        <v>0</v>
      </c>
      <c r="H16" s="3">
        <v>79</v>
      </c>
      <c r="I16" s="3">
        <v>51</v>
      </c>
      <c r="J16" s="3">
        <v>10</v>
      </c>
      <c r="K16" s="3">
        <v>0</v>
      </c>
      <c r="L16" s="3">
        <v>0</v>
      </c>
      <c r="M16" s="3">
        <v>86</v>
      </c>
      <c r="N16" s="3">
        <v>12</v>
      </c>
      <c r="O16" s="3">
        <v>9</v>
      </c>
      <c r="P16" s="3">
        <v>5</v>
      </c>
      <c r="Q16" s="3">
        <v>0</v>
      </c>
      <c r="R16" s="3">
        <v>0</v>
      </c>
      <c r="S16" s="3">
        <v>0</v>
      </c>
      <c r="T16" s="3">
        <v>87</v>
      </c>
      <c r="U16" s="3">
        <v>0</v>
      </c>
      <c r="V16" s="3">
        <v>0</v>
      </c>
      <c r="W16" s="3">
        <v>1</v>
      </c>
      <c r="X16" s="3">
        <v>0</v>
      </c>
      <c r="Y16" s="3">
        <v>79</v>
      </c>
      <c r="Z16" s="3">
        <v>0</v>
      </c>
      <c r="AA16" s="3">
        <v>0</v>
      </c>
      <c r="AB16" s="3">
        <v>79</v>
      </c>
      <c r="AC16" s="3">
        <v>86</v>
      </c>
      <c r="AD16" s="3">
        <v>12</v>
      </c>
      <c r="AE16" s="3">
        <v>51</v>
      </c>
      <c r="AF16" s="3">
        <v>86</v>
      </c>
      <c r="AG16" s="8">
        <f t="shared" si="0"/>
        <v>149</v>
      </c>
    </row>
    <row r="17" spans="1:33" x14ac:dyDescent="0.25">
      <c r="A17" s="4" t="s">
        <v>26</v>
      </c>
      <c r="B17" s="4" t="s">
        <v>27</v>
      </c>
      <c r="C17" s="3">
        <v>2</v>
      </c>
      <c r="D17" s="3">
        <v>2</v>
      </c>
      <c r="E17" s="3">
        <v>2</v>
      </c>
      <c r="F17" s="3">
        <v>2</v>
      </c>
      <c r="G17" s="3">
        <v>0</v>
      </c>
      <c r="H17" s="3">
        <v>2</v>
      </c>
      <c r="I17" s="3">
        <v>2</v>
      </c>
      <c r="J17" s="3">
        <v>2</v>
      </c>
      <c r="K17" s="3">
        <v>2</v>
      </c>
      <c r="L17" s="3">
        <v>0</v>
      </c>
      <c r="M17" s="3">
        <v>7</v>
      </c>
      <c r="N17" s="3">
        <v>7</v>
      </c>
      <c r="O17" s="3">
        <v>7</v>
      </c>
      <c r="P17" s="3">
        <v>7</v>
      </c>
      <c r="Q17" s="3">
        <v>0</v>
      </c>
      <c r="R17" s="3">
        <v>4</v>
      </c>
      <c r="S17" s="3">
        <v>90</v>
      </c>
      <c r="T17" s="3">
        <v>0</v>
      </c>
      <c r="U17" s="3">
        <v>1</v>
      </c>
      <c r="V17" s="3">
        <v>1</v>
      </c>
      <c r="W17" s="3">
        <v>1</v>
      </c>
      <c r="X17" s="3">
        <v>1</v>
      </c>
      <c r="Y17" s="3">
        <v>0</v>
      </c>
      <c r="Z17" s="3">
        <v>0</v>
      </c>
      <c r="AA17" s="3">
        <v>0</v>
      </c>
      <c r="AB17" s="3">
        <v>0</v>
      </c>
      <c r="AC17" s="3">
        <v>24</v>
      </c>
      <c r="AD17" s="3">
        <v>0</v>
      </c>
      <c r="AE17" s="3">
        <v>0</v>
      </c>
      <c r="AF17" s="3">
        <v>24</v>
      </c>
      <c r="AG17" s="8">
        <f t="shared" si="0"/>
        <v>24</v>
      </c>
    </row>
    <row r="18" spans="1:33" x14ac:dyDescent="0.25">
      <c r="A18" s="4" t="s">
        <v>28</v>
      </c>
      <c r="B18" s="4" t="s">
        <v>29</v>
      </c>
      <c r="C18" s="3">
        <v>15</v>
      </c>
      <c r="D18" s="3">
        <v>23</v>
      </c>
      <c r="E18" s="3">
        <v>0</v>
      </c>
      <c r="F18" s="3">
        <v>0</v>
      </c>
      <c r="G18" s="3">
        <v>0</v>
      </c>
      <c r="H18" s="3">
        <v>27</v>
      </c>
      <c r="I18" s="3">
        <v>8</v>
      </c>
      <c r="J18" s="3">
        <v>0</v>
      </c>
      <c r="K18" s="3">
        <v>0</v>
      </c>
      <c r="L18" s="3">
        <v>0</v>
      </c>
      <c r="M18" s="3">
        <v>89</v>
      </c>
      <c r="N18" s="3">
        <v>20</v>
      </c>
      <c r="O18" s="3">
        <v>0</v>
      </c>
      <c r="P18" s="3">
        <v>0</v>
      </c>
      <c r="Q18" s="3">
        <v>0</v>
      </c>
      <c r="R18" s="3">
        <v>0</v>
      </c>
      <c r="S18" s="3">
        <v>6</v>
      </c>
      <c r="T18" s="3">
        <v>0</v>
      </c>
      <c r="U18" s="3">
        <v>1</v>
      </c>
      <c r="V18" s="3">
        <v>1</v>
      </c>
      <c r="W18" s="3">
        <v>0</v>
      </c>
      <c r="X18" s="3">
        <v>0</v>
      </c>
      <c r="Y18" s="3">
        <v>35</v>
      </c>
      <c r="Z18" s="3">
        <v>8</v>
      </c>
      <c r="AA18" s="3">
        <v>0</v>
      </c>
      <c r="AB18" s="3">
        <v>43</v>
      </c>
      <c r="AC18" s="3">
        <v>109</v>
      </c>
      <c r="AD18" s="3">
        <v>8</v>
      </c>
      <c r="AE18" s="3">
        <v>0</v>
      </c>
      <c r="AF18" s="3">
        <v>117</v>
      </c>
      <c r="AG18" s="8">
        <f t="shared" si="0"/>
        <v>117</v>
      </c>
    </row>
    <row r="19" spans="1:33" x14ac:dyDescent="0.25">
      <c r="A19" s="4" t="s">
        <v>30</v>
      </c>
      <c r="B19" s="4" t="s">
        <v>31</v>
      </c>
      <c r="C19" s="3">
        <v>0</v>
      </c>
      <c r="D19" s="3">
        <v>14</v>
      </c>
      <c r="E19" s="3">
        <v>0</v>
      </c>
      <c r="F19" s="3">
        <v>0</v>
      </c>
      <c r="G19" s="3">
        <v>0</v>
      </c>
      <c r="H19" s="3">
        <v>0</v>
      </c>
      <c r="I19" s="3">
        <v>8</v>
      </c>
      <c r="J19" s="3">
        <v>0</v>
      </c>
      <c r="K19" s="3">
        <v>0</v>
      </c>
      <c r="L19" s="3">
        <v>0</v>
      </c>
      <c r="M19" s="3">
        <v>0</v>
      </c>
      <c r="N19" s="3">
        <v>16</v>
      </c>
      <c r="O19" s="3">
        <v>0</v>
      </c>
      <c r="P19" s="3">
        <v>0</v>
      </c>
      <c r="Q19" s="3">
        <v>0</v>
      </c>
      <c r="R19" s="3">
        <v>0</v>
      </c>
      <c r="S19" s="3">
        <v>9</v>
      </c>
      <c r="T19" s="3">
        <v>0</v>
      </c>
      <c r="U19" s="3">
        <v>1</v>
      </c>
      <c r="V19" s="3">
        <v>1</v>
      </c>
      <c r="W19" s="3">
        <v>1</v>
      </c>
      <c r="X19" s="3">
        <v>0</v>
      </c>
      <c r="Y19" s="3">
        <v>8</v>
      </c>
      <c r="Z19" s="3">
        <v>0</v>
      </c>
      <c r="AA19" s="3">
        <v>0</v>
      </c>
      <c r="AB19" s="3">
        <v>0</v>
      </c>
      <c r="AC19" s="3">
        <v>16</v>
      </c>
      <c r="AD19" s="3">
        <v>44</v>
      </c>
      <c r="AE19" s="3">
        <v>0</v>
      </c>
      <c r="AF19" s="3">
        <v>0</v>
      </c>
      <c r="AG19" s="8">
        <f t="shared" si="0"/>
        <v>60</v>
      </c>
    </row>
    <row r="20" spans="1:33" x14ac:dyDescent="0.25">
      <c r="A20" s="4" t="s">
        <v>32</v>
      </c>
      <c r="B20" s="4" t="s">
        <v>33</v>
      </c>
      <c r="C20" s="3">
        <v>3</v>
      </c>
      <c r="D20" s="3">
        <v>0</v>
      </c>
      <c r="E20" s="3">
        <v>1</v>
      </c>
      <c r="F20" s="3">
        <v>0</v>
      </c>
      <c r="G20" s="3">
        <v>0</v>
      </c>
      <c r="H20" s="3">
        <v>6</v>
      </c>
      <c r="I20" s="3">
        <v>0</v>
      </c>
      <c r="J20" s="3">
        <v>8</v>
      </c>
      <c r="K20" s="3">
        <v>0</v>
      </c>
      <c r="L20" s="3">
        <v>0</v>
      </c>
      <c r="M20" s="3">
        <v>45</v>
      </c>
      <c r="N20" s="3">
        <v>0</v>
      </c>
      <c r="O20" s="3">
        <v>62</v>
      </c>
      <c r="P20" s="3">
        <v>0</v>
      </c>
      <c r="Q20" s="3">
        <v>0</v>
      </c>
      <c r="R20" s="3">
        <v>1</v>
      </c>
      <c r="S20" s="3">
        <v>3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14</v>
      </c>
      <c r="Z20" s="3">
        <v>134</v>
      </c>
      <c r="AA20" s="3">
        <v>0</v>
      </c>
      <c r="AB20" s="3">
        <v>0</v>
      </c>
      <c r="AC20" s="3">
        <v>88</v>
      </c>
      <c r="AD20" s="3">
        <v>6</v>
      </c>
      <c r="AE20" s="3">
        <v>80</v>
      </c>
      <c r="AF20" s="3">
        <v>97</v>
      </c>
      <c r="AG20" s="8">
        <f t="shared" si="0"/>
        <v>174</v>
      </c>
    </row>
    <row r="21" spans="1:33" x14ac:dyDescent="0.25">
      <c r="A21" s="4" t="s">
        <v>34</v>
      </c>
      <c r="B21" s="4" t="s">
        <v>35</v>
      </c>
      <c r="C21" s="3">
        <v>10</v>
      </c>
      <c r="D21" s="3">
        <v>10</v>
      </c>
      <c r="E21" s="3">
        <v>4</v>
      </c>
      <c r="F21" s="3">
        <v>4</v>
      </c>
      <c r="G21" s="3">
        <v>1</v>
      </c>
      <c r="H21" s="3">
        <v>13</v>
      </c>
      <c r="I21" s="3">
        <v>13</v>
      </c>
      <c r="J21" s="3">
        <v>8</v>
      </c>
      <c r="K21" s="3">
        <v>5</v>
      </c>
      <c r="L21" s="3">
        <v>0</v>
      </c>
      <c r="M21" s="3">
        <v>58</v>
      </c>
      <c r="N21" s="3">
        <v>10</v>
      </c>
      <c r="O21" s="3">
        <v>58</v>
      </c>
      <c r="P21" s="3">
        <v>10</v>
      </c>
      <c r="Q21" s="3">
        <v>0</v>
      </c>
      <c r="R21" s="3">
        <v>1</v>
      </c>
      <c r="S21" s="3">
        <v>1</v>
      </c>
      <c r="T21" s="3">
        <v>0</v>
      </c>
      <c r="U21" s="3">
        <v>1</v>
      </c>
      <c r="V21" s="3">
        <v>1</v>
      </c>
      <c r="W21" s="3">
        <v>1</v>
      </c>
      <c r="X21" s="3">
        <v>0</v>
      </c>
      <c r="Y21" s="3">
        <v>13</v>
      </c>
      <c r="Z21" s="3">
        <v>0</v>
      </c>
      <c r="AA21" s="3">
        <v>0</v>
      </c>
      <c r="AB21" s="3">
        <v>13</v>
      </c>
      <c r="AC21" s="3">
        <v>58</v>
      </c>
      <c r="AD21" s="3">
        <v>0</v>
      </c>
      <c r="AE21" s="3">
        <v>0</v>
      </c>
      <c r="AF21" s="3">
        <v>58</v>
      </c>
      <c r="AG21" s="8">
        <f t="shared" si="0"/>
        <v>58</v>
      </c>
    </row>
    <row r="22" spans="1:33" x14ac:dyDescent="0.25">
      <c r="A22" s="4" t="s">
        <v>36</v>
      </c>
      <c r="B22" s="4" t="s">
        <v>37</v>
      </c>
      <c r="C22" s="3">
        <v>0</v>
      </c>
      <c r="D22" s="3">
        <v>0</v>
      </c>
      <c r="E22" s="3">
        <v>0</v>
      </c>
      <c r="F22" s="3">
        <v>4</v>
      </c>
      <c r="G22" s="3">
        <v>0</v>
      </c>
      <c r="H22" s="3">
        <v>0</v>
      </c>
      <c r="I22" s="3">
        <v>0</v>
      </c>
      <c r="J22" s="3">
        <v>0</v>
      </c>
      <c r="K22" s="3">
        <v>22</v>
      </c>
      <c r="L22" s="3">
        <v>0</v>
      </c>
      <c r="M22" s="3">
        <v>0</v>
      </c>
      <c r="N22" s="3">
        <v>0</v>
      </c>
      <c r="O22" s="3">
        <v>0</v>
      </c>
      <c r="P22" s="3">
        <v>19</v>
      </c>
      <c r="Q22" s="3">
        <v>0</v>
      </c>
      <c r="R22" s="3">
        <v>0</v>
      </c>
      <c r="S22" s="3">
        <v>40</v>
      </c>
      <c r="T22" s="3">
        <v>0</v>
      </c>
      <c r="U22" s="3">
        <v>1</v>
      </c>
      <c r="V22" s="3">
        <v>1</v>
      </c>
      <c r="W22" s="3">
        <v>0</v>
      </c>
      <c r="X22" s="3">
        <v>0</v>
      </c>
      <c r="Y22" s="3">
        <v>13</v>
      </c>
      <c r="Z22" s="3">
        <v>9</v>
      </c>
      <c r="AA22" s="3">
        <v>128</v>
      </c>
      <c r="AB22" s="3">
        <v>128</v>
      </c>
      <c r="AC22" s="3">
        <v>18</v>
      </c>
      <c r="AD22" s="3">
        <v>1</v>
      </c>
      <c r="AE22" s="3">
        <v>315</v>
      </c>
      <c r="AF22" s="3">
        <v>334</v>
      </c>
      <c r="AG22" s="8">
        <f t="shared" si="0"/>
        <v>334</v>
      </c>
    </row>
    <row r="23" spans="1:33" x14ac:dyDescent="0.25">
      <c r="A23" s="4" t="s">
        <v>38</v>
      </c>
      <c r="B23" s="4" t="s">
        <v>39</v>
      </c>
      <c r="C23" s="3">
        <v>90</v>
      </c>
      <c r="D23" s="3">
        <v>35</v>
      </c>
      <c r="E23" s="3">
        <v>82</v>
      </c>
      <c r="F23" s="3">
        <v>10</v>
      </c>
      <c r="G23" s="3">
        <v>0</v>
      </c>
      <c r="H23" s="3">
        <v>5</v>
      </c>
      <c r="I23" s="3">
        <v>12</v>
      </c>
      <c r="J23" s="3">
        <v>10</v>
      </c>
      <c r="K23" s="3">
        <v>5</v>
      </c>
      <c r="L23" s="3">
        <v>0</v>
      </c>
      <c r="M23" s="3">
        <v>85</v>
      </c>
      <c r="N23" s="3">
        <v>31</v>
      </c>
      <c r="O23" s="3">
        <v>59</v>
      </c>
      <c r="P23" s="3">
        <v>10</v>
      </c>
      <c r="Q23" s="3">
        <v>0</v>
      </c>
      <c r="R23" s="3">
        <v>0</v>
      </c>
      <c r="S23" s="3">
        <v>30</v>
      </c>
      <c r="T23" s="3">
        <v>0</v>
      </c>
      <c r="U23" s="3">
        <v>1</v>
      </c>
      <c r="V23" s="3">
        <v>1</v>
      </c>
      <c r="W23" s="3">
        <v>0</v>
      </c>
      <c r="X23" s="3">
        <v>0</v>
      </c>
      <c r="Y23" s="3">
        <v>52</v>
      </c>
      <c r="Z23" s="3">
        <v>2</v>
      </c>
      <c r="AA23" s="3">
        <v>0</v>
      </c>
      <c r="AB23" s="3">
        <v>52</v>
      </c>
      <c r="AC23" s="3">
        <v>68</v>
      </c>
      <c r="AD23" s="3">
        <v>34</v>
      </c>
      <c r="AE23" s="3">
        <v>31</v>
      </c>
      <c r="AF23" s="3">
        <v>68</v>
      </c>
      <c r="AG23" s="8">
        <f t="shared" si="0"/>
        <v>133</v>
      </c>
    </row>
    <row r="24" spans="1:33" x14ac:dyDescent="0.25">
      <c r="A24" s="4" t="s">
        <v>40</v>
      </c>
      <c r="B24" s="4" t="s">
        <v>41</v>
      </c>
      <c r="C24" s="3">
        <v>0</v>
      </c>
      <c r="D24" s="3">
        <v>2</v>
      </c>
      <c r="E24" s="3">
        <v>0</v>
      </c>
      <c r="F24" s="3">
        <v>0</v>
      </c>
      <c r="G24" s="3">
        <v>0</v>
      </c>
      <c r="H24" s="3">
        <v>0</v>
      </c>
      <c r="I24" s="3">
        <v>8</v>
      </c>
      <c r="J24" s="3">
        <v>0</v>
      </c>
      <c r="K24" s="3">
        <v>0</v>
      </c>
      <c r="L24" s="3">
        <v>0</v>
      </c>
      <c r="M24" s="3">
        <v>0</v>
      </c>
      <c r="N24" s="3">
        <v>1</v>
      </c>
      <c r="O24" s="3">
        <v>0</v>
      </c>
      <c r="P24" s="3">
        <v>0</v>
      </c>
      <c r="Q24" s="3">
        <v>0</v>
      </c>
      <c r="R24" s="3">
        <v>0</v>
      </c>
      <c r="S24" s="3">
        <v>1</v>
      </c>
      <c r="T24" s="3">
        <v>0</v>
      </c>
      <c r="U24" s="3">
        <v>1</v>
      </c>
      <c r="V24" s="3">
        <v>1</v>
      </c>
      <c r="W24" s="3">
        <v>0</v>
      </c>
      <c r="X24" s="3">
        <v>0</v>
      </c>
      <c r="Y24" s="3">
        <v>0</v>
      </c>
      <c r="Z24" s="3">
        <v>0</v>
      </c>
      <c r="AA24" s="3">
        <v>7</v>
      </c>
      <c r="AB24" s="3">
        <v>7</v>
      </c>
      <c r="AC24" s="3">
        <v>0</v>
      </c>
      <c r="AD24" s="3">
        <v>0</v>
      </c>
      <c r="AE24" s="3">
        <v>26</v>
      </c>
      <c r="AF24" s="3">
        <v>26</v>
      </c>
      <c r="AG24" s="8">
        <f t="shared" si="0"/>
        <v>26</v>
      </c>
    </row>
    <row r="25" spans="1:33" x14ac:dyDescent="0.25">
      <c r="A25" s="4" t="s">
        <v>42</v>
      </c>
      <c r="B25" s="4" t="s">
        <v>43</v>
      </c>
      <c r="C25" s="3">
        <v>0</v>
      </c>
      <c r="D25" s="3">
        <v>2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48</v>
      </c>
      <c r="O25" s="3">
        <v>0</v>
      </c>
      <c r="P25" s="3">
        <v>0</v>
      </c>
      <c r="Q25" s="3">
        <v>0</v>
      </c>
      <c r="R25" s="3">
        <v>0</v>
      </c>
      <c r="S25" s="3">
        <v>48</v>
      </c>
      <c r="T25" s="3">
        <v>0</v>
      </c>
      <c r="U25" s="3">
        <v>1</v>
      </c>
      <c r="V25" s="3">
        <v>1</v>
      </c>
      <c r="W25" s="3">
        <v>0</v>
      </c>
      <c r="X25" s="3">
        <v>0</v>
      </c>
      <c r="Y25" s="3">
        <v>27</v>
      </c>
      <c r="Z25" s="3">
        <v>0</v>
      </c>
      <c r="AA25" s="3">
        <v>0</v>
      </c>
      <c r="AB25" s="3">
        <v>27</v>
      </c>
      <c r="AC25" s="3">
        <v>55</v>
      </c>
      <c r="AD25" s="3">
        <v>0</v>
      </c>
      <c r="AE25" s="3">
        <v>8</v>
      </c>
      <c r="AF25" s="3">
        <v>55</v>
      </c>
      <c r="AG25" s="8">
        <f t="shared" si="0"/>
        <v>63</v>
      </c>
    </row>
    <row r="26" spans="1:33" x14ac:dyDescent="0.25">
      <c r="A26" s="4" t="s">
        <v>44</v>
      </c>
      <c r="B26" s="4" t="s">
        <v>45</v>
      </c>
      <c r="C26" s="3">
        <v>0</v>
      </c>
      <c r="D26" s="3">
        <v>4</v>
      </c>
      <c r="E26" s="3">
        <v>0</v>
      </c>
      <c r="F26" s="3">
        <v>1</v>
      </c>
      <c r="G26" s="3">
        <v>0</v>
      </c>
      <c r="H26" s="3">
        <v>0</v>
      </c>
      <c r="I26" s="3">
        <v>20</v>
      </c>
      <c r="J26" s="3">
        <v>0</v>
      </c>
      <c r="K26" s="3">
        <v>19</v>
      </c>
      <c r="L26" s="3">
        <v>0</v>
      </c>
      <c r="M26" s="3">
        <v>0</v>
      </c>
      <c r="N26" s="3">
        <v>36</v>
      </c>
      <c r="O26" s="3">
        <v>0</v>
      </c>
      <c r="P26" s="3">
        <v>22</v>
      </c>
      <c r="Q26" s="3">
        <v>0</v>
      </c>
      <c r="R26" s="3">
        <v>0</v>
      </c>
      <c r="S26" s="3">
        <v>5</v>
      </c>
      <c r="T26" s="3">
        <v>0</v>
      </c>
      <c r="U26" s="3">
        <v>1</v>
      </c>
      <c r="V26" s="3">
        <v>1</v>
      </c>
      <c r="W26" s="3">
        <v>0</v>
      </c>
      <c r="X26" s="3">
        <v>0</v>
      </c>
      <c r="Y26" s="3">
        <v>39</v>
      </c>
      <c r="Z26" s="3">
        <v>0</v>
      </c>
      <c r="AA26" s="3">
        <v>0</v>
      </c>
      <c r="AB26" s="3">
        <v>0</v>
      </c>
      <c r="AC26" s="3">
        <v>58</v>
      </c>
      <c r="AD26" s="3">
        <v>0</v>
      </c>
      <c r="AE26" s="3">
        <v>0</v>
      </c>
      <c r="AF26" s="3">
        <v>58</v>
      </c>
      <c r="AG26" s="8">
        <f t="shared" si="0"/>
        <v>58</v>
      </c>
    </row>
    <row r="27" spans="1:33" x14ac:dyDescent="0.25">
      <c r="A27" s="4" t="s">
        <v>46</v>
      </c>
      <c r="B27" s="4" t="s">
        <v>47</v>
      </c>
      <c r="C27" s="3">
        <v>1</v>
      </c>
      <c r="D27" s="3">
        <v>0</v>
      </c>
      <c r="E27" s="3">
        <v>1</v>
      </c>
      <c r="F27" s="3">
        <v>0</v>
      </c>
      <c r="G27" s="3">
        <v>0</v>
      </c>
      <c r="H27" s="3">
        <v>1</v>
      </c>
      <c r="I27" s="3">
        <v>0</v>
      </c>
      <c r="J27" s="3">
        <v>1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1</v>
      </c>
      <c r="T27" s="3">
        <v>0</v>
      </c>
      <c r="U27" s="3">
        <v>1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1</v>
      </c>
      <c r="AB27" s="3">
        <v>0</v>
      </c>
      <c r="AC27" s="3">
        <v>10</v>
      </c>
      <c r="AD27" s="3">
        <v>0</v>
      </c>
      <c r="AE27" s="3">
        <v>28</v>
      </c>
      <c r="AF27" s="3">
        <v>0</v>
      </c>
      <c r="AG27" s="8">
        <f t="shared" si="0"/>
        <v>38</v>
      </c>
    </row>
    <row r="28" spans="1:33" x14ac:dyDescent="0.25">
      <c r="A28" s="4" t="s">
        <v>48</v>
      </c>
      <c r="B28" s="4" t="s">
        <v>49</v>
      </c>
      <c r="C28" s="3">
        <v>10</v>
      </c>
      <c r="D28" s="3">
        <v>5</v>
      </c>
      <c r="E28" s="3">
        <v>5</v>
      </c>
      <c r="F28" s="3">
        <v>5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20</v>
      </c>
      <c r="N28" s="3">
        <v>5</v>
      </c>
      <c r="O28" s="3">
        <v>20</v>
      </c>
      <c r="P28" s="3">
        <v>7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1</v>
      </c>
      <c r="W28" s="3">
        <v>1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20</v>
      </c>
      <c r="AD28" s="3">
        <v>0</v>
      </c>
      <c r="AE28" s="3">
        <v>0</v>
      </c>
      <c r="AF28" s="3">
        <v>20</v>
      </c>
      <c r="AG28" s="8">
        <f t="shared" si="0"/>
        <v>20</v>
      </c>
    </row>
    <row r="29" spans="1:33" x14ac:dyDescent="0.25">
      <c r="A29" s="4" t="s">
        <v>50</v>
      </c>
      <c r="B29" s="4" t="s">
        <v>51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6</v>
      </c>
      <c r="AB29" s="3">
        <v>0</v>
      </c>
      <c r="AC29" s="3">
        <v>0</v>
      </c>
      <c r="AD29" s="3">
        <v>0</v>
      </c>
      <c r="AE29" s="3">
        <v>38</v>
      </c>
      <c r="AF29" s="3">
        <v>0</v>
      </c>
      <c r="AG29" s="8">
        <f t="shared" si="0"/>
        <v>38</v>
      </c>
    </row>
    <row r="30" spans="1:33" x14ac:dyDescent="0.25">
      <c r="A30" s="4" t="s">
        <v>52</v>
      </c>
      <c r="B30" s="4" t="s">
        <v>53</v>
      </c>
      <c r="C30" s="3">
        <v>25</v>
      </c>
      <c r="D30" s="3">
        <v>0</v>
      </c>
      <c r="E30" s="3">
        <v>8</v>
      </c>
      <c r="F30" s="3">
        <v>7</v>
      </c>
      <c r="G30" s="3">
        <v>6</v>
      </c>
      <c r="H30" s="3">
        <v>28</v>
      </c>
      <c r="I30" s="3">
        <v>0</v>
      </c>
      <c r="J30" s="3">
        <v>28</v>
      </c>
      <c r="K30" s="3">
        <v>0</v>
      </c>
      <c r="L30" s="3">
        <v>0</v>
      </c>
      <c r="M30" s="3">
        <v>76</v>
      </c>
      <c r="N30" s="3">
        <v>0</v>
      </c>
      <c r="O30" s="3">
        <v>13</v>
      </c>
      <c r="P30" s="3">
        <v>0</v>
      </c>
      <c r="Q30" s="3">
        <v>0</v>
      </c>
      <c r="R30" s="3">
        <v>0</v>
      </c>
      <c r="S30" s="3">
        <v>0</v>
      </c>
      <c r="T30" s="3">
        <v>34</v>
      </c>
      <c r="U30" s="3">
        <v>0</v>
      </c>
      <c r="V30" s="3">
        <v>0</v>
      </c>
      <c r="W30" s="3">
        <v>1</v>
      </c>
      <c r="X30" s="3">
        <v>0</v>
      </c>
      <c r="Y30" s="3">
        <v>22</v>
      </c>
      <c r="Z30" s="3">
        <v>6</v>
      </c>
      <c r="AA30" s="3">
        <v>0</v>
      </c>
      <c r="AB30" s="3">
        <v>0</v>
      </c>
      <c r="AC30" s="3">
        <v>62</v>
      </c>
      <c r="AD30" s="3">
        <v>14</v>
      </c>
      <c r="AE30" s="3">
        <v>0</v>
      </c>
      <c r="AF30" s="3">
        <v>0</v>
      </c>
      <c r="AG30" s="8">
        <f t="shared" si="0"/>
        <v>76</v>
      </c>
    </row>
    <row r="31" spans="1:33" x14ac:dyDescent="0.25">
      <c r="A31" s="4" t="s">
        <v>54</v>
      </c>
      <c r="B31" s="4" t="s">
        <v>55</v>
      </c>
      <c r="C31" s="3">
        <v>12</v>
      </c>
      <c r="D31" s="3">
        <v>25</v>
      </c>
      <c r="E31" s="3">
        <v>0</v>
      </c>
      <c r="F31" s="3">
        <v>4</v>
      </c>
      <c r="G31" s="3">
        <v>0</v>
      </c>
      <c r="H31" s="3">
        <v>0</v>
      </c>
      <c r="I31" s="3">
        <v>3</v>
      </c>
      <c r="J31" s="3">
        <v>0</v>
      </c>
      <c r="K31" s="3">
        <v>3</v>
      </c>
      <c r="L31" s="3">
        <v>0</v>
      </c>
      <c r="M31" s="3">
        <v>5</v>
      </c>
      <c r="N31" s="3">
        <v>8</v>
      </c>
      <c r="O31" s="3">
        <v>0</v>
      </c>
      <c r="P31" s="3">
        <v>3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3</v>
      </c>
      <c r="Z31" s="3">
        <v>0</v>
      </c>
      <c r="AA31" s="3">
        <v>0</v>
      </c>
      <c r="AB31" s="3">
        <v>3</v>
      </c>
      <c r="AC31" s="3">
        <v>27</v>
      </c>
      <c r="AD31" s="3">
        <v>20</v>
      </c>
      <c r="AE31" s="3">
        <v>0</v>
      </c>
      <c r="AF31" s="3">
        <v>0</v>
      </c>
      <c r="AG31" s="8">
        <f t="shared" si="0"/>
        <v>47</v>
      </c>
    </row>
    <row r="32" spans="1:33" x14ac:dyDescent="0.25">
      <c r="A32" s="4" t="s">
        <v>56</v>
      </c>
      <c r="B32" s="4" t="s">
        <v>57</v>
      </c>
      <c r="C32" s="3">
        <v>2</v>
      </c>
      <c r="D32" s="3">
        <v>2</v>
      </c>
      <c r="E32" s="3">
        <v>1</v>
      </c>
      <c r="F32" s="3">
        <v>1</v>
      </c>
      <c r="G32" s="3">
        <v>1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39</v>
      </c>
      <c r="N32" s="3">
        <v>3</v>
      </c>
      <c r="O32" s="3">
        <v>39</v>
      </c>
      <c r="P32" s="3">
        <v>10</v>
      </c>
      <c r="Q32" s="3">
        <v>7</v>
      </c>
      <c r="R32" s="3">
        <v>409</v>
      </c>
      <c r="S32" s="3">
        <v>53</v>
      </c>
      <c r="T32" s="3">
        <v>0</v>
      </c>
      <c r="U32" s="3">
        <v>0</v>
      </c>
      <c r="V32" s="3">
        <v>1</v>
      </c>
      <c r="W32" s="3">
        <v>1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39</v>
      </c>
      <c r="AD32" s="3">
        <v>1</v>
      </c>
      <c r="AE32" s="3">
        <v>0</v>
      </c>
      <c r="AF32" s="3">
        <v>39</v>
      </c>
      <c r="AG32" s="8">
        <f t="shared" si="0"/>
        <v>40</v>
      </c>
    </row>
    <row r="33" spans="1:33" x14ac:dyDescent="0.25">
      <c r="A33" s="4" t="s">
        <v>58</v>
      </c>
      <c r="B33" s="4" t="s">
        <v>59</v>
      </c>
      <c r="C33" s="3">
        <v>2</v>
      </c>
      <c r="D33" s="3">
        <v>3</v>
      </c>
      <c r="E33" s="3">
        <v>0</v>
      </c>
      <c r="F33" s="3">
        <v>0</v>
      </c>
      <c r="G33" s="3">
        <v>0</v>
      </c>
      <c r="H33" s="3">
        <v>41</v>
      </c>
      <c r="I33" s="3">
        <v>0</v>
      </c>
      <c r="J33" s="3">
        <v>0</v>
      </c>
      <c r="K33" s="3">
        <v>0</v>
      </c>
      <c r="L33" s="3">
        <v>0</v>
      </c>
      <c r="M33" s="3">
        <v>88</v>
      </c>
      <c r="N33" s="3">
        <v>57</v>
      </c>
      <c r="O33" s="3">
        <v>0</v>
      </c>
      <c r="P33" s="3">
        <v>0</v>
      </c>
      <c r="Q33" s="3">
        <v>0</v>
      </c>
      <c r="R33" s="3">
        <v>1</v>
      </c>
      <c r="S33" s="3">
        <v>1</v>
      </c>
      <c r="T33" s="3">
        <v>0</v>
      </c>
      <c r="U33" s="3">
        <v>1</v>
      </c>
      <c r="V33" s="3">
        <v>1</v>
      </c>
      <c r="W33" s="3">
        <v>0</v>
      </c>
      <c r="X33" s="3">
        <v>0</v>
      </c>
      <c r="Y33" s="3">
        <v>41</v>
      </c>
      <c r="Z33" s="3">
        <v>0</v>
      </c>
      <c r="AA33" s="3">
        <v>0</v>
      </c>
      <c r="AB33" s="3">
        <v>41</v>
      </c>
      <c r="AC33" s="3">
        <v>88</v>
      </c>
      <c r="AD33" s="3">
        <v>0</v>
      </c>
      <c r="AE33" s="3">
        <v>0</v>
      </c>
      <c r="AF33" s="3">
        <v>88</v>
      </c>
      <c r="AG33" s="8">
        <f t="shared" si="0"/>
        <v>88</v>
      </c>
    </row>
    <row r="34" spans="1:33" x14ac:dyDescent="0.25">
      <c r="A34" s="4" t="s">
        <v>60</v>
      </c>
      <c r="B34" s="4" t="s">
        <v>61</v>
      </c>
      <c r="C34" s="3">
        <v>0</v>
      </c>
      <c r="D34" s="3">
        <v>4</v>
      </c>
      <c r="E34" s="3">
        <v>0</v>
      </c>
      <c r="F34" s="3">
        <v>0</v>
      </c>
      <c r="G34" s="3">
        <v>0</v>
      </c>
      <c r="H34" s="3">
        <v>0</v>
      </c>
      <c r="I34" s="3">
        <v>7</v>
      </c>
      <c r="J34" s="3">
        <v>0</v>
      </c>
      <c r="K34" s="3">
        <v>0</v>
      </c>
      <c r="L34" s="3">
        <v>0</v>
      </c>
      <c r="M34" s="3">
        <v>0</v>
      </c>
      <c r="N34" s="3">
        <v>9</v>
      </c>
      <c r="O34" s="3">
        <v>0</v>
      </c>
      <c r="P34" s="3">
        <v>0</v>
      </c>
      <c r="Q34" s="3">
        <v>0</v>
      </c>
      <c r="R34" s="3">
        <v>4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7</v>
      </c>
      <c r="Z34" s="3">
        <v>0</v>
      </c>
      <c r="AA34" s="3">
        <v>5</v>
      </c>
      <c r="AB34" s="3">
        <v>5</v>
      </c>
      <c r="AC34" s="3">
        <v>9</v>
      </c>
      <c r="AD34" s="3">
        <v>0</v>
      </c>
      <c r="AE34" s="3">
        <v>11</v>
      </c>
      <c r="AF34" s="3">
        <v>9</v>
      </c>
      <c r="AG34" s="8">
        <f t="shared" si="0"/>
        <v>20</v>
      </c>
    </row>
    <row r="35" spans="1:33" x14ac:dyDescent="0.25">
      <c r="A35" s="4" t="s">
        <v>62</v>
      </c>
      <c r="B35" s="4" t="s">
        <v>63</v>
      </c>
      <c r="C35" s="3">
        <v>18</v>
      </c>
      <c r="D35" s="3">
        <v>3</v>
      </c>
      <c r="E35" s="3">
        <v>11</v>
      </c>
      <c r="F35" s="3">
        <v>1</v>
      </c>
      <c r="G35" s="3">
        <v>0</v>
      </c>
      <c r="H35" s="3">
        <v>36</v>
      </c>
      <c r="I35" s="3">
        <v>12</v>
      </c>
      <c r="J35" s="3">
        <v>24</v>
      </c>
      <c r="K35" s="3">
        <v>7</v>
      </c>
      <c r="L35" s="3">
        <v>0</v>
      </c>
      <c r="M35" s="3">
        <v>112</v>
      </c>
      <c r="N35" s="3">
        <v>47</v>
      </c>
      <c r="O35" s="3">
        <v>41</v>
      </c>
      <c r="P35" s="3">
        <v>10</v>
      </c>
      <c r="Q35" s="3">
        <v>0</v>
      </c>
      <c r="R35" s="3">
        <v>163</v>
      </c>
      <c r="S35" s="3">
        <v>14</v>
      </c>
      <c r="T35" s="3">
        <v>0</v>
      </c>
      <c r="U35" s="3">
        <v>1</v>
      </c>
      <c r="V35" s="3">
        <v>1</v>
      </c>
      <c r="W35" s="3">
        <v>1</v>
      </c>
      <c r="X35" s="3">
        <v>0</v>
      </c>
      <c r="Y35" s="3">
        <v>79</v>
      </c>
      <c r="Z35" s="3">
        <v>0</v>
      </c>
      <c r="AA35" s="3">
        <v>0</v>
      </c>
      <c r="AB35" s="3">
        <v>79</v>
      </c>
      <c r="AC35" s="3">
        <v>152</v>
      </c>
      <c r="AD35" s="3">
        <v>51</v>
      </c>
      <c r="AE35" s="3">
        <v>7</v>
      </c>
      <c r="AF35" s="3">
        <v>152</v>
      </c>
      <c r="AG35" s="8">
        <f t="shared" si="0"/>
        <v>210</v>
      </c>
    </row>
    <row r="36" spans="1:33" x14ac:dyDescent="0.25">
      <c r="A36" s="4" t="s">
        <v>64</v>
      </c>
      <c r="B36" s="4" t="s">
        <v>65</v>
      </c>
      <c r="C36" s="3">
        <v>5</v>
      </c>
      <c r="D36" s="3">
        <v>15</v>
      </c>
      <c r="E36" s="3">
        <v>0</v>
      </c>
      <c r="F36" s="3">
        <v>0</v>
      </c>
      <c r="G36" s="3">
        <v>4</v>
      </c>
      <c r="H36" s="3">
        <v>18</v>
      </c>
      <c r="I36" s="3">
        <v>5</v>
      </c>
      <c r="J36" s="3">
        <v>0</v>
      </c>
      <c r="K36" s="3">
        <v>0</v>
      </c>
      <c r="L36" s="3">
        <v>3</v>
      </c>
      <c r="M36" s="3">
        <v>29</v>
      </c>
      <c r="N36" s="3">
        <v>12</v>
      </c>
      <c r="O36" s="3">
        <v>0</v>
      </c>
      <c r="P36" s="3">
        <v>0</v>
      </c>
      <c r="Q36" s="3">
        <v>0</v>
      </c>
      <c r="R36" s="3">
        <v>0</v>
      </c>
      <c r="S36" s="3">
        <v>1</v>
      </c>
      <c r="T36" s="3">
        <v>0</v>
      </c>
      <c r="U36" s="3">
        <v>1</v>
      </c>
      <c r="V36" s="3">
        <v>1</v>
      </c>
      <c r="W36" s="3">
        <v>0</v>
      </c>
      <c r="X36" s="3">
        <v>0</v>
      </c>
      <c r="Y36" s="3">
        <v>28</v>
      </c>
      <c r="Z36" s="3">
        <v>0</v>
      </c>
      <c r="AA36" s="3">
        <v>0</v>
      </c>
      <c r="AB36" s="3">
        <v>28</v>
      </c>
      <c r="AC36" s="3">
        <v>41</v>
      </c>
      <c r="AD36" s="3">
        <v>25</v>
      </c>
      <c r="AE36" s="3">
        <v>56</v>
      </c>
      <c r="AF36" s="3">
        <v>66</v>
      </c>
      <c r="AG36" s="8">
        <f t="shared" si="0"/>
        <v>122</v>
      </c>
    </row>
    <row r="37" spans="1:33" x14ac:dyDescent="0.25">
      <c r="A37" s="4" t="s">
        <v>66</v>
      </c>
      <c r="B37" s="4" t="s">
        <v>67</v>
      </c>
      <c r="C37" s="3">
        <v>4</v>
      </c>
      <c r="D37" s="3">
        <v>3</v>
      </c>
      <c r="E37" s="3">
        <v>0</v>
      </c>
      <c r="F37" s="3">
        <v>0</v>
      </c>
      <c r="G37" s="3">
        <v>0</v>
      </c>
      <c r="H37" s="3">
        <v>4</v>
      </c>
      <c r="I37" s="3">
        <v>3</v>
      </c>
      <c r="J37" s="3">
        <v>0</v>
      </c>
      <c r="K37" s="3">
        <v>0</v>
      </c>
      <c r="L37" s="3">
        <v>0</v>
      </c>
      <c r="M37" s="3">
        <v>7</v>
      </c>
      <c r="N37" s="3">
        <v>7</v>
      </c>
      <c r="O37" s="3">
        <v>0</v>
      </c>
      <c r="P37" s="3">
        <v>0</v>
      </c>
      <c r="Q37" s="3">
        <v>0</v>
      </c>
      <c r="R37" s="3">
        <v>0</v>
      </c>
      <c r="S37" s="3">
        <v>4</v>
      </c>
      <c r="T37" s="3">
        <v>0</v>
      </c>
      <c r="U37" s="3">
        <v>1</v>
      </c>
      <c r="V37" s="3">
        <v>1</v>
      </c>
      <c r="W37" s="3">
        <v>1</v>
      </c>
      <c r="X37" s="3">
        <v>0</v>
      </c>
      <c r="Y37" s="3">
        <v>3</v>
      </c>
      <c r="Z37" s="3">
        <v>4</v>
      </c>
      <c r="AA37" s="3">
        <v>0</v>
      </c>
      <c r="AB37" s="3">
        <v>7</v>
      </c>
      <c r="AC37" s="3">
        <v>32</v>
      </c>
      <c r="AD37" s="3">
        <v>0</v>
      </c>
      <c r="AE37" s="3">
        <v>0</v>
      </c>
      <c r="AF37" s="3">
        <v>32</v>
      </c>
      <c r="AG37" s="8">
        <f t="shared" si="0"/>
        <v>32</v>
      </c>
    </row>
    <row r="38" spans="1:33" x14ac:dyDescent="0.25">
      <c r="A38" s="4" t="s">
        <v>68</v>
      </c>
      <c r="B38" s="4" t="s">
        <v>69</v>
      </c>
      <c r="C38" s="3">
        <v>13</v>
      </c>
      <c r="D38" s="3">
        <v>13</v>
      </c>
      <c r="E38" s="3">
        <v>12</v>
      </c>
      <c r="F38" s="3">
        <v>13</v>
      </c>
      <c r="G38" s="3">
        <v>0</v>
      </c>
      <c r="H38" s="3">
        <v>15</v>
      </c>
      <c r="I38" s="3">
        <v>10</v>
      </c>
      <c r="J38" s="3">
        <v>5</v>
      </c>
      <c r="K38" s="3">
        <v>2</v>
      </c>
      <c r="L38" s="3">
        <v>0</v>
      </c>
      <c r="M38" s="3">
        <v>80</v>
      </c>
      <c r="N38" s="3">
        <v>5</v>
      </c>
      <c r="O38" s="3">
        <v>2</v>
      </c>
      <c r="P38" s="3">
        <v>2</v>
      </c>
      <c r="Q38" s="3">
        <v>0</v>
      </c>
      <c r="R38" s="3">
        <v>12</v>
      </c>
      <c r="S38" s="3">
        <v>15</v>
      </c>
      <c r="T38" s="3">
        <v>0</v>
      </c>
      <c r="U38" s="3">
        <v>1</v>
      </c>
      <c r="V38" s="3">
        <v>1</v>
      </c>
      <c r="W38" s="3">
        <v>1</v>
      </c>
      <c r="X38" s="3">
        <v>0</v>
      </c>
      <c r="Y38" s="3">
        <v>25</v>
      </c>
      <c r="Z38" s="3">
        <v>0</v>
      </c>
      <c r="AA38" s="3">
        <v>0</v>
      </c>
      <c r="AB38" s="3">
        <v>25</v>
      </c>
      <c r="AC38" s="3">
        <v>3</v>
      </c>
      <c r="AD38" s="3">
        <v>0</v>
      </c>
      <c r="AE38" s="3">
        <v>100</v>
      </c>
      <c r="AF38" s="3">
        <v>3</v>
      </c>
      <c r="AG38" s="8">
        <f t="shared" si="0"/>
        <v>103</v>
      </c>
    </row>
    <row r="39" spans="1:33" x14ac:dyDescent="0.25">
      <c r="A39" s="4" t="s">
        <v>70</v>
      </c>
      <c r="B39" s="4" t="s">
        <v>71</v>
      </c>
      <c r="C39" s="3">
        <v>43</v>
      </c>
      <c r="D39" s="3">
        <v>2</v>
      </c>
      <c r="E39" s="3">
        <v>7</v>
      </c>
      <c r="F39" s="3">
        <v>11</v>
      </c>
      <c r="G39" s="3">
        <v>0</v>
      </c>
      <c r="H39" s="3">
        <v>91</v>
      </c>
      <c r="I39" s="3">
        <v>3</v>
      </c>
      <c r="J39" s="3">
        <v>13</v>
      </c>
      <c r="K39" s="3">
        <v>1</v>
      </c>
      <c r="L39" s="3">
        <v>0</v>
      </c>
      <c r="M39" s="3">
        <v>58</v>
      </c>
      <c r="N39" s="3">
        <v>0</v>
      </c>
      <c r="O39" s="3">
        <v>3</v>
      </c>
      <c r="P39" s="3">
        <v>0</v>
      </c>
      <c r="Q39" s="3">
        <v>0</v>
      </c>
      <c r="R39" s="3">
        <v>9</v>
      </c>
      <c r="S39" s="3">
        <v>44</v>
      </c>
      <c r="T39" s="3">
        <v>0</v>
      </c>
      <c r="U39" s="3">
        <v>1</v>
      </c>
      <c r="V39" s="3">
        <v>1</v>
      </c>
      <c r="W39" s="3">
        <v>1</v>
      </c>
      <c r="X39" s="3">
        <v>0</v>
      </c>
      <c r="Y39" s="3">
        <v>97</v>
      </c>
      <c r="Z39" s="3">
        <v>0</v>
      </c>
      <c r="AA39" s="3">
        <v>0</v>
      </c>
      <c r="AB39" s="3">
        <v>0</v>
      </c>
      <c r="AC39" s="3">
        <v>163</v>
      </c>
      <c r="AD39" s="3">
        <v>0</v>
      </c>
      <c r="AE39" s="3">
        <v>0</v>
      </c>
      <c r="AF39" s="3">
        <v>0</v>
      </c>
      <c r="AG39" s="8">
        <f t="shared" si="0"/>
        <v>163</v>
      </c>
    </row>
    <row r="40" spans="1:33" x14ac:dyDescent="0.25">
      <c r="A40" s="4" t="s">
        <v>72</v>
      </c>
      <c r="B40" s="4" t="s">
        <v>73</v>
      </c>
      <c r="C40" s="3">
        <v>8</v>
      </c>
      <c r="D40" s="3">
        <v>16</v>
      </c>
      <c r="E40" s="3">
        <v>2</v>
      </c>
      <c r="F40" s="3">
        <v>3</v>
      </c>
      <c r="G40" s="3">
        <v>0</v>
      </c>
      <c r="H40" s="3">
        <v>22</v>
      </c>
      <c r="I40" s="3">
        <v>22</v>
      </c>
      <c r="J40" s="3">
        <v>2</v>
      </c>
      <c r="K40" s="3">
        <v>1</v>
      </c>
      <c r="L40" s="3">
        <v>0</v>
      </c>
      <c r="M40" s="3">
        <v>66</v>
      </c>
      <c r="N40" s="3">
        <v>50</v>
      </c>
      <c r="O40" s="3">
        <v>9</v>
      </c>
      <c r="P40" s="3">
        <v>12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12</v>
      </c>
      <c r="Z40" s="3">
        <v>0</v>
      </c>
      <c r="AA40" s="3">
        <v>32</v>
      </c>
      <c r="AB40" s="3">
        <v>32</v>
      </c>
      <c r="AC40" s="3">
        <v>18</v>
      </c>
      <c r="AD40" s="3">
        <v>0</v>
      </c>
      <c r="AE40" s="3">
        <v>109</v>
      </c>
      <c r="AF40" s="3">
        <v>0</v>
      </c>
      <c r="AG40" s="8">
        <f t="shared" si="0"/>
        <v>127</v>
      </c>
    </row>
    <row r="41" spans="1:33" x14ac:dyDescent="0.25">
      <c r="A41" s="4" t="s">
        <v>74</v>
      </c>
      <c r="B41" s="4" t="s">
        <v>75</v>
      </c>
      <c r="C41" s="3">
        <v>2</v>
      </c>
      <c r="D41" s="3">
        <v>12</v>
      </c>
      <c r="E41" s="3">
        <v>20</v>
      </c>
      <c r="F41" s="3">
        <v>2</v>
      </c>
      <c r="G41" s="3">
        <v>0</v>
      </c>
      <c r="H41" s="3">
        <v>15</v>
      </c>
      <c r="I41" s="3">
        <v>26</v>
      </c>
      <c r="J41" s="3">
        <v>53</v>
      </c>
      <c r="K41" s="3">
        <v>10</v>
      </c>
      <c r="L41" s="3">
        <v>0</v>
      </c>
      <c r="M41" s="3">
        <v>4</v>
      </c>
      <c r="N41" s="3">
        <v>37</v>
      </c>
      <c r="O41" s="3">
        <v>81</v>
      </c>
      <c r="P41" s="3">
        <v>2</v>
      </c>
      <c r="Q41" s="3">
        <v>0</v>
      </c>
      <c r="R41" s="3">
        <v>1</v>
      </c>
      <c r="S41" s="3">
        <v>40</v>
      </c>
      <c r="T41" s="3">
        <v>0</v>
      </c>
      <c r="U41" s="3">
        <v>1</v>
      </c>
      <c r="V41" s="3">
        <v>1</v>
      </c>
      <c r="W41" s="3">
        <v>1</v>
      </c>
      <c r="X41" s="3">
        <v>0</v>
      </c>
      <c r="Y41" s="3">
        <v>70</v>
      </c>
      <c r="Z41" s="3">
        <v>0</v>
      </c>
      <c r="AA41" s="3">
        <v>0</v>
      </c>
      <c r="AB41" s="3">
        <v>70</v>
      </c>
      <c r="AC41" s="3">
        <v>69</v>
      </c>
      <c r="AD41" s="3">
        <v>49</v>
      </c>
      <c r="AE41" s="3">
        <v>0</v>
      </c>
      <c r="AF41" s="3">
        <v>69</v>
      </c>
      <c r="AG41" s="8">
        <f t="shared" si="0"/>
        <v>118</v>
      </c>
    </row>
    <row r="42" spans="1:33" x14ac:dyDescent="0.25">
      <c r="A42" s="4" t="s">
        <v>76</v>
      </c>
      <c r="B42" s="4" t="s">
        <v>77</v>
      </c>
      <c r="C42" s="3">
        <v>6</v>
      </c>
      <c r="D42" s="3">
        <v>9</v>
      </c>
      <c r="E42" s="3">
        <v>4</v>
      </c>
      <c r="F42" s="3">
        <v>2</v>
      </c>
      <c r="G42" s="3">
        <v>0</v>
      </c>
      <c r="H42" s="3">
        <v>6</v>
      </c>
      <c r="I42" s="3">
        <v>17</v>
      </c>
      <c r="J42" s="3">
        <v>6</v>
      </c>
      <c r="K42" s="3">
        <v>2</v>
      </c>
      <c r="L42" s="3">
        <v>0</v>
      </c>
      <c r="M42" s="3">
        <v>1</v>
      </c>
      <c r="N42" s="3">
        <v>22</v>
      </c>
      <c r="O42" s="3">
        <v>4</v>
      </c>
      <c r="P42" s="3">
        <v>0</v>
      </c>
      <c r="Q42" s="3">
        <v>0</v>
      </c>
      <c r="R42" s="3">
        <v>4</v>
      </c>
      <c r="S42" s="3">
        <v>27</v>
      </c>
      <c r="T42" s="3">
        <v>0</v>
      </c>
      <c r="U42" s="3">
        <v>1</v>
      </c>
      <c r="V42" s="3">
        <v>1</v>
      </c>
      <c r="W42" s="3">
        <v>1</v>
      </c>
      <c r="X42" s="3">
        <v>0</v>
      </c>
      <c r="Y42" s="3">
        <v>43</v>
      </c>
      <c r="Z42" s="3">
        <v>0</v>
      </c>
      <c r="AA42" s="3">
        <v>6</v>
      </c>
      <c r="AB42" s="3">
        <v>6</v>
      </c>
      <c r="AC42" s="3">
        <v>47</v>
      </c>
      <c r="AD42" s="3">
        <v>0</v>
      </c>
      <c r="AE42" s="3">
        <v>50</v>
      </c>
      <c r="AF42" s="3">
        <v>30</v>
      </c>
      <c r="AG42" s="8">
        <f t="shared" si="0"/>
        <v>97</v>
      </c>
    </row>
    <row r="43" spans="1:33" x14ac:dyDescent="0.25">
      <c r="A43" s="4" t="s">
        <v>78</v>
      </c>
      <c r="B43" s="4" t="s">
        <v>79</v>
      </c>
      <c r="C43" s="3">
        <v>3</v>
      </c>
      <c r="D43" s="3">
        <v>0</v>
      </c>
      <c r="E43" s="3">
        <v>3</v>
      </c>
      <c r="F43" s="3">
        <v>0</v>
      </c>
      <c r="G43" s="3">
        <v>0</v>
      </c>
      <c r="H43" s="3">
        <v>96</v>
      </c>
      <c r="I43" s="3">
        <v>0</v>
      </c>
      <c r="J43" s="3">
        <v>0</v>
      </c>
      <c r="K43" s="3">
        <v>0</v>
      </c>
      <c r="L43" s="3">
        <v>0</v>
      </c>
      <c r="M43" s="3">
        <v>156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3</v>
      </c>
      <c r="T43" s="3">
        <v>0</v>
      </c>
      <c r="U43" s="3">
        <v>1</v>
      </c>
      <c r="V43" s="3">
        <v>1</v>
      </c>
      <c r="W43" s="3">
        <v>0</v>
      </c>
      <c r="X43" s="3">
        <v>0</v>
      </c>
      <c r="Y43" s="3">
        <v>96</v>
      </c>
      <c r="Z43" s="3">
        <v>0</v>
      </c>
      <c r="AA43" s="3">
        <v>0</v>
      </c>
      <c r="AB43" s="3">
        <v>0</v>
      </c>
      <c r="AC43" s="3">
        <v>156</v>
      </c>
      <c r="AD43" s="3">
        <v>0</v>
      </c>
      <c r="AE43" s="3">
        <v>0</v>
      </c>
      <c r="AF43" s="3">
        <v>0</v>
      </c>
      <c r="AG43" s="8">
        <f t="shared" si="0"/>
        <v>156</v>
      </c>
    </row>
    <row r="44" spans="1:33" x14ac:dyDescent="0.25">
      <c r="A44" s="4" t="s">
        <v>80</v>
      </c>
      <c r="B44" s="4" t="s">
        <v>81</v>
      </c>
      <c r="C44" s="3">
        <v>3</v>
      </c>
      <c r="D44" s="3">
        <v>2</v>
      </c>
      <c r="E44" s="3">
        <v>1</v>
      </c>
      <c r="F44" s="3">
        <v>2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21</v>
      </c>
      <c r="N44" s="3">
        <v>8</v>
      </c>
      <c r="O44" s="3">
        <v>6</v>
      </c>
      <c r="P44" s="3">
        <v>3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21</v>
      </c>
      <c r="AD44" s="3">
        <v>0</v>
      </c>
      <c r="AE44" s="3">
        <v>0</v>
      </c>
      <c r="AF44" s="3">
        <v>0</v>
      </c>
      <c r="AG44" s="8">
        <f t="shared" si="0"/>
        <v>21</v>
      </c>
    </row>
    <row r="45" spans="1:33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8">
        <f t="shared" si="0"/>
        <v>0</v>
      </c>
    </row>
    <row r="46" spans="1:33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3</v>
      </c>
      <c r="F46" s="3">
        <v>1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12</v>
      </c>
      <c r="P46" s="3">
        <v>1</v>
      </c>
      <c r="Q46" s="3">
        <v>0</v>
      </c>
      <c r="R46" s="3">
        <v>0</v>
      </c>
      <c r="S46" s="3">
        <v>2</v>
      </c>
      <c r="T46" s="3">
        <v>0</v>
      </c>
      <c r="U46" s="3">
        <v>1</v>
      </c>
      <c r="V46" s="3">
        <v>1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12</v>
      </c>
      <c r="AD46" s="3">
        <v>0</v>
      </c>
      <c r="AE46" s="3">
        <v>0</v>
      </c>
      <c r="AF46" s="3">
        <v>12</v>
      </c>
      <c r="AG46" s="8">
        <f t="shared" si="0"/>
        <v>12</v>
      </c>
    </row>
    <row r="47" spans="1:33" x14ac:dyDescent="0.25">
      <c r="A47" s="4" t="s">
        <v>86</v>
      </c>
      <c r="B47" s="4" t="s">
        <v>87</v>
      </c>
      <c r="C47" s="3">
        <v>43</v>
      </c>
      <c r="D47" s="3">
        <v>0</v>
      </c>
      <c r="E47" s="3">
        <v>0</v>
      </c>
      <c r="F47" s="3">
        <v>0</v>
      </c>
      <c r="G47" s="3">
        <v>0</v>
      </c>
      <c r="H47" s="3">
        <v>171</v>
      </c>
      <c r="I47" s="3">
        <v>0</v>
      </c>
      <c r="J47" s="3">
        <v>0</v>
      </c>
      <c r="K47" s="3">
        <v>0</v>
      </c>
      <c r="L47" s="3">
        <v>0</v>
      </c>
      <c r="M47" s="3">
        <v>368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29</v>
      </c>
      <c r="T47" s="3">
        <v>0</v>
      </c>
      <c r="U47" s="3">
        <v>1</v>
      </c>
      <c r="V47" s="3">
        <v>1</v>
      </c>
      <c r="W47" s="3">
        <v>1</v>
      </c>
      <c r="X47" s="3">
        <v>0</v>
      </c>
      <c r="Y47" s="3">
        <v>171</v>
      </c>
      <c r="Z47" s="3">
        <v>0</v>
      </c>
      <c r="AA47" s="3">
        <v>0</v>
      </c>
      <c r="AB47" s="3">
        <v>0</v>
      </c>
      <c r="AC47" s="3">
        <v>323</v>
      </c>
      <c r="AD47" s="3">
        <v>61</v>
      </c>
      <c r="AE47" s="3">
        <v>0</v>
      </c>
      <c r="AF47" s="3">
        <v>0</v>
      </c>
      <c r="AG47" s="8">
        <f t="shared" si="0"/>
        <v>384</v>
      </c>
    </row>
    <row r="48" spans="1:33" x14ac:dyDescent="0.25">
      <c r="A48" s="4" t="s">
        <v>88</v>
      </c>
      <c r="B48" s="4" t="s">
        <v>89</v>
      </c>
      <c r="C48" s="3">
        <v>15</v>
      </c>
      <c r="D48" s="3">
        <v>0</v>
      </c>
      <c r="E48" s="3">
        <v>13</v>
      </c>
      <c r="F48" s="3">
        <v>39</v>
      </c>
      <c r="G48" s="3">
        <v>0</v>
      </c>
      <c r="H48" s="3">
        <v>6</v>
      </c>
      <c r="I48" s="3">
        <v>6</v>
      </c>
      <c r="J48" s="3">
        <v>6</v>
      </c>
      <c r="K48" s="3">
        <v>6</v>
      </c>
      <c r="L48" s="3">
        <v>0</v>
      </c>
      <c r="M48" s="3">
        <v>26</v>
      </c>
      <c r="N48" s="3">
        <v>46</v>
      </c>
      <c r="O48" s="3">
        <v>26</v>
      </c>
      <c r="P48" s="3">
        <v>46</v>
      </c>
      <c r="Q48" s="3">
        <v>0</v>
      </c>
      <c r="R48" s="3">
        <v>39</v>
      </c>
      <c r="S48" s="3">
        <v>28</v>
      </c>
      <c r="T48" s="3">
        <v>0</v>
      </c>
      <c r="U48" s="3">
        <v>1</v>
      </c>
      <c r="V48" s="3">
        <v>1</v>
      </c>
      <c r="W48" s="3">
        <v>1</v>
      </c>
      <c r="X48" s="3">
        <v>0</v>
      </c>
      <c r="Y48" s="3">
        <v>6</v>
      </c>
      <c r="Z48" s="3">
        <v>0</v>
      </c>
      <c r="AA48" s="3">
        <v>0</v>
      </c>
      <c r="AB48" s="3">
        <v>6</v>
      </c>
      <c r="AC48" s="3">
        <v>76</v>
      </c>
      <c r="AD48" s="3">
        <v>0</v>
      </c>
      <c r="AE48" s="3">
        <v>0</v>
      </c>
      <c r="AF48" s="3">
        <v>76</v>
      </c>
      <c r="AG48" s="8">
        <f t="shared" si="0"/>
        <v>76</v>
      </c>
    </row>
    <row r="49" spans="1:33" x14ac:dyDescent="0.25">
      <c r="A49" s="4" t="s">
        <v>90</v>
      </c>
      <c r="B49" s="4" t="s">
        <v>91</v>
      </c>
      <c r="C49" s="3">
        <v>8</v>
      </c>
      <c r="D49" s="3">
        <v>7</v>
      </c>
      <c r="E49" s="3">
        <v>0</v>
      </c>
      <c r="F49" s="3">
        <v>5</v>
      </c>
      <c r="G49" s="3">
        <v>0</v>
      </c>
      <c r="H49" s="3">
        <v>23</v>
      </c>
      <c r="I49" s="3">
        <v>25</v>
      </c>
      <c r="J49" s="3">
        <v>0</v>
      </c>
      <c r="K49" s="3">
        <v>16</v>
      </c>
      <c r="L49" s="3">
        <v>0</v>
      </c>
      <c r="M49" s="3">
        <v>15</v>
      </c>
      <c r="N49" s="3">
        <v>3</v>
      </c>
      <c r="O49" s="3">
        <v>0</v>
      </c>
      <c r="P49" s="3">
        <v>10</v>
      </c>
      <c r="Q49" s="3">
        <v>0</v>
      </c>
      <c r="R49" s="3">
        <v>0</v>
      </c>
      <c r="S49" s="3">
        <v>20</v>
      </c>
      <c r="T49" s="3">
        <v>0</v>
      </c>
      <c r="U49" s="3">
        <v>1</v>
      </c>
      <c r="V49" s="3">
        <v>0</v>
      </c>
      <c r="W49" s="3">
        <v>0</v>
      </c>
      <c r="X49" s="3">
        <v>1</v>
      </c>
      <c r="Y49" s="3">
        <v>14</v>
      </c>
      <c r="Z49" s="3">
        <v>10</v>
      </c>
      <c r="AA49" s="3">
        <v>8</v>
      </c>
      <c r="AB49" s="3">
        <v>8</v>
      </c>
      <c r="AC49" s="3">
        <v>15</v>
      </c>
      <c r="AD49" s="3">
        <v>30</v>
      </c>
      <c r="AE49" s="3">
        <v>24</v>
      </c>
      <c r="AF49" s="3">
        <v>15</v>
      </c>
      <c r="AG49" s="8">
        <f t="shared" si="0"/>
        <v>69</v>
      </c>
    </row>
    <row r="50" spans="1:33" x14ac:dyDescent="0.25">
      <c r="A50" s="4" t="s">
        <v>92</v>
      </c>
      <c r="B50" s="4" t="s">
        <v>93</v>
      </c>
      <c r="C50" s="3">
        <v>0</v>
      </c>
      <c r="D50" s="3">
        <v>2</v>
      </c>
      <c r="E50" s="3">
        <v>3</v>
      </c>
      <c r="F50" s="3">
        <v>0</v>
      </c>
      <c r="G50" s="3">
        <v>0</v>
      </c>
      <c r="H50" s="3">
        <v>0</v>
      </c>
      <c r="I50" s="3">
        <v>2</v>
      </c>
      <c r="J50" s="3">
        <v>0</v>
      </c>
      <c r="K50" s="3">
        <v>0</v>
      </c>
      <c r="L50" s="3">
        <v>0</v>
      </c>
      <c r="M50" s="3">
        <v>0</v>
      </c>
      <c r="N50" s="3">
        <v>2</v>
      </c>
      <c r="O50" s="3">
        <v>0</v>
      </c>
      <c r="P50" s="3">
        <v>0</v>
      </c>
      <c r="Q50" s="3">
        <v>0</v>
      </c>
      <c r="R50" s="3">
        <v>0</v>
      </c>
      <c r="S50" s="3">
        <v>2</v>
      </c>
      <c r="T50" s="3">
        <v>0</v>
      </c>
      <c r="U50" s="3">
        <v>1</v>
      </c>
      <c r="V50" s="3">
        <v>1</v>
      </c>
      <c r="W50" s="3">
        <v>0</v>
      </c>
      <c r="X50" s="3">
        <v>0</v>
      </c>
      <c r="Y50" s="3">
        <v>5</v>
      </c>
      <c r="Z50" s="3">
        <v>4</v>
      </c>
      <c r="AA50" s="3">
        <v>1</v>
      </c>
      <c r="AB50" s="3">
        <v>9</v>
      </c>
      <c r="AC50" s="3">
        <v>2</v>
      </c>
      <c r="AD50" s="3">
        <v>0</v>
      </c>
      <c r="AE50" s="3">
        <v>19</v>
      </c>
      <c r="AF50" s="3">
        <v>2</v>
      </c>
      <c r="AG50" s="8">
        <f t="shared" si="0"/>
        <v>21</v>
      </c>
    </row>
    <row r="51" spans="1:33" x14ac:dyDescent="0.25">
      <c r="A51" s="4" t="s">
        <v>94</v>
      </c>
      <c r="B51" s="4" t="s">
        <v>95</v>
      </c>
      <c r="C51" s="3">
        <v>0</v>
      </c>
      <c r="D51" s="3">
        <v>2</v>
      </c>
      <c r="E51" s="3">
        <v>0</v>
      </c>
      <c r="F51" s="3">
        <v>1</v>
      </c>
      <c r="G51" s="3">
        <v>0</v>
      </c>
      <c r="H51" s="3">
        <v>0</v>
      </c>
      <c r="I51" s="3">
        <v>1</v>
      </c>
      <c r="J51" s="3">
        <v>0</v>
      </c>
      <c r="K51" s="3">
        <v>1</v>
      </c>
      <c r="L51" s="3">
        <v>0</v>
      </c>
      <c r="M51" s="3">
        <v>0</v>
      </c>
      <c r="N51" s="3">
        <v>7</v>
      </c>
      <c r="O51" s="3">
        <v>0</v>
      </c>
      <c r="P51" s="3">
        <v>2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1</v>
      </c>
      <c r="Z51" s="3">
        <v>0</v>
      </c>
      <c r="AA51" s="3">
        <v>1</v>
      </c>
      <c r="AB51" s="3">
        <v>1</v>
      </c>
      <c r="AC51" s="3">
        <v>7</v>
      </c>
      <c r="AD51" s="3">
        <v>0</v>
      </c>
      <c r="AE51" s="3">
        <v>8</v>
      </c>
      <c r="AF51" s="3">
        <v>0</v>
      </c>
      <c r="AG51" s="8">
        <f t="shared" si="0"/>
        <v>15</v>
      </c>
    </row>
    <row r="52" spans="1:33" x14ac:dyDescent="0.25">
      <c r="A52" s="4" t="s">
        <v>96</v>
      </c>
      <c r="B52" s="4" t="s">
        <v>97</v>
      </c>
      <c r="C52" s="3">
        <v>30</v>
      </c>
      <c r="D52" s="3">
        <v>10</v>
      </c>
      <c r="E52" s="3">
        <v>0</v>
      </c>
      <c r="F52" s="3">
        <v>9</v>
      </c>
      <c r="G52" s="3">
        <v>0</v>
      </c>
      <c r="H52" s="3">
        <v>15</v>
      </c>
      <c r="I52" s="3">
        <v>10</v>
      </c>
      <c r="J52" s="3">
        <v>0</v>
      </c>
      <c r="K52" s="3">
        <v>3</v>
      </c>
      <c r="L52" s="3">
        <v>0</v>
      </c>
      <c r="M52" s="3">
        <v>25</v>
      </c>
      <c r="N52" s="3">
        <v>10</v>
      </c>
      <c r="O52" s="3">
        <v>0</v>
      </c>
      <c r="P52" s="3">
        <v>5</v>
      </c>
      <c r="Q52" s="3">
        <v>0</v>
      </c>
      <c r="R52" s="3">
        <v>0</v>
      </c>
      <c r="S52" s="3">
        <v>24</v>
      </c>
      <c r="T52" s="3">
        <v>0</v>
      </c>
      <c r="U52" s="3">
        <v>1</v>
      </c>
      <c r="V52" s="3">
        <v>1</v>
      </c>
      <c r="W52" s="3">
        <v>0</v>
      </c>
      <c r="X52" s="3">
        <v>0</v>
      </c>
      <c r="Y52" s="3">
        <v>17</v>
      </c>
      <c r="Z52" s="3">
        <v>11</v>
      </c>
      <c r="AA52" s="3">
        <v>0</v>
      </c>
      <c r="AB52" s="3">
        <v>17</v>
      </c>
      <c r="AC52" s="3">
        <v>97</v>
      </c>
      <c r="AD52" s="3">
        <v>0</v>
      </c>
      <c r="AE52" s="3">
        <v>0</v>
      </c>
      <c r="AF52" s="3">
        <v>97</v>
      </c>
      <c r="AG52" s="8">
        <f t="shared" si="0"/>
        <v>97</v>
      </c>
    </row>
    <row r="53" spans="1:33" x14ac:dyDescent="0.25">
      <c r="A53" s="4" t="s">
        <v>98</v>
      </c>
      <c r="B53" s="4" t="s">
        <v>99</v>
      </c>
      <c r="C53" s="3">
        <v>0</v>
      </c>
      <c r="D53" s="3">
        <v>1</v>
      </c>
      <c r="E53" s="3">
        <v>0</v>
      </c>
      <c r="F53" s="3">
        <v>0</v>
      </c>
      <c r="G53" s="3">
        <v>0</v>
      </c>
      <c r="H53" s="3">
        <v>0</v>
      </c>
      <c r="I53" s="3">
        <v>6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6</v>
      </c>
      <c r="T53" s="3">
        <v>0</v>
      </c>
      <c r="U53" s="3">
        <v>1</v>
      </c>
      <c r="V53" s="3">
        <v>0</v>
      </c>
      <c r="W53" s="3">
        <v>0</v>
      </c>
      <c r="X53" s="3">
        <v>0</v>
      </c>
      <c r="Y53" s="3">
        <v>74</v>
      </c>
      <c r="Z53" s="3">
        <v>0</v>
      </c>
      <c r="AA53" s="3">
        <v>0</v>
      </c>
      <c r="AB53" s="3">
        <v>74</v>
      </c>
      <c r="AC53" s="3">
        <v>50</v>
      </c>
      <c r="AD53" s="3">
        <v>0</v>
      </c>
      <c r="AE53" s="3">
        <v>91</v>
      </c>
      <c r="AF53" s="3">
        <v>50</v>
      </c>
      <c r="AG53" s="8">
        <f t="shared" si="0"/>
        <v>141</v>
      </c>
    </row>
    <row r="54" spans="1:33" x14ac:dyDescent="0.25">
      <c r="A54" s="4" t="s">
        <v>100</v>
      </c>
      <c r="B54" s="4" t="s">
        <v>101</v>
      </c>
      <c r="C54" s="3">
        <v>1</v>
      </c>
      <c r="D54" s="3">
        <v>0</v>
      </c>
      <c r="E54" s="3">
        <v>0</v>
      </c>
      <c r="F54" s="3">
        <v>0</v>
      </c>
      <c r="G54" s="3">
        <v>0</v>
      </c>
      <c r="H54" s="3">
        <v>1</v>
      </c>
      <c r="I54" s="3">
        <v>0</v>
      </c>
      <c r="J54" s="3">
        <v>0</v>
      </c>
      <c r="K54" s="3">
        <v>0</v>
      </c>
      <c r="L54" s="3">
        <v>0</v>
      </c>
      <c r="M54" s="3">
        <v>6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6</v>
      </c>
      <c r="AD54" s="3">
        <v>0</v>
      </c>
      <c r="AE54" s="3">
        <v>0</v>
      </c>
      <c r="AF54" s="3">
        <v>0</v>
      </c>
      <c r="AG54" s="8">
        <f t="shared" si="0"/>
        <v>6</v>
      </c>
    </row>
    <row r="55" spans="1:33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7</v>
      </c>
      <c r="I55" s="3">
        <v>0</v>
      </c>
      <c r="J55" s="3">
        <v>0</v>
      </c>
      <c r="K55" s="3">
        <v>0</v>
      </c>
      <c r="L55" s="3">
        <v>0</v>
      </c>
      <c r="M55" s="3">
        <v>13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7</v>
      </c>
      <c r="AB55" s="3">
        <v>7</v>
      </c>
      <c r="AC55" s="3">
        <v>0</v>
      </c>
      <c r="AD55" s="3">
        <v>0</v>
      </c>
      <c r="AE55" s="3">
        <v>13</v>
      </c>
      <c r="AF55" s="3">
        <v>0</v>
      </c>
      <c r="AG55" s="8">
        <f t="shared" si="0"/>
        <v>13</v>
      </c>
    </row>
    <row r="56" spans="1:33" x14ac:dyDescent="0.25">
      <c r="A56" s="4" t="s">
        <v>104</v>
      </c>
      <c r="B56" s="4" t="s">
        <v>105</v>
      </c>
      <c r="C56" s="3">
        <v>12</v>
      </c>
      <c r="D56" s="3">
        <v>0</v>
      </c>
      <c r="E56" s="3">
        <v>12</v>
      </c>
      <c r="F56" s="3">
        <v>0</v>
      </c>
      <c r="G56" s="3">
        <v>4</v>
      </c>
      <c r="H56" s="3">
        <v>60</v>
      </c>
      <c r="I56" s="3">
        <v>0</v>
      </c>
      <c r="J56" s="3">
        <v>60</v>
      </c>
      <c r="K56" s="3">
        <v>0</v>
      </c>
      <c r="L56" s="3">
        <v>0</v>
      </c>
      <c r="M56" s="3">
        <v>64</v>
      </c>
      <c r="N56" s="3">
        <v>0</v>
      </c>
      <c r="O56" s="3">
        <v>64</v>
      </c>
      <c r="P56" s="3">
        <v>0</v>
      </c>
      <c r="Q56" s="3">
        <v>0</v>
      </c>
      <c r="R56" s="3">
        <v>1</v>
      </c>
      <c r="S56" s="3">
        <v>0</v>
      </c>
      <c r="T56" s="3">
        <v>1</v>
      </c>
      <c r="U56" s="3">
        <v>0</v>
      </c>
      <c r="V56" s="3">
        <v>0</v>
      </c>
      <c r="W56" s="3">
        <v>0</v>
      </c>
      <c r="X56" s="3">
        <v>0</v>
      </c>
      <c r="Y56" s="3">
        <v>60</v>
      </c>
      <c r="Z56" s="3">
        <v>0</v>
      </c>
      <c r="AA56" s="3">
        <v>0</v>
      </c>
      <c r="AB56" s="3">
        <v>0</v>
      </c>
      <c r="AC56" s="3">
        <v>64</v>
      </c>
      <c r="AD56" s="3">
        <v>0</v>
      </c>
      <c r="AE56" s="3">
        <v>0</v>
      </c>
      <c r="AF56" s="3">
        <v>0</v>
      </c>
      <c r="AG56" s="8">
        <f t="shared" si="0"/>
        <v>64</v>
      </c>
    </row>
    <row r="57" spans="1:33" x14ac:dyDescent="0.25">
      <c r="A57" s="4" t="s">
        <v>106</v>
      </c>
      <c r="B57" s="4" t="s">
        <v>107</v>
      </c>
      <c r="C57" s="3">
        <v>3</v>
      </c>
      <c r="D57" s="3">
        <v>29</v>
      </c>
      <c r="E57" s="3">
        <v>3</v>
      </c>
      <c r="F57" s="3">
        <v>4</v>
      </c>
      <c r="G57" s="3">
        <v>0</v>
      </c>
      <c r="H57" s="3">
        <v>11</v>
      </c>
      <c r="I57" s="3">
        <v>22</v>
      </c>
      <c r="J57" s="3">
        <v>12</v>
      </c>
      <c r="K57" s="3">
        <v>4</v>
      </c>
      <c r="L57" s="3">
        <v>0</v>
      </c>
      <c r="M57" s="3">
        <v>10</v>
      </c>
      <c r="N57" s="3">
        <v>5</v>
      </c>
      <c r="O57" s="3">
        <v>0</v>
      </c>
      <c r="P57" s="3">
        <v>2</v>
      </c>
      <c r="Q57" s="3">
        <v>0</v>
      </c>
      <c r="R57" s="3">
        <v>9</v>
      </c>
      <c r="S57" s="3">
        <v>19</v>
      </c>
      <c r="T57" s="3">
        <v>0</v>
      </c>
      <c r="U57" s="3">
        <v>1</v>
      </c>
      <c r="V57" s="3">
        <v>1</v>
      </c>
      <c r="W57" s="3">
        <v>0</v>
      </c>
      <c r="X57" s="3">
        <v>0</v>
      </c>
      <c r="Y57" s="3">
        <v>26</v>
      </c>
      <c r="Z57" s="3">
        <v>65</v>
      </c>
      <c r="AA57" s="3">
        <v>0</v>
      </c>
      <c r="AB57" s="3">
        <v>91</v>
      </c>
      <c r="AC57" s="3">
        <v>17</v>
      </c>
      <c r="AD57" s="3">
        <v>145</v>
      </c>
      <c r="AE57" s="3">
        <v>0</v>
      </c>
      <c r="AF57" s="3">
        <v>162</v>
      </c>
      <c r="AG57" s="8">
        <f t="shared" si="0"/>
        <v>162</v>
      </c>
    </row>
    <row r="58" spans="1:33" x14ac:dyDescent="0.25">
      <c r="A58" s="4" t="s">
        <v>108</v>
      </c>
      <c r="B58" s="4" t="s">
        <v>109</v>
      </c>
      <c r="C58" s="3">
        <v>34</v>
      </c>
      <c r="D58" s="3">
        <v>22</v>
      </c>
      <c r="E58" s="3">
        <v>14</v>
      </c>
      <c r="F58" s="3">
        <v>3</v>
      </c>
      <c r="G58" s="3">
        <v>2</v>
      </c>
      <c r="H58" s="3">
        <v>70</v>
      </c>
      <c r="I58" s="3">
        <v>34</v>
      </c>
      <c r="J58" s="3">
        <v>26</v>
      </c>
      <c r="K58" s="3">
        <v>15</v>
      </c>
      <c r="L58" s="3">
        <v>11</v>
      </c>
      <c r="M58" s="3">
        <v>71</v>
      </c>
      <c r="N58" s="3">
        <v>21</v>
      </c>
      <c r="O58" s="3">
        <v>19</v>
      </c>
      <c r="P58" s="3">
        <v>2</v>
      </c>
      <c r="Q58" s="3">
        <v>124</v>
      </c>
      <c r="R58" s="3">
        <v>12</v>
      </c>
      <c r="S58" s="3">
        <v>27</v>
      </c>
      <c r="T58" s="3">
        <v>0</v>
      </c>
      <c r="U58" s="3">
        <v>1</v>
      </c>
      <c r="V58" s="3">
        <v>1</v>
      </c>
      <c r="W58" s="3">
        <v>1</v>
      </c>
      <c r="X58" s="3">
        <v>1</v>
      </c>
      <c r="Y58" s="3">
        <v>102</v>
      </c>
      <c r="Z58" s="3">
        <v>0</v>
      </c>
      <c r="AA58" s="3">
        <v>54</v>
      </c>
      <c r="AB58" s="3">
        <v>88</v>
      </c>
      <c r="AC58" s="3">
        <v>99</v>
      </c>
      <c r="AD58" s="3">
        <v>27</v>
      </c>
      <c r="AE58" s="3">
        <v>111</v>
      </c>
      <c r="AF58" s="3">
        <v>99</v>
      </c>
      <c r="AG58" s="8">
        <f t="shared" si="0"/>
        <v>237</v>
      </c>
    </row>
    <row r="59" spans="1:33" x14ac:dyDescent="0.25">
      <c r="A59" s="4" t="s">
        <v>110</v>
      </c>
      <c r="B59" s="4" t="s">
        <v>111</v>
      </c>
      <c r="C59" s="3">
        <v>2</v>
      </c>
      <c r="D59" s="3">
        <v>12</v>
      </c>
      <c r="E59" s="3">
        <v>0</v>
      </c>
      <c r="F59" s="3">
        <v>0</v>
      </c>
      <c r="G59" s="3">
        <v>0</v>
      </c>
      <c r="H59" s="3">
        <v>42</v>
      </c>
      <c r="I59" s="3">
        <v>0</v>
      </c>
      <c r="J59" s="3">
        <v>0</v>
      </c>
      <c r="K59" s="3">
        <v>0</v>
      </c>
      <c r="L59" s="3">
        <v>0</v>
      </c>
      <c r="M59" s="3">
        <v>49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42</v>
      </c>
      <c r="AA59" s="3">
        <v>0</v>
      </c>
      <c r="AB59" s="3">
        <v>42</v>
      </c>
      <c r="AC59" s="3">
        <v>0</v>
      </c>
      <c r="AD59" s="3">
        <v>49</v>
      </c>
      <c r="AE59" s="3">
        <v>0</v>
      </c>
      <c r="AF59" s="3">
        <v>49</v>
      </c>
      <c r="AG59" s="8">
        <f t="shared" si="0"/>
        <v>49</v>
      </c>
    </row>
    <row r="60" spans="1:33" x14ac:dyDescent="0.25">
      <c r="A60" s="4" t="s">
        <v>112</v>
      </c>
      <c r="B60" s="4" t="s">
        <v>113</v>
      </c>
      <c r="C60" s="3">
        <v>19</v>
      </c>
      <c r="D60" s="3">
        <v>30</v>
      </c>
      <c r="E60" s="3">
        <v>1</v>
      </c>
      <c r="F60" s="3">
        <v>2</v>
      </c>
      <c r="G60" s="3">
        <v>15</v>
      </c>
      <c r="H60" s="3">
        <v>16</v>
      </c>
      <c r="I60" s="3">
        <v>16</v>
      </c>
      <c r="J60" s="3">
        <v>1</v>
      </c>
      <c r="K60" s="3">
        <v>2</v>
      </c>
      <c r="L60" s="3">
        <v>15</v>
      </c>
      <c r="M60" s="3">
        <v>67</v>
      </c>
      <c r="N60" s="3">
        <v>67</v>
      </c>
      <c r="O60" s="3">
        <v>0</v>
      </c>
      <c r="P60" s="3">
        <v>1</v>
      </c>
      <c r="Q60" s="3">
        <v>22</v>
      </c>
      <c r="R60" s="3">
        <v>0</v>
      </c>
      <c r="S60" s="3">
        <v>67</v>
      </c>
      <c r="T60" s="3">
        <v>0</v>
      </c>
      <c r="U60" s="3">
        <v>1</v>
      </c>
      <c r="V60" s="3">
        <v>1</v>
      </c>
      <c r="W60" s="3">
        <v>1</v>
      </c>
      <c r="X60" s="3">
        <v>1</v>
      </c>
      <c r="Y60" s="3">
        <v>50</v>
      </c>
      <c r="Z60" s="3">
        <v>0</v>
      </c>
      <c r="AA60" s="3">
        <v>0</v>
      </c>
      <c r="AB60" s="3">
        <v>50</v>
      </c>
      <c r="AC60" s="3">
        <v>157</v>
      </c>
      <c r="AD60" s="3">
        <v>0</v>
      </c>
      <c r="AE60" s="3">
        <v>0</v>
      </c>
      <c r="AF60" s="3">
        <v>157</v>
      </c>
      <c r="AG60" s="8">
        <f t="shared" si="0"/>
        <v>157</v>
      </c>
    </row>
    <row r="61" spans="1:33" x14ac:dyDescent="0.25">
      <c r="A61" s="4" t="s">
        <v>114</v>
      </c>
      <c r="B61" s="4" t="s">
        <v>115</v>
      </c>
      <c r="C61" s="3">
        <v>0</v>
      </c>
      <c r="D61" s="3">
        <v>2</v>
      </c>
      <c r="E61" s="3">
        <v>0</v>
      </c>
      <c r="F61" s="3">
        <v>0</v>
      </c>
      <c r="G61" s="3">
        <v>0</v>
      </c>
      <c r="H61" s="3">
        <v>0</v>
      </c>
      <c r="I61" s="3">
        <v>21</v>
      </c>
      <c r="J61" s="3">
        <v>0</v>
      </c>
      <c r="K61" s="3">
        <v>0</v>
      </c>
      <c r="L61" s="3">
        <v>0</v>
      </c>
      <c r="M61" s="3">
        <v>0</v>
      </c>
      <c r="N61" s="3">
        <v>15</v>
      </c>
      <c r="O61" s="3">
        <v>0</v>
      </c>
      <c r="P61" s="3">
        <v>0</v>
      </c>
      <c r="Q61" s="3">
        <v>0</v>
      </c>
      <c r="R61" s="3">
        <v>0</v>
      </c>
      <c r="S61" s="3">
        <v>1</v>
      </c>
      <c r="T61" s="3">
        <v>0</v>
      </c>
      <c r="U61" s="3">
        <v>0</v>
      </c>
      <c r="V61" s="3">
        <v>0</v>
      </c>
      <c r="W61" s="3">
        <v>1</v>
      </c>
      <c r="X61" s="3">
        <v>0</v>
      </c>
      <c r="Y61" s="3">
        <v>23</v>
      </c>
      <c r="Z61" s="3">
        <v>0</v>
      </c>
      <c r="AA61" s="3">
        <v>0</v>
      </c>
      <c r="AB61" s="3">
        <v>23</v>
      </c>
      <c r="AC61" s="3">
        <v>32</v>
      </c>
      <c r="AD61" s="3">
        <v>0</v>
      </c>
      <c r="AE61" s="3">
        <v>0</v>
      </c>
      <c r="AF61" s="3">
        <v>32</v>
      </c>
      <c r="AG61" s="8">
        <f t="shared" si="0"/>
        <v>32</v>
      </c>
    </row>
    <row r="62" spans="1:33" x14ac:dyDescent="0.25">
      <c r="A62" s="4" t="s">
        <v>116</v>
      </c>
      <c r="B62" s="4" t="s">
        <v>117</v>
      </c>
      <c r="C62" s="3">
        <v>12</v>
      </c>
      <c r="D62" s="3">
        <v>11</v>
      </c>
      <c r="E62" s="3">
        <v>2</v>
      </c>
      <c r="F62" s="3">
        <v>0</v>
      </c>
      <c r="G62" s="3">
        <v>9</v>
      </c>
      <c r="H62" s="3">
        <v>6</v>
      </c>
      <c r="I62" s="3">
        <v>72</v>
      </c>
      <c r="J62" s="3">
        <v>11</v>
      </c>
      <c r="K62" s="3">
        <v>0</v>
      </c>
      <c r="L62" s="3">
        <v>32</v>
      </c>
      <c r="M62" s="3">
        <v>53</v>
      </c>
      <c r="N62" s="3">
        <v>147</v>
      </c>
      <c r="O62" s="3">
        <v>57</v>
      </c>
      <c r="P62" s="3">
        <v>0</v>
      </c>
      <c r="Q62" s="3">
        <v>19</v>
      </c>
      <c r="R62" s="3">
        <v>8</v>
      </c>
      <c r="S62" s="3">
        <v>2</v>
      </c>
      <c r="T62" s="3">
        <v>0</v>
      </c>
      <c r="U62" s="3">
        <v>1</v>
      </c>
      <c r="V62" s="3">
        <v>1</v>
      </c>
      <c r="W62" s="3">
        <v>0</v>
      </c>
      <c r="X62" s="3">
        <v>0</v>
      </c>
      <c r="Y62" s="3">
        <v>52</v>
      </c>
      <c r="Z62" s="3">
        <v>0</v>
      </c>
      <c r="AA62" s="3">
        <v>0</v>
      </c>
      <c r="AB62" s="3">
        <v>52</v>
      </c>
      <c r="AC62" s="3">
        <v>117</v>
      </c>
      <c r="AD62" s="3">
        <v>0</v>
      </c>
      <c r="AE62" s="3">
        <v>0</v>
      </c>
      <c r="AF62" s="3">
        <v>117</v>
      </c>
      <c r="AG62" s="8">
        <f t="shared" si="0"/>
        <v>117</v>
      </c>
    </row>
    <row r="63" spans="1:33" x14ac:dyDescent="0.25">
      <c r="A63" s="4" t="s">
        <v>118</v>
      </c>
      <c r="B63" s="4" t="s">
        <v>119</v>
      </c>
      <c r="C63" s="3">
        <v>4</v>
      </c>
      <c r="D63" s="3">
        <v>22</v>
      </c>
      <c r="E63" s="3">
        <v>3</v>
      </c>
      <c r="F63" s="3">
        <v>3</v>
      </c>
      <c r="G63" s="3">
        <v>0</v>
      </c>
      <c r="H63" s="3">
        <v>8</v>
      </c>
      <c r="I63" s="3">
        <v>10</v>
      </c>
      <c r="J63" s="3">
        <v>4</v>
      </c>
      <c r="K63" s="3">
        <v>5</v>
      </c>
      <c r="L63" s="3">
        <v>0</v>
      </c>
      <c r="M63" s="3">
        <v>8</v>
      </c>
      <c r="N63" s="3">
        <v>15</v>
      </c>
      <c r="O63" s="3">
        <v>6</v>
      </c>
      <c r="P63" s="3">
        <v>10</v>
      </c>
      <c r="Q63" s="3">
        <v>0</v>
      </c>
      <c r="R63" s="3">
        <v>3</v>
      </c>
      <c r="S63" s="3">
        <v>3</v>
      </c>
      <c r="T63" s="3">
        <v>0</v>
      </c>
      <c r="U63" s="3">
        <v>1</v>
      </c>
      <c r="V63" s="3">
        <v>1</v>
      </c>
      <c r="W63" s="3">
        <v>1</v>
      </c>
      <c r="X63" s="3">
        <v>0</v>
      </c>
      <c r="Y63" s="3">
        <v>23</v>
      </c>
      <c r="Z63" s="3">
        <v>4</v>
      </c>
      <c r="AA63" s="3">
        <v>0</v>
      </c>
      <c r="AB63" s="3">
        <v>23</v>
      </c>
      <c r="AC63" s="3">
        <v>33</v>
      </c>
      <c r="AD63" s="3">
        <v>6</v>
      </c>
      <c r="AE63" s="3">
        <v>0</v>
      </c>
      <c r="AF63" s="3">
        <v>33</v>
      </c>
      <c r="AG63" s="8">
        <f t="shared" si="0"/>
        <v>39</v>
      </c>
    </row>
    <row r="64" spans="1:33" x14ac:dyDescent="0.25">
      <c r="A64" s="4" t="s">
        <v>120</v>
      </c>
      <c r="B64" s="4" t="s">
        <v>121</v>
      </c>
      <c r="C64" s="3">
        <v>1</v>
      </c>
      <c r="D64" s="3">
        <v>8</v>
      </c>
      <c r="E64" s="3">
        <v>0</v>
      </c>
      <c r="F64" s="3">
        <v>3</v>
      </c>
      <c r="G64" s="3">
        <v>0</v>
      </c>
      <c r="H64" s="3">
        <v>1</v>
      </c>
      <c r="I64" s="3">
        <v>2</v>
      </c>
      <c r="J64" s="3">
        <v>0</v>
      </c>
      <c r="K64" s="3">
        <v>1</v>
      </c>
      <c r="L64" s="3">
        <v>0</v>
      </c>
      <c r="M64" s="3">
        <v>3</v>
      </c>
      <c r="N64" s="3">
        <v>7</v>
      </c>
      <c r="O64" s="3">
        <v>0</v>
      </c>
      <c r="P64" s="3">
        <v>4</v>
      </c>
      <c r="Q64" s="3">
        <v>0</v>
      </c>
      <c r="R64" s="3">
        <v>0</v>
      </c>
      <c r="S64" s="3">
        <v>0</v>
      </c>
      <c r="T64" s="3">
        <v>0</v>
      </c>
      <c r="U64" s="3">
        <v>1</v>
      </c>
      <c r="V64" s="3">
        <v>1</v>
      </c>
      <c r="W64" s="3">
        <v>1</v>
      </c>
      <c r="X64" s="3">
        <v>0</v>
      </c>
      <c r="Y64" s="3">
        <v>3</v>
      </c>
      <c r="Z64" s="3">
        <v>0</v>
      </c>
      <c r="AA64" s="3">
        <v>3</v>
      </c>
      <c r="AB64" s="3">
        <v>3</v>
      </c>
      <c r="AC64" s="3">
        <v>13</v>
      </c>
      <c r="AD64" s="3">
        <v>0</v>
      </c>
      <c r="AE64" s="3">
        <v>17</v>
      </c>
      <c r="AF64" s="3">
        <v>13</v>
      </c>
      <c r="AG64" s="8">
        <f t="shared" si="0"/>
        <v>30</v>
      </c>
    </row>
    <row r="65" spans="1:33" x14ac:dyDescent="0.25">
      <c r="A65" s="4" t="s">
        <v>122</v>
      </c>
      <c r="B65" s="4" t="s">
        <v>123</v>
      </c>
      <c r="C65" s="3">
        <v>4</v>
      </c>
      <c r="D65" s="3">
        <v>2</v>
      </c>
      <c r="E65" s="3">
        <v>2</v>
      </c>
      <c r="F65" s="3">
        <v>2</v>
      </c>
      <c r="G65" s="3">
        <v>0</v>
      </c>
      <c r="H65" s="3">
        <v>0</v>
      </c>
      <c r="I65" s="3">
        <v>9</v>
      </c>
      <c r="J65" s="3">
        <v>0</v>
      </c>
      <c r="K65" s="3">
        <v>1</v>
      </c>
      <c r="L65" s="3">
        <v>0</v>
      </c>
      <c r="M65" s="3">
        <v>35</v>
      </c>
      <c r="N65" s="3">
        <v>16</v>
      </c>
      <c r="O65" s="3">
        <v>0</v>
      </c>
      <c r="P65" s="3">
        <v>0</v>
      </c>
      <c r="Q65" s="3">
        <v>2</v>
      </c>
      <c r="R65" s="3">
        <v>11</v>
      </c>
      <c r="S65" s="3">
        <v>14</v>
      </c>
      <c r="T65" s="3">
        <v>0</v>
      </c>
      <c r="U65" s="3">
        <v>1</v>
      </c>
      <c r="V65" s="3">
        <v>1</v>
      </c>
      <c r="W65" s="3">
        <v>1</v>
      </c>
      <c r="X65" s="3">
        <v>0</v>
      </c>
      <c r="Y65" s="3">
        <v>10</v>
      </c>
      <c r="Z65" s="3">
        <v>0</v>
      </c>
      <c r="AA65" s="3">
        <v>0</v>
      </c>
      <c r="AB65" s="3">
        <v>10</v>
      </c>
      <c r="AC65" s="3">
        <v>53</v>
      </c>
      <c r="AD65" s="3">
        <v>0</v>
      </c>
      <c r="AE65" s="3">
        <v>0</v>
      </c>
      <c r="AF65" s="3">
        <v>53</v>
      </c>
      <c r="AG65" s="8">
        <f t="shared" si="0"/>
        <v>53</v>
      </c>
    </row>
    <row r="66" spans="1:33" x14ac:dyDescent="0.25">
      <c r="A66" s="4" t="s">
        <v>124</v>
      </c>
      <c r="B66" s="4" t="s">
        <v>125</v>
      </c>
      <c r="C66" s="3">
        <v>1</v>
      </c>
      <c r="D66" s="3">
        <v>1</v>
      </c>
      <c r="E66" s="3">
        <v>0</v>
      </c>
      <c r="F66" s="3">
        <v>0</v>
      </c>
      <c r="G66" s="3">
        <v>0</v>
      </c>
      <c r="H66" s="3">
        <v>4</v>
      </c>
      <c r="I66" s="3">
        <v>0</v>
      </c>
      <c r="J66" s="3">
        <v>0</v>
      </c>
      <c r="K66" s="3">
        <v>0</v>
      </c>
      <c r="L66" s="3">
        <v>0</v>
      </c>
      <c r="M66" s="3">
        <v>12</v>
      </c>
      <c r="N66" s="3">
        <v>11</v>
      </c>
      <c r="O66" s="3">
        <v>0</v>
      </c>
      <c r="P66" s="3">
        <v>0</v>
      </c>
      <c r="Q66" s="3">
        <v>0</v>
      </c>
      <c r="R66" s="3">
        <v>0</v>
      </c>
      <c r="S66" s="3">
        <v>1</v>
      </c>
      <c r="T66" s="3">
        <v>0</v>
      </c>
      <c r="U66" s="3">
        <v>1</v>
      </c>
      <c r="V66" s="3">
        <v>1</v>
      </c>
      <c r="W66" s="3">
        <v>0</v>
      </c>
      <c r="X66" s="3">
        <v>0</v>
      </c>
      <c r="Y66" s="3">
        <v>11</v>
      </c>
      <c r="Z66" s="3">
        <v>0</v>
      </c>
      <c r="AA66" s="3">
        <v>0</v>
      </c>
      <c r="AB66" s="3">
        <v>0</v>
      </c>
      <c r="AC66" s="3">
        <v>38</v>
      </c>
      <c r="AD66" s="3">
        <v>0</v>
      </c>
      <c r="AE66" s="3">
        <v>0</v>
      </c>
      <c r="AF66" s="3">
        <v>38</v>
      </c>
      <c r="AG66" s="8">
        <f t="shared" si="0"/>
        <v>38</v>
      </c>
    </row>
    <row r="67" spans="1:33" x14ac:dyDescent="0.25">
      <c r="A67" s="4" t="s">
        <v>126</v>
      </c>
      <c r="B67" s="4" t="s">
        <v>127</v>
      </c>
      <c r="C67" s="3">
        <v>0</v>
      </c>
      <c r="D67" s="3">
        <v>2</v>
      </c>
      <c r="E67" s="3">
        <v>0</v>
      </c>
      <c r="F67" s="3">
        <v>0</v>
      </c>
      <c r="G67" s="3">
        <v>0</v>
      </c>
      <c r="H67" s="3">
        <v>0</v>
      </c>
      <c r="I67" s="3">
        <v>2</v>
      </c>
      <c r="J67" s="3">
        <v>0</v>
      </c>
      <c r="K67" s="3">
        <v>0</v>
      </c>
      <c r="L67" s="3">
        <v>0</v>
      </c>
      <c r="M67" s="3">
        <v>0</v>
      </c>
      <c r="N67" s="3">
        <v>24</v>
      </c>
      <c r="O67" s="3">
        <v>0</v>
      </c>
      <c r="P67" s="3">
        <v>0</v>
      </c>
      <c r="Q67" s="3">
        <v>0</v>
      </c>
      <c r="R67" s="3">
        <v>0</v>
      </c>
      <c r="S67" s="3">
        <v>2</v>
      </c>
      <c r="T67" s="3">
        <v>0</v>
      </c>
      <c r="U67" s="3">
        <v>1</v>
      </c>
      <c r="V67" s="3">
        <v>0</v>
      </c>
      <c r="W67" s="3">
        <v>0</v>
      </c>
      <c r="X67" s="3">
        <v>0</v>
      </c>
      <c r="Y67" s="3">
        <v>2</v>
      </c>
      <c r="Z67" s="3">
        <v>0</v>
      </c>
      <c r="AA67" s="3">
        <v>0</v>
      </c>
      <c r="AB67" s="3">
        <v>2</v>
      </c>
      <c r="AC67" s="3">
        <v>24</v>
      </c>
      <c r="AD67" s="3">
        <v>12</v>
      </c>
      <c r="AE67" s="3">
        <v>11</v>
      </c>
      <c r="AF67" s="3">
        <v>24</v>
      </c>
      <c r="AG67" s="8">
        <f t="shared" si="0"/>
        <v>47</v>
      </c>
    </row>
    <row r="68" spans="1:33" x14ac:dyDescent="0.25">
      <c r="A68" s="4" t="s">
        <v>128</v>
      </c>
      <c r="B68" s="4" t="s">
        <v>129</v>
      </c>
      <c r="C68" s="3">
        <v>2</v>
      </c>
      <c r="D68" s="3">
        <v>5</v>
      </c>
      <c r="E68" s="3">
        <v>0</v>
      </c>
      <c r="F68" s="3">
        <v>0</v>
      </c>
      <c r="G68" s="3">
        <v>2</v>
      </c>
      <c r="H68" s="3">
        <v>6</v>
      </c>
      <c r="I68" s="3">
        <v>6</v>
      </c>
      <c r="J68" s="3">
        <v>0</v>
      </c>
      <c r="K68" s="3">
        <v>0</v>
      </c>
      <c r="L68" s="3">
        <v>0</v>
      </c>
      <c r="M68" s="3">
        <v>41</v>
      </c>
      <c r="N68" s="3">
        <v>38</v>
      </c>
      <c r="O68" s="3">
        <v>0</v>
      </c>
      <c r="P68" s="3">
        <v>0</v>
      </c>
      <c r="Q68" s="3">
        <v>0</v>
      </c>
      <c r="R68" s="3">
        <v>5</v>
      </c>
      <c r="S68" s="3">
        <v>0</v>
      </c>
      <c r="T68" s="3">
        <v>0</v>
      </c>
      <c r="U68" s="3">
        <v>0</v>
      </c>
      <c r="V68" s="3">
        <v>0</v>
      </c>
      <c r="W68" s="3">
        <v>1</v>
      </c>
      <c r="X68" s="3">
        <v>1</v>
      </c>
      <c r="Y68" s="3">
        <v>6</v>
      </c>
      <c r="Z68" s="3">
        <v>0</v>
      </c>
      <c r="AA68" s="3">
        <v>0</v>
      </c>
      <c r="AB68" s="3">
        <v>0</v>
      </c>
      <c r="AC68" s="3">
        <v>41</v>
      </c>
      <c r="AD68" s="3">
        <v>0</v>
      </c>
      <c r="AE68" s="3">
        <v>0</v>
      </c>
      <c r="AF68" s="3">
        <v>0</v>
      </c>
      <c r="AG68" s="8">
        <f t="shared" si="0"/>
        <v>41</v>
      </c>
    </row>
    <row r="69" spans="1:33" x14ac:dyDescent="0.25">
      <c r="A69" s="4" t="s">
        <v>130</v>
      </c>
      <c r="B69" s="4" t="s">
        <v>131</v>
      </c>
      <c r="C69" s="3">
        <v>15</v>
      </c>
      <c r="D69" s="3">
        <v>6</v>
      </c>
      <c r="E69" s="3">
        <v>4</v>
      </c>
      <c r="F69" s="3">
        <v>0</v>
      </c>
      <c r="G69" s="3">
        <v>0</v>
      </c>
      <c r="H69" s="3">
        <v>115</v>
      </c>
      <c r="I69" s="3">
        <v>17</v>
      </c>
      <c r="J69" s="3">
        <v>0</v>
      </c>
      <c r="K69" s="3">
        <v>16</v>
      </c>
      <c r="L69" s="3">
        <v>0</v>
      </c>
      <c r="M69" s="3">
        <v>279</v>
      </c>
      <c r="N69" s="3">
        <v>32</v>
      </c>
      <c r="O69" s="3">
        <v>28</v>
      </c>
      <c r="P69" s="3">
        <v>0</v>
      </c>
      <c r="Q69" s="3">
        <v>0</v>
      </c>
      <c r="R69" s="3">
        <v>6</v>
      </c>
      <c r="S69" s="3">
        <v>14</v>
      </c>
      <c r="T69" s="3">
        <v>5</v>
      </c>
      <c r="U69" s="3">
        <v>1</v>
      </c>
      <c r="V69" s="3">
        <v>1</v>
      </c>
      <c r="W69" s="3">
        <v>1</v>
      </c>
      <c r="X69" s="3">
        <v>0</v>
      </c>
      <c r="Y69" s="3">
        <v>148</v>
      </c>
      <c r="Z69" s="3">
        <v>0</v>
      </c>
      <c r="AA69" s="3">
        <v>0</v>
      </c>
      <c r="AB69" s="3">
        <v>148</v>
      </c>
      <c r="AC69" s="3">
        <v>339</v>
      </c>
      <c r="AD69" s="3">
        <v>0</v>
      </c>
      <c r="AE69" s="3">
        <v>0</v>
      </c>
      <c r="AF69" s="3">
        <v>339</v>
      </c>
      <c r="AG69" s="8">
        <f t="shared" si="0"/>
        <v>339</v>
      </c>
    </row>
    <row r="70" spans="1:33" x14ac:dyDescent="0.25">
      <c r="A70" s="4" t="s">
        <v>132</v>
      </c>
      <c r="B70" s="4" t="s">
        <v>133</v>
      </c>
      <c r="C70" s="3">
        <v>3</v>
      </c>
      <c r="D70" s="3">
        <v>4</v>
      </c>
      <c r="E70" s="3">
        <v>0</v>
      </c>
      <c r="F70" s="3">
        <v>1</v>
      </c>
      <c r="G70" s="3">
        <v>0</v>
      </c>
      <c r="H70" s="3">
        <v>2</v>
      </c>
      <c r="I70" s="3">
        <v>2</v>
      </c>
      <c r="J70" s="3">
        <v>2</v>
      </c>
      <c r="K70" s="3">
        <v>2</v>
      </c>
      <c r="L70" s="3">
        <v>0</v>
      </c>
      <c r="M70" s="3">
        <v>22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1</v>
      </c>
      <c r="V70" s="3">
        <v>1</v>
      </c>
      <c r="W70" s="3">
        <v>0</v>
      </c>
      <c r="X70" s="3">
        <v>0</v>
      </c>
      <c r="Y70" s="3">
        <v>8</v>
      </c>
      <c r="Z70" s="3">
        <v>0</v>
      </c>
      <c r="AA70" s="3">
        <v>0</v>
      </c>
      <c r="AB70" s="3">
        <v>8</v>
      </c>
      <c r="AC70" s="3">
        <v>6</v>
      </c>
      <c r="AD70" s="3">
        <v>0</v>
      </c>
      <c r="AE70" s="3">
        <v>16</v>
      </c>
      <c r="AF70" s="3">
        <v>6</v>
      </c>
      <c r="AG70" s="8">
        <f t="shared" ref="AG70:AG115" si="1">SUM(AC70:AE70)</f>
        <v>22</v>
      </c>
    </row>
    <row r="71" spans="1:33" x14ac:dyDescent="0.25">
      <c r="A71" s="4" t="s">
        <v>134</v>
      </c>
      <c r="B71" s="4" t="s">
        <v>135</v>
      </c>
      <c r="C71" s="3">
        <v>5</v>
      </c>
      <c r="D71" s="3">
        <v>2</v>
      </c>
      <c r="E71" s="3">
        <v>3</v>
      </c>
      <c r="F71" s="3">
        <v>1</v>
      </c>
      <c r="G71" s="3">
        <v>0</v>
      </c>
      <c r="H71" s="3">
        <v>123</v>
      </c>
      <c r="I71" s="3">
        <v>2</v>
      </c>
      <c r="J71" s="3">
        <v>7</v>
      </c>
      <c r="K71" s="3">
        <v>0</v>
      </c>
      <c r="L71" s="3">
        <v>0</v>
      </c>
      <c r="M71" s="3">
        <v>91</v>
      </c>
      <c r="N71" s="3">
        <v>16</v>
      </c>
      <c r="O71" s="3">
        <v>0</v>
      </c>
      <c r="P71" s="3">
        <v>1</v>
      </c>
      <c r="Q71" s="3">
        <v>0</v>
      </c>
      <c r="R71" s="3">
        <v>0</v>
      </c>
      <c r="S71" s="3">
        <v>8</v>
      </c>
      <c r="T71" s="3">
        <v>0</v>
      </c>
      <c r="U71" s="3">
        <v>1</v>
      </c>
      <c r="V71" s="3">
        <v>1</v>
      </c>
      <c r="W71" s="3">
        <v>0</v>
      </c>
      <c r="X71" s="3">
        <v>0</v>
      </c>
      <c r="Y71" s="3">
        <v>156</v>
      </c>
      <c r="Z71" s="3">
        <v>0</v>
      </c>
      <c r="AA71" s="3">
        <v>0</v>
      </c>
      <c r="AB71" s="3">
        <v>156</v>
      </c>
      <c r="AC71" s="3">
        <v>108</v>
      </c>
      <c r="AD71" s="3">
        <v>0</v>
      </c>
      <c r="AE71" s="3">
        <v>123</v>
      </c>
      <c r="AF71" s="3">
        <v>108</v>
      </c>
      <c r="AG71" s="8">
        <f t="shared" si="1"/>
        <v>231</v>
      </c>
    </row>
    <row r="72" spans="1:33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27</v>
      </c>
      <c r="AF72" s="3">
        <v>0</v>
      </c>
      <c r="AG72" s="8">
        <f t="shared" si="1"/>
        <v>27</v>
      </c>
    </row>
    <row r="73" spans="1:33" x14ac:dyDescent="0.25">
      <c r="A73" s="4" t="s">
        <v>138</v>
      </c>
      <c r="B73" s="4" t="s">
        <v>139</v>
      </c>
      <c r="C73" s="3">
        <v>4</v>
      </c>
      <c r="D73" s="3">
        <v>5</v>
      </c>
      <c r="E73" s="3">
        <v>1</v>
      </c>
      <c r="F73" s="3">
        <v>0</v>
      </c>
      <c r="G73" s="3">
        <v>0</v>
      </c>
      <c r="H73" s="3">
        <v>13</v>
      </c>
      <c r="I73" s="3">
        <v>13</v>
      </c>
      <c r="J73" s="3">
        <v>7</v>
      </c>
      <c r="K73" s="3">
        <v>0</v>
      </c>
      <c r="L73" s="3">
        <v>0</v>
      </c>
      <c r="M73" s="3">
        <v>16</v>
      </c>
      <c r="N73" s="3">
        <v>16</v>
      </c>
      <c r="O73" s="3">
        <v>0</v>
      </c>
      <c r="P73" s="3">
        <v>0</v>
      </c>
      <c r="Q73" s="3">
        <v>0</v>
      </c>
      <c r="R73" s="3">
        <v>2</v>
      </c>
      <c r="S73" s="3">
        <v>3</v>
      </c>
      <c r="T73" s="3">
        <v>0</v>
      </c>
      <c r="U73" s="3">
        <v>1</v>
      </c>
      <c r="V73" s="3">
        <v>1</v>
      </c>
      <c r="W73" s="3">
        <v>1</v>
      </c>
      <c r="X73" s="3">
        <v>0</v>
      </c>
      <c r="Y73" s="3">
        <v>32</v>
      </c>
      <c r="Z73" s="3">
        <v>0</v>
      </c>
      <c r="AA73" s="3">
        <v>0</v>
      </c>
      <c r="AB73" s="3">
        <v>32</v>
      </c>
      <c r="AC73" s="3">
        <v>125</v>
      </c>
      <c r="AD73" s="3">
        <v>6</v>
      </c>
      <c r="AE73" s="3">
        <v>0</v>
      </c>
      <c r="AF73" s="3">
        <v>23</v>
      </c>
      <c r="AG73" s="8">
        <f t="shared" si="1"/>
        <v>131</v>
      </c>
    </row>
    <row r="74" spans="1:33" x14ac:dyDescent="0.25">
      <c r="A74" s="4" t="s">
        <v>140</v>
      </c>
      <c r="B74" s="4" t="s">
        <v>141</v>
      </c>
      <c r="C74" s="3">
        <v>4</v>
      </c>
      <c r="D74" s="3">
        <v>5</v>
      </c>
      <c r="E74" s="3">
        <v>1</v>
      </c>
      <c r="F74" s="3">
        <v>1</v>
      </c>
      <c r="G74" s="3">
        <v>0</v>
      </c>
      <c r="H74" s="3">
        <v>0</v>
      </c>
      <c r="I74" s="3">
        <v>5</v>
      </c>
      <c r="J74" s="3">
        <v>6</v>
      </c>
      <c r="K74" s="3">
        <v>0</v>
      </c>
      <c r="L74" s="3">
        <v>0</v>
      </c>
      <c r="M74" s="3">
        <v>0</v>
      </c>
      <c r="N74" s="3">
        <v>5</v>
      </c>
      <c r="O74" s="3">
        <v>0</v>
      </c>
      <c r="P74" s="3">
        <v>0</v>
      </c>
      <c r="Q74" s="3">
        <v>0</v>
      </c>
      <c r="R74" s="3">
        <v>1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1</v>
      </c>
      <c r="Y74" s="3">
        <v>11</v>
      </c>
      <c r="Z74" s="3">
        <v>0</v>
      </c>
      <c r="AA74" s="3">
        <v>0</v>
      </c>
      <c r="AB74" s="3">
        <v>0</v>
      </c>
      <c r="AC74" s="3">
        <v>10</v>
      </c>
      <c r="AD74" s="3">
        <v>0</v>
      </c>
      <c r="AE74" s="3">
        <v>0</v>
      </c>
      <c r="AF74" s="3">
        <v>10</v>
      </c>
      <c r="AG74" s="8">
        <f t="shared" si="1"/>
        <v>10</v>
      </c>
    </row>
    <row r="75" spans="1:33" x14ac:dyDescent="0.25">
      <c r="A75" s="4" t="s">
        <v>142</v>
      </c>
      <c r="B75" s="4" t="s">
        <v>143</v>
      </c>
      <c r="C75" s="3">
        <v>4</v>
      </c>
      <c r="D75" s="3">
        <v>8</v>
      </c>
      <c r="E75" s="3">
        <v>6</v>
      </c>
      <c r="F75" s="3">
        <v>4</v>
      </c>
      <c r="G75" s="3">
        <v>0</v>
      </c>
      <c r="H75" s="3">
        <v>5</v>
      </c>
      <c r="I75" s="3">
        <v>3</v>
      </c>
      <c r="J75" s="3">
        <v>36</v>
      </c>
      <c r="K75" s="3">
        <v>7</v>
      </c>
      <c r="L75" s="3">
        <v>0</v>
      </c>
      <c r="M75" s="3">
        <v>4</v>
      </c>
      <c r="N75" s="3">
        <v>5</v>
      </c>
      <c r="O75" s="3">
        <v>49</v>
      </c>
      <c r="P75" s="3">
        <v>6</v>
      </c>
      <c r="Q75" s="3">
        <v>0</v>
      </c>
      <c r="R75" s="3">
        <v>1</v>
      </c>
      <c r="S75" s="3">
        <v>1</v>
      </c>
      <c r="T75" s="3">
        <v>0</v>
      </c>
      <c r="U75" s="3">
        <v>1</v>
      </c>
      <c r="V75" s="3">
        <v>1</v>
      </c>
      <c r="W75" s="3">
        <v>0</v>
      </c>
      <c r="X75" s="3">
        <v>0</v>
      </c>
      <c r="Y75" s="3">
        <v>37</v>
      </c>
      <c r="Z75" s="3">
        <v>1</v>
      </c>
      <c r="AA75" s="3">
        <v>0</v>
      </c>
      <c r="AB75" s="3">
        <v>38</v>
      </c>
      <c r="AC75" s="3">
        <v>76</v>
      </c>
      <c r="AD75" s="3">
        <v>7</v>
      </c>
      <c r="AE75" s="3">
        <v>5</v>
      </c>
      <c r="AF75" s="3">
        <v>88</v>
      </c>
      <c r="AG75" s="8">
        <f t="shared" si="1"/>
        <v>88</v>
      </c>
    </row>
    <row r="76" spans="1:33" x14ac:dyDescent="0.25">
      <c r="A76" s="4" t="s">
        <v>144</v>
      </c>
      <c r="B76" s="4" t="s">
        <v>145</v>
      </c>
      <c r="C76" s="3">
        <v>6</v>
      </c>
      <c r="D76" s="3">
        <v>0</v>
      </c>
      <c r="E76" s="3">
        <v>0</v>
      </c>
      <c r="F76" s="3">
        <v>1</v>
      </c>
      <c r="G76" s="3">
        <v>0</v>
      </c>
      <c r="H76" s="3">
        <v>15</v>
      </c>
      <c r="I76" s="3">
        <v>0</v>
      </c>
      <c r="J76" s="3">
        <v>0</v>
      </c>
      <c r="K76" s="3">
        <v>0</v>
      </c>
      <c r="L76" s="3">
        <v>0</v>
      </c>
      <c r="M76" s="3">
        <v>4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1</v>
      </c>
      <c r="V76" s="3">
        <v>0</v>
      </c>
      <c r="W76" s="3">
        <v>0</v>
      </c>
      <c r="X76" s="3">
        <v>0</v>
      </c>
      <c r="Y76" s="3">
        <v>17</v>
      </c>
      <c r="Z76" s="3">
        <v>0</v>
      </c>
      <c r="AA76" s="3">
        <v>0</v>
      </c>
      <c r="AB76" s="3">
        <v>0</v>
      </c>
      <c r="AC76" s="3">
        <v>21</v>
      </c>
      <c r="AD76" s="3">
        <v>0</v>
      </c>
      <c r="AE76" s="3">
        <v>0</v>
      </c>
      <c r="AF76" s="3">
        <v>0</v>
      </c>
      <c r="AG76" s="8">
        <f t="shared" si="1"/>
        <v>21</v>
      </c>
    </row>
    <row r="77" spans="1:33" x14ac:dyDescent="0.25">
      <c r="A77" s="4" t="s">
        <v>146</v>
      </c>
      <c r="B77" s="4" t="s">
        <v>147</v>
      </c>
      <c r="C77" s="3">
        <v>20</v>
      </c>
      <c r="D77" s="3">
        <v>0</v>
      </c>
      <c r="E77" s="3">
        <v>18</v>
      </c>
      <c r="F77" s="3">
        <v>0</v>
      </c>
      <c r="G77" s="3">
        <v>0</v>
      </c>
      <c r="H77" s="3">
        <v>20</v>
      </c>
      <c r="I77" s="3">
        <v>0</v>
      </c>
      <c r="J77" s="3">
        <v>13</v>
      </c>
      <c r="K77" s="3">
        <v>0</v>
      </c>
      <c r="L77" s="3">
        <v>0</v>
      </c>
      <c r="M77" s="3">
        <v>107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1</v>
      </c>
      <c r="T77" s="3">
        <v>0</v>
      </c>
      <c r="U77" s="3">
        <v>1</v>
      </c>
      <c r="V77" s="3">
        <v>1</v>
      </c>
      <c r="W77" s="3">
        <v>1</v>
      </c>
      <c r="X77" s="3">
        <v>1</v>
      </c>
      <c r="Y77" s="3">
        <v>33</v>
      </c>
      <c r="Z77" s="3">
        <v>0</v>
      </c>
      <c r="AA77" s="3">
        <v>0</v>
      </c>
      <c r="AB77" s="3">
        <v>33</v>
      </c>
      <c r="AC77" s="3">
        <v>0</v>
      </c>
      <c r="AD77" s="3">
        <v>107</v>
      </c>
      <c r="AE77" s="3">
        <v>0</v>
      </c>
      <c r="AF77" s="3">
        <v>107</v>
      </c>
      <c r="AG77" s="8">
        <f t="shared" si="1"/>
        <v>107</v>
      </c>
    </row>
    <row r="78" spans="1:33" x14ac:dyDescent="0.25">
      <c r="A78" s="4" t="s">
        <v>148</v>
      </c>
      <c r="B78" s="4" t="s">
        <v>149</v>
      </c>
      <c r="C78" s="3">
        <v>0</v>
      </c>
      <c r="D78" s="3">
        <v>2</v>
      </c>
      <c r="E78" s="3">
        <v>0</v>
      </c>
      <c r="F78" s="3">
        <v>1</v>
      </c>
      <c r="G78" s="3">
        <v>0</v>
      </c>
      <c r="H78" s="3">
        <v>1</v>
      </c>
      <c r="I78" s="3">
        <v>0</v>
      </c>
      <c r="J78" s="3">
        <v>0</v>
      </c>
      <c r="K78" s="3">
        <v>5</v>
      </c>
      <c r="L78" s="3">
        <v>0</v>
      </c>
      <c r="M78" s="3">
        <v>0</v>
      </c>
      <c r="N78" s="3">
        <v>3</v>
      </c>
      <c r="O78" s="3">
        <v>0</v>
      </c>
      <c r="P78" s="3">
        <v>6</v>
      </c>
      <c r="Q78" s="3">
        <v>0</v>
      </c>
      <c r="R78" s="3">
        <v>0</v>
      </c>
      <c r="S78" s="3">
        <v>1</v>
      </c>
      <c r="T78" s="3">
        <v>0</v>
      </c>
      <c r="U78" s="3">
        <v>1</v>
      </c>
      <c r="V78" s="3">
        <v>1</v>
      </c>
      <c r="W78" s="3">
        <v>0</v>
      </c>
      <c r="X78" s="3">
        <v>0</v>
      </c>
      <c r="Y78" s="3">
        <v>4</v>
      </c>
      <c r="Z78" s="3">
        <v>0</v>
      </c>
      <c r="AA78" s="3">
        <v>0</v>
      </c>
      <c r="AB78" s="3">
        <v>0</v>
      </c>
      <c r="AC78" s="3">
        <v>8</v>
      </c>
      <c r="AD78" s="3">
        <v>0</v>
      </c>
      <c r="AE78" s="3">
        <v>4</v>
      </c>
      <c r="AF78" s="3">
        <v>8</v>
      </c>
      <c r="AG78" s="8">
        <f t="shared" si="1"/>
        <v>12</v>
      </c>
    </row>
    <row r="79" spans="1:33" x14ac:dyDescent="0.25">
      <c r="A79" s="4" t="s">
        <v>150</v>
      </c>
      <c r="B79" s="4" t="s">
        <v>151</v>
      </c>
      <c r="C79" s="3">
        <v>0</v>
      </c>
      <c r="D79" s="3">
        <v>11</v>
      </c>
      <c r="E79" s="3">
        <v>0</v>
      </c>
      <c r="F79" s="3">
        <v>8</v>
      </c>
      <c r="G79" s="3">
        <v>2</v>
      </c>
      <c r="H79" s="3">
        <v>0</v>
      </c>
      <c r="I79" s="3">
        <v>12</v>
      </c>
      <c r="J79" s="3">
        <v>0</v>
      </c>
      <c r="K79" s="3">
        <v>22</v>
      </c>
      <c r="L79" s="3">
        <v>13</v>
      </c>
      <c r="M79" s="3">
        <v>0</v>
      </c>
      <c r="N79" s="3">
        <v>0</v>
      </c>
      <c r="O79" s="3">
        <v>0</v>
      </c>
      <c r="P79" s="3">
        <v>14</v>
      </c>
      <c r="Q79" s="3">
        <v>1</v>
      </c>
      <c r="R79" s="3">
        <v>0</v>
      </c>
      <c r="S79" s="3">
        <v>4</v>
      </c>
      <c r="T79" s="3">
        <v>0</v>
      </c>
      <c r="U79" s="3">
        <v>1</v>
      </c>
      <c r="V79" s="3">
        <v>1</v>
      </c>
      <c r="W79" s="3">
        <v>0</v>
      </c>
      <c r="X79" s="3">
        <v>0</v>
      </c>
      <c r="Y79" s="3">
        <v>26</v>
      </c>
      <c r="Z79" s="3">
        <v>0</v>
      </c>
      <c r="AA79" s="3">
        <v>5</v>
      </c>
      <c r="AB79" s="3">
        <v>5</v>
      </c>
      <c r="AC79" s="3">
        <v>17</v>
      </c>
      <c r="AD79" s="3">
        <v>0</v>
      </c>
      <c r="AE79" s="3">
        <v>56</v>
      </c>
      <c r="AF79" s="3">
        <v>17</v>
      </c>
      <c r="AG79" s="8">
        <f t="shared" si="1"/>
        <v>73</v>
      </c>
    </row>
    <row r="80" spans="1:33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17</v>
      </c>
      <c r="AF80" s="3">
        <v>0</v>
      </c>
      <c r="AG80" s="8">
        <f t="shared" si="1"/>
        <v>17</v>
      </c>
    </row>
    <row r="81" spans="1:33" x14ac:dyDescent="0.25">
      <c r="A81" s="4" t="s">
        <v>154</v>
      </c>
      <c r="B81" s="4" t="s">
        <v>155</v>
      </c>
      <c r="C81" s="3">
        <v>3</v>
      </c>
      <c r="D81" s="3">
        <v>0</v>
      </c>
      <c r="E81" s="3">
        <v>0</v>
      </c>
      <c r="F81" s="3">
        <v>0</v>
      </c>
      <c r="G81" s="3">
        <v>0</v>
      </c>
      <c r="H81" s="3">
        <v>46</v>
      </c>
      <c r="I81" s="3">
        <v>0</v>
      </c>
      <c r="J81" s="3">
        <v>0</v>
      </c>
      <c r="K81" s="3">
        <v>0</v>
      </c>
      <c r="L81" s="3">
        <v>0</v>
      </c>
      <c r="M81" s="3">
        <v>45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3</v>
      </c>
      <c r="T81" s="3">
        <v>0</v>
      </c>
      <c r="U81" s="3">
        <v>1</v>
      </c>
      <c r="V81" s="3">
        <v>1</v>
      </c>
      <c r="W81" s="3">
        <v>0</v>
      </c>
      <c r="X81" s="3">
        <v>0</v>
      </c>
      <c r="Y81" s="3">
        <v>46</v>
      </c>
      <c r="Z81" s="3">
        <v>0</v>
      </c>
      <c r="AA81" s="3">
        <v>17</v>
      </c>
      <c r="AB81" s="3">
        <v>46</v>
      </c>
      <c r="AC81" s="3">
        <v>45</v>
      </c>
      <c r="AD81" s="3">
        <v>0</v>
      </c>
      <c r="AE81" s="3">
        <v>73</v>
      </c>
      <c r="AF81" s="3">
        <v>45</v>
      </c>
      <c r="AG81" s="8">
        <f t="shared" si="1"/>
        <v>118</v>
      </c>
    </row>
    <row r="82" spans="1:33" x14ac:dyDescent="0.25">
      <c r="A82" s="4" t="s">
        <v>156</v>
      </c>
      <c r="B82" s="4" t="s">
        <v>157</v>
      </c>
      <c r="C82" s="3">
        <v>0</v>
      </c>
      <c r="D82" s="3">
        <v>0</v>
      </c>
      <c r="E82" s="3">
        <v>4</v>
      </c>
      <c r="F82" s="3">
        <v>0</v>
      </c>
      <c r="G82" s="3">
        <v>1</v>
      </c>
      <c r="H82" s="3">
        <v>0</v>
      </c>
      <c r="I82" s="3">
        <v>0</v>
      </c>
      <c r="J82" s="3">
        <v>18</v>
      </c>
      <c r="K82" s="3">
        <v>0</v>
      </c>
      <c r="L82" s="3">
        <v>33</v>
      </c>
      <c r="M82" s="3">
        <v>0</v>
      </c>
      <c r="N82" s="3">
        <v>0</v>
      </c>
      <c r="O82" s="3">
        <v>50</v>
      </c>
      <c r="P82" s="3">
        <v>0</v>
      </c>
      <c r="Q82" s="3">
        <v>0</v>
      </c>
      <c r="R82" s="3">
        <v>0</v>
      </c>
      <c r="S82" s="3">
        <v>3</v>
      </c>
      <c r="T82" s="3">
        <v>9</v>
      </c>
      <c r="U82" s="3">
        <v>1</v>
      </c>
      <c r="V82" s="3">
        <v>1</v>
      </c>
      <c r="W82" s="3">
        <v>0</v>
      </c>
      <c r="X82" s="3">
        <v>0</v>
      </c>
      <c r="Y82" s="3">
        <v>33</v>
      </c>
      <c r="Z82" s="3">
        <v>0</v>
      </c>
      <c r="AA82" s="3">
        <v>3</v>
      </c>
      <c r="AB82" s="3">
        <v>3</v>
      </c>
      <c r="AC82" s="3">
        <v>50</v>
      </c>
      <c r="AD82" s="3">
        <v>0</v>
      </c>
      <c r="AE82" s="3">
        <v>62</v>
      </c>
      <c r="AF82" s="3">
        <v>50</v>
      </c>
      <c r="AG82" s="8">
        <f t="shared" si="1"/>
        <v>112</v>
      </c>
    </row>
    <row r="83" spans="1:33" x14ac:dyDescent="0.25">
      <c r="A83" s="4" t="s">
        <v>158</v>
      </c>
      <c r="B83" s="4" t="s">
        <v>159</v>
      </c>
      <c r="C83" s="3">
        <v>6</v>
      </c>
      <c r="D83" s="3">
        <v>4</v>
      </c>
      <c r="E83" s="3">
        <v>0</v>
      </c>
      <c r="F83" s="3">
        <v>0</v>
      </c>
      <c r="G83" s="3">
        <v>0</v>
      </c>
      <c r="H83" s="3">
        <v>26</v>
      </c>
      <c r="I83" s="3">
        <v>14</v>
      </c>
      <c r="J83" s="3">
        <v>0</v>
      </c>
      <c r="K83" s="3">
        <v>0</v>
      </c>
      <c r="L83" s="3">
        <v>0</v>
      </c>
      <c r="M83" s="3">
        <v>126</v>
      </c>
      <c r="N83" s="3">
        <v>17</v>
      </c>
      <c r="O83" s="3">
        <v>0</v>
      </c>
      <c r="P83" s="3">
        <v>0</v>
      </c>
      <c r="Q83" s="3">
        <v>0</v>
      </c>
      <c r="R83" s="3">
        <v>0</v>
      </c>
      <c r="S83" s="3">
        <v>273</v>
      </c>
      <c r="T83" s="3">
        <v>0</v>
      </c>
      <c r="U83" s="3">
        <v>0</v>
      </c>
      <c r="V83" s="3">
        <v>0</v>
      </c>
      <c r="W83" s="3">
        <v>1</v>
      </c>
      <c r="X83" s="3">
        <v>0</v>
      </c>
      <c r="Y83" s="3">
        <v>13</v>
      </c>
      <c r="Z83" s="3">
        <v>0</v>
      </c>
      <c r="AA83" s="3">
        <v>0</v>
      </c>
      <c r="AB83" s="3">
        <v>0</v>
      </c>
      <c r="AC83" s="3">
        <v>0</v>
      </c>
      <c r="AD83" s="3">
        <v>62</v>
      </c>
      <c r="AE83" s="3">
        <v>0</v>
      </c>
      <c r="AF83" s="3">
        <v>0</v>
      </c>
      <c r="AG83" s="8">
        <f t="shared" si="1"/>
        <v>62</v>
      </c>
    </row>
    <row r="84" spans="1:33" x14ac:dyDescent="0.25">
      <c r="A84" s="4" t="s">
        <v>160</v>
      </c>
      <c r="B84" s="4" t="s">
        <v>161</v>
      </c>
      <c r="C84" s="3">
        <v>11</v>
      </c>
      <c r="D84" s="3">
        <v>0</v>
      </c>
      <c r="E84" s="3">
        <v>0</v>
      </c>
      <c r="F84" s="3">
        <v>63</v>
      </c>
      <c r="G84" s="3">
        <v>0</v>
      </c>
      <c r="H84" s="3">
        <v>11</v>
      </c>
      <c r="I84" s="3">
        <v>0</v>
      </c>
      <c r="J84" s="3">
        <v>0</v>
      </c>
      <c r="K84" s="3">
        <v>63</v>
      </c>
      <c r="L84" s="3">
        <v>0</v>
      </c>
      <c r="M84" s="3">
        <v>42</v>
      </c>
      <c r="N84" s="3">
        <v>0</v>
      </c>
      <c r="O84" s="3">
        <v>0</v>
      </c>
      <c r="P84" s="3">
        <v>31</v>
      </c>
      <c r="Q84" s="3">
        <v>0</v>
      </c>
      <c r="R84" s="3">
        <v>0</v>
      </c>
      <c r="S84" s="3">
        <v>0</v>
      </c>
      <c r="T84" s="3">
        <v>156</v>
      </c>
      <c r="U84" s="3">
        <v>0</v>
      </c>
      <c r="V84" s="3">
        <v>0</v>
      </c>
      <c r="W84" s="3">
        <v>1</v>
      </c>
      <c r="X84" s="3">
        <v>0</v>
      </c>
      <c r="Y84" s="3">
        <v>10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55</v>
      </c>
      <c r="AF84" s="3">
        <v>0</v>
      </c>
      <c r="AG84" s="8">
        <f t="shared" si="1"/>
        <v>55</v>
      </c>
    </row>
    <row r="85" spans="1:33" x14ac:dyDescent="0.25">
      <c r="A85" s="4" t="s">
        <v>162</v>
      </c>
      <c r="B85" s="4" t="s">
        <v>163</v>
      </c>
      <c r="C85" s="3">
        <v>9</v>
      </c>
      <c r="D85" s="3">
        <v>6</v>
      </c>
      <c r="E85" s="3">
        <v>6</v>
      </c>
      <c r="F85" s="3">
        <v>3</v>
      </c>
      <c r="G85" s="3">
        <v>0</v>
      </c>
      <c r="H85" s="3">
        <v>23</v>
      </c>
      <c r="I85" s="3">
        <v>15</v>
      </c>
      <c r="J85" s="3">
        <v>23</v>
      </c>
      <c r="K85" s="3">
        <v>20</v>
      </c>
      <c r="L85" s="3">
        <v>0</v>
      </c>
      <c r="M85" s="3">
        <v>181</v>
      </c>
      <c r="N85" s="3">
        <v>10</v>
      </c>
      <c r="O85" s="3">
        <v>105</v>
      </c>
      <c r="P85" s="3">
        <v>6</v>
      </c>
      <c r="Q85" s="3">
        <v>0</v>
      </c>
      <c r="R85" s="3">
        <v>2</v>
      </c>
      <c r="S85" s="3">
        <v>33</v>
      </c>
      <c r="T85" s="3">
        <v>3</v>
      </c>
      <c r="U85" s="3">
        <v>0</v>
      </c>
      <c r="V85" s="3">
        <v>0</v>
      </c>
      <c r="W85" s="3">
        <v>0</v>
      </c>
      <c r="X85" s="3">
        <v>0</v>
      </c>
      <c r="Y85" s="3">
        <v>23</v>
      </c>
      <c r="Z85" s="3">
        <v>0</v>
      </c>
      <c r="AA85" s="3">
        <v>0</v>
      </c>
      <c r="AB85" s="3">
        <v>0</v>
      </c>
      <c r="AC85" s="3">
        <v>160</v>
      </c>
      <c r="AD85" s="3">
        <v>19</v>
      </c>
      <c r="AE85" s="3">
        <v>2</v>
      </c>
      <c r="AF85" s="3">
        <v>140</v>
      </c>
      <c r="AG85" s="8">
        <f t="shared" si="1"/>
        <v>181</v>
      </c>
    </row>
    <row r="86" spans="1:33" x14ac:dyDescent="0.25">
      <c r="A86" s="4" t="s">
        <v>164</v>
      </c>
      <c r="B86" s="4" t="s">
        <v>165</v>
      </c>
      <c r="C86" s="3">
        <v>4</v>
      </c>
      <c r="D86" s="3">
        <v>1</v>
      </c>
      <c r="E86" s="3">
        <v>3</v>
      </c>
      <c r="F86" s="3">
        <v>1</v>
      </c>
      <c r="G86" s="3">
        <v>1</v>
      </c>
      <c r="H86" s="3">
        <v>22</v>
      </c>
      <c r="I86" s="3">
        <v>5</v>
      </c>
      <c r="J86" s="3">
        <v>23</v>
      </c>
      <c r="K86" s="3">
        <v>8</v>
      </c>
      <c r="L86" s="3">
        <v>0</v>
      </c>
      <c r="M86" s="3">
        <v>18</v>
      </c>
      <c r="N86" s="3">
        <v>8</v>
      </c>
      <c r="O86" s="3">
        <v>33</v>
      </c>
      <c r="P86" s="3">
        <v>4</v>
      </c>
      <c r="Q86" s="3">
        <v>3</v>
      </c>
      <c r="R86" s="3">
        <v>3</v>
      </c>
      <c r="S86" s="3">
        <v>10</v>
      </c>
      <c r="T86" s="3">
        <v>0</v>
      </c>
      <c r="U86" s="3">
        <v>1</v>
      </c>
      <c r="V86" s="3">
        <v>1</v>
      </c>
      <c r="W86" s="3">
        <v>1</v>
      </c>
      <c r="X86" s="3">
        <v>0</v>
      </c>
      <c r="Y86" s="3">
        <v>58</v>
      </c>
      <c r="Z86" s="3">
        <v>0</v>
      </c>
      <c r="AA86" s="3">
        <v>0</v>
      </c>
      <c r="AB86" s="3">
        <v>0</v>
      </c>
      <c r="AC86" s="3">
        <v>103</v>
      </c>
      <c r="AD86" s="3">
        <v>0</v>
      </c>
      <c r="AE86" s="3">
        <v>0</v>
      </c>
      <c r="AF86" s="3">
        <v>103</v>
      </c>
      <c r="AG86" s="8">
        <f t="shared" si="1"/>
        <v>103</v>
      </c>
    </row>
    <row r="87" spans="1:33" x14ac:dyDescent="0.25">
      <c r="A87" s="4" t="s">
        <v>166</v>
      </c>
      <c r="B87" s="4" t="s">
        <v>167</v>
      </c>
      <c r="C87" s="3">
        <v>0</v>
      </c>
      <c r="D87" s="3">
        <v>8</v>
      </c>
      <c r="E87" s="3">
        <v>0</v>
      </c>
      <c r="F87" s="3">
        <v>0</v>
      </c>
      <c r="G87" s="3">
        <v>0</v>
      </c>
      <c r="H87" s="3">
        <v>0</v>
      </c>
      <c r="I87" s="3">
        <v>4</v>
      </c>
      <c r="J87" s="3">
        <v>0</v>
      </c>
      <c r="K87" s="3">
        <v>0</v>
      </c>
      <c r="L87" s="3">
        <v>0</v>
      </c>
      <c r="M87" s="3">
        <v>0</v>
      </c>
      <c r="N87" s="3">
        <v>8</v>
      </c>
      <c r="O87" s="3">
        <v>0</v>
      </c>
      <c r="P87" s="3">
        <v>0</v>
      </c>
      <c r="Q87" s="3">
        <v>0</v>
      </c>
      <c r="R87" s="3">
        <v>0</v>
      </c>
      <c r="S87" s="3">
        <v>1</v>
      </c>
      <c r="T87" s="3">
        <v>0</v>
      </c>
      <c r="U87" s="3">
        <v>1</v>
      </c>
      <c r="V87" s="3">
        <v>1</v>
      </c>
      <c r="W87" s="3">
        <v>1</v>
      </c>
      <c r="X87" s="3">
        <v>0</v>
      </c>
      <c r="Y87" s="3">
        <v>4</v>
      </c>
      <c r="Z87" s="3">
        <v>0</v>
      </c>
      <c r="AA87" s="3">
        <v>0</v>
      </c>
      <c r="AB87" s="3">
        <v>0</v>
      </c>
      <c r="AC87" s="3">
        <v>8</v>
      </c>
      <c r="AD87" s="3">
        <v>0</v>
      </c>
      <c r="AE87" s="3">
        <v>0</v>
      </c>
      <c r="AF87" s="3">
        <v>0</v>
      </c>
      <c r="AG87" s="8">
        <f t="shared" si="1"/>
        <v>8</v>
      </c>
    </row>
    <row r="88" spans="1:33" x14ac:dyDescent="0.25">
      <c r="A88" s="4" t="s">
        <v>168</v>
      </c>
      <c r="B88" s="4" t="s">
        <v>169</v>
      </c>
      <c r="C88" s="3">
        <v>0</v>
      </c>
      <c r="D88" s="3">
        <v>2</v>
      </c>
      <c r="E88" s="3">
        <v>0</v>
      </c>
      <c r="F88" s="3">
        <v>0</v>
      </c>
      <c r="G88" s="3">
        <v>0</v>
      </c>
      <c r="H88" s="3">
        <v>0</v>
      </c>
      <c r="I88" s="3">
        <v>28</v>
      </c>
      <c r="J88" s="3">
        <v>0</v>
      </c>
      <c r="K88" s="3">
        <v>0</v>
      </c>
      <c r="L88" s="3">
        <v>0</v>
      </c>
      <c r="M88" s="3">
        <v>0</v>
      </c>
      <c r="N88" s="3">
        <v>66</v>
      </c>
      <c r="O88" s="3">
        <v>0</v>
      </c>
      <c r="P88" s="3">
        <v>0</v>
      </c>
      <c r="Q88" s="3">
        <v>0</v>
      </c>
      <c r="R88" s="3">
        <v>2</v>
      </c>
      <c r="S88" s="3">
        <v>2</v>
      </c>
      <c r="T88" s="3">
        <v>0</v>
      </c>
      <c r="U88" s="3">
        <v>1</v>
      </c>
      <c r="V88" s="3">
        <v>1</v>
      </c>
      <c r="W88" s="3">
        <v>0</v>
      </c>
      <c r="X88" s="3">
        <v>0</v>
      </c>
      <c r="Y88" s="3">
        <v>28</v>
      </c>
      <c r="Z88" s="3">
        <v>0</v>
      </c>
      <c r="AA88" s="3">
        <v>0</v>
      </c>
      <c r="AB88" s="3">
        <v>0</v>
      </c>
      <c r="AC88" s="3">
        <v>66</v>
      </c>
      <c r="AD88" s="3">
        <v>0</v>
      </c>
      <c r="AE88" s="3">
        <v>0</v>
      </c>
      <c r="AF88" s="3">
        <v>0</v>
      </c>
      <c r="AG88" s="8">
        <f t="shared" si="1"/>
        <v>66</v>
      </c>
    </row>
    <row r="89" spans="1:33" x14ac:dyDescent="0.25">
      <c r="A89" s="4" t="s">
        <v>170</v>
      </c>
      <c r="B89" s="4" t="s">
        <v>171</v>
      </c>
      <c r="C89" s="3">
        <v>7</v>
      </c>
      <c r="D89" s="3">
        <v>21</v>
      </c>
      <c r="E89" s="3">
        <v>4</v>
      </c>
      <c r="F89" s="3">
        <v>0</v>
      </c>
      <c r="G89" s="3">
        <v>0</v>
      </c>
      <c r="H89" s="3">
        <v>3</v>
      </c>
      <c r="I89" s="3">
        <v>3</v>
      </c>
      <c r="J89" s="3">
        <v>0</v>
      </c>
      <c r="K89" s="3">
        <v>0</v>
      </c>
      <c r="L89" s="3">
        <v>0</v>
      </c>
      <c r="M89" s="3">
        <v>9</v>
      </c>
      <c r="N89" s="3">
        <v>0</v>
      </c>
      <c r="O89" s="3">
        <v>0</v>
      </c>
      <c r="P89" s="3">
        <v>0</v>
      </c>
      <c r="Q89" s="3">
        <v>0</v>
      </c>
      <c r="R89" s="3">
        <v>1</v>
      </c>
      <c r="S89" s="3">
        <v>1</v>
      </c>
      <c r="T89" s="3">
        <v>0</v>
      </c>
      <c r="U89" s="3">
        <v>1</v>
      </c>
      <c r="V89" s="3">
        <v>0</v>
      </c>
      <c r="W89" s="3">
        <v>1</v>
      </c>
      <c r="X89" s="3">
        <v>0</v>
      </c>
      <c r="Y89" s="3">
        <v>6</v>
      </c>
      <c r="Z89" s="3">
        <v>0</v>
      </c>
      <c r="AA89" s="3">
        <v>0</v>
      </c>
      <c r="AB89" s="3">
        <v>6</v>
      </c>
      <c r="AC89" s="3">
        <v>9</v>
      </c>
      <c r="AD89" s="3">
        <v>0</v>
      </c>
      <c r="AE89" s="3">
        <v>0</v>
      </c>
      <c r="AF89" s="3">
        <v>9</v>
      </c>
      <c r="AG89" s="8">
        <f t="shared" si="1"/>
        <v>9</v>
      </c>
    </row>
    <row r="90" spans="1:33" x14ac:dyDescent="0.25">
      <c r="A90" s="4" t="s">
        <v>172</v>
      </c>
      <c r="B90" s="4" t="s">
        <v>173</v>
      </c>
      <c r="C90" s="3">
        <v>1</v>
      </c>
      <c r="D90" s="3">
        <v>0</v>
      </c>
      <c r="E90" s="3">
        <v>1</v>
      </c>
      <c r="F90" s="3">
        <v>0</v>
      </c>
      <c r="G90" s="3">
        <v>0</v>
      </c>
      <c r="H90" s="3">
        <v>16</v>
      </c>
      <c r="I90" s="3">
        <v>0</v>
      </c>
      <c r="J90" s="3">
        <v>0</v>
      </c>
      <c r="K90" s="3">
        <v>0</v>
      </c>
      <c r="L90" s="3">
        <v>0</v>
      </c>
      <c r="M90" s="3">
        <v>20</v>
      </c>
      <c r="N90" s="3">
        <v>0</v>
      </c>
      <c r="O90" s="3">
        <v>30</v>
      </c>
      <c r="P90" s="3">
        <v>0</v>
      </c>
      <c r="Q90" s="3">
        <v>0</v>
      </c>
      <c r="R90" s="3">
        <v>82</v>
      </c>
      <c r="S90" s="3">
        <v>82</v>
      </c>
      <c r="T90" s="3">
        <v>0</v>
      </c>
      <c r="U90" s="3">
        <v>1</v>
      </c>
      <c r="V90" s="3">
        <v>1</v>
      </c>
      <c r="W90" s="3">
        <v>0</v>
      </c>
      <c r="X90" s="3">
        <v>0</v>
      </c>
      <c r="Y90" s="3">
        <v>16</v>
      </c>
      <c r="Z90" s="3">
        <v>13</v>
      </c>
      <c r="AA90" s="3">
        <v>0</v>
      </c>
      <c r="AB90" s="3">
        <v>0</v>
      </c>
      <c r="AC90" s="3">
        <v>50</v>
      </c>
      <c r="AD90" s="3">
        <v>43</v>
      </c>
      <c r="AE90" s="3">
        <v>0</v>
      </c>
      <c r="AF90" s="3">
        <v>93</v>
      </c>
      <c r="AG90" s="8">
        <f t="shared" si="1"/>
        <v>93</v>
      </c>
    </row>
    <row r="91" spans="1:33" x14ac:dyDescent="0.25">
      <c r="A91" s="4" t="s">
        <v>174</v>
      </c>
      <c r="B91" s="4" t="s">
        <v>175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29</v>
      </c>
      <c r="AA91" s="3">
        <v>0</v>
      </c>
      <c r="AB91" s="3">
        <v>0</v>
      </c>
      <c r="AC91" s="3">
        <v>0</v>
      </c>
      <c r="AD91" s="3">
        <v>50</v>
      </c>
      <c r="AE91" s="3">
        <v>0</v>
      </c>
      <c r="AF91" s="3">
        <v>0</v>
      </c>
      <c r="AG91" s="8">
        <f t="shared" si="1"/>
        <v>50</v>
      </c>
    </row>
    <row r="92" spans="1:33" x14ac:dyDescent="0.25">
      <c r="A92" s="4" t="s">
        <v>176</v>
      </c>
      <c r="B92" s="4" t="s">
        <v>177</v>
      </c>
      <c r="C92" s="3">
        <v>10</v>
      </c>
      <c r="D92" s="3">
        <v>1</v>
      </c>
      <c r="E92" s="3">
        <v>5</v>
      </c>
      <c r="F92" s="3">
        <v>0</v>
      </c>
      <c r="G92" s="3">
        <v>1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22</v>
      </c>
      <c r="N92" s="3">
        <v>18</v>
      </c>
      <c r="O92" s="3">
        <v>25</v>
      </c>
      <c r="P92" s="3">
        <v>0</v>
      </c>
      <c r="Q92" s="3">
        <v>0</v>
      </c>
      <c r="R92" s="3">
        <v>2</v>
      </c>
      <c r="S92" s="3">
        <v>2</v>
      </c>
      <c r="T92" s="3">
        <v>1</v>
      </c>
      <c r="U92" s="3">
        <v>0</v>
      </c>
      <c r="V92" s="3">
        <v>1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65</v>
      </c>
      <c r="AD92" s="3">
        <v>0</v>
      </c>
      <c r="AE92" s="3">
        <v>0</v>
      </c>
      <c r="AF92" s="3">
        <v>0</v>
      </c>
      <c r="AG92" s="8">
        <f t="shared" si="1"/>
        <v>65</v>
      </c>
    </row>
    <row r="93" spans="1:33" x14ac:dyDescent="0.25">
      <c r="A93" s="4" t="s">
        <v>178</v>
      </c>
      <c r="B93" s="4" t="s">
        <v>179</v>
      </c>
      <c r="C93" s="3">
        <v>2</v>
      </c>
      <c r="D93" s="3">
        <v>1</v>
      </c>
      <c r="E93" s="3">
        <v>0</v>
      </c>
      <c r="F93" s="3">
        <v>0</v>
      </c>
      <c r="G93" s="3">
        <v>0</v>
      </c>
      <c r="H93" s="3">
        <v>0</v>
      </c>
      <c r="I93" s="3">
        <v>27</v>
      </c>
      <c r="J93" s="3">
        <v>0</v>
      </c>
      <c r="K93" s="3">
        <v>0</v>
      </c>
      <c r="L93" s="3">
        <v>0</v>
      </c>
      <c r="M93" s="3">
        <v>127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2</v>
      </c>
      <c r="T93" s="3">
        <v>0</v>
      </c>
      <c r="U93" s="3">
        <v>1</v>
      </c>
      <c r="V93" s="3">
        <v>1</v>
      </c>
      <c r="W93" s="3">
        <v>0</v>
      </c>
      <c r="X93" s="3">
        <v>0</v>
      </c>
      <c r="Y93" s="3">
        <v>0</v>
      </c>
      <c r="Z93" s="3">
        <v>25</v>
      </c>
      <c r="AA93" s="3">
        <v>2</v>
      </c>
      <c r="AB93" s="3">
        <v>25</v>
      </c>
      <c r="AC93" s="3">
        <v>20</v>
      </c>
      <c r="AD93" s="3">
        <v>0</v>
      </c>
      <c r="AE93" s="3">
        <v>107</v>
      </c>
      <c r="AF93" s="3">
        <v>20</v>
      </c>
      <c r="AG93" s="8">
        <f t="shared" si="1"/>
        <v>127</v>
      </c>
    </row>
    <row r="94" spans="1:33" x14ac:dyDescent="0.25">
      <c r="A94" s="4" t="s">
        <v>180</v>
      </c>
      <c r="B94" s="4" t="s">
        <v>181</v>
      </c>
      <c r="C94" s="3">
        <v>3</v>
      </c>
      <c r="D94" s="3">
        <v>4</v>
      </c>
      <c r="E94" s="3">
        <v>1</v>
      </c>
      <c r="F94" s="3">
        <v>1</v>
      </c>
      <c r="G94" s="3">
        <v>0</v>
      </c>
      <c r="H94" s="3">
        <v>47</v>
      </c>
      <c r="I94" s="3">
        <v>19</v>
      </c>
      <c r="J94" s="3">
        <v>47</v>
      </c>
      <c r="K94" s="3">
        <v>47</v>
      </c>
      <c r="L94" s="3">
        <v>0</v>
      </c>
      <c r="M94" s="3">
        <v>75</v>
      </c>
      <c r="N94" s="3">
        <v>0</v>
      </c>
      <c r="O94" s="3">
        <v>75</v>
      </c>
      <c r="P94" s="3">
        <v>0</v>
      </c>
      <c r="Q94" s="3">
        <v>0</v>
      </c>
      <c r="R94" s="3">
        <v>1</v>
      </c>
      <c r="S94" s="3">
        <v>0</v>
      </c>
      <c r="T94" s="3">
        <v>0</v>
      </c>
      <c r="U94" s="3">
        <v>1</v>
      </c>
      <c r="V94" s="3">
        <v>1</v>
      </c>
      <c r="W94" s="3">
        <v>1</v>
      </c>
      <c r="X94" s="3">
        <v>0</v>
      </c>
      <c r="Y94" s="3">
        <v>43</v>
      </c>
      <c r="Z94" s="3">
        <v>4</v>
      </c>
      <c r="AA94" s="3">
        <v>0</v>
      </c>
      <c r="AB94" s="3">
        <v>0</v>
      </c>
      <c r="AC94" s="3">
        <v>70</v>
      </c>
      <c r="AD94" s="3">
        <v>5</v>
      </c>
      <c r="AE94" s="3">
        <v>0</v>
      </c>
      <c r="AF94" s="3">
        <v>75</v>
      </c>
      <c r="AG94" s="8">
        <f t="shared" si="1"/>
        <v>75</v>
      </c>
    </row>
    <row r="95" spans="1:33" x14ac:dyDescent="0.25">
      <c r="A95" s="4" t="s">
        <v>182</v>
      </c>
      <c r="B95" s="4" t="s">
        <v>183</v>
      </c>
      <c r="C95" s="3">
        <v>0</v>
      </c>
      <c r="D95" s="3">
        <v>22</v>
      </c>
      <c r="E95" s="3">
        <v>0</v>
      </c>
      <c r="F95" s="3">
        <v>4</v>
      </c>
      <c r="G95" s="3">
        <v>0</v>
      </c>
      <c r="H95" s="3">
        <v>0</v>
      </c>
      <c r="I95" s="3">
        <v>77</v>
      </c>
      <c r="J95" s="3">
        <v>0</v>
      </c>
      <c r="K95" s="3">
        <v>22</v>
      </c>
      <c r="L95" s="3">
        <v>0</v>
      </c>
      <c r="M95" s="3">
        <v>0</v>
      </c>
      <c r="N95" s="3">
        <v>50</v>
      </c>
      <c r="O95" s="3">
        <v>0</v>
      </c>
      <c r="P95" s="3">
        <v>2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77</v>
      </c>
      <c r="Z95" s="3">
        <v>0</v>
      </c>
      <c r="AA95" s="3">
        <v>0</v>
      </c>
      <c r="AB95" s="3">
        <v>0</v>
      </c>
      <c r="AC95" s="3">
        <v>52</v>
      </c>
      <c r="AD95" s="3">
        <v>0</v>
      </c>
      <c r="AE95" s="3">
        <v>52</v>
      </c>
      <c r="AF95" s="3">
        <v>0</v>
      </c>
      <c r="AG95" s="8">
        <f t="shared" si="1"/>
        <v>104</v>
      </c>
    </row>
    <row r="96" spans="1:33" x14ac:dyDescent="0.25">
      <c r="A96" s="4" t="s">
        <v>184</v>
      </c>
      <c r="B96" s="4" t="s">
        <v>185</v>
      </c>
      <c r="C96" s="3">
        <v>18</v>
      </c>
      <c r="D96" s="3">
        <v>15</v>
      </c>
      <c r="E96" s="3">
        <v>5</v>
      </c>
      <c r="F96" s="3">
        <v>0</v>
      </c>
      <c r="G96" s="3">
        <v>0</v>
      </c>
      <c r="H96" s="3">
        <v>6</v>
      </c>
      <c r="I96" s="3">
        <v>16</v>
      </c>
      <c r="J96" s="3">
        <v>5</v>
      </c>
      <c r="K96" s="3">
        <v>0</v>
      </c>
      <c r="L96" s="3">
        <v>0</v>
      </c>
      <c r="M96" s="3">
        <v>46</v>
      </c>
      <c r="N96" s="3">
        <v>28</v>
      </c>
      <c r="O96" s="3">
        <v>40</v>
      </c>
      <c r="P96" s="3">
        <v>0</v>
      </c>
      <c r="Q96" s="3">
        <v>0</v>
      </c>
      <c r="R96" s="3">
        <v>3</v>
      </c>
      <c r="S96" s="3">
        <v>4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22</v>
      </c>
      <c r="Z96" s="3">
        <v>7</v>
      </c>
      <c r="AA96" s="3">
        <v>2</v>
      </c>
      <c r="AB96" s="3">
        <v>2</v>
      </c>
      <c r="AC96" s="3">
        <v>63</v>
      </c>
      <c r="AD96" s="3">
        <v>33</v>
      </c>
      <c r="AE96" s="3">
        <v>41</v>
      </c>
      <c r="AF96" s="3">
        <v>63</v>
      </c>
      <c r="AG96" s="8">
        <f t="shared" si="1"/>
        <v>137</v>
      </c>
    </row>
    <row r="97" spans="1:33" x14ac:dyDescent="0.25">
      <c r="A97" s="4" t="s">
        <v>186</v>
      </c>
      <c r="B97" s="4" t="s">
        <v>187</v>
      </c>
      <c r="C97" s="3">
        <v>1</v>
      </c>
      <c r="D97" s="3">
        <v>0</v>
      </c>
      <c r="E97" s="3">
        <v>0</v>
      </c>
      <c r="F97" s="3">
        <v>0</v>
      </c>
      <c r="G97" s="3">
        <v>0</v>
      </c>
      <c r="H97" s="3">
        <v>2</v>
      </c>
      <c r="I97" s="3">
        <v>0</v>
      </c>
      <c r="J97" s="3">
        <v>0</v>
      </c>
      <c r="K97" s="3">
        <v>0</v>
      </c>
      <c r="L97" s="3">
        <v>0</v>
      </c>
      <c r="M97" s="3">
        <v>27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2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27</v>
      </c>
      <c r="AF97" s="3">
        <v>0</v>
      </c>
      <c r="AG97" s="8">
        <f t="shared" si="1"/>
        <v>27</v>
      </c>
    </row>
    <row r="98" spans="1:33" x14ac:dyDescent="0.25">
      <c r="A98" s="4" t="s">
        <v>188</v>
      </c>
      <c r="B98" s="4" t="s">
        <v>189</v>
      </c>
      <c r="C98" s="3">
        <v>0</v>
      </c>
      <c r="D98" s="3">
        <v>0</v>
      </c>
      <c r="E98" s="3">
        <v>2</v>
      </c>
      <c r="F98" s="3">
        <v>0</v>
      </c>
      <c r="G98" s="3">
        <v>0</v>
      </c>
      <c r="H98" s="3">
        <v>0</v>
      </c>
      <c r="I98" s="3">
        <v>0</v>
      </c>
      <c r="J98" s="3">
        <v>145</v>
      </c>
      <c r="K98" s="3">
        <v>0</v>
      </c>
      <c r="L98" s="3">
        <v>0</v>
      </c>
      <c r="M98" s="3">
        <v>0</v>
      </c>
      <c r="N98" s="3">
        <v>0</v>
      </c>
      <c r="O98" s="3">
        <v>90</v>
      </c>
      <c r="P98" s="3">
        <v>0</v>
      </c>
      <c r="Q98" s="3">
        <v>0</v>
      </c>
      <c r="R98" s="3">
        <v>2</v>
      </c>
      <c r="S98" s="3">
        <v>489</v>
      </c>
      <c r="T98" s="3">
        <v>0</v>
      </c>
      <c r="U98" s="3">
        <v>1</v>
      </c>
      <c r="V98" s="3">
        <v>1</v>
      </c>
      <c r="W98" s="3">
        <v>0</v>
      </c>
      <c r="X98" s="3">
        <v>0</v>
      </c>
      <c r="Y98" s="3">
        <v>145</v>
      </c>
      <c r="Z98" s="3">
        <v>0</v>
      </c>
      <c r="AA98" s="3">
        <v>0</v>
      </c>
      <c r="AB98" s="3">
        <v>0</v>
      </c>
      <c r="AC98" s="3">
        <v>272</v>
      </c>
      <c r="AD98" s="3">
        <v>0</v>
      </c>
      <c r="AE98" s="3">
        <v>0</v>
      </c>
      <c r="AF98" s="3">
        <v>0</v>
      </c>
      <c r="AG98" s="8">
        <f t="shared" si="1"/>
        <v>272</v>
      </c>
    </row>
    <row r="99" spans="1:33" x14ac:dyDescent="0.25">
      <c r="A99" s="4" t="s">
        <v>190</v>
      </c>
      <c r="B99" s="4" t="s">
        <v>191</v>
      </c>
      <c r="C99" s="3">
        <v>0</v>
      </c>
      <c r="D99" s="3">
        <v>1</v>
      </c>
      <c r="E99" s="3">
        <v>0</v>
      </c>
      <c r="F99" s="3">
        <v>0</v>
      </c>
      <c r="G99" s="3">
        <v>2</v>
      </c>
      <c r="H99" s="3">
        <v>40</v>
      </c>
      <c r="I99" s="3">
        <v>0</v>
      </c>
      <c r="J99" s="3">
        <v>0</v>
      </c>
      <c r="K99" s="3">
        <v>0</v>
      </c>
      <c r="L99" s="3">
        <v>0</v>
      </c>
      <c r="M99" s="3">
        <v>131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3</v>
      </c>
      <c r="T99" s="3">
        <v>0</v>
      </c>
      <c r="U99" s="3">
        <v>1</v>
      </c>
      <c r="V99" s="3">
        <v>1</v>
      </c>
      <c r="W99" s="3">
        <v>0</v>
      </c>
      <c r="X99" s="3">
        <v>0</v>
      </c>
      <c r="Y99" s="3">
        <v>40</v>
      </c>
      <c r="Z99" s="3">
        <v>0</v>
      </c>
      <c r="AA99" s="3">
        <v>0</v>
      </c>
      <c r="AB99" s="3">
        <v>40</v>
      </c>
      <c r="AC99" s="3">
        <v>131</v>
      </c>
      <c r="AD99" s="3">
        <v>0</v>
      </c>
      <c r="AE99" s="3">
        <v>0</v>
      </c>
      <c r="AF99" s="3">
        <v>131</v>
      </c>
      <c r="AG99" s="8">
        <f t="shared" si="1"/>
        <v>131</v>
      </c>
    </row>
    <row r="100" spans="1:33" x14ac:dyDescent="0.25">
      <c r="A100" s="4" t="s">
        <v>192</v>
      </c>
      <c r="B100" s="4" t="s">
        <v>193</v>
      </c>
      <c r="C100" s="3">
        <v>9</v>
      </c>
      <c r="D100" s="3">
        <v>0</v>
      </c>
      <c r="E100" s="3">
        <v>0</v>
      </c>
      <c r="F100" s="3">
        <v>0</v>
      </c>
      <c r="G100" s="3">
        <v>0</v>
      </c>
      <c r="H100" s="3">
        <v>55</v>
      </c>
      <c r="I100" s="3">
        <v>0</v>
      </c>
      <c r="J100" s="3">
        <v>0</v>
      </c>
      <c r="K100" s="3">
        <v>0</v>
      </c>
      <c r="L100" s="3">
        <v>0</v>
      </c>
      <c r="M100" s="3">
        <v>67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1</v>
      </c>
      <c r="V100" s="3">
        <v>1</v>
      </c>
      <c r="W100" s="3">
        <v>0</v>
      </c>
      <c r="X100" s="3">
        <v>0</v>
      </c>
      <c r="Y100" s="3">
        <v>55</v>
      </c>
      <c r="Z100" s="3">
        <v>0</v>
      </c>
      <c r="AA100" s="3">
        <v>0</v>
      </c>
      <c r="AB100" s="3">
        <v>0</v>
      </c>
      <c r="AC100" s="3">
        <v>67</v>
      </c>
      <c r="AD100" s="3">
        <v>0</v>
      </c>
      <c r="AE100" s="3">
        <v>0</v>
      </c>
      <c r="AF100" s="3">
        <v>67</v>
      </c>
      <c r="AG100" s="8">
        <f t="shared" si="1"/>
        <v>67</v>
      </c>
    </row>
    <row r="101" spans="1:33" x14ac:dyDescent="0.25">
      <c r="A101" s="4" t="s">
        <v>194</v>
      </c>
      <c r="B101" s="4" t="s">
        <v>195</v>
      </c>
      <c r="C101" s="3">
        <v>9</v>
      </c>
      <c r="D101" s="3">
        <v>2</v>
      </c>
      <c r="E101" s="3">
        <v>0</v>
      </c>
      <c r="F101" s="3">
        <v>0</v>
      </c>
      <c r="G101" s="3">
        <v>0</v>
      </c>
      <c r="H101" s="3">
        <v>1</v>
      </c>
      <c r="I101" s="3">
        <v>1</v>
      </c>
      <c r="J101" s="3">
        <v>0</v>
      </c>
      <c r="K101" s="3">
        <v>0</v>
      </c>
      <c r="L101" s="3">
        <v>0</v>
      </c>
      <c r="M101" s="3">
        <v>5</v>
      </c>
      <c r="N101" s="3">
        <v>3</v>
      </c>
      <c r="O101" s="3">
        <v>0</v>
      </c>
      <c r="P101" s="3">
        <v>0</v>
      </c>
      <c r="Q101" s="3">
        <v>0</v>
      </c>
      <c r="R101" s="3">
        <v>2</v>
      </c>
      <c r="S101" s="3">
        <v>4</v>
      </c>
      <c r="T101" s="3">
        <v>2</v>
      </c>
      <c r="U101" s="3">
        <v>1</v>
      </c>
      <c r="V101" s="3">
        <v>1</v>
      </c>
      <c r="W101" s="3">
        <v>1</v>
      </c>
      <c r="X101" s="3">
        <v>1</v>
      </c>
      <c r="Y101" s="3">
        <v>0</v>
      </c>
      <c r="Z101" s="3">
        <v>2</v>
      </c>
      <c r="AA101" s="3">
        <v>0</v>
      </c>
      <c r="AB101" s="3">
        <v>0</v>
      </c>
      <c r="AC101" s="3">
        <v>0</v>
      </c>
      <c r="AD101" s="3">
        <v>8</v>
      </c>
      <c r="AE101" s="3">
        <v>0</v>
      </c>
      <c r="AF101" s="3">
        <v>0</v>
      </c>
      <c r="AG101" s="8">
        <f t="shared" si="1"/>
        <v>8</v>
      </c>
    </row>
    <row r="102" spans="1:33" x14ac:dyDescent="0.25">
      <c r="A102" s="4" t="s">
        <v>196</v>
      </c>
      <c r="B102" s="4" t="s">
        <v>197</v>
      </c>
      <c r="C102" s="3">
        <v>13</v>
      </c>
      <c r="D102" s="3">
        <v>2</v>
      </c>
      <c r="E102" s="3">
        <v>0</v>
      </c>
      <c r="F102" s="3">
        <v>0</v>
      </c>
      <c r="G102" s="3">
        <v>0</v>
      </c>
      <c r="H102" s="3">
        <v>73</v>
      </c>
      <c r="I102" s="3">
        <v>15</v>
      </c>
      <c r="J102" s="3">
        <v>0</v>
      </c>
      <c r="K102" s="3">
        <v>0</v>
      </c>
      <c r="L102" s="3">
        <v>0</v>
      </c>
      <c r="M102" s="3">
        <v>50</v>
      </c>
      <c r="N102" s="3">
        <v>1</v>
      </c>
      <c r="O102" s="3">
        <v>0</v>
      </c>
      <c r="P102" s="3">
        <v>0</v>
      </c>
      <c r="Q102" s="3">
        <v>0</v>
      </c>
      <c r="R102" s="3">
        <v>0</v>
      </c>
      <c r="S102" s="3">
        <v>11</v>
      </c>
      <c r="T102" s="3">
        <v>0</v>
      </c>
      <c r="U102" s="3">
        <v>1</v>
      </c>
      <c r="V102" s="3">
        <v>1</v>
      </c>
      <c r="W102" s="3">
        <v>0</v>
      </c>
      <c r="X102" s="3">
        <v>0</v>
      </c>
      <c r="Y102" s="3">
        <v>88</v>
      </c>
      <c r="Z102" s="3">
        <v>0</v>
      </c>
      <c r="AA102" s="3">
        <v>0</v>
      </c>
      <c r="AB102" s="3">
        <v>0</v>
      </c>
      <c r="AC102" s="3">
        <v>78</v>
      </c>
      <c r="AD102" s="3">
        <v>43</v>
      </c>
      <c r="AE102" s="3">
        <v>0</v>
      </c>
      <c r="AF102" s="3">
        <v>78</v>
      </c>
      <c r="AG102" s="8">
        <f t="shared" si="1"/>
        <v>121</v>
      </c>
    </row>
    <row r="103" spans="1:33" x14ac:dyDescent="0.25">
      <c r="A103" s="4" t="s">
        <v>198</v>
      </c>
      <c r="B103" s="4" t="s">
        <v>199</v>
      </c>
      <c r="C103" s="3">
        <v>2</v>
      </c>
      <c r="D103" s="3">
        <v>1</v>
      </c>
      <c r="E103" s="3">
        <v>1</v>
      </c>
      <c r="F103" s="3">
        <v>0</v>
      </c>
      <c r="G103" s="3">
        <v>0</v>
      </c>
      <c r="H103" s="3">
        <v>20</v>
      </c>
      <c r="I103" s="3">
        <v>8</v>
      </c>
      <c r="J103" s="3">
        <v>4</v>
      </c>
      <c r="K103" s="3">
        <v>0</v>
      </c>
      <c r="L103" s="3">
        <v>0</v>
      </c>
      <c r="M103" s="3">
        <v>62</v>
      </c>
      <c r="N103" s="3">
        <v>0</v>
      </c>
      <c r="O103" s="3">
        <v>6</v>
      </c>
      <c r="P103" s="3">
        <v>0</v>
      </c>
      <c r="Q103" s="3">
        <v>0</v>
      </c>
      <c r="R103" s="3">
        <v>0</v>
      </c>
      <c r="S103" s="3">
        <v>3</v>
      </c>
      <c r="T103" s="3">
        <v>0</v>
      </c>
      <c r="U103" s="3">
        <v>1</v>
      </c>
      <c r="V103" s="3">
        <v>1</v>
      </c>
      <c r="W103" s="3">
        <v>0</v>
      </c>
      <c r="X103" s="3">
        <v>1</v>
      </c>
      <c r="Y103" s="3">
        <v>27</v>
      </c>
      <c r="Z103" s="3">
        <v>5</v>
      </c>
      <c r="AA103" s="3">
        <v>0</v>
      </c>
      <c r="AB103" s="3">
        <v>32</v>
      </c>
      <c r="AC103" s="3">
        <v>60</v>
      </c>
      <c r="AD103" s="3">
        <v>8</v>
      </c>
      <c r="AE103" s="3">
        <v>26</v>
      </c>
      <c r="AF103" s="3">
        <v>60</v>
      </c>
      <c r="AG103" s="8">
        <f t="shared" si="1"/>
        <v>94</v>
      </c>
    </row>
    <row r="104" spans="1:33" x14ac:dyDescent="0.25">
      <c r="A104" s="4" t="s">
        <v>200</v>
      </c>
      <c r="B104" s="4" t="s">
        <v>201</v>
      </c>
      <c r="C104" s="3">
        <v>0</v>
      </c>
      <c r="D104" s="3">
        <v>1</v>
      </c>
      <c r="E104" s="3">
        <v>0</v>
      </c>
      <c r="F104" s="3">
        <v>0</v>
      </c>
      <c r="G104" s="3">
        <v>0</v>
      </c>
      <c r="H104" s="3">
        <v>0</v>
      </c>
      <c r="I104" s="3">
        <v>11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71</v>
      </c>
      <c r="Z104" s="3">
        <v>0</v>
      </c>
      <c r="AA104" s="3">
        <v>0</v>
      </c>
      <c r="AB104" s="3">
        <v>0</v>
      </c>
      <c r="AC104" s="3">
        <v>0</v>
      </c>
      <c r="AD104" s="3">
        <v>129</v>
      </c>
      <c r="AE104" s="3">
        <v>0</v>
      </c>
      <c r="AF104" s="3">
        <v>129</v>
      </c>
      <c r="AG104" s="8">
        <f t="shared" si="1"/>
        <v>129</v>
      </c>
    </row>
    <row r="105" spans="1:33" x14ac:dyDescent="0.25">
      <c r="A105" s="4" t="s">
        <v>202</v>
      </c>
      <c r="B105" s="4" t="s">
        <v>203</v>
      </c>
      <c r="C105" s="3">
        <v>2</v>
      </c>
      <c r="D105" s="3">
        <v>2</v>
      </c>
      <c r="E105" s="3">
        <v>1</v>
      </c>
      <c r="F105" s="3">
        <v>0</v>
      </c>
      <c r="G105" s="3">
        <v>3</v>
      </c>
      <c r="H105" s="3">
        <v>88</v>
      </c>
      <c r="I105" s="3">
        <v>23</v>
      </c>
      <c r="J105" s="3">
        <v>5</v>
      </c>
      <c r="K105" s="3">
        <v>0</v>
      </c>
      <c r="L105" s="3">
        <v>34</v>
      </c>
      <c r="M105" s="3">
        <v>104</v>
      </c>
      <c r="N105" s="3">
        <v>5</v>
      </c>
      <c r="O105" s="3">
        <v>137</v>
      </c>
      <c r="P105" s="3">
        <v>0</v>
      </c>
      <c r="Q105" s="3">
        <v>19</v>
      </c>
      <c r="R105" s="3">
        <v>0</v>
      </c>
      <c r="S105" s="3">
        <v>51</v>
      </c>
      <c r="T105" s="3">
        <v>0</v>
      </c>
      <c r="U105" s="3">
        <v>1</v>
      </c>
      <c r="V105" s="3">
        <v>1</v>
      </c>
      <c r="W105" s="3">
        <v>0</v>
      </c>
      <c r="X105" s="3">
        <v>1</v>
      </c>
      <c r="Y105" s="3">
        <v>91</v>
      </c>
      <c r="Z105" s="3">
        <v>0</v>
      </c>
      <c r="AA105" s="3">
        <v>0</v>
      </c>
      <c r="AB105" s="3">
        <v>91</v>
      </c>
      <c r="AC105" s="3">
        <v>142</v>
      </c>
      <c r="AD105" s="3">
        <v>0</v>
      </c>
      <c r="AE105" s="3">
        <v>13</v>
      </c>
      <c r="AF105" s="3">
        <v>155</v>
      </c>
      <c r="AG105" s="8">
        <f t="shared" si="1"/>
        <v>155</v>
      </c>
    </row>
    <row r="106" spans="1:33" x14ac:dyDescent="0.25">
      <c r="A106" s="4" t="s">
        <v>204</v>
      </c>
      <c r="B106" s="4" t="s">
        <v>205</v>
      </c>
      <c r="C106" s="3">
        <v>5</v>
      </c>
      <c r="D106" s="3">
        <v>1</v>
      </c>
      <c r="E106" s="3">
        <v>0</v>
      </c>
      <c r="F106" s="3">
        <v>0</v>
      </c>
      <c r="G106" s="3">
        <v>0</v>
      </c>
      <c r="H106" s="3">
        <v>17</v>
      </c>
      <c r="I106" s="3">
        <v>4</v>
      </c>
      <c r="J106" s="3">
        <v>0</v>
      </c>
      <c r="K106" s="3">
        <v>0</v>
      </c>
      <c r="L106" s="3">
        <v>0</v>
      </c>
      <c r="M106" s="3">
        <v>23</v>
      </c>
      <c r="N106" s="3">
        <v>3</v>
      </c>
      <c r="O106" s="3">
        <v>0</v>
      </c>
      <c r="P106" s="3">
        <v>0</v>
      </c>
      <c r="Q106" s="3">
        <v>0</v>
      </c>
      <c r="R106" s="3">
        <v>0</v>
      </c>
      <c r="S106" s="3">
        <v>42</v>
      </c>
      <c r="T106" s="3">
        <v>0</v>
      </c>
      <c r="U106" s="3">
        <v>0</v>
      </c>
      <c r="V106" s="3">
        <v>0</v>
      </c>
      <c r="W106" s="3">
        <v>1</v>
      </c>
      <c r="X106" s="3">
        <v>0</v>
      </c>
      <c r="Y106" s="3">
        <v>0</v>
      </c>
      <c r="Z106" s="3">
        <v>21</v>
      </c>
      <c r="AA106" s="3">
        <v>0</v>
      </c>
      <c r="AB106" s="3">
        <v>0</v>
      </c>
      <c r="AC106" s="3">
        <v>60</v>
      </c>
      <c r="AD106" s="3">
        <v>4</v>
      </c>
      <c r="AE106" s="3">
        <v>60</v>
      </c>
      <c r="AF106" s="3">
        <v>124</v>
      </c>
      <c r="AG106" s="8">
        <f t="shared" si="1"/>
        <v>124</v>
      </c>
    </row>
    <row r="107" spans="1:33" x14ac:dyDescent="0.25">
      <c r="A107" s="4" t="s">
        <v>206</v>
      </c>
      <c r="B107" s="4" t="s">
        <v>207</v>
      </c>
      <c r="C107" s="3">
        <v>14</v>
      </c>
      <c r="D107" s="3">
        <v>7</v>
      </c>
      <c r="E107" s="3">
        <v>0</v>
      </c>
      <c r="F107" s="3">
        <v>0</v>
      </c>
      <c r="G107" s="3">
        <v>0</v>
      </c>
      <c r="H107" s="3">
        <v>24</v>
      </c>
      <c r="I107" s="3">
        <v>5</v>
      </c>
      <c r="J107" s="3">
        <v>0</v>
      </c>
      <c r="K107" s="3">
        <v>0</v>
      </c>
      <c r="L107" s="3">
        <v>0</v>
      </c>
      <c r="M107" s="3">
        <v>23</v>
      </c>
      <c r="N107" s="3">
        <v>6</v>
      </c>
      <c r="O107" s="3">
        <v>0</v>
      </c>
      <c r="P107" s="3">
        <v>0</v>
      </c>
      <c r="Q107" s="3">
        <v>0</v>
      </c>
      <c r="R107" s="3">
        <v>6</v>
      </c>
      <c r="S107" s="3">
        <v>79</v>
      </c>
      <c r="T107" s="3">
        <v>0</v>
      </c>
      <c r="U107" s="3">
        <v>1</v>
      </c>
      <c r="V107" s="3">
        <v>1</v>
      </c>
      <c r="W107" s="3">
        <v>1</v>
      </c>
      <c r="X107" s="3">
        <v>0</v>
      </c>
      <c r="Y107" s="3">
        <v>17</v>
      </c>
      <c r="Z107" s="3">
        <v>0</v>
      </c>
      <c r="AA107" s="3">
        <v>0</v>
      </c>
      <c r="AB107" s="3">
        <v>17</v>
      </c>
      <c r="AC107" s="3">
        <v>29</v>
      </c>
      <c r="AD107" s="3">
        <v>15</v>
      </c>
      <c r="AE107" s="3">
        <v>4</v>
      </c>
      <c r="AF107" s="3">
        <v>29</v>
      </c>
      <c r="AG107" s="8">
        <f t="shared" si="1"/>
        <v>48</v>
      </c>
    </row>
    <row r="108" spans="1:33" x14ac:dyDescent="0.25">
      <c r="A108" s="4" t="s">
        <v>208</v>
      </c>
      <c r="B108" s="4" t="s">
        <v>209</v>
      </c>
      <c r="C108" s="3">
        <v>0</v>
      </c>
      <c r="D108" s="3">
        <v>4</v>
      </c>
      <c r="E108" s="3">
        <v>0</v>
      </c>
      <c r="F108" s="3">
        <v>0</v>
      </c>
      <c r="G108" s="3">
        <v>0</v>
      </c>
      <c r="H108" s="3">
        <v>0</v>
      </c>
      <c r="I108" s="3">
        <v>76</v>
      </c>
      <c r="J108" s="3">
        <v>0</v>
      </c>
      <c r="K108" s="3">
        <v>0</v>
      </c>
      <c r="L108" s="3">
        <v>0</v>
      </c>
      <c r="M108" s="3">
        <v>62</v>
      </c>
      <c r="N108" s="3">
        <v>0</v>
      </c>
      <c r="O108" s="3">
        <v>0</v>
      </c>
      <c r="P108" s="3">
        <v>0</v>
      </c>
      <c r="Q108" s="3">
        <v>0</v>
      </c>
      <c r="R108" s="3">
        <v>80</v>
      </c>
      <c r="S108" s="3">
        <v>25</v>
      </c>
      <c r="T108" s="3">
        <v>0</v>
      </c>
      <c r="U108" s="3">
        <v>1</v>
      </c>
      <c r="V108" s="3">
        <v>1</v>
      </c>
      <c r="W108" s="3">
        <v>0</v>
      </c>
      <c r="X108" s="3">
        <v>1</v>
      </c>
      <c r="Y108" s="3">
        <v>91</v>
      </c>
      <c r="Z108" s="3">
        <v>0</v>
      </c>
      <c r="AA108" s="3">
        <v>0</v>
      </c>
      <c r="AB108" s="3">
        <v>0</v>
      </c>
      <c r="AC108" s="3">
        <v>54</v>
      </c>
      <c r="AD108" s="3">
        <v>56</v>
      </c>
      <c r="AE108" s="3">
        <v>26</v>
      </c>
      <c r="AF108" s="3">
        <v>136</v>
      </c>
      <c r="AG108" s="8">
        <f t="shared" si="1"/>
        <v>136</v>
      </c>
    </row>
    <row r="109" spans="1:33" x14ac:dyDescent="0.25">
      <c r="A109" s="4" t="s">
        <v>210</v>
      </c>
      <c r="B109" s="4" t="s">
        <v>211</v>
      </c>
      <c r="C109" s="3">
        <v>5</v>
      </c>
      <c r="D109" s="3">
        <v>6</v>
      </c>
      <c r="E109" s="3">
        <v>3</v>
      </c>
      <c r="F109" s="3">
        <v>0</v>
      </c>
      <c r="G109" s="3">
        <v>0</v>
      </c>
      <c r="H109" s="3">
        <v>33</v>
      </c>
      <c r="I109" s="3">
        <v>0</v>
      </c>
      <c r="J109" s="3">
        <v>0</v>
      </c>
      <c r="K109" s="3">
        <v>0</v>
      </c>
      <c r="L109" s="3">
        <v>0</v>
      </c>
      <c r="M109" s="3">
        <v>63</v>
      </c>
      <c r="N109" s="3">
        <v>6</v>
      </c>
      <c r="O109" s="3">
        <v>46</v>
      </c>
      <c r="P109" s="3">
        <v>0</v>
      </c>
      <c r="Q109" s="3">
        <v>0</v>
      </c>
      <c r="R109" s="3">
        <v>36</v>
      </c>
      <c r="S109" s="3">
        <v>71</v>
      </c>
      <c r="T109" s="3">
        <v>215</v>
      </c>
      <c r="U109" s="3">
        <v>1</v>
      </c>
      <c r="V109" s="3">
        <v>1</v>
      </c>
      <c r="W109" s="3">
        <v>1</v>
      </c>
      <c r="X109" s="3">
        <v>0</v>
      </c>
      <c r="Y109" s="3">
        <v>33</v>
      </c>
      <c r="Z109" s="3">
        <v>0</v>
      </c>
      <c r="AA109" s="3">
        <v>0</v>
      </c>
      <c r="AB109" s="3">
        <v>33</v>
      </c>
      <c r="AC109" s="3">
        <v>115</v>
      </c>
      <c r="AD109" s="3">
        <v>0</v>
      </c>
      <c r="AE109" s="3">
        <v>0</v>
      </c>
      <c r="AF109" s="3">
        <v>115</v>
      </c>
      <c r="AG109" s="8">
        <f t="shared" si="1"/>
        <v>115</v>
      </c>
    </row>
    <row r="110" spans="1:33" x14ac:dyDescent="0.25">
      <c r="A110" s="4" t="s">
        <v>212</v>
      </c>
      <c r="B110" s="4" t="s">
        <v>213</v>
      </c>
      <c r="C110" s="3">
        <v>15</v>
      </c>
      <c r="D110" s="3">
        <v>0</v>
      </c>
      <c r="E110" s="3">
        <v>8</v>
      </c>
      <c r="F110" s="3">
        <v>0</v>
      </c>
      <c r="G110" s="3">
        <v>0</v>
      </c>
      <c r="H110" s="3">
        <v>24</v>
      </c>
      <c r="I110" s="3">
        <v>0</v>
      </c>
      <c r="J110" s="3">
        <v>9</v>
      </c>
      <c r="K110" s="3">
        <v>0</v>
      </c>
      <c r="L110" s="3">
        <v>0</v>
      </c>
      <c r="M110" s="3">
        <v>41</v>
      </c>
      <c r="N110" s="3">
        <v>15</v>
      </c>
      <c r="O110" s="3">
        <v>0</v>
      </c>
      <c r="P110" s="3">
        <v>0</v>
      </c>
      <c r="Q110" s="3">
        <v>0</v>
      </c>
      <c r="R110" s="3">
        <v>12</v>
      </c>
      <c r="S110" s="3">
        <v>14</v>
      </c>
      <c r="T110" s="3">
        <v>0</v>
      </c>
      <c r="U110" s="3">
        <v>1</v>
      </c>
      <c r="V110" s="3">
        <v>1</v>
      </c>
      <c r="W110" s="3">
        <v>0</v>
      </c>
      <c r="X110" s="3">
        <v>1</v>
      </c>
      <c r="Y110" s="3">
        <v>24</v>
      </c>
      <c r="Z110" s="3">
        <v>0</v>
      </c>
      <c r="AA110" s="3">
        <v>9</v>
      </c>
      <c r="AB110" s="3">
        <v>20</v>
      </c>
      <c r="AC110" s="3">
        <v>35</v>
      </c>
      <c r="AD110" s="3">
        <v>0</v>
      </c>
      <c r="AE110" s="3">
        <v>0</v>
      </c>
      <c r="AF110" s="3">
        <v>35</v>
      </c>
      <c r="AG110" s="8">
        <f t="shared" si="1"/>
        <v>35</v>
      </c>
    </row>
    <row r="111" spans="1:33" x14ac:dyDescent="0.25">
      <c r="A111" s="4" t="s">
        <v>214</v>
      </c>
      <c r="B111" s="4" t="s">
        <v>215</v>
      </c>
      <c r="C111" s="3">
        <v>1</v>
      </c>
      <c r="D111" s="3">
        <v>3</v>
      </c>
      <c r="E111" s="3">
        <v>0</v>
      </c>
      <c r="F111" s="3">
        <v>0</v>
      </c>
      <c r="G111" s="3">
        <v>0</v>
      </c>
      <c r="H111" s="3">
        <v>3</v>
      </c>
      <c r="I111" s="3">
        <v>30</v>
      </c>
      <c r="J111" s="3">
        <v>0</v>
      </c>
      <c r="K111" s="3">
        <v>0</v>
      </c>
      <c r="L111" s="3">
        <v>0</v>
      </c>
      <c r="M111" s="3">
        <v>9</v>
      </c>
      <c r="N111" s="3">
        <v>27</v>
      </c>
      <c r="O111" s="3">
        <v>0</v>
      </c>
      <c r="P111" s="3">
        <v>0</v>
      </c>
      <c r="Q111" s="3">
        <v>0</v>
      </c>
      <c r="R111" s="3">
        <v>0</v>
      </c>
      <c r="S111" s="3">
        <v>4</v>
      </c>
      <c r="T111" s="3">
        <v>0</v>
      </c>
      <c r="U111" s="3">
        <v>1</v>
      </c>
      <c r="V111" s="3">
        <v>1</v>
      </c>
      <c r="W111" s="3">
        <v>0</v>
      </c>
      <c r="X111" s="3">
        <v>0</v>
      </c>
      <c r="Y111" s="3">
        <v>34</v>
      </c>
      <c r="Z111" s="3">
        <v>0</v>
      </c>
      <c r="AA111" s="3">
        <v>23</v>
      </c>
      <c r="AB111" s="3">
        <v>57</v>
      </c>
      <c r="AC111" s="3">
        <v>36</v>
      </c>
      <c r="AD111" s="3">
        <v>0</v>
      </c>
      <c r="AE111" s="3">
        <v>85</v>
      </c>
      <c r="AF111" s="3">
        <v>121</v>
      </c>
      <c r="AG111" s="8">
        <f t="shared" si="1"/>
        <v>121</v>
      </c>
    </row>
    <row r="112" spans="1:33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23</v>
      </c>
      <c r="AF112" s="3">
        <v>0</v>
      </c>
      <c r="AG112" s="8">
        <f t="shared" si="1"/>
        <v>23</v>
      </c>
    </row>
    <row r="113" spans="1:33" x14ac:dyDescent="0.25">
      <c r="A113" s="4" t="s">
        <v>218</v>
      </c>
      <c r="B113" s="4" t="s">
        <v>219</v>
      </c>
      <c r="C113" s="3">
        <v>3</v>
      </c>
      <c r="D113" s="3">
        <v>0</v>
      </c>
      <c r="E113" s="3">
        <v>3</v>
      </c>
      <c r="F113" s="3">
        <v>0</v>
      </c>
      <c r="G113" s="3">
        <v>0</v>
      </c>
      <c r="H113" s="3">
        <v>30</v>
      </c>
      <c r="I113" s="3">
        <v>0</v>
      </c>
      <c r="J113" s="3">
        <v>30</v>
      </c>
      <c r="K113" s="3">
        <v>0</v>
      </c>
      <c r="L113" s="3">
        <v>0</v>
      </c>
      <c r="M113" s="3">
        <v>88</v>
      </c>
      <c r="N113" s="3">
        <v>0</v>
      </c>
      <c r="O113" s="3">
        <v>88</v>
      </c>
      <c r="P113" s="3">
        <v>0</v>
      </c>
      <c r="Q113" s="3">
        <v>0</v>
      </c>
      <c r="R113" s="3">
        <v>3</v>
      </c>
      <c r="S113" s="3">
        <v>3</v>
      </c>
      <c r="T113" s="3">
        <v>0</v>
      </c>
      <c r="U113" s="3">
        <v>1</v>
      </c>
      <c r="V113" s="3">
        <v>1</v>
      </c>
      <c r="W113" s="3">
        <v>1</v>
      </c>
      <c r="X113" s="3">
        <v>0</v>
      </c>
      <c r="Y113" s="3">
        <v>30</v>
      </c>
      <c r="Z113" s="3">
        <v>0</v>
      </c>
      <c r="AA113" s="3">
        <v>0</v>
      </c>
      <c r="AB113" s="3">
        <v>30</v>
      </c>
      <c r="AC113" s="3">
        <v>88</v>
      </c>
      <c r="AD113" s="3">
        <v>0</v>
      </c>
      <c r="AE113" s="3">
        <v>0</v>
      </c>
      <c r="AF113" s="3">
        <v>88</v>
      </c>
      <c r="AG113" s="8">
        <f t="shared" si="1"/>
        <v>88</v>
      </c>
    </row>
    <row r="114" spans="1:33" x14ac:dyDescent="0.25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8">
        <f t="shared" si="1"/>
        <v>0</v>
      </c>
    </row>
    <row r="115" spans="1:33" x14ac:dyDescent="0.25">
      <c r="B115" s="1" t="s">
        <v>222</v>
      </c>
      <c r="C115" s="10">
        <f t="shared" ref="C115:AF115" si="2">SUM(C5:C114)</f>
        <v>825</v>
      </c>
      <c r="D115" s="10">
        <f t="shared" si="2"/>
        <v>723</v>
      </c>
      <c r="E115" s="10">
        <f t="shared" si="2"/>
        <v>322</v>
      </c>
      <c r="F115" s="10">
        <f t="shared" si="2"/>
        <v>247</v>
      </c>
      <c r="G115" s="10">
        <f t="shared" si="2"/>
        <v>62</v>
      </c>
      <c r="H115" s="10">
        <f t="shared" si="2"/>
        <v>2036</v>
      </c>
      <c r="I115" s="10">
        <f t="shared" si="2"/>
        <v>1161</v>
      </c>
      <c r="J115" s="10">
        <f t="shared" si="2"/>
        <v>774</v>
      </c>
      <c r="K115" s="10">
        <f t="shared" si="2"/>
        <v>466</v>
      </c>
      <c r="L115" s="10">
        <f t="shared" si="2"/>
        <v>150</v>
      </c>
      <c r="M115" s="10">
        <f t="shared" si="2"/>
        <v>4221</v>
      </c>
      <c r="N115" s="10">
        <f t="shared" si="2"/>
        <v>1448</v>
      </c>
      <c r="O115" s="10">
        <f t="shared" si="2"/>
        <v>1483</v>
      </c>
      <c r="P115" s="10">
        <f t="shared" si="2"/>
        <v>341</v>
      </c>
      <c r="Q115" s="10">
        <f t="shared" si="2"/>
        <v>202</v>
      </c>
      <c r="R115" s="10">
        <f t="shared" si="2"/>
        <v>957</v>
      </c>
      <c r="S115" s="10">
        <f t="shared" si="2"/>
        <v>2059</v>
      </c>
      <c r="T115" s="10">
        <f t="shared" si="2"/>
        <v>513</v>
      </c>
      <c r="U115" s="10">
        <f t="shared" si="2"/>
        <v>71</v>
      </c>
      <c r="V115" s="10">
        <f t="shared" si="2"/>
        <v>68</v>
      </c>
      <c r="W115" s="10">
        <f t="shared" si="2"/>
        <v>41</v>
      </c>
      <c r="X115" s="10">
        <f t="shared" si="2"/>
        <v>12</v>
      </c>
      <c r="Y115" s="10">
        <f t="shared" si="2"/>
        <v>3357</v>
      </c>
      <c r="Z115" s="10">
        <f t="shared" si="2"/>
        <v>425</v>
      </c>
      <c r="AA115" s="10">
        <f t="shared" si="2"/>
        <v>382</v>
      </c>
      <c r="AB115" s="10">
        <f t="shared" si="2"/>
        <v>2159</v>
      </c>
      <c r="AC115" s="10">
        <f t="shared" si="2"/>
        <v>5952</v>
      </c>
      <c r="AD115" s="10">
        <f t="shared" si="2"/>
        <v>1253</v>
      </c>
      <c r="AE115" s="10">
        <f t="shared" si="2"/>
        <v>2501</v>
      </c>
      <c r="AF115" s="10">
        <f t="shared" si="2"/>
        <v>5623</v>
      </c>
      <c r="AG115" s="8">
        <f t="shared" si="1"/>
        <v>9706</v>
      </c>
    </row>
  </sheetData>
  <mergeCells count="33">
    <mergeCell ref="A2:A4"/>
    <mergeCell ref="B2:B4"/>
    <mergeCell ref="C2:G2"/>
    <mergeCell ref="C3:D3"/>
    <mergeCell ref="E3:F3"/>
    <mergeCell ref="G3:G4"/>
    <mergeCell ref="H2:L2"/>
    <mergeCell ref="H3:I3"/>
    <mergeCell ref="J3:K3"/>
    <mergeCell ref="L3:L4"/>
    <mergeCell ref="M2:Q2"/>
    <mergeCell ref="M3:N3"/>
    <mergeCell ref="O3:P3"/>
    <mergeCell ref="Q3:Q4"/>
    <mergeCell ref="R2:T2"/>
    <mergeCell ref="R3:R4"/>
    <mergeCell ref="S3:S4"/>
    <mergeCell ref="T3:T4"/>
    <mergeCell ref="U2:X2"/>
    <mergeCell ref="U3:U4"/>
    <mergeCell ref="V3:V4"/>
    <mergeCell ref="W3:W4"/>
    <mergeCell ref="X3:X4"/>
    <mergeCell ref="Y2:AB2"/>
    <mergeCell ref="Y3:Y4"/>
    <mergeCell ref="Z3:Z4"/>
    <mergeCell ref="AA3:AA4"/>
    <mergeCell ref="AB3:AB4"/>
    <mergeCell ref="AC2:AF2"/>
    <mergeCell ref="AC3:AC4"/>
    <mergeCell ref="AD3:AD4"/>
    <mergeCell ref="AE3:AE4"/>
    <mergeCell ref="AF3:AF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FB117"/>
  <sheetViews>
    <sheetView zoomScaleNormal="100" workbookViewId="0">
      <selection activeCell="B5" sqref="B5"/>
    </sheetView>
  </sheetViews>
  <sheetFormatPr baseColWidth="10" defaultColWidth="9" defaultRowHeight="15" x14ac:dyDescent="0.25"/>
  <cols>
    <col min="2" max="2" width="68.42578125" customWidth="1"/>
    <col min="3" max="9" width="7.42578125" customWidth="1"/>
    <col min="10" max="11" width="16.5703125" customWidth="1"/>
    <col min="12" max="12" width="2.7109375" customWidth="1"/>
    <col min="13" max="19" width="7.42578125" customWidth="1"/>
    <col min="20" max="21" width="16.5703125" customWidth="1"/>
    <col min="22" max="22" width="4" customWidth="1"/>
    <col min="23" max="29" width="7.42578125" customWidth="1"/>
    <col min="30" max="31" width="16.5703125" customWidth="1"/>
    <col min="32" max="32" width="5.140625" customWidth="1"/>
    <col min="33" max="39" width="7.42578125" customWidth="1"/>
    <col min="40" max="41" width="16.5703125" customWidth="1"/>
    <col min="42" max="42" width="4.140625" customWidth="1"/>
    <col min="43" max="49" width="7.42578125" customWidth="1"/>
    <col min="50" max="51" width="16.5703125" customWidth="1"/>
    <col min="52" max="52" width="4" customWidth="1"/>
    <col min="53" max="59" width="7.42578125" customWidth="1"/>
    <col min="60" max="61" width="16.5703125" customWidth="1"/>
    <col min="62" max="62" width="2.85546875" customWidth="1"/>
    <col min="63" max="69" width="7.42578125" customWidth="1"/>
    <col min="70" max="71" width="16.5703125" customWidth="1"/>
    <col min="72" max="72" width="4" customWidth="1"/>
    <col min="73" max="79" width="7.42578125" customWidth="1"/>
    <col min="80" max="81" width="16.5703125" customWidth="1"/>
    <col min="82" max="82" width="3.85546875" customWidth="1"/>
    <col min="83" max="89" width="7.42578125" customWidth="1"/>
    <col min="90" max="91" width="16.5703125" customWidth="1"/>
    <col min="92" max="92" width="4" customWidth="1"/>
    <col min="93" max="99" width="7.42578125" customWidth="1"/>
    <col min="100" max="101" width="16.5703125" customWidth="1"/>
    <col min="102" max="102" width="4.7109375" customWidth="1"/>
    <col min="103" max="109" width="7.42578125" customWidth="1"/>
    <col min="110" max="111" width="16.5703125" customWidth="1"/>
    <col min="112" max="112" width="5.28515625" customWidth="1"/>
    <col min="113" max="119" width="7.42578125" customWidth="1"/>
    <col min="120" max="122" width="16.5703125" customWidth="1"/>
    <col min="123" max="129" width="7.42578125" customWidth="1"/>
    <col min="130" max="132" width="16.5703125" customWidth="1"/>
    <col min="133" max="139" width="7.42578125" customWidth="1"/>
    <col min="140" max="141" width="16.5703125" customWidth="1"/>
    <col min="142" max="142" width="7.42578125" customWidth="1"/>
    <col min="143" max="144" width="16.5703125" customWidth="1"/>
    <col min="145" max="145" width="12.42578125" customWidth="1"/>
    <col min="146" max="146" width="14.7109375" customWidth="1"/>
    <col min="147" max="148" width="14.85546875" customWidth="1"/>
    <col min="149" max="149" width="12.7109375" customWidth="1"/>
    <col min="150" max="150" width="22" customWidth="1"/>
    <col min="151" max="151" width="15" customWidth="1"/>
    <col min="152" max="152" width="15.140625" customWidth="1"/>
    <col min="153" max="153" width="10.7109375" customWidth="1"/>
    <col min="154" max="154" width="19.5703125" customWidth="1"/>
    <col min="155" max="155" width="11" customWidth="1"/>
    <col min="156" max="156" width="13.42578125" customWidth="1"/>
  </cols>
  <sheetData>
    <row r="2" spans="1:158" ht="30" customHeight="1" thickTop="1" thickBot="1" x14ac:dyDescent="0.3">
      <c r="A2" s="323" t="s">
        <v>0</v>
      </c>
      <c r="B2" s="323" t="s">
        <v>1</v>
      </c>
      <c r="C2" s="323" t="s">
        <v>695</v>
      </c>
      <c r="D2" s="323" t="s">
        <v>695</v>
      </c>
      <c r="E2" s="323" t="s">
        <v>695</v>
      </c>
      <c r="F2" s="323" t="s">
        <v>695</v>
      </c>
      <c r="G2" s="323" t="s">
        <v>695</v>
      </c>
      <c r="H2" s="323" t="s">
        <v>695</v>
      </c>
      <c r="I2" s="323" t="s">
        <v>695</v>
      </c>
      <c r="J2" s="323" t="s">
        <v>695</v>
      </c>
      <c r="K2" s="323" t="s">
        <v>695</v>
      </c>
      <c r="M2" s="323" t="s">
        <v>696</v>
      </c>
      <c r="N2" s="323" t="s">
        <v>696</v>
      </c>
      <c r="O2" s="323" t="s">
        <v>696</v>
      </c>
      <c r="P2" s="323" t="s">
        <v>696</v>
      </c>
      <c r="Q2" s="323" t="s">
        <v>696</v>
      </c>
      <c r="R2" s="323" t="s">
        <v>696</v>
      </c>
      <c r="S2" s="323" t="s">
        <v>696</v>
      </c>
      <c r="T2" s="323" t="s">
        <v>696</v>
      </c>
      <c r="U2" s="323" t="s">
        <v>696</v>
      </c>
      <c r="W2" s="323" t="s">
        <v>697</v>
      </c>
      <c r="X2" s="323" t="s">
        <v>697</v>
      </c>
      <c r="Y2" s="323" t="s">
        <v>697</v>
      </c>
      <c r="Z2" s="323" t="s">
        <v>697</v>
      </c>
      <c r="AA2" s="323" t="s">
        <v>697</v>
      </c>
      <c r="AB2" s="323" t="s">
        <v>697</v>
      </c>
      <c r="AC2" s="323" t="s">
        <v>697</v>
      </c>
      <c r="AD2" s="323" t="s">
        <v>697</v>
      </c>
      <c r="AE2" s="323" t="s">
        <v>697</v>
      </c>
      <c r="AG2" s="323" t="s">
        <v>698</v>
      </c>
      <c r="AH2" s="323" t="s">
        <v>698</v>
      </c>
      <c r="AI2" s="323" t="s">
        <v>698</v>
      </c>
      <c r="AJ2" s="323" t="s">
        <v>698</v>
      </c>
      <c r="AK2" s="323" t="s">
        <v>698</v>
      </c>
      <c r="AL2" s="323" t="s">
        <v>698</v>
      </c>
      <c r="AM2" s="323" t="s">
        <v>698</v>
      </c>
      <c r="AN2" s="323" t="s">
        <v>698</v>
      </c>
      <c r="AO2" s="323" t="s">
        <v>698</v>
      </c>
      <c r="AQ2" s="323" t="s">
        <v>699</v>
      </c>
      <c r="AR2" s="323" t="s">
        <v>699</v>
      </c>
      <c r="AS2" s="323" t="s">
        <v>699</v>
      </c>
      <c r="AT2" s="323" t="s">
        <v>699</v>
      </c>
      <c r="AU2" s="323" t="s">
        <v>699</v>
      </c>
      <c r="AV2" s="323" t="s">
        <v>699</v>
      </c>
      <c r="AW2" s="323" t="s">
        <v>699</v>
      </c>
      <c r="AX2" s="323" t="s">
        <v>699</v>
      </c>
      <c r="AY2" s="323" t="s">
        <v>699</v>
      </c>
      <c r="BA2" s="323" t="s">
        <v>700</v>
      </c>
      <c r="BB2" s="323" t="s">
        <v>700</v>
      </c>
      <c r="BC2" s="323" t="s">
        <v>700</v>
      </c>
      <c r="BD2" s="323" t="s">
        <v>700</v>
      </c>
      <c r="BE2" s="323" t="s">
        <v>700</v>
      </c>
      <c r="BF2" s="323" t="s">
        <v>700</v>
      </c>
      <c r="BG2" s="323" t="s">
        <v>700</v>
      </c>
      <c r="BH2" s="323" t="s">
        <v>700</v>
      </c>
      <c r="BI2" s="323" t="s">
        <v>700</v>
      </c>
      <c r="BK2" s="323" t="s">
        <v>701</v>
      </c>
      <c r="BL2" s="323" t="s">
        <v>701</v>
      </c>
      <c r="BM2" s="323" t="s">
        <v>701</v>
      </c>
      <c r="BN2" s="323" t="s">
        <v>701</v>
      </c>
      <c r="BO2" s="323" t="s">
        <v>701</v>
      </c>
      <c r="BP2" s="323" t="s">
        <v>701</v>
      </c>
      <c r="BQ2" s="323" t="s">
        <v>701</v>
      </c>
      <c r="BR2" s="323" t="s">
        <v>701</v>
      </c>
      <c r="BS2" s="323" t="s">
        <v>701</v>
      </c>
      <c r="BU2" s="323" t="s">
        <v>702</v>
      </c>
      <c r="BV2" s="323" t="s">
        <v>702</v>
      </c>
      <c r="BW2" s="323" t="s">
        <v>702</v>
      </c>
      <c r="BX2" s="323" t="s">
        <v>702</v>
      </c>
      <c r="BY2" s="323" t="s">
        <v>702</v>
      </c>
      <c r="BZ2" s="323" t="s">
        <v>702</v>
      </c>
      <c r="CA2" s="323" t="s">
        <v>702</v>
      </c>
      <c r="CB2" s="323" t="s">
        <v>702</v>
      </c>
      <c r="CC2" s="323" t="s">
        <v>702</v>
      </c>
      <c r="CE2" s="323" t="s">
        <v>703</v>
      </c>
      <c r="CF2" s="323" t="s">
        <v>703</v>
      </c>
      <c r="CG2" s="323" t="s">
        <v>703</v>
      </c>
      <c r="CH2" s="323" t="s">
        <v>703</v>
      </c>
      <c r="CI2" s="323" t="s">
        <v>703</v>
      </c>
      <c r="CJ2" s="323" t="s">
        <v>703</v>
      </c>
      <c r="CK2" s="323" t="s">
        <v>703</v>
      </c>
      <c r="CL2" s="323" t="s">
        <v>703</v>
      </c>
      <c r="CM2" s="323" t="s">
        <v>703</v>
      </c>
      <c r="CO2" s="323" t="s">
        <v>704</v>
      </c>
      <c r="CP2" s="323" t="s">
        <v>704</v>
      </c>
      <c r="CQ2" s="323" t="s">
        <v>704</v>
      </c>
      <c r="CR2" s="323" t="s">
        <v>704</v>
      </c>
      <c r="CS2" s="323" t="s">
        <v>704</v>
      </c>
      <c r="CT2" s="323" t="s">
        <v>704</v>
      </c>
      <c r="CU2" s="323" t="s">
        <v>704</v>
      </c>
      <c r="CV2" s="323" t="s">
        <v>704</v>
      </c>
      <c r="CW2" s="323" t="s">
        <v>704</v>
      </c>
      <c r="CY2" s="323" t="s">
        <v>705</v>
      </c>
      <c r="CZ2" s="323" t="s">
        <v>705</v>
      </c>
      <c r="DA2" s="323" t="s">
        <v>705</v>
      </c>
      <c r="DB2" s="323" t="s">
        <v>705</v>
      </c>
      <c r="DC2" s="323" t="s">
        <v>705</v>
      </c>
      <c r="DD2" s="323" t="s">
        <v>705</v>
      </c>
      <c r="DE2" s="323" t="s">
        <v>705</v>
      </c>
      <c r="DF2" s="323" t="s">
        <v>705</v>
      </c>
      <c r="DG2" s="323" t="s">
        <v>705</v>
      </c>
      <c r="DI2" s="323" t="s">
        <v>706</v>
      </c>
      <c r="DJ2" s="323" t="s">
        <v>706</v>
      </c>
      <c r="DK2" s="323" t="s">
        <v>706</v>
      </c>
      <c r="DL2" s="323" t="s">
        <v>706</v>
      </c>
      <c r="DM2" s="323" t="s">
        <v>706</v>
      </c>
      <c r="DN2" s="323" t="s">
        <v>706</v>
      </c>
      <c r="DO2" s="323" t="s">
        <v>706</v>
      </c>
      <c r="DP2" s="323" t="s">
        <v>706</v>
      </c>
      <c r="DQ2" s="323" t="s">
        <v>706</v>
      </c>
      <c r="DS2" s="323" t="s">
        <v>707</v>
      </c>
      <c r="DT2" s="323" t="s">
        <v>707</v>
      </c>
      <c r="DU2" s="323" t="s">
        <v>707</v>
      </c>
      <c r="DV2" s="323" t="s">
        <v>707</v>
      </c>
      <c r="DW2" s="323" t="s">
        <v>707</v>
      </c>
      <c r="DX2" s="323" t="s">
        <v>707</v>
      </c>
      <c r="DY2" s="323" t="s">
        <v>707</v>
      </c>
      <c r="DZ2" s="323" t="s">
        <v>707</v>
      </c>
      <c r="EA2" s="323" t="s">
        <v>707</v>
      </c>
      <c r="EC2" s="323" t="s">
        <v>708</v>
      </c>
      <c r="ED2" s="323" t="s">
        <v>708</v>
      </c>
      <c r="EE2" s="323" t="s">
        <v>708</v>
      </c>
      <c r="EF2" s="323" t="s">
        <v>708</v>
      </c>
      <c r="EG2" s="323" t="s">
        <v>708</v>
      </c>
      <c r="EH2" s="323" t="s">
        <v>708</v>
      </c>
      <c r="EI2" s="323" t="s">
        <v>708</v>
      </c>
      <c r="EJ2" s="323" t="s">
        <v>708</v>
      </c>
      <c r="EK2" s="323" t="s">
        <v>708</v>
      </c>
    </row>
    <row r="3" spans="1:158" ht="39.950000000000003" customHeight="1" thickTop="1" thickBot="1" x14ac:dyDescent="0.3">
      <c r="A3" s="323" t="s">
        <v>0</v>
      </c>
      <c r="B3" s="323" t="s">
        <v>1</v>
      </c>
      <c r="C3" s="323" t="s">
        <v>492</v>
      </c>
      <c r="D3" s="323" t="s">
        <v>492</v>
      </c>
      <c r="E3" s="323" t="s">
        <v>492</v>
      </c>
      <c r="F3" s="323" t="s">
        <v>492</v>
      </c>
      <c r="G3" s="323" t="s">
        <v>492</v>
      </c>
      <c r="H3" s="323" t="s">
        <v>492</v>
      </c>
      <c r="I3" s="323" t="s">
        <v>492</v>
      </c>
      <c r="J3" s="323" t="s">
        <v>507</v>
      </c>
      <c r="K3" s="323" t="s">
        <v>508</v>
      </c>
      <c r="M3" s="323" t="s">
        <v>492</v>
      </c>
      <c r="N3" s="323" t="s">
        <v>492</v>
      </c>
      <c r="O3" s="323" t="s">
        <v>492</v>
      </c>
      <c r="P3" s="323" t="s">
        <v>492</v>
      </c>
      <c r="Q3" s="323" t="s">
        <v>492</v>
      </c>
      <c r="R3" s="323" t="s">
        <v>492</v>
      </c>
      <c r="S3" s="323" t="s">
        <v>492</v>
      </c>
      <c r="T3" s="323" t="s">
        <v>507</v>
      </c>
      <c r="U3" s="323" t="s">
        <v>508</v>
      </c>
      <c r="W3" s="323" t="s">
        <v>492</v>
      </c>
      <c r="X3" s="323" t="s">
        <v>492</v>
      </c>
      <c r="Y3" s="323" t="s">
        <v>492</v>
      </c>
      <c r="Z3" s="323" t="s">
        <v>492</v>
      </c>
      <c r="AA3" s="323" t="s">
        <v>492</v>
      </c>
      <c r="AB3" s="323" t="s">
        <v>492</v>
      </c>
      <c r="AC3" s="323" t="s">
        <v>492</v>
      </c>
      <c r="AD3" s="323" t="s">
        <v>507</v>
      </c>
      <c r="AE3" s="323" t="s">
        <v>508</v>
      </c>
      <c r="AG3" s="323" t="s">
        <v>492</v>
      </c>
      <c r="AH3" s="323" t="s">
        <v>492</v>
      </c>
      <c r="AI3" s="323" t="s">
        <v>492</v>
      </c>
      <c r="AJ3" s="323" t="s">
        <v>492</v>
      </c>
      <c r="AK3" s="323" t="s">
        <v>492</v>
      </c>
      <c r="AL3" s="323" t="s">
        <v>492</v>
      </c>
      <c r="AM3" s="323" t="s">
        <v>492</v>
      </c>
      <c r="AN3" s="323" t="s">
        <v>507</v>
      </c>
      <c r="AO3" s="323" t="s">
        <v>508</v>
      </c>
      <c r="AQ3" s="323" t="s">
        <v>492</v>
      </c>
      <c r="AR3" s="323" t="s">
        <v>492</v>
      </c>
      <c r="AS3" s="323" t="s">
        <v>492</v>
      </c>
      <c r="AT3" s="323" t="s">
        <v>492</v>
      </c>
      <c r="AU3" s="323" t="s">
        <v>492</v>
      </c>
      <c r="AV3" s="323" t="s">
        <v>492</v>
      </c>
      <c r="AW3" s="323" t="s">
        <v>492</v>
      </c>
      <c r="AX3" s="323" t="s">
        <v>507</v>
      </c>
      <c r="AY3" s="323" t="s">
        <v>508</v>
      </c>
      <c r="BA3" s="323" t="s">
        <v>492</v>
      </c>
      <c r="BB3" s="323" t="s">
        <v>492</v>
      </c>
      <c r="BC3" s="323" t="s">
        <v>492</v>
      </c>
      <c r="BD3" s="323" t="s">
        <v>492</v>
      </c>
      <c r="BE3" s="323" t="s">
        <v>492</v>
      </c>
      <c r="BF3" s="323" t="s">
        <v>492</v>
      </c>
      <c r="BG3" s="323" t="s">
        <v>492</v>
      </c>
      <c r="BH3" s="323" t="s">
        <v>507</v>
      </c>
      <c r="BI3" s="323" t="s">
        <v>508</v>
      </c>
      <c r="BK3" s="323" t="s">
        <v>492</v>
      </c>
      <c r="BL3" s="323" t="s">
        <v>492</v>
      </c>
      <c r="BM3" s="323" t="s">
        <v>492</v>
      </c>
      <c r="BN3" s="323" t="s">
        <v>492</v>
      </c>
      <c r="BO3" s="323" t="s">
        <v>492</v>
      </c>
      <c r="BP3" s="323" t="s">
        <v>492</v>
      </c>
      <c r="BQ3" s="323" t="s">
        <v>492</v>
      </c>
      <c r="BR3" s="323" t="s">
        <v>507</v>
      </c>
      <c r="BS3" s="323" t="s">
        <v>508</v>
      </c>
      <c r="BU3" s="323" t="s">
        <v>492</v>
      </c>
      <c r="BV3" s="323" t="s">
        <v>492</v>
      </c>
      <c r="BW3" s="323" t="s">
        <v>492</v>
      </c>
      <c r="BX3" s="323" t="s">
        <v>492</v>
      </c>
      <c r="BY3" s="323" t="s">
        <v>492</v>
      </c>
      <c r="BZ3" s="323" t="s">
        <v>492</v>
      </c>
      <c r="CA3" s="323" t="s">
        <v>492</v>
      </c>
      <c r="CB3" s="323" t="s">
        <v>507</v>
      </c>
      <c r="CC3" s="323" t="s">
        <v>508</v>
      </c>
      <c r="CE3" s="323" t="s">
        <v>492</v>
      </c>
      <c r="CF3" s="323" t="s">
        <v>492</v>
      </c>
      <c r="CG3" s="323" t="s">
        <v>492</v>
      </c>
      <c r="CH3" s="323" t="s">
        <v>492</v>
      </c>
      <c r="CI3" s="323" t="s">
        <v>492</v>
      </c>
      <c r="CJ3" s="323" t="s">
        <v>492</v>
      </c>
      <c r="CK3" s="323" t="s">
        <v>492</v>
      </c>
      <c r="CL3" s="323" t="s">
        <v>507</v>
      </c>
      <c r="CM3" s="323" t="s">
        <v>508</v>
      </c>
      <c r="CO3" s="323" t="s">
        <v>492</v>
      </c>
      <c r="CP3" s="323" t="s">
        <v>492</v>
      </c>
      <c r="CQ3" s="323" t="s">
        <v>492</v>
      </c>
      <c r="CR3" s="323" t="s">
        <v>492</v>
      </c>
      <c r="CS3" s="323" t="s">
        <v>492</v>
      </c>
      <c r="CT3" s="323" t="s">
        <v>492</v>
      </c>
      <c r="CU3" s="323" t="s">
        <v>492</v>
      </c>
      <c r="CV3" s="323" t="s">
        <v>507</v>
      </c>
      <c r="CW3" s="323" t="s">
        <v>508</v>
      </c>
      <c r="CY3" s="323" t="s">
        <v>492</v>
      </c>
      <c r="CZ3" s="323" t="s">
        <v>492</v>
      </c>
      <c r="DA3" s="323" t="s">
        <v>492</v>
      </c>
      <c r="DB3" s="323" t="s">
        <v>492</v>
      </c>
      <c r="DC3" s="323" t="s">
        <v>492</v>
      </c>
      <c r="DD3" s="323" t="s">
        <v>492</v>
      </c>
      <c r="DE3" s="323" t="s">
        <v>492</v>
      </c>
      <c r="DF3" s="323" t="s">
        <v>507</v>
      </c>
      <c r="DG3" s="323" t="s">
        <v>508</v>
      </c>
      <c r="DI3" s="323" t="s">
        <v>492</v>
      </c>
      <c r="DJ3" s="323" t="s">
        <v>492</v>
      </c>
      <c r="DK3" s="323" t="s">
        <v>492</v>
      </c>
      <c r="DL3" s="323" t="s">
        <v>492</v>
      </c>
      <c r="DM3" s="323" t="s">
        <v>492</v>
      </c>
      <c r="DN3" s="323" t="s">
        <v>492</v>
      </c>
      <c r="DO3" s="323" t="s">
        <v>492</v>
      </c>
      <c r="DP3" s="323" t="s">
        <v>507</v>
      </c>
      <c r="DQ3" s="323" t="s">
        <v>508</v>
      </c>
      <c r="DS3" s="323" t="s">
        <v>492</v>
      </c>
      <c r="DT3" s="323" t="s">
        <v>492</v>
      </c>
      <c r="DU3" s="323" t="s">
        <v>492</v>
      </c>
      <c r="DV3" s="323" t="s">
        <v>492</v>
      </c>
      <c r="DW3" s="323" t="s">
        <v>492</v>
      </c>
      <c r="DX3" s="323" t="s">
        <v>492</v>
      </c>
      <c r="DY3" s="323" t="s">
        <v>492</v>
      </c>
      <c r="DZ3" s="323" t="s">
        <v>507</v>
      </c>
      <c r="EA3" s="323" t="s">
        <v>508</v>
      </c>
      <c r="EC3" s="323" t="s">
        <v>492</v>
      </c>
      <c r="ED3" s="323" t="s">
        <v>492</v>
      </c>
      <c r="EE3" s="323" t="s">
        <v>492</v>
      </c>
      <c r="EF3" s="323" t="s">
        <v>492</v>
      </c>
      <c r="EG3" s="323" t="s">
        <v>492</v>
      </c>
      <c r="EH3" s="323" t="s">
        <v>492</v>
      </c>
      <c r="EI3" s="323" t="s">
        <v>492</v>
      </c>
      <c r="EJ3" s="323" t="s">
        <v>507</v>
      </c>
      <c r="EK3" s="323" t="s">
        <v>508</v>
      </c>
      <c r="EM3" s="316" t="str">
        <f>+C2</f>
        <v xml:space="preserve">21. ENCUESTA DEL SERVICIO APOYO PSICOPEDAGÓGICO </v>
      </c>
      <c r="EN3" s="316" t="str">
        <f>+M2</f>
        <v xml:space="preserve">21. ENCUESTA DEL SERVICIO ACTIVIDADES CULTURALES </v>
      </c>
      <c r="EO3" s="316" t="str">
        <f>+W2</f>
        <v>21. ENCUESTA DEL SERVICIO SERVICIO MÉDICO</v>
      </c>
      <c r="EP3" s="316" t="str">
        <f>+AG2</f>
        <v>21. ENCUESTA DEL SERVICIO DEPORTES</v>
      </c>
      <c r="EQ3" s="316" t="str">
        <f>+AQ2</f>
        <v>21. ENCUESTA DEL SERVICIO TUTORÍAS</v>
      </c>
      <c r="ER3" s="316" t="str">
        <f>+BA2</f>
        <v>21. ENCUESTA DEL SERVICIO ASESORÍA ACADÉMICA</v>
      </c>
      <c r="ES3" s="316" t="str">
        <f>+BK2</f>
        <v>21. ENCUESTA DEL SERVICIO CAFETERÍA</v>
      </c>
      <c r="ET3" s="316" t="str">
        <f>+BU2</f>
        <v>21. ENCUESTA DEL SERVICIO ACTIVIDADES EXTRACLASE PARA EL DESARROLLO HUMANO</v>
      </c>
      <c r="EU3" s="316" t="str">
        <f>+CE2</f>
        <v>21. ENCUESTA DEL SERVICIO BIBLIOTECA</v>
      </c>
      <c r="EV3" s="316" t="str">
        <f>+CO2</f>
        <v>21. ENCUESTA DEL SERVICIO INFRAESTRUCTURA</v>
      </c>
      <c r="EW3" s="316" t="str">
        <f>+CY2</f>
        <v xml:space="preserve">21. ENCUESTA DEL SERVICIO TRANSPORTE </v>
      </c>
      <c r="EX3" s="316" t="str">
        <f>+DI2</f>
        <v>21. ENCUESTA DEL SERVICIO MEDIOS DE EXPRESIÓN DE LOS ALUMNOS</v>
      </c>
      <c r="EY3" s="316" t="str">
        <f>+DS2</f>
        <v>21. ENCUESTA DEL SERVICIO BECAS</v>
      </c>
      <c r="EZ3" s="316" t="str">
        <f>+EC2</f>
        <v>21. ENCUESTA DEL SERVICIO BOLSA DE TRABAJO</v>
      </c>
      <c r="FA3" s="398" t="s">
        <v>884</v>
      </c>
      <c r="FB3" s="315"/>
    </row>
    <row r="4" spans="1:158" ht="16.5" thickTop="1" thickBot="1" x14ac:dyDescent="0.3">
      <c r="A4" s="323" t="s">
        <v>0</v>
      </c>
      <c r="B4" s="323" t="s">
        <v>1</v>
      </c>
      <c r="C4" s="2" t="s">
        <v>493</v>
      </c>
      <c r="D4" s="2" t="s">
        <v>494</v>
      </c>
      <c r="E4" s="2" t="s">
        <v>495</v>
      </c>
      <c r="F4" s="2" t="s">
        <v>496</v>
      </c>
      <c r="G4" s="2" t="s">
        <v>497</v>
      </c>
      <c r="H4" s="2" t="s">
        <v>498</v>
      </c>
      <c r="I4" s="2" t="s">
        <v>499</v>
      </c>
      <c r="J4" s="323" t="s">
        <v>507</v>
      </c>
      <c r="K4" s="323" t="s">
        <v>508</v>
      </c>
      <c r="M4" s="2" t="s">
        <v>493</v>
      </c>
      <c r="N4" s="2" t="s">
        <v>494</v>
      </c>
      <c r="O4" s="2" t="s">
        <v>495</v>
      </c>
      <c r="P4" s="2" t="s">
        <v>496</v>
      </c>
      <c r="Q4" s="2" t="s">
        <v>497</v>
      </c>
      <c r="R4" s="2" t="s">
        <v>498</v>
      </c>
      <c r="S4" s="2" t="s">
        <v>499</v>
      </c>
      <c r="T4" s="323" t="s">
        <v>507</v>
      </c>
      <c r="U4" s="323" t="s">
        <v>508</v>
      </c>
      <c r="W4" s="2" t="s">
        <v>493</v>
      </c>
      <c r="X4" s="2" t="s">
        <v>494</v>
      </c>
      <c r="Y4" s="2" t="s">
        <v>495</v>
      </c>
      <c r="Z4" s="2" t="s">
        <v>496</v>
      </c>
      <c r="AA4" s="2" t="s">
        <v>497</v>
      </c>
      <c r="AB4" s="2" t="s">
        <v>498</v>
      </c>
      <c r="AC4" s="2" t="s">
        <v>499</v>
      </c>
      <c r="AD4" s="323" t="s">
        <v>507</v>
      </c>
      <c r="AE4" s="323" t="s">
        <v>508</v>
      </c>
      <c r="AG4" s="2" t="s">
        <v>493</v>
      </c>
      <c r="AH4" s="2" t="s">
        <v>494</v>
      </c>
      <c r="AI4" s="2" t="s">
        <v>495</v>
      </c>
      <c r="AJ4" s="2" t="s">
        <v>496</v>
      </c>
      <c r="AK4" s="2" t="s">
        <v>497</v>
      </c>
      <c r="AL4" s="2" t="s">
        <v>498</v>
      </c>
      <c r="AM4" s="2" t="s">
        <v>499</v>
      </c>
      <c r="AN4" s="323" t="s">
        <v>507</v>
      </c>
      <c r="AO4" s="323" t="s">
        <v>508</v>
      </c>
      <c r="AQ4" s="2" t="s">
        <v>493</v>
      </c>
      <c r="AR4" s="2" t="s">
        <v>494</v>
      </c>
      <c r="AS4" s="2" t="s">
        <v>495</v>
      </c>
      <c r="AT4" s="2" t="s">
        <v>496</v>
      </c>
      <c r="AU4" s="2" t="s">
        <v>497</v>
      </c>
      <c r="AV4" s="2" t="s">
        <v>498</v>
      </c>
      <c r="AW4" s="2" t="s">
        <v>499</v>
      </c>
      <c r="AX4" s="323" t="s">
        <v>507</v>
      </c>
      <c r="AY4" s="323" t="s">
        <v>508</v>
      </c>
      <c r="BA4" s="2" t="s">
        <v>493</v>
      </c>
      <c r="BB4" s="2" t="s">
        <v>494</v>
      </c>
      <c r="BC4" s="2" t="s">
        <v>495</v>
      </c>
      <c r="BD4" s="2" t="s">
        <v>496</v>
      </c>
      <c r="BE4" s="2" t="s">
        <v>497</v>
      </c>
      <c r="BF4" s="2" t="s">
        <v>498</v>
      </c>
      <c r="BG4" s="2" t="s">
        <v>499</v>
      </c>
      <c r="BH4" s="323" t="s">
        <v>507</v>
      </c>
      <c r="BI4" s="323" t="s">
        <v>508</v>
      </c>
      <c r="BK4" s="2" t="s">
        <v>493</v>
      </c>
      <c r="BL4" s="2" t="s">
        <v>494</v>
      </c>
      <c r="BM4" s="2" t="s">
        <v>495</v>
      </c>
      <c r="BN4" s="2" t="s">
        <v>496</v>
      </c>
      <c r="BO4" s="2" t="s">
        <v>497</v>
      </c>
      <c r="BP4" s="2" t="s">
        <v>498</v>
      </c>
      <c r="BQ4" s="2" t="s">
        <v>499</v>
      </c>
      <c r="BR4" s="323" t="s">
        <v>507</v>
      </c>
      <c r="BS4" s="323" t="s">
        <v>508</v>
      </c>
      <c r="BU4" s="2" t="s">
        <v>493</v>
      </c>
      <c r="BV4" s="2" t="s">
        <v>494</v>
      </c>
      <c r="BW4" s="2" t="s">
        <v>495</v>
      </c>
      <c r="BX4" s="2" t="s">
        <v>496</v>
      </c>
      <c r="BY4" s="2" t="s">
        <v>497</v>
      </c>
      <c r="BZ4" s="2" t="s">
        <v>498</v>
      </c>
      <c r="CA4" s="2" t="s">
        <v>499</v>
      </c>
      <c r="CB4" s="323" t="s">
        <v>507</v>
      </c>
      <c r="CC4" s="323" t="s">
        <v>508</v>
      </c>
      <c r="CE4" s="2" t="s">
        <v>493</v>
      </c>
      <c r="CF4" s="2" t="s">
        <v>494</v>
      </c>
      <c r="CG4" s="2" t="s">
        <v>495</v>
      </c>
      <c r="CH4" s="2" t="s">
        <v>496</v>
      </c>
      <c r="CI4" s="2" t="s">
        <v>497</v>
      </c>
      <c r="CJ4" s="2" t="s">
        <v>498</v>
      </c>
      <c r="CK4" s="2" t="s">
        <v>499</v>
      </c>
      <c r="CL4" s="323" t="s">
        <v>507</v>
      </c>
      <c r="CM4" s="323" t="s">
        <v>508</v>
      </c>
      <c r="CO4" s="2" t="s">
        <v>493</v>
      </c>
      <c r="CP4" s="2" t="s">
        <v>494</v>
      </c>
      <c r="CQ4" s="2" t="s">
        <v>495</v>
      </c>
      <c r="CR4" s="2" t="s">
        <v>496</v>
      </c>
      <c r="CS4" s="2" t="s">
        <v>497</v>
      </c>
      <c r="CT4" s="2" t="s">
        <v>498</v>
      </c>
      <c r="CU4" s="2" t="s">
        <v>499</v>
      </c>
      <c r="CV4" s="323" t="s">
        <v>507</v>
      </c>
      <c r="CW4" s="323" t="s">
        <v>508</v>
      </c>
      <c r="CY4" s="2" t="s">
        <v>493</v>
      </c>
      <c r="CZ4" s="2" t="s">
        <v>494</v>
      </c>
      <c r="DA4" s="2" t="s">
        <v>495</v>
      </c>
      <c r="DB4" s="2" t="s">
        <v>496</v>
      </c>
      <c r="DC4" s="2" t="s">
        <v>497</v>
      </c>
      <c r="DD4" s="2" t="s">
        <v>498</v>
      </c>
      <c r="DE4" s="2" t="s">
        <v>499</v>
      </c>
      <c r="DF4" s="323" t="s">
        <v>507</v>
      </c>
      <c r="DG4" s="323" t="s">
        <v>508</v>
      </c>
      <c r="DI4" s="2" t="s">
        <v>493</v>
      </c>
      <c r="DJ4" s="2" t="s">
        <v>494</v>
      </c>
      <c r="DK4" s="2" t="s">
        <v>495</v>
      </c>
      <c r="DL4" s="2" t="s">
        <v>496</v>
      </c>
      <c r="DM4" s="2" t="s">
        <v>497</v>
      </c>
      <c r="DN4" s="2" t="s">
        <v>498</v>
      </c>
      <c r="DO4" s="2" t="s">
        <v>499</v>
      </c>
      <c r="DP4" s="323" t="s">
        <v>507</v>
      </c>
      <c r="DQ4" s="323" t="s">
        <v>508</v>
      </c>
      <c r="DS4" s="2" t="s">
        <v>493</v>
      </c>
      <c r="DT4" s="2" t="s">
        <v>494</v>
      </c>
      <c r="DU4" s="2" t="s">
        <v>495</v>
      </c>
      <c r="DV4" s="2" t="s">
        <v>496</v>
      </c>
      <c r="DW4" s="2" t="s">
        <v>497</v>
      </c>
      <c r="DX4" s="2" t="s">
        <v>498</v>
      </c>
      <c r="DY4" s="2" t="s">
        <v>499</v>
      </c>
      <c r="DZ4" s="323" t="s">
        <v>507</v>
      </c>
      <c r="EA4" s="323" t="s">
        <v>508</v>
      </c>
      <c r="EC4" s="2" t="s">
        <v>493</v>
      </c>
      <c r="ED4" s="2" t="s">
        <v>494</v>
      </c>
      <c r="EE4" s="2" t="s">
        <v>495</v>
      </c>
      <c r="EF4" s="2" t="s">
        <v>496</v>
      </c>
      <c r="EG4" s="2" t="s">
        <v>497</v>
      </c>
      <c r="EH4" s="2" t="s">
        <v>498</v>
      </c>
      <c r="EI4" s="2" t="s">
        <v>499</v>
      </c>
      <c r="EJ4" s="323" t="s">
        <v>507</v>
      </c>
      <c r="EK4" s="323" t="s">
        <v>508</v>
      </c>
    </row>
    <row r="5" spans="1:158" ht="15.75" thickTop="1" x14ac:dyDescent="0.25">
      <c r="A5" s="4" t="s">
        <v>2</v>
      </c>
      <c r="B5" s="4" t="s">
        <v>3</v>
      </c>
      <c r="C5" s="3">
        <v>551</v>
      </c>
      <c r="D5" s="3">
        <v>627</v>
      </c>
      <c r="E5" s="3">
        <v>216</v>
      </c>
      <c r="F5" s="3">
        <v>27</v>
      </c>
      <c r="G5" s="3">
        <v>36</v>
      </c>
      <c r="H5" s="3">
        <v>743</v>
      </c>
      <c r="I5" s="3">
        <v>0</v>
      </c>
      <c r="J5" s="5">
        <v>4.118737131091283</v>
      </c>
      <c r="K5" s="5">
        <v>8.2374742621825661</v>
      </c>
      <c r="M5" s="3">
        <v>639</v>
      </c>
      <c r="N5" s="3">
        <v>823</v>
      </c>
      <c r="O5" s="3">
        <v>432</v>
      </c>
      <c r="P5" s="3">
        <v>128</v>
      </c>
      <c r="Q5" s="3">
        <v>45</v>
      </c>
      <c r="R5" s="3">
        <v>133</v>
      </c>
      <c r="S5" s="3">
        <v>0</v>
      </c>
      <c r="T5" s="5">
        <v>3.9109820996613451</v>
      </c>
      <c r="U5" s="5">
        <v>7.8219641993226903</v>
      </c>
      <c r="W5" s="3">
        <v>903</v>
      </c>
      <c r="X5" s="3">
        <v>1381</v>
      </c>
      <c r="Y5" s="3">
        <v>748</v>
      </c>
      <c r="Z5" s="3">
        <v>221</v>
      </c>
      <c r="AA5" s="3">
        <v>182</v>
      </c>
      <c r="AB5" s="3">
        <v>415</v>
      </c>
      <c r="AC5" s="3">
        <v>0</v>
      </c>
      <c r="AD5" s="5">
        <v>3.7574963609898107</v>
      </c>
      <c r="AE5" s="5">
        <v>7.5149927219796213</v>
      </c>
      <c r="AG5" s="3">
        <v>472</v>
      </c>
      <c r="AH5" s="3">
        <v>929</v>
      </c>
      <c r="AI5" s="3">
        <v>464</v>
      </c>
      <c r="AJ5" s="3">
        <v>89</v>
      </c>
      <c r="AK5" s="3">
        <v>51</v>
      </c>
      <c r="AL5" s="3">
        <v>195</v>
      </c>
      <c r="AM5" s="3">
        <v>0</v>
      </c>
      <c r="AN5" s="5">
        <v>3.8389027431421447</v>
      </c>
      <c r="AO5" s="5">
        <v>7.6778054862842895</v>
      </c>
      <c r="AQ5" s="3">
        <v>1238</v>
      </c>
      <c r="AR5" s="3">
        <v>1551</v>
      </c>
      <c r="AS5" s="3">
        <v>782</v>
      </c>
      <c r="AT5" s="3">
        <v>155</v>
      </c>
      <c r="AU5" s="3">
        <v>73</v>
      </c>
      <c r="AV5" s="3">
        <v>51</v>
      </c>
      <c r="AW5" s="3">
        <v>0</v>
      </c>
      <c r="AX5" s="5">
        <v>3.9807844169518294</v>
      </c>
      <c r="AY5" s="5">
        <v>7.9615688339036588</v>
      </c>
      <c r="BA5" s="3">
        <v>718</v>
      </c>
      <c r="BB5" s="3">
        <v>913</v>
      </c>
      <c r="BC5" s="3">
        <v>431</v>
      </c>
      <c r="BD5" s="3">
        <v>72</v>
      </c>
      <c r="BE5" s="3">
        <v>28</v>
      </c>
      <c r="BF5" s="3">
        <v>38</v>
      </c>
      <c r="BG5" s="3">
        <v>0</v>
      </c>
      <c r="BH5" s="5">
        <v>4.0272895467160037</v>
      </c>
      <c r="BI5" s="5">
        <v>8.0545790934320074</v>
      </c>
      <c r="BK5" s="3">
        <v>268</v>
      </c>
      <c r="BL5" s="3">
        <v>714</v>
      </c>
      <c r="BM5" s="3">
        <v>915</v>
      </c>
      <c r="BN5" s="3">
        <v>379</v>
      </c>
      <c r="BO5" s="3">
        <v>413</v>
      </c>
      <c r="BP5" s="3">
        <v>61</v>
      </c>
      <c r="BQ5" s="3">
        <v>0</v>
      </c>
      <c r="BR5" s="5">
        <v>3.0167348456675342</v>
      </c>
      <c r="BS5" s="5">
        <v>6.0334696913350685</v>
      </c>
      <c r="BU5" s="3">
        <v>728</v>
      </c>
      <c r="BV5" s="3">
        <v>1303</v>
      </c>
      <c r="BW5" s="3">
        <v>486</v>
      </c>
      <c r="BX5" s="3">
        <v>78</v>
      </c>
      <c r="BY5" s="3">
        <v>43</v>
      </c>
      <c r="BZ5" s="3">
        <v>112</v>
      </c>
      <c r="CA5" s="3">
        <v>0</v>
      </c>
      <c r="CB5" s="5">
        <v>3.9836997725549659</v>
      </c>
      <c r="CC5" s="5">
        <v>7.9673995451099318</v>
      </c>
      <c r="CE5" s="3">
        <v>983</v>
      </c>
      <c r="CF5" s="3">
        <v>1941</v>
      </c>
      <c r="CG5" s="3">
        <v>944</v>
      </c>
      <c r="CH5" s="3">
        <v>314</v>
      </c>
      <c r="CI5" s="3">
        <v>118</v>
      </c>
      <c r="CJ5" s="3">
        <v>100</v>
      </c>
      <c r="CK5" s="3">
        <v>0</v>
      </c>
      <c r="CL5" s="5">
        <v>3.7806976744186045</v>
      </c>
      <c r="CM5" s="5">
        <v>7.561395348837209</v>
      </c>
      <c r="CO5" s="3">
        <v>803</v>
      </c>
      <c r="CP5" s="3">
        <v>1716</v>
      </c>
      <c r="CQ5" s="3">
        <v>1088</v>
      </c>
      <c r="CR5" s="3">
        <v>390</v>
      </c>
      <c r="CS5" s="3">
        <v>258</v>
      </c>
      <c r="CT5" s="3">
        <v>145</v>
      </c>
      <c r="CU5" s="3">
        <v>0</v>
      </c>
      <c r="CV5" s="5">
        <v>3.5678025851938897</v>
      </c>
      <c r="CW5" s="5">
        <v>7.1356051703877794</v>
      </c>
      <c r="CY5" s="3">
        <v>320</v>
      </c>
      <c r="CZ5" s="3">
        <v>598</v>
      </c>
      <c r="DA5" s="3">
        <v>576</v>
      </c>
      <c r="DB5" s="3">
        <v>268</v>
      </c>
      <c r="DC5" s="3">
        <v>307</v>
      </c>
      <c r="DD5" s="3">
        <v>131</v>
      </c>
      <c r="DE5" s="3">
        <v>0</v>
      </c>
      <c r="DF5" s="5">
        <v>3.1720637989366844</v>
      </c>
      <c r="DG5" s="5">
        <v>6.3441275978733689</v>
      </c>
      <c r="DI5" s="3">
        <v>321</v>
      </c>
      <c r="DJ5" s="3">
        <v>900</v>
      </c>
      <c r="DK5" s="3">
        <v>606</v>
      </c>
      <c r="DL5" s="3">
        <v>152</v>
      </c>
      <c r="DM5" s="3">
        <v>84</v>
      </c>
      <c r="DN5" s="3">
        <v>137</v>
      </c>
      <c r="DO5" s="3">
        <v>0</v>
      </c>
      <c r="DP5" s="5">
        <v>3.5923412506059136</v>
      </c>
      <c r="DQ5" s="5">
        <v>7.1846825012118272</v>
      </c>
      <c r="DS5" s="3">
        <v>686</v>
      </c>
      <c r="DT5" s="3">
        <v>1381</v>
      </c>
      <c r="DU5" s="3">
        <v>808</v>
      </c>
      <c r="DV5" s="3">
        <v>241</v>
      </c>
      <c r="DW5" s="3">
        <v>160</v>
      </c>
      <c r="DX5" s="3">
        <v>24</v>
      </c>
      <c r="DY5" s="3">
        <v>0</v>
      </c>
      <c r="DZ5" s="5">
        <v>3.669108669108669</v>
      </c>
      <c r="EA5" s="5">
        <v>7.3382173382173379</v>
      </c>
      <c r="EC5" s="3">
        <v>372</v>
      </c>
      <c r="ED5" s="3">
        <v>638</v>
      </c>
      <c r="EE5" s="3">
        <v>332</v>
      </c>
      <c r="EF5" s="3">
        <v>76</v>
      </c>
      <c r="EG5" s="3">
        <v>69</v>
      </c>
      <c r="EH5" s="3">
        <v>163</v>
      </c>
      <c r="EI5" s="3">
        <v>0</v>
      </c>
      <c r="EJ5" s="5">
        <v>3.7854741089441828</v>
      </c>
      <c r="EK5" s="5">
        <v>7.5709482178883656</v>
      </c>
      <c r="EM5" s="318">
        <f>+K5</f>
        <v>8.2374742621825661</v>
      </c>
      <c r="EN5" s="318">
        <f>+U5</f>
        <v>7.8219641993226903</v>
      </c>
      <c r="EO5" s="318">
        <f>+AE5</f>
        <v>7.5149927219796213</v>
      </c>
      <c r="EP5" s="318">
        <f>+AO5</f>
        <v>7.6778054862842895</v>
      </c>
      <c r="EQ5" s="318">
        <f>+AY5</f>
        <v>7.9615688339036588</v>
      </c>
      <c r="ER5" s="318">
        <f>+BI5</f>
        <v>8.0545790934320074</v>
      </c>
      <c r="ES5" s="318">
        <f>+BS5</f>
        <v>6.0334696913350685</v>
      </c>
      <c r="ET5" s="318">
        <f>+CC5</f>
        <v>7.9673995451099318</v>
      </c>
      <c r="EU5" s="318">
        <f>+CM5</f>
        <v>7.561395348837209</v>
      </c>
      <c r="EV5" s="318">
        <f>+CW5</f>
        <v>7.1356051703877794</v>
      </c>
      <c r="EW5" s="318">
        <f>+DG5</f>
        <v>6.3441275978733689</v>
      </c>
      <c r="EX5" s="318">
        <f>+DQ5</f>
        <v>7.1846825012118272</v>
      </c>
      <c r="EY5" s="318">
        <f>+EA5</f>
        <v>7.3382173382173379</v>
      </c>
      <c r="EZ5" s="318">
        <f>+EK5</f>
        <v>7.5709482178883656</v>
      </c>
      <c r="FA5" s="399">
        <f>AVERAGEIF(EM5:EZ5,"&gt;0")</f>
        <v>7.4574450005689803</v>
      </c>
    </row>
    <row r="6" spans="1:158" x14ac:dyDescent="0.25">
      <c r="A6" s="4" t="s">
        <v>4</v>
      </c>
      <c r="B6" s="4" t="s">
        <v>5</v>
      </c>
      <c r="C6" s="3">
        <v>11</v>
      </c>
      <c r="D6" s="3">
        <v>100</v>
      </c>
      <c r="E6" s="3">
        <v>141</v>
      </c>
      <c r="F6" s="3">
        <v>276</v>
      </c>
      <c r="G6" s="3">
        <v>72</v>
      </c>
      <c r="H6" s="3">
        <v>0</v>
      </c>
      <c r="I6" s="3">
        <v>0</v>
      </c>
      <c r="J6" s="5">
        <v>2.5033333333333334</v>
      </c>
      <c r="K6" s="5">
        <v>5.0066666666666668</v>
      </c>
      <c r="M6" s="3">
        <v>30</v>
      </c>
      <c r="N6" s="3">
        <v>133</v>
      </c>
      <c r="O6" s="3">
        <v>160</v>
      </c>
      <c r="P6" s="3">
        <v>163</v>
      </c>
      <c r="Q6" s="3">
        <v>114</v>
      </c>
      <c r="R6" s="3">
        <v>0</v>
      </c>
      <c r="S6" s="3">
        <v>0</v>
      </c>
      <c r="T6" s="5">
        <v>2.67</v>
      </c>
      <c r="U6" s="5">
        <v>5.34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G6" s="3">
        <v>10</v>
      </c>
      <c r="AH6" s="3">
        <v>51</v>
      </c>
      <c r="AI6" s="3">
        <v>161</v>
      </c>
      <c r="AJ6" s="3">
        <v>198</v>
      </c>
      <c r="AK6" s="3">
        <v>180</v>
      </c>
      <c r="AL6" s="3">
        <v>0</v>
      </c>
      <c r="AM6" s="3">
        <v>0</v>
      </c>
      <c r="AN6" s="5">
        <v>2.1883333333333335</v>
      </c>
      <c r="AO6" s="5">
        <v>4.3766666666666669</v>
      </c>
      <c r="AQ6" s="3">
        <v>175</v>
      </c>
      <c r="AR6" s="3">
        <v>251</v>
      </c>
      <c r="AS6" s="3">
        <v>288</v>
      </c>
      <c r="AT6" s="3">
        <v>218</v>
      </c>
      <c r="AU6" s="3">
        <v>118</v>
      </c>
      <c r="AV6" s="3">
        <v>0</v>
      </c>
      <c r="AW6" s="3">
        <v>0</v>
      </c>
      <c r="AX6" s="5">
        <v>3.14</v>
      </c>
      <c r="AY6" s="5">
        <v>6.28</v>
      </c>
      <c r="BA6" s="3">
        <v>89</v>
      </c>
      <c r="BB6" s="3">
        <v>144</v>
      </c>
      <c r="BC6" s="3">
        <v>168</v>
      </c>
      <c r="BD6" s="3">
        <v>127</v>
      </c>
      <c r="BE6" s="3">
        <v>72</v>
      </c>
      <c r="BF6" s="3">
        <v>0</v>
      </c>
      <c r="BG6" s="3">
        <v>0</v>
      </c>
      <c r="BH6" s="5">
        <v>3.085</v>
      </c>
      <c r="BI6" s="5">
        <v>6.17</v>
      </c>
      <c r="BK6" s="3">
        <v>0</v>
      </c>
      <c r="BL6" s="3">
        <v>0</v>
      </c>
      <c r="BM6" s="3">
        <v>184</v>
      </c>
      <c r="BN6" s="3">
        <v>342</v>
      </c>
      <c r="BO6" s="3">
        <v>224</v>
      </c>
      <c r="BP6" s="3">
        <v>0</v>
      </c>
      <c r="BQ6" s="3">
        <v>0</v>
      </c>
      <c r="BR6" s="5">
        <v>1.9466666666666668</v>
      </c>
      <c r="BS6" s="5">
        <v>3.8933333333333335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E6" s="3">
        <v>0</v>
      </c>
      <c r="CF6" s="3">
        <v>45</v>
      </c>
      <c r="CG6" s="3">
        <v>227</v>
      </c>
      <c r="CH6" s="3">
        <v>416</v>
      </c>
      <c r="CI6" s="3">
        <v>512</v>
      </c>
      <c r="CJ6" s="3">
        <v>0</v>
      </c>
      <c r="CK6" s="3">
        <v>0</v>
      </c>
      <c r="CL6" s="5">
        <v>1.8374999999999999</v>
      </c>
      <c r="CM6" s="5">
        <v>3.6749999999999998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0</v>
      </c>
      <c r="DG6" s="3">
        <v>0</v>
      </c>
      <c r="DI6" s="3">
        <v>0</v>
      </c>
      <c r="DJ6" s="3">
        <v>0</v>
      </c>
      <c r="DK6" s="3">
        <v>0</v>
      </c>
      <c r="DL6" s="3">
        <v>0</v>
      </c>
      <c r="DM6" s="3">
        <v>0</v>
      </c>
      <c r="DN6" s="3">
        <v>0</v>
      </c>
      <c r="DO6" s="3">
        <v>0</v>
      </c>
      <c r="DP6" s="3">
        <v>0</v>
      </c>
      <c r="DQ6" s="3">
        <v>0</v>
      </c>
      <c r="DS6" s="3">
        <v>66</v>
      </c>
      <c r="DT6" s="3">
        <v>229</v>
      </c>
      <c r="DU6" s="3">
        <v>232</v>
      </c>
      <c r="DV6" s="3">
        <v>236</v>
      </c>
      <c r="DW6" s="3">
        <v>137</v>
      </c>
      <c r="DX6" s="3">
        <v>0</v>
      </c>
      <c r="DY6" s="3">
        <v>0</v>
      </c>
      <c r="DZ6" s="5">
        <v>2.8344444444444443</v>
      </c>
      <c r="EA6" s="5">
        <v>5.6688888888888886</v>
      </c>
      <c r="EC6" s="3">
        <v>0</v>
      </c>
      <c r="ED6" s="3">
        <v>0</v>
      </c>
      <c r="EE6" s="3">
        <v>0</v>
      </c>
      <c r="EF6" s="3">
        <v>0</v>
      </c>
      <c r="EG6" s="3">
        <v>0</v>
      </c>
      <c r="EH6" s="3">
        <v>0</v>
      </c>
      <c r="EI6" s="3">
        <v>0</v>
      </c>
      <c r="EJ6" s="3">
        <v>0</v>
      </c>
      <c r="EK6" s="3">
        <v>0</v>
      </c>
      <c r="EM6" s="319">
        <f t="shared" ref="EM6:EM69" si="0">+K6</f>
        <v>5.0066666666666668</v>
      </c>
      <c r="EN6" s="319">
        <f t="shared" ref="EN6:EN69" si="1">+U6</f>
        <v>5.34</v>
      </c>
      <c r="EO6" s="319">
        <f t="shared" ref="EO6:EO69" si="2">+AE6</f>
        <v>0</v>
      </c>
      <c r="EP6" s="319">
        <f t="shared" ref="EP6:EP69" si="3">+AO6</f>
        <v>4.3766666666666669</v>
      </c>
      <c r="EQ6" s="319">
        <f t="shared" ref="EQ6:EQ69" si="4">+AY6</f>
        <v>6.28</v>
      </c>
      <c r="ER6" s="319">
        <f t="shared" ref="ER6:ER69" si="5">+BI6</f>
        <v>6.17</v>
      </c>
      <c r="ES6" s="319">
        <f t="shared" ref="ES6:ES69" si="6">+BS6</f>
        <v>3.8933333333333335</v>
      </c>
      <c r="ET6" s="319">
        <f t="shared" ref="ET6:ET69" si="7">+CC6</f>
        <v>0</v>
      </c>
      <c r="EU6" s="319">
        <f t="shared" ref="EU6:EU69" si="8">+CM6</f>
        <v>3.6749999999999998</v>
      </c>
      <c r="EV6" s="319">
        <f t="shared" ref="EV6:EV69" si="9">+CW6</f>
        <v>0</v>
      </c>
      <c r="EW6" s="319">
        <f t="shared" ref="EW6:EW69" si="10">+DG6</f>
        <v>0</v>
      </c>
      <c r="EX6" s="319">
        <f t="shared" ref="EX6:EX69" si="11">+DQ6</f>
        <v>0</v>
      </c>
      <c r="EY6" s="319">
        <f t="shared" ref="EY6:EY69" si="12">+EA6</f>
        <v>5.6688888888888886</v>
      </c>
      <c r="EZ6" s="319">
        <f t="shared" ref="EZ6:EZ69" si="13">+EK6</f>
        <v>0</v>
      </c>
      <c r="FA6" s="400">
        <f t="shared" ref="FA6:FA69" si="14">AVERAGEIF(EM6:EZ6,"&gt;0")</f>
        <v>5.0513194444444443</v>
      </c>
    </row>
    <row r="7" spans="1:158" x14ac:dyDescent="0.25">
      <c r="A7" s="4" t="s">
        <v>6</v>
      </c>
      <c r="B7" s="4" t="s">
        <v>7</v>
      </c>
      <c r="C7" s="3">
        <v>88</v>
      </c>
      <c r="D7" s="3">
        <v>198</v>
      </c>
      <c r="E7" s="3">
        <v>106</v>
      </c>
      <c r="F7" s="3">
        <v>26</v>
      </c>
      <c r="G7" s="3">
        <v>23</v>
      </c>
      <c r="H7" s="3">
        <v>1739</v>
      </c>
      <c r="I7" s="3">
        <v>0</v>
      </c>
      <c r="J7" s="5">
        <v>3.6848072562358278</v>
      </c>
      <c r="K7" s="5">
        <v>7.3696145124716557</v>
      </c>
      <c r="M7" s="3">
        <v>136</v>
      </c>
      <c r="N7" s="3">
        <v>323</v>
      </c>
      <c r="O7" s="3">
        <v>373</v>
      </c>
      <c r="P7" s="3">
        <v>167</v>
      </c>
      <c r="Q7" s="3">
        <v>118</v>
      </c>
      <c r="R7" s="3">
        <v>1063</v>
      </c>
      <c r="S7" s="3">
        <v>0</v>
      </c>
      <c r="T7" s="5">
        <v>3.1718889883616832</v>
      </c>
      <c r="U7" s="5">
        <v>6.3437779767233664</v>
      </c>
      <c r="W7" s="3">
        <v>887</v>
      </c>
      <c r="X7" s="3">
        <v>1206</v>
      </c>
      <c r="Y7" s="3">
        <v>413</v>
      </c>
      <c r="Z7" s="3">
        <v>92</v>
      </c>
      <c r="AA7" s="3">
        <v>102</v>
      </c>
      <c r="AB7" s="3">
        <v>1115</v>
      </c>
      <c r="AC7" s="3">
        <v>0</v>
      </c>
      <c r="AD7" s="5">
        <v>3.9940740740740739</v>
      </c>
      <c r="AE7" s="5">
        <v>7.9881481481481478</v>
      </c>
      <c r="AG7" s="3">
        <v>118</v>
      </c>
      <c r="AH7" s="3">
        <v>435</v>
      </c>
      <c r="AI7" s="3">
        <v>476</v>
      </c>
      <c r="AJ7" s="3">
        <v>191</v>
      </c>
      <c r="AK7" s="3">
        <v>145</v>
      </c>
      <c r="AL7" s="3">
        <v>815</v>
      </c>
      <c r="AM7" s="3">
        <v>0</v>
      </c>
      <c r="AN7" s="5">
        <v>3.1391941391941391</v>
      </c>
      <c r="AO7" s="5">
        <v>6.2783882783882783</v>
      </c>
      <c r="AQ7" s="3">
        <v>747</v>
      </c>
      <c r="AR7" s="3">
        <v>1159</v>
      </c>
      <c r="AS7" s="3">
        <v>727</v>
      </c>
      <c r="AT7" s="3">
        <v>209</v>
      </c>
      <c r="AU7" s="3">
        <v>211</v>
      </c>
      <c r="AV7" s="3">
        <v>762</v>
      </c>
      <c r="AW7" s="3">
        <v>0</v>
      </c>
      <c r="AX7" s="5">
        <v>3.6622993776613169</v>
      </c>
      <c r="AY7" s="5">
        <v>7.3245987553226337</v>
      </c>
      <c r="BA7" s="3">
        <v>448</v>
      </c>
      <c r="BB7" s="3">
        <v>784</v>
      </c>
      <c r="BC7" s="3">
        <v>250</v>
      </c>
      <c r="BD7" s="3">
        <v>37</v>
      </c>
      <c r="BE7" s="3">
        <v>23</v>
      </c>
      <c r="BF7" s="3">
        <v>638</v>
      </c>
      <c r="BG7" s="3">
        <v>0</v>
      </c>
      <c r="BH7" s="5">
        <v>4.0356679636835278</v>
      </c>
      <c r="BI7" s="5">
        <v>8.0713359273670555</v>
      </c>
      <c r="BK7" s="3">
        <v>206</v>
      </c>
      <c r="BL7" s="3">
        <v>695</v>
      </c>
      <c r="BM7" s="3">
        <v>957</v>
      </c>
      <c r="BN7" s="3">
        <v>379</v>
      </c>
      <c r="BO7" s="3">
        <v>391</v>
      </c>
      <c r="BP7" s="3">
        <v>97</v>
      </c>
      <c r="BQ7" s="3">
        <v>0</v>
      </c>
      <c r="BR7" s="5">
        <v>2.9794520547945207</v>
      </c>
      <c r="BS7" s="5">
        <v>5.9589041095890414</v>
      </c>
      <c r="BU7" s="3">
        <v>358</v>
      </c>
      <c r="BV7" s="3">
        <v>1233</v>
      </c>
      <c r="BW7" s="3">
        <v>482</v>
      </c>
      <c r="BX7" s="3">
        <v>57</v>
      </c>
      <c r="BY7" s="3">
        <v>37</v>
      </c>
      <c r="BZ7" s="3">
        <v>558</v>
      </c>
      <c r="CA7" s="3">
        <v>0</v>
      </c>
      <c r="CB7" s="5">
        <v>3.8389478541762805</v>
      </c>
      <c r="CC7" s="5">
        <v>7.677895708352561</v>
      </c>
      <c r="CE7" s="3">
        <v>811</v>
      </c>
      <c r="CF7" s="3">
        <v>1865</v>
      </c>
      <c r="CG7" s="3">
        <v>830</v>
      </c>
      <c r="CH7" s="3">
        <v>222</v>
      </c>
      <c r="CI7" s="3">
        <v>172</v>
      </c>
      <c r="CJ7" s="3">
        <v>460</v>
      </c>
      <c r="CK7" s="3">
        <v>0</v>
      </c>
      <c r="CL7" s="5">
        <v>3.7489743589743592</v>
      </c>
      <c r="CM7" s="5">
        <v>7.4979487179487183</v>
      </c>
      <c r="CO7" s="3">
        <v>522</v>
      </c>
      <c r="CP7" s="3">
        <v>1539</v>
      </c>
      <c r="CQ7" s="3">
        <v>1234</v>
      </c>
      <c r="CR7" s="3">
        <v>419</v>
      </c>
      <c r="CS7" s="3">
        <v>339</v>
      </c>
      <c r="CT7" s="3">
        <v>307</v>
      </c>
      <c r="CU7" s="3">
        <v>0</v>
      </c>
      <c r="CV7" s="5">
        <v>3.3666419935849987</v>
      </c>
      <c r="CW7" s="5">
        <v>6.7332839871699974</v>
      </c>
      <c r="CY7" s="3">
        <v>377</v>
      </c>
      <c r="CZ7" s="3">
        <v>696</v>
      </c>
      <c r="DA7" s="3">
        <v>450</v>
      </c>
      <c r="DB7" s="3">
        <v>169</v>
      </c>
      <c r="DC7" s="3">
        <v>153</v>
      </c>
      <c r="DD7" s="3">
        <v>335</v>
      </c>
      <c r="DE7" s="3">
        <v>0</v>
      </c>
      <c r="DF7" s="5">
        <v>3.5284552845528454</v>
      </c>
      <c r="DG7" s="5">
        <v>7.0569105691056908</v>
      </c>
      <c r="DI7" s="3">
        <v>173</v>
      </c>
      <c r="DJ7" s="3">
        <v>586</v>
      </c>
      <c r="DK7" s="3">
        <v>391</v>
      </c>
      <c r="DL7" s="3">
        <v>162</v>
      </c>
      <c r="DM7" s="3">
        <v>133</v>
      </c>
      <c r="DN7" s="3">
        <v>735</v>
      </c>
      <c r="DO7" s="3">
        <v>0</v>
      </c>
      <c r="DP7" s="5">
        <v>3.3487889273356402</v>
      </c>
      <c r="DQ7" s="5">
        <v>6.6975778546712803</v>
      </c>
      <c r="DS7" s="3">
        <v>723</v>
      </c>
      <c r="DT7" s="3">
        <v>1337</v>
      </c>
      <c r="DU7" s="3">
        <v>673</v>
      </c>
      <c r="DV7" s="3">
        <v>153</v>
      </c>
      <c r="DW7" s="3">
        <v>108</v>
      </c>
      <c r="DX7" s="3">
        <v>276</v>
      </c>
      <c r="DY7" s="3">
        <v>0</v>
      </c>
      <c r="DZ7" s="5">
        <v>3.8062792251169006</v>
      </c>
      <c r="EA7" s="5">
        <v>7.6125584502338013</v>
      </c>
      <c r="EC7" s="3">
        <v>106</v>
      </c>
      <c r="ED7" s="3">
        <v>306</v>
      </c>
      <c r="EE7" s="3">
        <v>118</v>
      </c>
      <c r="EF7" s="3">
        <v>15</v>
      </c>
      <c r="EG7" s="3">
        <v>19</v>
      </c>
      <c r="EH7" s="3">
        <v>1071</v>
      </c>
      <c r="EI7" s="3">
        <v>0</v>
      </c>
      <c r="EJ7" s="5">
        <v>3.8244680851063828</v>
      </c>
      <c r="EK7" s="5">
        <v>7.6489361702127656</v>
      </c>
      <c r="EM7" s="319">
        <f t="shared" si="0"/>
        <v>7.3696145124716557</v>
      </c>
      <c r="EN7" s="319">
        <f t="shared" si="1"/>
        <v>6.3437779767233664</v>
      </c>
      <c r="EO7" s="319">
        <f t="shared" si="2"/>
        <v>7.9881481481481478</v>
      </c>
      <c r="EP7" s="319">
        <f t="shared" si="3"/>
        <v>6.2783882783882783</v>
      </c>
      <c r="EQ7" s="319">
        <f t="shared" si="4"/>
        <v>7.3245987553226337</v>
      </c>
      <c r="ER7" s="319">
        <f t="shared" si="5"/>
        <v>8.0713359273670555</v>
      </c>
      <c r="ES7" s="319">
        <f t="shared" si="6"/>
        <v>5.9589041095890414</v>
      </c>
      <c r="ET7" s="319">
        <f t="shared" si="7"/>
        <v>7.677895708352561</v>
      </c>
      <c r="EU7" s="319">
        <f t="shared" si="8"/>
        <v>7.4979487179487183</v>
      </c>
      <c r="EV7" s="319">
        <f t="shared" si="9"/>
        <v>6.7332839871699974</v>
      </c>
      <c r="EW7" s="319">
        <f t="shared" si="10"/>
        <v>7.0569105691056908</v>
      </c>
      <c r="EX7" s="319">
        <f t="shared" si="11"/>
        <v>6.6975778546712803</v>
      </c>
      <c r="EY7" s="319">
        <f t="shared" si="12"/>
        <v>7.6125584502338013</v>
      </c>
      <c r="EZ7" s="319">
        <f t="shared" si="13"/>
        <v>7.6489361702127656</v>
      </c>
      <c r="FA7" s="400">
        <f t="shared" si="14"/>
        <v>7.1614199404074999</v>
      </c>
    </row>
    <row r="8" spans="1:158" x14ac:dyDescent="0.25">
      <c r="A8" s="4" t="s">
        <v>8</v>
      </c>
      <c r="B8" s="4" t="s">
        <v>9</v>
      </c>
      <c r="C8" s="3">
        <v>920</v>
      </c>
      <c r="D8" s="3">
        <v>401</v>
      </c>
      <c r="E8" s="3">
        <v>168</v>
      </c>
      <c r="F8" s="3">
        <v>28</v>
      </c>
      <c r="G8" s="3">
        <v>25</v>
      </c>
      <c r="H8" s="3">
        <v>39</v>
      </c>
      <c r="I8" s="3">
        <v>599</v>
      </c>
      <c r="J8" s="5">
        <v>4.4027237354085607</v>
      </c>
      <c r="K8" s="5">
        <v>8.8054474708171213</v>
      </c>
      <c r="M8" s="3">
        <v>950</v>
      </c>
      <c r="N8" s="3">
        <v>615</v>
      </c>
      <c r="O8" s="3">
        <v>239</v>
      </c>
      <c r="P8" s="3">
        <v>74</v>
      </c>
      <c r="Q8" s="3">
        <v>33</v>
      </c>
      <c r="R8" s="3">
        <v>40</v>
      </c>
      <c r="S8" s="3">
        <v>229</v>
      </c>
      <c r="T8" s="5">
        <v>4.2428048142333861</v>
      </c>
      <c r="U8" s="5">
        <v>8.4856096284667721</v>
      </c>
      <c r="W8" s="3">
        <v>1736</v>
      </c>
      <c r="X8" s="3">
        <v>976</v>
      </c>
      <c r="Y8" s="3">
        <v>367</v>
      </c>
      <c r="Z8" s="3">
        <v>84</v>
      </c>
      <c r="AA8" s="3">
        <v>62</v>
      </c>
      <c r="AB8" s="3">
        <v>49</v>
      </c>
      <c r="AC8" s="3">
        <v>541</v>
      </c>
      <c r="AD8" s="5">
        <v>4.3147286821705428</v>
      </c>
      <c r="AE8" s="5">
        <v>8.6294573643410857</v>
      </c>
      <c r="AG8" s="3">
        <v>890</v>
      </c>
      <c r="AH8" s="3">
        <v>456</v>
      </c>
      <c r="AI8" s="3">
        <v>194</v>
      </c>
      <c r="AJ8" s="3">
        <v>47</v>
      </c>
      <c r="AK8" s="3">
        <v>21</v>
      </c>
      <c r="AL8" s="3">
        <v>16</v>
      </c>
      <c r="AM8" s="3">
        <v>556</v>
      </c>
      <c r="AN8" s="5">
        <v>4.3351990049751246</v>
      </c>
      <c r="AO8" s="5">
        <v>8.6703980099502491</v>
      </c>
      <c r="AQ8" s="3">
        <v>2256</v>
      </c>
      <c r="AR8" s="3">
        <v>981</v>
      </c>
      <c r="AS8" s="3">
        <v>378</v>
      </c>
      <c r="AT8" s="3">
        <v>86</v>
      </c>
      <c r="AU8" s="3">
        <v>87</v>
      </c>
      <c r="AV8" s="3">
        <v>26</v>
      </c>
      <c r="AW8" s="3">
        <v>1</v>
      </c>
      <c r="AX8" s="5">
        <v>4.3814677930306232</v>
      </c>
      <c r="AY8" s="5">
        <v>8.7629355860612463</v>
      </c>
      <c r="BA8" s="3">
        <v>1096</v>
      </c>
      <c r="BB8" s="3">
        <v>595</v>
      </c>
      <c r="BC8" s="3">
        <v>202</v>
      </c>
      <c r="BD8" s="3">
        <v>23</v>
      </c>
      <c r="BE8" s="3">
        <v>24</v>
      </c>
      <c r="BF8" s="3">
        <v>16</v>
      </c>
      <c r="BG8" s="3">
        <v>224</v>
      </c>
      <c r="BH8" s="5">
        <v>4.4000000000000004</v>
      </c>
      <c r="BI8" s="5">
        <v>8.8000000000000007</v>
      </c>
      <c r="BK8" s="3">
        <v>1010</v>
      </c>
      <c r="BL8" s="3">
        <v>887</v>
      </c>
      <c r="BM8" s="3">
        <v>545</v>
      </c>
      <c r="BN8" s="3">
        <v>140</v>
      </c>
      <c r="BO8" s="3">
        <v>132</v>
      </c>
      <c r="BP8" s="3">
        <v>5</v>
      </c>
      <c r="BQ8" s="3">
        <v>6</v>
      </c>
      <c r="BR8" s="5">
        <v>3.9222549742078114</v>
      </c>
      <c r="BS8" s="5">
        <v>7.8445099484156229</v>
      </c>
      <c r="BU8" s="3">
        <v>920</v>
      </c>
      <c r="BV8" s="3">
        <v>735</v>
      </c>
      <c r="BW8" s="3">
        <v>159</v>
      </c>
      <c r="BX8" s="3">
        <v>30</v>
      </c>
      <c r="BY8" s="3">
        <v>7</v>
      </c>
      <c r="BZ8" s="3">
        <v>15</v>
      </c>
      <c r="CA8" s="3">
        <v>859</v>
      </c>
      <c r="CB8" s="5">
        <v>4.3673689897352785</v>
      </c>
      <c r="CC8" s="5">
        <v>8.7347379794705571</v>
      </c>
      <c r="CE8" s="3">
        <v>2371</v>
      </c>
      <c r="CF8" s="3">
        <v>1479</v>
      </c>
      <c r="CG8" s="3">
        <v>432</v>
      </c>
      <c r="CH8" s="3">
        <v>48</v>
      </c>
      <c r="CI8" s="3">
        <v>30</v>
      </c>
      <c r="CJ8" s="3">
        <v>0</v>
      </c>
      <c r="CK8" s="3">
        <v>0</v>
      </c>
      <c r="CL8" s="5">
        <v>4.4020642201834859</v>
      </c>
      <c r="CM8" s="5">
        <v>8.8041284403669717</v>
      </c>
      <c r="CO8" s="3">
        <v>1878</v>
      </c>
      <c r="CP8" s="3">
        <v>1464</v>
      </c>
      <c r="CQ8" s="3">
        <v>685</v>
      </c>
      <c r="CR8" s="3">
        <v>201</v>
      </c>
      <c r="CS8" s="3">
        <v>121</v>
      </c>
      <c r="CT8" s="3">
        <v>8</v>
      </c>
      <c r="CU8" s="3">
        <v>3</v>
      </c>
      <c r="CV8" s="5">
        <v>4.0984134283743385</v>
      </c>
      <c r="CW8" s="5">
        <v>8.1968268567486771</v>
      </c>
      <c r="CY8" s="3">
        <v>907</v>
      </c>
      <c r="CZ8" s="3">
        <v>624</v>
      </c>
      <c r="DA8" s="3">
        <v>265</v>
      </c>
      <c r="DB8" s="3">
        <v>90</v>
      </c>
      <c r="DC8" s="3">
        <v>82</v>
      </c>
      <c r="DD8" s="3">
        <v>12</v>
      </c>
      <c r="DE8" s="3">
        <v>200</v>
      </c>
      <c r="DF8" s="5">
        <v>4.1097560975609753</v>
      </c>
      <c r="DG8" s="5">
        <v>8.2195121951219505</v>
      </c>
      <c r="DI8" s="3">
        <v>0</v>
      </c>
      <c r="DJ8" s="3">
        <v>0</v>
      </c>
      <c r="DK8" s="3">
        <v>0</v>
      </c>
      <c r="DL8" s="3">
        <v>0</v>
      </c>
      <c r="DM8" s="3">
        <v>0</v>
      </c>
      <c r="DN8" s="3">
        <v>0</v>
      </c>
      <c r="DO8" s="3">
        <v>0</v>
      </c>
      <c r="DP8" s="3">
        <v>0</v>
      </c>
      <c r="DQ8" s="3">
        <v>0</v>
      </c>
      <c r="DS8" s="3">
        <v>1952</v>
      </c>
      <c r="DT8" s="3">
        <v>885</v>
      </c>
      <c r="DU8" s="3">
        <v>302</v>
      </c>
      <c r="DV8" s="3">
        <v>61</v>
      </c>
      <c r="DW8" s="3">
        <v>68</v>
      </c>
      <c r="DX8" s="3">
        <v>0</v>
      </c>
      <c r="DY8" s="3">
        <v>2</v>
      </c>
      <c r="DZ8" s="5">
        <v>4.4051407588739293</v>
      </c>
      <c r="EA8" s="5">
        <v>8.8102815177478586</v>
      </c>
      <c r="EC8" s="3">
        <v>21</v>
      </c>
      <c r="ED8" s="3">
        <v>21</v>
      </c>
      <c r="EE8" s="3">
        <v>12</v>
      </c>
      <c r="EF8" s="3">
        <v>3</v>
      </c>
      <c r="EG8" s="3">
        <v>1</v>
      </c>
      <c r="EH8" s="3">
        <v>0</v>
      </c>
      <c r="EI8" s="3">
        <v>1577</v>
      </c>
      <c r="EJ8" s="5">
        <v>4</v>
      </c>
      <c r="EK8" s="5">
        <v>8</v>
      </c>
      <c r="EM8" s="319">
        <f t="shared" si="0"/>
        <v>8.8054474708171213</v>
      </c>
      <c r="EN8" s="319">
        <f t="shared" si="1"/>
        <v>8.4856096284667721</v>
      </c>
      <c r="EO8" s="319">
        <f t="shared" si="2"/>
        <v>8.6294573643410857</v>
      </c>
      <c r="EP8" s="319">
        <f t="shared" si="3"/>
        <v>8.6703980099502491</v>
      </c>
      <c r="EQ8" s="319">
        <f t="shared" si="4"/>
        <v>8.7629355860612463</v>
      </c>
      <c r="ER8" s="319">
        <f t="shared" si="5"/>
        <v>8.8000000000000007</v>
      </c>
      <c r="ES8" s="319">
        <f t="shared" si="6"/>
        <v>7.8445099484156229</v>
      </c>
      <c r="ET8" s="319">
        <f t="shared" si="7"/>
        <v>8.7347379794705571</v>
      </c>
      <c r="EU8" s="319">
        <f t="shared" si="8"/>
        <v>8.8041284403669717</v>
      </c>
      <c r="EV8" s="319">
        <f t="shared" si="9"/>
        <v>8.1968268567486771</v>
      </c>
      <c r="EW8" s="319">
        <f t="shared" si="10"/>
        <v>8.2195121951219505</v>
      </c>
      <c r="EX8" s="319">
        <f t="shared" si="11"/>
        <v>0</v>
      </c>
      <c r="EY8" s="319">
        <f t="shared" si="12"/>
        <v>8.8102815177478586</v>
      </c>
      <c r="EZ8" s="319">
        <f t="shared" si="13"/>
        <v>8</v>
      </c>
      <c r="FA8" s="400">
        <f t="shared" si="14"/>
        <v>8.5202957690390839</v>
      </c>
    </row>
    <row r="9" spans="1:158" x14ac:dyDescent="0.25">
      <c r="A9" s="4" t="s">
        <v>10</v>
      </c>
      <c r="B9" s="4" t="s">
        <v>11</v>
      </c>
      <c r="C9" s="3">
        <v>702</v>
      </c>
      <c r="D9" s="3">
        <v>17</v>
      </c>
      <c r="E9" s="3">
        <v>16</v>
      </c>
      <c r="F9" s="3">
        <v>231</v>
      </c>
      <c r="G9" s="3">
        <v>317</v>
      </c>
      <c r="H9" s="3">
        <v>153</v>
      </c>
      <c r="I9" s="3">
        <v>0</v>
      </c>
      <c r="J9" s="5">
        <v>3.4333593141075602</v>
      </c>
      <c r="K9" s="5">
        <v>6.8667186282151205</v>
      </c>
      <c r="M9" s="3">
        <v>368</v>
      </c>
      <c r="N9" s="3">
        <v>46</v>
      </c>
      <c r="O9" s="3">
        <v>61</v>
      </c>
      <c r="P9" s="3">
        <v>314</v>
      </c>
      <c r="Q9" s="3">
        <v>46</v>
      </c>
      <c r="R9" s="3">
        <v>212</v>
      </c>
      <c r="S9" s="3">
        <v>389</v>
      </c>
      <c r="T9" s="5">
        <v>3.4502994011976047</v>
      </c>
      <c r="U9" s="5">
        <v>6.9005988023952094</v>
      </c>
      <c r="W9" s="3">
        <v>606</v>
      </c>
      <c r="X9" s="3">
        <v>107</v>
      </c>
      <c r="Y9" s="3">
        <v>546</v>
      </c>
      <c r="Z9" s="3">
        <v>1084</v>
      </c>
      <c r="AA9" s="3">
        <v>70</v>
      </c>
      <c r="AB9" s="3">
        <v>100</v>
      </c>
      <c r="AC9" s="3">
        <v>0</v>
      </c>
      <c r="AD9" s="5">
        <v>3.0393700787401574</v>
      </c>
      <c r="AE9" s="5">
        <v>6.0787401574803148</v>
      </c>
      <c r="AG9" s="3">
        <v>205</v>
      </c>
      <c r="AH9" s="3">
        <v>79</v>
      </c>
      <c r="AI9" s="3">
        <v>222</v>
      </c>
      <c r="AJ9" s="3">
        <v>364</v>
      </c>
      <c r="AK9" s="3">
        <v>471</v>
      </c>
      <c r="AL9" s="3">
        <v>95</v>
      </c>
      <c r="AM9" s="3">
        <v>0</v>
      </c>
      <c r="AN9" s="5">
        <v>2.390753169276659</v>
      </c>
      <c r="AO9" s="5">
        <v>4.7815063385533181</v>
      </c>
      <c r="AQ9" s="3">
        <v>509</v>
      </c>
      <c r="AR9" s="3">
        <v>974</v>
      </c>
      <c r="AS9" s="3">
        <v>760</v>
      </c>
      <c r="AT9" s="3">
        <v>90</v>
      </c>
      <c r="AU9" s="3">
        <v>83</v>
      </c>
      <c r="AV9" s="3">
        <v>97</v>
      </c>
      <c r="AW9" s="3">
        <v>0</v>
      </c>
      <c r="AX9" s="5">
        <v>3.7185430463576159</v>
      </c>
      <c r="AY9" s="5">
        <v>7.4370860927152318</v>
      </c>
      <c r="BA9" s="3">
        <v>604</v>
      </c>
      <c r="BB9" s="3">
        <v>464</v>
      </c>
      <c r="BC9" s="3">
        <v>40</v>
      </c>
      <c r="BD9" s="3">
        <v>257</v>
      </c>
      <c r="BE9" s="3">
        <v>30</v>
      </c>
      <c r="BF9" s="3">
        <v>41</v>
      </c>
      <c r="BG9" s="3">
        <v>0</v>
      </c>
      <c r="BH9" s="5">
        <v>3.9713261648745521</v>
      </c>
      <c r="BI9" s="5">
        <v>7.9426523297491043</v>
      </c>
      <c r="BK9" s="3">
        <v>18</v>
      </c>
      <c r="BL9" s="3">
        <v>134</v>
      </c>
      <c r="BM9" s="3">
        <v>146</v>
      </c>
      <c r="BN9" s="3">
        <v>541</v>
      </c>
      <c r="BO9" s="3">
        <v>578</v>
      </c>
      <c r="BP9" s="3">
        <v>378</v>
      </c>
      <c r="BQ9" s="3">
        <v>0</v>
      </c>
      <c r="BR9" s="5">
        <v>1.9223712067748766</v>
      </c>
      <c r="BS9" s="5">
        <v>3.8447424135497532</v>
      </c>
      <c r="BU9" s="3">
        <v>359</v>
      </c>
      <c r="BV9" s="3">
        <v>152</v>
      </c>
      <c r="BW9" s="3">
        <v>37</v>
      </c>
      <c r="BX9" s="3">
        <v>805</v>
      </c>
      <c r="BY9" s="3">
        <v>429</v>
      </c>
      <c r="BZ9" s="3">
        <v>13</v>
      </c>
      <c r="CA9" s="3">
        <v>0</v>
      </c>
      <c r="CB9" s="5">
        <v>2.5549943883277217</v>
      </c>
      <c r="CC9" s="5">
        <v>5.1099887766554435</v>
      </c>
      <c r="CE9" s="3">
        <v>687</v>
      </c>
      <c r="CF9" s="3">
        <v>33</v>
      </c>
      <c r="CG9" s="3">
        <v>690</v>
      </c>
      <c r="CH9" s="3">
        <v>1243</v>
      </c>
      <c r="CI9" s="3">
        <v>86</v>
      </c>
      <c r="CJ9" s="3">
        <v>133</v>
      </c>
      <c r="CK9" s="3">
        <v>0</v>
      </c>
      <c r="CL9" s="5">
        <v>2.9970792259948889</v>
      </c>
      <c r="CM9" s="5">
        <v>5.9941584519897777</v>
      </c>
      <c r="CO9" s="3">
        <v>510</v>
      </c>
      <c r="CP9" s="3">
        <v>817</v>
      </c>
      <c r="CQ9" s="3">
        <v>1055</v>
      </c>
      <c r="CR9" s="3">
        <v>72</v>
      </c>
      <c r="CS9" s="3">
        <v>176</v>
      </c>
      <c r="CT9" s="3">
        <v>232</v>
      </c>
      <c r="CU9" s="3">
        <v>10</v>
      </c>
      <c r="CV9" s="5">
        <v>3.5372623574144488</v>
      </c>
      <c r="CW9" s="5">
        <v>7.0745247148288977</v>
      </c>
      <c r="CY9" s="3">
        <v>378</v>
      </c>
      <c r="CZ9" s="3">
        <v>563</v>
      </c>
      <c r="DA9" s="3">
        <v>276</v>
      </c>
      <c r="DB9" s="3">
        <v>39</v>
      </c>
      <c r="DC9" s="3">
        <v>72</v>
      </c>
      <c r="DD9" s="3">
        <v>78</v>
      </c>
      <c r="DE9" s="3">
        <v>30</v>
      </c>
      <c r="DF9" s="5">
        <v>3.8554216867469879</v>
      </c>
      <c r="DG9" s="5">
        <v>7.7108433734939759</v>
      </c>
      <c r="DI9" s="3">
        <v>257</v>
      </c>
      <c r="DJ9" s="3">
        <v>90</v>
      </c>
      <c r="DK9" s="3">
        <v>403</v>
      </c>
      <c r="DL9" s="3">
        <v>557</v>
      </c>
      <c r="DM9" s="3">
        <v>55</v>
      </c>
      <c r="DN9" s="3">
        <v>74</v>
      </c>
      <c r="DO9" s="3">
        <v>0</v>
      </c>
      <c r="DP9" s="5">
        <v>2.9537444933920707</v>
      </c>
      <c r="DQ9" s="5">
        <v>5.9074889867841414</v>
      </c>
      <c r="DS9" s="3">
        <v>403</v>
      </c>
      <c r="DT9" s="3">
        <v>25</v>
      </c>
      <c r="DU9" s="3">
        <v>617</v>
      </c>
      <c r="DV9" s="3">
        <v>872</v>
      </c>
      <c r="DW9" s="3">
        <v>125</v>
      </c>
      <c r="DX9" s="3">
        <v>112</v>
      </c>
      <c r="DY9" s="3">
        <v>0</v>
      </c>
      <c r="DZ9" s="5">
        <v>2.857492654260529</v>
      </c>
      <c r="EA9" s="5">
        <v>5.714985308521058</v>
      </c>
      <c r="EC9" s="3">
        <v>244</v>
      </c>
      <c r="ED9" s="3">
        <v>334</v>
      </c>
      <c r="EE9" s="3">
        <v>297</v>
      </c>
      <c r="EF9" s="3">
        <v>9</v>
      </c>
      <c r="EG9" s="3">
        <v>93</v>
      </c>
      <c r="EH9" s="3">
        <v>99</v>
      </c>
      <c r="EI9" s="3">
        <v>1</v>
      </c>
      <c r="EJ9" s="5">
        <v>3.6417604912998978</v>
      </c>
      <c r="EK9" s="5">
        <v>7.2835209825997955</v>
      </c>
      <c r="EM9" s="319">
        <f t="shared" si="0"/>
        <v>6.8667186282151205</v>
      </c>
      <c r="EN9" s="319">
        <f t="shared" si="1"/>
        <v>6.9005988023952094</v>
      </c>
      <c r="EO9" s="319">
        <f t="shared" si="2"/>
        <v>6.0787401574803148</v>
      </c>
      <c r="EP9" s="319">
        <f t="shared" si="3"/>
        <v>4.7815063385533181</v>
      </c>
      <c r="EQ9" s="319">
        <f t="shared" si="4"/>
        <v>7.4370860927152318</v>
      </c>
      <c r="ER9" s="319">
        <f t="shared" si="5"/>
        <v>7.9426523297491043</v>
      </c>
      <c r="ES9" s="319">
        <f t="shared" si="6"/>
        <v>3.8447424135497532</v>
      </c>
      <c r="ET9" s="319">
        <f t="shared" si="7"/>
        <v>5.1099887766554435</v>
      </c>
      <c r="EU9" s="319">
        <f t="shared" si="8"/>
        <v>5.9941584519897777</v>
      </c>
      <c r="EV9" s="319">
        <f t="shared" si="9"/>
        <v>7.0745247148288977</v>
      </c>
      <c r="EW9" s="319">
        <f t="shared" si="10"/>
        <v>7.7108433734939759</v>
      </c>
      <c r="EX9" s="319">
        <f t="shared" si="11"/>
        <v>5.9074889867841414</v>
      </c>
      <c r="EY9" s="319">
        <f t="shared" si="12"/>
        <v>5.714985308521058</v>
      </c>
      <c r="EZ9" s="319">
        <f t="shared" si="13"/>
        <v>7.2835209825997955</v>
      </c>
      <c r="FA9" s="400">
        <f t="shared" si="14"/>
        <v>6.3319682398236532</v>
      </c>
    </row>
    <row r="10" spans="1:158" x14ac:dyDescent="0.25">
      <c r="A10" s="4" t="s">
        <v>12</v>
      </c>
      <c r="B10" s="4" t="s">
        <v>13</v>
      </c>
      <c r="C10" s="3">
        <v>12</v>
      </c>
      <c r="D10" s="3">
        <v>0</v>
      </c>
      <c r="E10" s="3">
        <v>0</v>
      </c>
      <c r="F10" s="3">
        <v>0</v>
      </c>
      <c r="G10" s="3">
        <v>0</v>
      </c>
      <c r="H10" s="3">
        <v>188</v>
      </c>
      <c r="I10" s="3">
        <v>0</v>
      </c>
      <c r="J10" s="5">
        <v>5</v>
      </c>
      <c r="K10" s="5">
        <v>10</v>
      </c>
      <c r="M10" s="3">
        <v>79</v>
      </c>
      <c r="N10" s="3">
        <v>79</v>
      </c>
      <c r="O10" s="3">
        <v>36</v>
      </c>
      <c r="P10" s="3">
        <v>6</v>
      </c>
      <c r="Q10" s="3">
        <v>0</v>
      </c>
      <c r="R10" s="3">
        <v>0</v>
      </c>
      <c r="S10" s="3">
        <v>0</v>
      </c>
      <c r="T10" s="5">
        <v>4.1550000000000002</v>
      </c>
      <c r="U10" s="5">
        <v>8.31</v>
      </c>
      <c r="W10" s="3">
        <v>271</v>
      </c>
      <c r="X10" s="3">
        <v>51</v>
      </c>
      <c r="Y10" s="3">
        <v>28</v>
      </c>
      <c r="Z10" s="3">
        <v>0</v>
      </c>
      <c r="AA10" s="3">
        <v>0</v>
      </c>
      <c r="AB10" s="3">
        <v>0</v>
      </c>
      <c r="AC10" s="3">
        <v>0</v>
      </c>
      <c r="AD10" s="5">
        <v>4.694285714285714</v>
      </c>
      <c r="AE10" s="5">
        <v>9.3885714285714279</v>
      </c>
      <c r="AG10" s="3">
        <v>62</v>
      </c>
      <c r="AH10" s="3">
        <v>87</v>
      </c>
      <c r="AI10" s="3">
        <v>45</v>
      </c>
      <c r="AJ10" s="3">
        <v>6</v>
      </c>
      <c r="AK10" s="3">
        <v>0</v>
      </c>
      <c r="AL10" s="3">
        <v>0</v>
      </c>
      <c r="AM10" s="3">
        <v>0</v>
      </c>
      <c r="AN10" s="5">
        <v>4.0250000000000004</v>
      </c>
      <c r="AO10" s="5">
        <v>8.0500000000000007</v>
      </c>
      <c r="AQ10" s="3">
        <v>261</v>
      </c>
      <c r="AR10" s="3">
        <v>65</v>
      </c>
      <c r="AS10" s="3">
        <v>24</v>
      </c>
      <c r="AT10" s="3">
        <v>0</v>
      </c>
      <c r="AU10" s="3">
        <v>0</v>
      </c>
      <c r="AV10" s="3">
        <v>0</v>
      </c>
      <c r="AW10" s="3">
        <v>0</v>
      </c>
      <c r="AX10" s="5">
        <v>4.677142857142857</v>
      </c>
      <c r="AY10" s="5">
        <v>9.3542857142857141</v>
      </c>
      <c r="BA10" s="3">
        <v>109</v>
      </c>
      <c r="BB10" s="3">
        <v>65</v>
      </c>
      <c r="BC10" s="3">
        <v>25</v>
      </c>
      <c r="BD10" s="3">
        <v>1</v>
      </c>
      <c r="BE10" s="3">
        <v>0</v>
      </c>
      <c r="BF10" s="3">
        <v>0</v>
      </c>
      <c r="BG10" s="3">
        <v>0</v>
      </c>
      <c r="BH10" s="5">
        <v>4.41</v>
      </c>
      <c r="BI10" s="5">
        <v>8.82</v>
      </c>
      <c r="BK10" s="3">
        <v>69</v>
      </c>
      <c r="BL10" s="3">
        <v>94</v>
      </c>
      <c r="BM10" s="3">
        <v>71</v>
      </c>
      <c r="BN10" s="3">
        <v>14</v>
      </c>
      <c r="BO10" s="3">
        <v>2</v>
      </c>
      <c r="BP10" s="3">
        <v>0</v>
      </c>
      <c r="BQ10" s="3">
        <v>0</v>
      </c>
      <c r="BR10" s="5">
        <v>3.8559999999999999</v>
      </c>
      <c r="BS10" s="5">
        <v>7.7119999999999997</v>
      </c>
      <c r="BU10" s="3">
        <v>89</v>
      </c>
      <c r="BV10" s="3">
        <v>116</v>
      </c>
      <c r="BW10" s="3">
        <v>44</v>
      </c>
      <c r="BX10" s="3">
        <v>1</v>
      </c>
      <c r="BY10" s="3">
        <v>0</v>
      </c>
      <c r="BZ10" s="3">
        <v>0</v>
      </c>
      <c r="CA10" s="3">
        <v>0</v>
      </c>
      <c r="CB10" s="5">
        <v>4.1719999999999997</v>
      </c>
      <c r="CC10" s="5">
        <v>8.3439999999999994</v>
      </c>
      <c r="CE10" s="3">
        <v>181</v>
      </c>
      <c r="CF10" s="3">
        <v>149</v>
      </c>
      <c r="CG10" s="3">
        <v>55</v>
      </c>
      <c r="CH10" s="3">
        <v>13</v>
      </c>
      <c r="CI10" s="3">
        <v>2</v>
      </c>
      <c r="CJ10" s="3">
        <v>0</v>
      </c>
      <c r="CK10" s="3">
        <v>0</v>
      </c>
      <c r="CL10" s="5">
        <v>4.2350000000000003</v>
      </c>
      <c r="CM10" s="5">
        <v>8.4700000000000006</v>
      </c>
      <c r="CO10" s="3">
        <v>182</v>
      </c>
      <c r="CP10" s="3">
        <v>128</v>
      </c>
      <c r="CQ10" s="3">
        <v>35</v>
      </c>
      <c r="CR10" s="3">
        <v>4</v>
      </c>
      <c r="CS10" s="3">
        <v>1</v>
      </c>
      <c r="CT10" s="3">
        <v>50</v>
      </c>
      <c r="CU10" s="3">
        <v>0</v>
      </c>
      <c r="CV10" s="5">
        <v>4.3885714285714288</v>
      </c>
      <c r="CW10" s="5">
        <v>8.7771428571428576</v>
      </c>
      <c r="CY10" s="3">
        <v>28</v>
      </c>
      <c r="CZ10" s="3">
        <v>16</v>
      </c>
      <c r="DA10" s="3">
        <v>4</v>
      </c>
      <c r="DB10" s="3">
        <v>2</v>
      </c>
      <c r="DC10" s="3">
        <v>0</v>
      </c>
      <c r="DD10" s="3">
        <v>150</v>
      </c>
      <c r="DE10" s="3">
        <v>0</v>
      </c>
      <c r="DF10" s="5">
        <v>4.4000000000000004</v>
      </c>
      <c r="DG10" s="5">
        <v>8.8000000000000007</v>
      </c>
      <c r="DI10" s="3">
        <v>0</v>
      </c>
      <c r="DJ10" s="3">
        <v>61</v>
      </c>
      <c r="DK10" s="3">
        <v>127</v>
      </c>
      <c r="DL10" s="3">
        <v>0</v>
      </c>
      <c r="DM10" s="3">
        <v>0</v>
      </c>
      <c r="DN10" s="3">
        <v>12</v>
      </c>
      <c r="DO10" s="3">
        <v>0</v>
      </c>
      <c r="DP10" s="5">
        <v>3.3244680851063828</v>
      </c>
      <c r="DQ10" s="5">
        <v>6.6489361702127656</v>
      </c>
      <c r="DS10" s="3">
        <v>161</v>
      </c>
      <c r="DT10" s="3">
        <v>97</v>
      </c>
      <c r="DU10" s="3">
        <v>35</v>
      </c>
      <c r="DV10" s="3">
        <v>6</v>
      </c>
      <c r="DW10" s="3">
        <v>1</v>
      </c>
      <c r="DX10" s="3">
        <v>0</v>
      </c>
      <c r="DY10" s="3">
        <v>0</v>
      </c>
      <c r="DZ10" s="5">
        <v>4.37</v>
      </c>
      <c r="EA10" s="5">
        <v>8.74</v>
      </c>
      <c r="EC10" s="3">
        <v>0</v>
      </c>
      <c r="ED10" s="3">
        <v>0</v>
      </c>
      <c r="EE10" s="3">
        <v>0</v>
      </c>
      <c r="EF10" s="3">
        <v>0</v>
      </c>
      <c r="EG10" s="3">
        <v>0</v>
      </c>
      <c r="EH10" s="3">
        <v>0</v>
      </c>
      <c r="EI10" s="3">
        <v>0</v>
      </c>
      <c r="EJ10" s="3">
        <v>0</v>
      </c>
      <c r="EK10" s="3">
        <v>0</v>
      </c>
      <c r="EM10" s="319">
        <f t="shared" si="0"/>
        <v>10</v>
      </c>
      <c r="EN10" s="319">
        <f t="shared" si="1"/>
        <v>8.31</v>
      </c>
      <c r="EO10" s="319">
        <f t="shared" si="2"/>
        <v>9.3885714285714279</v>
      </c>
      <c r="EP10" s="319">
        <f t="shared" si="3"/>
        <v>8.0500000000000007</v>
      </c>
      <c r="EQ10" s="319">
        <f t="shared" si="4"/>
        <v>9.3542857142857141</v>
      </c>
      <c r="ER10" s="319">
        <f t="shared" si="5"/>
        <v>8.82</v>
      </c>
      <c r="ES10" s="319">
        <f t="shared" si="6"/>
        <v>7.7119999999999997</v>
      </c>
      <c r="ET10" s="319">
        <f t="shared" si="7"/>
        <v>8.3439999999999994</v>
      </c>
      <c r="EU10" s="319">
        <f t="shared" si="8"/>
        <v>8.4700000000000006</v>
      </c>
      <c r="EV10" s="319">
        <f t="shared" si="9"/>
        <v>8.7771428571428576</v>
      </c>
      <c r="EW10" s="319">
        <f t="shared" si="10"/>
        <v>8.8000000000000007</v>
      </c>
      <c r="EX10" s="319">
        <f t="shared" si="11"/>
        <v>6.6489361702127656</v>
      </c>
      <c r="EY10" s="319">
        <f t="shared" si="12"/>
        <v>8.74</v>
      </c>
      <c r="EZ10" s="319">
        <f t="shared" si="13"/>
        <v>0</v>
      </c>
      <c r="FA10" s="400">
        <f t="shared" si="14"/>
        <v>8.5703797054009812</v>
      </c>
    </row>
    <row r="11" spans="1:158" x14ac:dyDescent="0.25">
      <c r="A11" s="4" t="s">
        <v>14</v>
      </c>
      <c r="B11" s="4" t="s">
        <v>15</v>
      </c>
      <c r="C11" s="3">
        <v>180</v>
      </c>
      <c r="D11" s="3">
        <v>285</v>
      </c>
      <c r="E11" s="3">
        <v>49</v>
      </c>
      <c r="F11" s="3">
        <v>2</v>
      </c>
      <c r="G11" s="3">
        <v>2</v>
      </c>
      <c r="H11" s="3">
        <v>682</v>
      </c>
      <c r="I11" s="3">
        <v>0</v>
      </c>
      <c r="J11" s="5">
        <v>4.2335907335907335</v>
      </c>
      <c r="K11" s="5">
        <v>8.4671814671814669</v>
      </c>
      <c r="M11" s="3">
        <v>220</v>
      </c>
      <c r="N11" s="3">
        <v>431</v>
      </c>
      <c r="O11" s="3">
        <v>273</v>
      </c>
      <c r="P11" s="3">
        <v>72</v>
      </c>
      <c r="Q11" s="3">
        <v>31</v>
      </c>
      <c r="R11" s="3">
        <v>173</v>
      </c>
      <c r="S11" s="3">
        <v>0</v>
      </c>
      <c r="T11" s="5">
        <v>3.7176241480038947</v>
      </c>
      <c r="U11" s="5">
        <v>7.4352482960077895</v>
      </c>
      <c r="W11" s="3">
        <v>671</v>
      </c>
      <c r="X11" s="3">
        <v>939</v>
      </c>
      <c r="Y11" s="3">
        <v>301</v>
      </c>
      <c r="Z11" s="3">
        <v>61</v>
      </c>
      <c r="AA11" s="3">
        <v>35</v>
      </c>
      <c r="AB11" s="3">
        <v>93</v>
      </c>
      <c r="AC11" s="3">
        <v>0</v>
      </c>
      <c r="AD11" s="5">
        <v>4.0712506228201297</v>
      </c>
      <c r="AE11" s="5">
        <v>8.1425012456402595</v>
      </c>
      <c r="AG11" s="3">
        <v>143</v>
      </c>
      <c r="AH11" s="3">
        <v>448</v>
      </c>
      <c r="AI11" s="3">
        <v>299</v>
      </c>
      <c r="AJ11" s="3">
        <v>58</v>
      </c>
      <c r="AK11" s="3">
        <v>29</v>
      </c>
      <c r="AL11" s="3">
        <v>223</v>
      </c>
      <c r="AM11" s="3">
        <v>0</v>
      </c>
      <c r="AN11" s="5">
        <v>3.6325486182190381</v>
      </c>
      <c r="AO11" s="5">
        <v>7.2650972364380761</v>
      </c>
      <c r="AQ11" s="3">
        <v>932</v>
      </c>
      <c r="AR11" s="3">
        <v>862</v>
      </c>
      <c r="AS11" s="3">
        <v>247</v>
      </c>
      <c r="AT11" s="3">
        <v>20</v>
      </c>
      <c r="AU11" s="3">
        <v>9</v>
      </c>
      <c r="AV11" s="3">
        <v>30</v>
      </c>
      <c r="AW11" s="3">
        <v>0</v>
      </c>
      <c r="AX11" s="5">
        <v>4.2985507246376811</v>
      </c>
      <c r="AY11" s="5">
        <v>8.5971014492753621</v>
      </c>
      <c r="BA11" s="3">
        <v>498</v>
      </c>
      <c r="BB11" s="3">
        <v>497</v>
      </c>
      <c r="BC11" s="3">
        <v>139</v>
      </c>
      <c r="BD11" s="3">
        <v>2</v>
      </c>
      <c r="BE11" s="3">
        <v>6</v>
      </c>
      <c r="BF11" s="3">
        <v>58</v>
      </c>
      <c r="BG11" s="3">
        <v>0</v>
      </c>
      <c r="BH11" s="5">
        <v>4.2950963222416814</v>
      </c>
      <c r="BI11" s="5">
        <v>8.5901926444833627</v>
      </c>
      <c r="BK11" s="3">
        <v>131</v>
      </c>
      <c r="BL11" s="3">
        <v>403</v>
      </c>
      <c r="BM11" s="3">
        <v>607</v>
      </c>
      <c r="BN11" s="3">
        <v>159</v>
      </c>
      <c r="BO11" s="3">
        <v>153</v>
      </c>
      <c r="BP11" s="3">
        <v>47</v>
      </c>
      <c r="BQ11" s="3">
        <v>0</v>
      </c>
      <c r="BR11" s="5">
        <v>3.1376462491397108</v>
      </c>
      <c r="BS11" s="5">
        <v>6.2752924982794216</v>
      </c>
      <c r="BU11" s="3">
        <v>328</v>
      </c>
      <c r="BV11" s="3">
        <v>750</v>
      </c>
      <c r="BW11" s="3">
        <v>185</v>
      </c>
      <c r="BX11" s="3">
        <v>1</v>
      </c>
      <c r="BY11" s="3">
        <v>0</v>
      </c>
      <c r="BZ11" s="3">
        <v>236</v>
      </c>
      <c r="CA11" s="3">
        <v>0</v>
      </c>
      <c r="CB11" s="5">
        <v>4.111550632911392</v>
      </c>
      <c r="CC11" s="5">
        <v>8.223101265822784</v>
      </c>
      <c r="CE11" s="3">
        <v>825</v>
      </c>
      <c r="CF11" s="3">
        <v>894</v>
      </c>
      <c r="CG11" s="3">
        <v>392</v>
      </c>
      <c r="CH11" s="3">
        <v>103</v>
      </c>
      <c r="CI11" s="3">
        <v>78</v>
      </c>
      <c r="CJ11" s="3">
        <v>108</v>
      </c>
      <c r="CK11" s="3">
        <v>0</v>
      </c>
      <c r="CL11" s="5">
        <v>3.9969458987783595</v>
      </c>
      <c r="CM11" s="5">
        <v>7.993891797556719</v>
      </c>
      <c r="CO11" s="3">
        <v>340</v>
      </c>
      <c r="CP11" s="3">
        <v>930</v>
      </c>
      <c r="CQ11" s="3">
        <v>730</v>
      </c>
      <c r="CR11" s="3">
        <v>176</v>
      </c>
      <c r="CS11" s="3">
        <v>119</v>
      </c>
      <c r="CT11" s="3">
        <v>105</v>
      </c>
      <c r="CU11" s="3">
        <v>0</v>
      </c>
      <c r="CV11" s="5">
        <v>3.5211328976034859</v>
      </c>
      <c r="CW11" s="5">
        <v>7.0422657952069718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0</v>
      </c>
      <c r="DG11" s="3">
        <v>0</v>
      </c>
      <c r="DI11" s="3">
        <v>0</v>
      </c>
      <c r="DJ11" s="3">
        <v>0</v>
      </c>
      <c r="DK11" s="3">
        <v>0</v>
      </c>
      <c r="DL11" s="3">
        <v>0</v>
      </c>
      <c r="DM11" s="3">
        <v>0</v>
      </c>
      <c r="DN11" s="3">
        <v>0</v>
      </c>
      <c r="DO11" s="3">
        <v>0</v>
      </c>
      <c r="DP11" s="3">
        <v>0</v>
      </c>
      <c r="DQ11" s="3">
        <v>0</v>
      </c>
      <c r="DS11" s="3">
        <v>455</v>
      </c>
      <c r="DT11" s="3">
        <v>785</v>
      </c>
      <c r="DU11" s="3">
        <v>373</v>
      </c>
      <c r="DV11" s="3">
        <v>52</v>
      </c>
      <c r="DW11" s="3">
        <v>51</v>
      </c>
      <c r="DX11" s="3">
        <v>84</v>
      </c>
      <c r="DY11" s="3">
        <v>0</v>
      </c>
      <c r="DZ11" s="5">
        <v>3.8980186480186481</v>
      </c>
      <c r="EA11" s="5">
        <v>7.7960372960372961</v>
      </c>
      <c r="EC11" s="3">
        <v>106</v>
      </c>
      <c r="ED11" s="3">
        <v>288</v>
      </c>
      <c r="EE11" s="3">
        <v>136</v>
      </c>
      <c r="EF11" s="3">
        <v>14</v>
      </c>
      <c r="EG11" s="3">
        <v>12</v>
      </c>
      <c r="EH11" s="3">
        <v>344</v>
      </c>
      <c r="EI11" s="3">
        <v>0</v>
      </c>
      <c r="EJ11" s="5">
        <v>3.8309352517985613</v>
      </c>
      <c r="EK11" s="5">
        <v>7.6618705035971226</v>
      </c>
      <c r="EM11" s="319">
        <f t="shared" si="0"/>
        <v>8.4671814671814669</v>
      </c>
      <c r="EN11" s="319">
        <f t="shared" si="1"/>
        <v>7.4352482960077895</v>
      </c>
      <c r="EO11" s="319">
        <f t="shared" si="2"/>
        <v>8.1425012456402595</v>
      </c>
      <c r="EP11" s="319">
        <f t="shared" si="3"/>
        <v>7.2650972364380761</v>
      </c>
      <c r="EQ11" s="319">
        <f t="shared" si="4"/>
        <v>8.5971014492753621</v>
      </c>
      <c r="ER11" s="319">
        <f t="shared" si="5"/>
        <v>8.5901926444833627</v>
      </c>
      <c r="ES11" s="319">
        <f t="shared" si="6"/>
        <v>6.2752924982794216</v>
      </c>
      <c r="ET11" s="319">
        <f t="shared" si="7"/>
        <v>8.223101265822784</v>
      </c>
      <c r="EU11" s="319">
        <f t="shared" si="8"/>
        <v>7.993891797556719</v>
      </c>
      <c r="EV11" s="319">
        <f t="shared" si="9"/>
        <v>7.0422657952069718</v>
      </c>
      <c r="EW11" s="319">
        <f t="shared" si="10"/>
        <v>0</v>
      </c>
      <c r="EX11" s="319">
        <f t="shared" si="11"/>
        <v>0</v>
      </c>
      <c r="EY11" s="319">
        <f t="shared" si="12"/>
        <v>7.7960372960372961</v>
      </c>
      <c r="EZ11" s="319">
        <f t="shared" si="13"/>
        <v>7.6618705035971226</v>
      </c>
      <c r="FA11" s="400">
        <f t="shared" si="14"/>
        <v>7.790815124627219</v>
      </c>
    </row>
    <row r="12" spans="1:158" x14ac:dyDescent="0.25">
      <c r="A12" s="4" t="s">
        <v>16</v>
      </c>
      <c r="B12" s="4" t="s">
        <v>17</v>
      </c>
      <c r="C12" s="3">
        <v>354</v>
      </c>
      <c r="D12" s="3">
        <v>185</v>
      </c>
      <c r="E12" s="3">
        <v>157</v>
      </c>
      <c r="F12" s="3">
        <v>32</v>
      </c>
      <c r="G12" s="3">
        <v>30</v>
      </c>
      <c r="H12" s="3">
        <v>674</v>
      </c>
      <c r="I12" s="3">
        <v>0</v>
      </c>
      <c r="J12" s="5">
        <v>4.0567282321899736</v>
      </c>
      <c r="K12" s="5">
        <v>8.1134564643799472</v>
      </c>
      <c r="M12" s="3">
        <v>419</v>
      </c>
      <c r="N12" s="3">
        <v>269</v>
      </c>
      <c r="O12" s="3">
        <v>295</v>
      </c>
      <c r="P12" s="3">
        <v>88</v>
      </c>
      <c r="Q12" s="3">
        <v>94</v>
      </c>
      <c r="R12" s="3">
        <v>267</v>
      </c>
      <c r="S12" s="3">
        <v>0</v>
      </c>
      <c r="T12" s="5">
        <v>3.7133047210300427</v>
      </c>
      <c r="U12" s="5">
        <v>7.4266094420600854</v>
      </c>
      <c r="W12" s="3">
        <v>798</v>
      </c>
      <c r="X12" s="3">
        <v>440</v>
      </c>
      <c r="Y12" s="3">
        <v>403</v>
      </c>
      <c r="Z12" s="3">
        <v>143</v>
      </c>
      <c r="AA12" s="3">
        <v>114</v>
      </c>
      <c r="AB12" s="3">
        <v>608</v>
      </c>
      <c r="AC12" s="3">
        <v>0</v>
      </c>
      <c r="AD12" s="5">
        <v>3.8772391991570072</v>
      </c>
      <c r="AE12" s="5">
        <v>7.7544783983140144</v>
      </c>
      <c r="AG12" s="3">
        <v>432</v>
      </c>
      <c r="AH12" s="3">
        <v>186</v>
      </c>
      <c r="AI12" s="3">
        <v>217</v>
      </c>
      <c r="AJ12" s="3">
        <v>98</v>
      </c>
      <c r="AK12" s="3">
        <v>139</v>
      </c>
      <c r="AL12" s="3">
        <v>360</v>
      </c>
      <c r="AM12" s="3">
        <v>0</v>
      </c>
      <c r="AN12" s="5">
        <v>3.6287313432835822</v>
      </c>
      <c r="AO12" s="5">
        <v>7.2574626865671643</v>
      </c>
      <c r="AQ12" s="3">
        <v>1205</v>
      </c>
      <c r="AR12" s="3">
        <v>601</v>
      </c>
      <c r="AS12" s="3">
        <v>373</v>
      </c>
      <c r="AT12" s="3">
        <v>83</v>
      </c>
      <c r="AU12" s="3">
        <v>86</v>
      </c>
      <c r="AV12" s="3">
        <v>158</v>
      </c>
      <c r="AW12" s="3">
        <v>0</v>
      </c>
      <c r="AX12" s="5">
        <v>4.1737649063032372</v>
      </c>
      <c r="AY12" s="5">
        <v>8.3475298126064743</v>
      </c>
      <c r="BA12" s="3">
        <v>795</v>
      </c>
      <c r="BB12" s="3">
        <v>355</v>
      </c>
      <c r="BC12" s="3">
        <v>181</v>
      </c>
      <c r="BD12" s="3">
        <v>31</v>
      </c>
      <c r="BE12" s="3">
        <v>37</v>
      </c>
      <c r="BF12" s="3">
        <v>33</v>
      </c>
      <c r="BG12" s="3">
        <v>0</v>
      </c>
      <c r="BH12" s="5">
        <v>4.3152251608291641</v>
      </c>
      <c r="BI12" s="5">
        <v>8.6304503216583281</v>
      </c>
      <c r="BK12" s="3">
        <v>810</v>
      </c>
      <c r="BL12" s="3">
        <v>392</v>
      </c>
      <c r="BM12" s="3">
        <v>345</v>
      </c>
      <c r="BN12" s="3">
        <v>103</v>
      </c>
      <c r="BO12" s="3">
        <v>129</v>
      </c>
      <c r="BP12" s="3">
        <v>11</v>
      </c>
      <c r="BQ12" s="3">
        <v>0</v>
      </c>
      <c r="BR12" s="5">
        <v>3.9280494659921303</v>
      </c>
      <c r="BS12" s="5">
        <v>7.8560989319842607</v>
      </c>
      <c r="BU12" s="3">
        <v>820</v>
      </c>
      <c r="BV12" s="3">
        <v>444</v>
      </c>
      <c r="BW12" s="3">
        <v>279</v>
      </c>
      <c r="BX12" s="3">
        <v>49</v>
      </c>
      <c r="BY12" s="3">
        <v>51</v>
      </c>
      <c r="BZ12" s="3">
        <v>147</v>
      </c>
      <c r="CA12" s="3">
        <v>0</v>
      </c>
      <c r="CB12" s="5">
        <v>4.1765063907486306</v>
      </c>
      <c r="CC12" s="5">
        <v>8.3530127814972612</v>
      </c>
      <c r="CE12" s="3">
        <v>1404</v>
      </c>
      <c r="CF12" s="3">
        <v>610</v>
      </c>
      <c r="CG12" s="3">
        <v>538</v>
      </c>
      <c r="CH12" s="3">
        <v>145</v>
      </c>
      <c r="CI12" s="3">
        <v>91</v>
      </c>
      <c r="CJ12" s="3">
        <v>76</v>
      </c>
      <c r="CK12" s="3">
        <v>0</v>
      </c>
      <c r="CL12" s="5">
        <v>4.1086800573888089</v>
      </c>
      <c r="CM12" s="5">
        <v>8.2173601147776179</v>
      </c>
      <c r="CO12" s="3">
        <v>1448</v>
      </c>
      <c r="CP12" s="3">
        <v>676</v>
      </c>
      <c r="CQ12" s="3">
        <v>450</v>
      </c>
      <c r="CR12" s="3">
        <v>137</v>
      </c>
      <c r="CS12" s="3">
        <v>102</v>
      </c>
      <c r="CT12" s="3">
        <v>51</v>
      </c>
      <c r="CU12" s="3">
        <v>0</v>
      </c>
      <c r="CV12" s="5">
        <v>4.1485958051901886</v>
      </c>
      <c r="CW12" s="5">
        <v>8.2971916103803771</v>
      </c>
      <c r="CY12" s="3">
        <v>785</v>
      </c>
      <c r="CZ12" s="3">
        <v>266</v>
      </c>
      <c r="DA12" s="3">
        <v>188</v>
      </c>
      <c r="DB12" s="3">
        <v>64</v>
      </c>
      <c r="DC12" s="3">
        <v>65</v>
      </c>
      <c r="DD12" s="3">
        <v>64</v>
      </c>
      <c r="DE12" s="3">
        <v>0</v>
      </c>
      <c r="DF12" s="5">
        <v>4.2002923976608191</v>
      </c>
      <c r="DG12" s="5">
        <v>8.4005847953216382</v>
      </c>
      <c r="DI12" s="3">
        <v>0</v>
      </c>
      <c r="DJ12" s="3">
        <v>0</v>
      </c>
      <c r="DK12" s="3">
        <v>0</v>
      </c>
      <c r="DL12" s="3">
        <v>0</v>
      </c>
      <c r="DM12" s="3">
        <v>0</v>
      </c>
      <c r="DN12" s="3">
        <v>0</v>
      </c>
      <c r="DO12" s="3">
        <v>0</v>
      </c>
      <c r="DP12" s="3">
        <v>0</v>
      </c>
      <c r="DQ12" s="3">
        <v>0</v>
      </c>
      <c r="DS12" s="3">
        <v>1092</v>
      </c>
      <c r="DT12" s="3">
        <v>462</v>
      </c>
      <c r="DU12" s="3">
        <v>371</v>
      </c>
      <c r="DV12" s="3">
        <v>82</v>
      </c>
      <c r="DW12" s="3">
        <v>76</v>
      </c>
      <c r="DX12" s="3">
        <v>65</v>
      </c>
      <c r="DY12" s="3">
        <v>0</v>
      </c>
      <c r="DZ12" s="5">
        <v>4.1579452712433991</v>
      </c>
      <c r="EA12" s="5">
        <v>8.3158905424867982</v>
      </c>
      <c r="EC12" s="3">
        <v>576</v>
      </c>
      <c r="ED12" s="3">
        <v>233</v>
      </c>
      <c r="EE12" s="3">
        <v>174</v>
      </c>
      <c r="EF12" s="3">
        <v>42</v>
      </c>
      <c r="EG12" s="3">
        <v>32</v>
      </c>
      <c r="EH12" s="3">
        <v>17</v>
      </c>
      <c r="EI12" s="3">
        <v>0</v>
      </c>
      <c r="EJ12" s="5">
        <v>4.2100283822138129</v>
      </c>
      <c r="EK12" s="5">
        <v>8.4200567644276259</v>
      </c>
      <c r="EM12" s="319">
        <f t="shared" si="0"/>
        <v>8.1134564643799472</v>
      </c>
      <c r="EN12" s="319">
        <f t="shared" si="1"/>
        <v>7.4266094420600854</v>
      </c>
      <c r="EO12" s="319">
        <f t="shared" si="2"/>
        <v>7.7544783983140144</v>
      </c>
      <c r="EP12" s="319">
        <f t="shared" si="3"/>
        <v>7.2574626865671643</v>
      </c>
      <c r="EQ12" s="319">
        <f t="shared" si="4"/>
        <v>8.3475298126064743</v>
      </c>
      <c r="ER12" s="319">
        <f t="shared" si="5"/>
        <v>8.6304503216583281</v>
      </c>
      <c r="ES12" s="319">
        <f t="shared" si="6"/>
        <v>7.8560989319842607</v>
      </c>
      <c r="ET12" s="319">
        <f t="shared" si="7"/>
        <v>8.3530127814972612</v>
      </c>
      <c r="EU12" s="319">
        <f t="shared" si="8"/>
        <v>8.2173601147776179</v>
      </c>
      <c r="EV12" s="319">
        <f t="shared" si="9"/>
        <v>8.2971916103803771</v>
      </c>
      <c r="EW12" s="319">
        <f t="shared" si="10"/>
        <v>8.4005847953216382</v>
      </c>
      <c r="EX12" s="319">
        <f t="shared" si="11"/>
        <v>0</v>
      </c>
      <c r="EY12" s="319">
        <f t="shared" si="12"/>
        <v>8.3158905424867982</v>
      </c>
      <c r="EZ12" s="319">
        <f t="shared" si="13"/>
        <v>8.4200567644276259</v>
      </c>
      <c r="FA12" s="400">
        <f t="shared" si="14"/>
        <v>8.1069371281893545</v>
      </c>
    </row>
    <row r="13" spans="1:158" x14ac:dyDescent="0.25">
      <c r="A13" s="4" t="s">
        <v>18</v>
      </c>
      <c r="B13" s="4" t="s">
        <v>19</v>
      </c>
      <c r="C13" s="3">
        <v>111</v>
      </c>
      <c r="D13" s="3">
        <v>124</v>
      </c>
      <c r="E13" s="3">
        <v>76</v>
      </c>
      <c r="F13" s="3">
        <v>11</v>
      </c>
      <c r="G13" s="3">
        <v>10</v>
      </c>
      <c r="H13" s="3">
        <v>313</v>
      </c>
      <c r="I13" s="3">
        <v>11</v>
      </c>
      <c r="J13" s="5">
        <v>3.9487951807228914</v>
      </c>
      <c r="K13" s="5">
        <v>7.8975903614457827</v>
      </c>
      <c r="M13" s="3">
        <v>167</v>
      </c>
      <c r="N13" s="3">
        <v>213</v>
      </c>
      <c r="O13" s="3">
        <v>170</v>
      </c>
      <c r="P13" s="3">
        <v>50</v>
      </c>
      <c r="Q13" s="3">
        <v>29</v>
      </c>
      <c r="R13" s="3">
        <v>21</v>
      </c>
      <c r="S13" s="3">
        <v>6</v>
      </c>
      <c r="T13" s="5">
        <v>3.6979332273449921</v>
      </c>
      <c r="U13" s="5">
        <v>7.3958664546899842</v>
      </c>
      <c r="W13" s="3">
        <v>237</v>
      </c>
      <c r="X13" s="3">
        <v>371</v>
      </c>
      <c r="Y13" s="3">
        <v>252</v>
      </c>
      <c r="Z13" s="3">
        <v>60</v>
      </c>
      <c r="AA13" s="3">
        <v>26</v>
      </c>
      <c r="AB13" s="3">
        <v>200</v>
      </c>
      <c r="AC13" s="3">
        <v>2</v>
      </c>
      <c r="AD13" s="5">
        <v>3.7748414376321353</v>
      </c>
      <c r="AE13" s="5">
        <v>7.5496828752642706</v>
      </c>
      <c r="AG13" s="3">
        <v>96</v>
      </c>
      <c r="AH13" s="3">
        <v>209</v>
      </c>
      <c r="AI13" s="3">
        <v>185</v>
      </c>
      <c r="AJ13" s="3">
        <v>73</v>
      </c>
      <c r="AK13" s="3">
        <v>45</v>
      </c>
      <c r="AL13" s="3">
        <v>46</v>
      </c>
      <c r="AM13" s="3">
        <v>2</v>
      </c>
      <c r="AN13" s="5">
        <v>3.3914473684210527</v>
      </c>
      <c r="AO13" s="5">
        <v>6.7828947368421053</v>
      </c>
      <c r="AQ13" s="3">
        <v>333</v>
      </c>
      <c r="AR13" s="3">
        <v>476</v>
      </c>
      <c r="AS13" s="3">
        <v>216</v>
      </c>
      <c r="AT13" s="3">
        <v>41</v>
      </c>
      <c r="AU13" s="3">
        <v>26</v>
      </c>
      <c r="AV13" s="3">
        <v>44</v>
      </c>
      <c r="AW13" s="3">
        <v>12</v>
      </c>
      <c r="AX13" s="5">
        <v>3.9606227106227108</v>
      </c>
      <c r="AY13" s="5">
        <v>7.9212454212454215</v>
      </c>
      <c r="BA13" s="3">
        <v>188</v>
      </c>
      <c r="BB13" s="3">
        <v>243</v>
      </c>
      <c r="BC13" s="3">
        <v>140</v>
      </c>
      <c r="BD13" s="3">
        <v>12</v>
      </c>
      <c r="BE13" s="3">
        <v>11</v>
      </c>
      <c r="BF13" s="3">
        <v>53</v>
      </c>
      <c r="BG13" s="3">
        <v>9</v>
      </c>
      <c r="BH13" s="5">
        <v>3.9848484848484849</v>
      </c>
      <c r="BI13" s="5">
        <v>7.9696969696969697</v>
      </c>
      <c r="BK13" s="3">
        <v>82</v>
      </c>
      <c r="BL13" s="3">
        <v>228</v>
      </c>
      <c r="BM13" s="3">
        <v>307</v>
      </c>
      <c r="BN13" s="3">
        <v>109</v>
      </c>
      <c r="BO13" s="3">
        <v>79</v>
      </c>
      <c r="BP13" s="3">
        <v>15</v>
      </c>
      <c r="BQ13" s="3">
        <v>0</v>
      </c>
      <c r="BR13" s="5">
        <v>3.1552795031055902</v>
      </c>
      <c r="BS13" s="5">
        <v>6.3105590062111805</v>
      </c>
      <c r="BU13" s="3">
        <v>224</v>
      </c>
      <c r="BV13" s="3">
        <v>373</v>
      </c>
      <c r="BW13" s="3">
        <v>140</v>
      </c>
      <c r="BX13" s="3">
        <v>21</v>
      </c>
      <c r="BY13" s="3">
        <v>7</v>
      </c>
      <c r="BZ13" s="3">
        <v>40</v>
      </c>
      <c r="CA13" s="3">
        <v>15</v>
      </c>
      <c r="CB13" s="5">
        <v>4.0274509803921568</v>
      </c>
      <c r="CC13" s="5">
        <v>8.0549019607843135</v>
      </c>
      <c r="CE13" s="3">
        <v>188</v>
      </c>
      <c r="CF13" s="3">
        <v>422</v>
      </c>
      <c r="CG13" s="3">
        <v>418</v>
      </c>
      <c r="CH13" s="3">
        <v>157</v>
      </c>
      <c r="CI13" s="3">
        <v>79</v>
      </c>
      <c r="CJ13" s="3">
        <v>37</v>
      </c>
      <c r="CK13" s="3">
        <v>11</v>
      </c>
      <c r="CL13" s="5">
        <v>3.3821202531645569</v>
      </c>
      <c r="CM13" s="5">
        <v>6.7642405063291138</v>
      </c>
      <c r="CO13" s="3">
        <v>158</v>
      </c>
      <c r="CP13" s="3">
        <v>421</v>
      </c>
      <c r="CQ13" s="3">
        <v>406</v>
      </c>
      <c r="CR13" s="3">
        <v>159</v>
      </c>
      <c r="CS13" s="3">
        <v>63</v>
      </c>
      <c r="CT13" s="3">
        <v>31</v>
      </c>
      <c r="CU13" s="3">
        <v>74</v>
      </c>
      <c r="CV13" s="5">
        <v>3.3744821872410937</v>
      </c>
      <c r="CW13" s="5">
        <v>6.7489643744821874</v>
      </c>
      <c r="CY13" s="3">
        <v>210</v>
      </c>
      <c r="CZ13" s="3">
        <v>199</v>
      </c>
      <c r="DA13" s="3">
        <v>100</v>
      </c>
      <c r="DB13" s="3">
        <v>33</v>
      </c>
      <c r="DC13" s="3">
        <v>21</v>
      </c>
      <c r="DD13" s="3">
        <v>17</v>
      </c>
      <c r="DE13" s="3">
        <v>76</v>
      </c>
      <c r="DF13" s="5">
        <v>3.9662522202486676</v>
      </c>
      <c r="DG13" s="5">
        <v>7.9325044404973353</v>
      </c>
      <c r="DI13" s="3">
        <v>0</v>
      </c>
      <c r="DJ13" s="3">
        <v>0</v>
      </c>
      <c r="DK13" s="3">
        <v>0</v>
      </c>
      <c r="DL13" s="3">
        <v>0</v>
      </c>
      <c r="DM13" s="3">
        <v>0</v>
      </c>
      <c r="DN13" s="3">
        <v>0</v>
      </c>
      <c r="DO13" s="3">
        <v>0</v>
      </c>
      <c r="DP13" s="3">
        <v>0</v>
      </c>
      <c r="DQ13" s="3">
        <v>0</v>
      </c>
      <c r="DS13" s="3">
        <v>123</v>
      </c>
      <c r="DT13" s="3">
        <v>354</v>
      </c>
      <c r="DU13" s="3">
        <v>237</v>
      </c>
      <c r="DV13" s="3">
        <v>67</v>
      </c>
      <c r="DW13" s="3">
        <v>24</v>
      </c>
      <c r="DX13" s="3">
        <v>105</v>
      </c>
      <c r="DY13" s="3">
        <v>74</v>
      </c>
      <c r="DZ13" s="5">
        <v>3.6024844720496896</v>
      </c>
      <c r="EA13" s="5">
        <v>7.2049689440993792</v>
      </c>
      <c r="EC13" s="3">
        <v>0</v>
      </c>
      <c r="ED13" s="3">
        <v>0</v>
      </c>
      <c r="EE13" s="3">
        <v>0</v>
      </c>
      <c r="EF13" s="3">
        <v>0</v>
      </c>
      <c r="EG13" s="3">
        <v>0</v>
      </c>
      <c r="EH13" s="3">
        <v>0</v>
      </c>
      <c r="EI13" s="3">
        <v>0</v>
      </c>
      <c r="EJ13" s="3">
        <v>0</v>
      </c>
      <c r="EK13" s="3">
        <v>0</v>
      </c>
      <c r="EM13" s="319">
        <f t="shared" si="0"/>
        <v>7.8975903614457827</v>
      </c>
      <c r="EN13" s="319">
        <f t="shared" si="1"/>
        <v>7.3958664546899842</v>
      </c>
      <c r="EO13" s="319">
        <f t="shared" si="2"/>
        <v>7.5496828752642706</v>
      </c>
      <c r="EP13" s="319">
        <f t="shared" si="3"/>
        <v>6.7828947368421053</v>
      </c>
      <c r="EQ13" s="319">
        <f t="shared" si="4"/>
        <v>7.9212454212454215</v>
      </c>
      <c r="ER13" s="319">
        <f t="shared" si="5"/>
        <v>7.9696969696969697</v>
      </c>
      <c r="ES13" s="319">
        <f t="shared" si="6"/>
        <v>6.3105590062111805</v>
      </c>
      <c r="ET13" s="319">
        <f t="shared" si="7"/>
        <v>8.0549019607843135</v>
      </c>
      <c r="EU13" s="319">
        <f t="shared" si="8"/>
        <v>6.7642405063291138</v>
      </c>
      <c r="EV13" s="319">
        <f t="shared" si="9"/>
        <v>6.7489643744821874</v>
      </c>
      <c r="EW13" s="319">
        <f t="shared" si="10"/>
        <v>7.9325044404973353</v>
      </c>
      <c r="EX13" s="319">
        <f t="shared" si="11"/>
        <v>0</v>
      </c>
      <c r="EY13" s="319">
        <f t="shared" si="12"/>
        <v>7.2049689440993792</v>
      </c>
      <c r="EZ13" s="319">
        <f t="shared" si="13"/>
        <v>0</v>
      </c>
      <c r="FA13" s="400">
        <f t="shared" si="14"/>
        <v>7.3777596709656699</v>
      </c>
    </row>
    <row r="14" spans="1:158" x14ac:dyDescent="0.25">
      <c r="A14" s="4" t="s">
        <v>20</v>
      </c>
      <c r="B14" s="4" t="s">
        <v>21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M14" s="3">
        <v>400</v>
      </c>
      <c r="N14" s="3">
        <v>200</v>
      </c>
      <c r="O14" s="3">
        <v>200</v>
      </c>
      <c r="P14" s="3">
        <v>0</v>
      </c>
      <c r="Q14" s="3">
        <v>0</v>
      </c>
      <c r="R14" s="3">
        <v>0</v>
      </c>
      <c r="S14" s="3">
        <v>0</v>
      </c>
      <c r="T14" s="5">
        <v>4.25</v>
      </c>
      <c r="U14" s="5">
        <v>8.5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G14" s="3">
        <v>800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5">
        <v>5</v>
      </c>
      <c r="AO14" s="5">
        <v>10</v>
      </c>
      <c r="AQ14" s="3">
        <v>1050</v>
      </c>
      <c r="AR14" s="3">
        <v>70</v>
      </c>
      <c r="AS14" s="3">
        <v>70</v>
      </c>
      <c r="AT14" s="3">
        <v>7</v>
      </c>
      <c r="AU14" s="3">
        <v>70</v>
      </c>
      <c r="AV14" s="3">
        <v>63</v>
      </c>
      <c r="AW14" s="3">
        <v>70</v>
      </c>
      <c r="AX14" s="5">
        <v>4.596685082872928</v>
      </c>
      <c r="AY14" s="5">
        <v>9.193370165745856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K14" s="3">
        <v>500</v>
      </c>
      <c r="BL14" s="3">
        <v>45</v>
      </c>
      <c r="BM14" s="3">
        <v>55</v>
      </c>
      <c r="BN14" s="3">
        <v>50</v>
      </c>
      <c r="BO14" s="3">
        <v>50</v>
      </c>
      <c r="BP14" s="3">
        <v>300</v>
      </c>
      <c r="BQ14" s="3">
        <v>0</v>
      </c>
      <c r="BR14" s="5">
        <v>4.2785714285714285</v>
      </c>
      <c r="BS14" s="5">
        <v>8.5571428571428569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Y14" s="3">
        <v>720</v>
      </c>
      <c r="CZ14" s="3">
        <v>40</v>
      </c>
      <c r="DA14" s="3">
        <v>40</v>
      </c>
      <c r="DB14" s="3">
        <v>0</v>
      </c>
      <c r="DC14" s="3">
        <v>0</v>
      </c>
      <c r="DD14" s="3">
        <v>0</v>
      </c>
      <c r="DE14" s="3">
        <v>0</v>
      </c>
      <c r="DF14" s="5">
        <v>4.8499999999999996</v>
      </c>
      <c r="DG14" s="5">
        <v>9.6999999999999993</v>
      </c>
      <c r="DI14" s="3">
        <v>0</v>
      </c>
      <c r="DJ14" s="3">
        <v>0</v>
      </c>
      <c r="DK14" s="3">
        <v>0</v>
      </c>
      <c r="DL14" s="3">
        <v>0</v>
      </c>
      <c r="DM14" s="3">
        <v>0</v>
      </c>
      <c r="DN14" s="3">
        <v>0</v>
      </c>
      <c r="DO14" s="3">
        <v>0</v>
      </c>
      <c r="DP14" s="3">
        <v>0</v>
      </c>
      <c r="DQ14" s="3">
        <v>0</v>
      </c>
      <c r="DS14" s="3">
        <v>1140</v>
      </c>
      <c r="DT14" s="3">
        <v>0</v>
      </c>
      <c r="DU14" s="3">
        <v>30</v>
      </c>
      <c r="DV14" s="3">
        <v>30</v>
      </c>
      <c r="DW14" s="3">
        <v>0</v>
      </c>
      <c r="DX14" s="3">
        <v>0</v>
      </c>
      <c r="DY14" s="3">
        <v>0</v>
      </c>
      <c r="DZ14" s="5">
        <v>4.875</v>
      </c>
      <c r="EA14" s="5">
        <v>9.75</v>
      </c>
      <c r="EC14" s="3">
        <v>0</v>
      </c>
      <c r="ED14" s="3">
        <v>0</v>
      </c>
      <c r="EE14" s="3">
        <v>0</v>
      </c>
      <c r="EF14" s="3">
        <v>0</v>
      </c>
      <c r="EG14" s="3">
        <v>0</v>
      </c>
      <c r="EH14" s="3">
        <v>0</v>
      </c>
      <c r="EI14" s="3">
        <v>0</v>
      </c>
      <c r="EJ14" s="3">
        <v>0</v>
      </c>
      <c r="EK14" s="3">
        <v>0</v>
      </c>
      <c r="EM14" s="319">
        <f t="shared" si="0"/>
        <v>0</v>
      </c>
      <c r="EN14" s="319">
        <f t="shared" si="1"/>
        <v>8.5</v>
      </c>
      <c r="EO14" s="319">
        <f t="shared" si="2"/>
        <v>0</v>
      </c>
      <c r="EP14" s="319">
        <f t="shared" si="3"/>
        <v>10</v>
      </c>
      <c r="EQ14" s="319">
        <f t="shared" si="4"/>
        <v>9.193370165745856</v>
      </c>
      <c r="ER14" s="319">
        <f t="shared" si="5"/>
        <v>0</v>
      </c>
      <c r="ES14" s="319">
        <f t="shared" si="6"/>
        <v>8.5571428571428569</v>
      </c>
      <c r="ET14" s="319">
        <f t="shared" si="7"/>
        <v>0</v>
      </c>
      <c r="EU14" s="319">
        <f t="shared" si="8"/>
        <v>0</v>
      </c>
      <c r="EV14" s="319">
        <f t="shared" si="9"/>
        <v>0</v>
      </c>
      <c r="EW14" s="319">
        <f t="shared" si="10"/>
        <v>9.6999999999999993</v>
      </c>
      <c r="EX14" s="319">
        <f t="shared" si="11"/>
        <v>0</v>
      </c>
      <c r="EY14" s="319">
        <f t="shared" si="12"/>
        <v>9.75</v>
      </c>
      <c r="EZ14" s="319">
        <f t="shared" si="13"/>
        <v>0</v>
      </c>
      <c r="FA14" s="400">
        <f t="shared" si="14"/>
        <v>9.283418837148119</v>
      </c>
    </row>
    <row r="15" spans="1:158" x14ac:dyDescent="0.25">
      <c r="A15" s="4" t="s">
        <v>22</v>
      </c>
      <c r="B15" s="4" t="s">
        <v>23</v>
      </c>
      <c r="C15" s="3">
        <v>617</v>
      </c>
      <c r="D15" s="3">
        <v>411</v>
      </c>
      <c r="E15" s="3">
        <v>130</v>
      </c>
      <c r="F15" s="3">
        <v>34</v>
      </c>
      <c r="G15" s="3">
        <v>8</v>
      </c>
      <c r="H15" s="3">
        <v>0</v>
      </c>
      <c r="I15" s="3">
        <v>0</v>
      </c>
      <c r="J15" s="5">
        <v>4.3291666666666666</v>
      </c>
      <c r="K15" s="5">
        <v>8.6583333333333332</v>
      </c>
      <c r="M15" s="3">
        <v>387</v>
      </c>
      <c r="N15" s="3">
        <v>336</v>
      </c>
      <c r="O15" s="3">
        <v>312</v>
      </c>
      <c r="P15" s="3">
        <v>134</v>
      </c>
      <c r="Q15" s="3">
        <v>31</v>
      </c>
      <c r="R15" s="3">
        <v>0</v>
      </c>
      <c r="S15" s="3">
        <v>0</v>
      </c>
      <c r="T15" s="5">
        <v>3.7616666666666667</v>
      </c>
      <c r="U15" s="5">
        <v>7.5233333333333334</v>
      </c>
      <c r="W15" s="3">
        <v>930</v>
      </c>
      <c r="X15" s="3">
        <v>635</v>
      </c>
      <c r="Y15" s="3">
        <v>355</v>
      </c>
      <c r="Z15" s="3">
        <v>128</v>
      </c>
      <c r="AA15" s="3">
        <v>40</v>
      </c>
      <c r="AB15" s="3">
        <v>11</v>
      </c>
      <c r="AC15" s="3">
        <v>1</v>
      </c>
      <c r="AD15" s="5">
        <v>4.0953065134099615</v>
      </c>
      <c r="AE15" s="5">
        <v>8.1906130268199231</v>
      </c>
      <c r="AG15" s="3">
        <v>561</v>
      </c>
      <c r="AH15" s="3">
        <v>333</v>
      </c>
      <c r="AI15" s="3">
        <v>223</v>
      </c>
      <c r="AJ15" s="3">
        <v>54</v>
      </c>
      <c r="AK15" s="3">
        <v>29</v>
      </c>
      <c r="AL15" s="3">
        <v>0</v>
      </c>
      <c r="AM15" s="3">
        <v>0</v>
      </c>
      <c r="AN15" s="5">
        <v>4.1191666666666666</v>
      </c>
      <c r="AO15" s="5">
        <v>8.2383333333333333</v>
      </c>
      <c r="AQ15" s="3">
        <v>1034</v>
      </c>
      <c r="AR15" s="3">
        <v>646</v>
      </c>
      <c r="AS15" s="3">
        <v>332</v>
      </c>
      <c r="AT15" s="3">
        <v>77</v>
      </c>
      <c r="AU15" s="3">
        <v>11</v>
      </c>
      <c r="AV15" s="3">
        <v>0</v>
      </c>
      <c r="AW15" s="3">
        <v>0</v>
      </c>
      <c r="AX15" s="5">
        <v>4.2452380952380953</v>
      </c>
      <c r="AY15" s="5">
        <v>8.4904761904761905</v>
      </c>
      <c r="BA15" s="3">
        <v>650</v>
      </c>
      <c r="BB15" s="3">
        <v>316</v>
      </c>
      <c r="BC15" s="3">
        <v>146</v>
      </c>
      <c r="BD15" s="3">
        <v>52</v>
      </c>
      <c r="BE15" s="3">
        <v>25</v>
      </c>
      <c r="BF15" s="3">
        <v>11</v>
      </c>
      <c r="BG15" s="3">
        <v>0</v>
      </c>
      <c r="BH15" s="5">
        <v>4.2733389402859547</v>
      </c>
      <c r="BI15" s="5">
        <v>8.5466778805719095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E15" s="3">
        <v>1060</v>
      </c>
      <c r="CF15" s="3">
        <v>696</v>
      </c>
      <c r="CG15" s="3">
        <v>353</v>
      </c>
      <c r="CH15" s="3">
        <v>200</v>
      </c>
      <c r="CI15" s="3">
        <v>69</v>
      </c>
      <c r="CJ15" s="3">
        <v>20</v>
      </c>
      <c r="CK15" s="3">
        <v>2</v>
      </c>
      <c r="CL15" s="5">
        <v>4.0420521446593778</v>
      </c>
      <c r="CM15" s="5">
        <v>8.0841042893187556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Y15" s="3">
        <v>666</v>
      </c>
      <c r="CZ15" s="3">
        <v>358</v>
      </c>
      <c r="DA15" s="3">
        <v>126</v>
      </c>
      <c r="DB15" s="3">
        <v>45</v>
      </c>
      <c r="DC15" s="3">
        <v>5</v>
      </c>
      <c r="DD15" s="3">
        <v>0</v>
      </c>
      <c r="DE15" s="3">
        <v>0</v>
      </c>
      <c r="DF15" s="5">
        <v>4.3624999999999998</v>
      </c>
      <c r="DG15" s="5">
        <v>8.7249999999999996</v>
      </c>
      <c r="DI15" s="3">
        <v>0</v>
      </c>
      <c r="DJ15" s="3">
        <v>0</v>
      </c>
      <c r="DK15" s="3">
        <v>0</v>
      </c>
      <c r="DL15" s="3">
        <v>0</v>
      </c>
      <c r="DM15" s="3">
        <v>0</v>
      </c>
      <c r="DN15" s="3">
        <v>0</v>
      </c>
      <c r="DO15" s="3">
        <v>0</v>
      </c>
      <c r="DP15" s="3">
        <v>0</v>
      </c>
      <c r="DQ15" s="3">
        <v>0</v>
      </c>
      <c r="DS15" s="3">
        <v>862</v>
      </c>
      <c r="DT15" s="3">
        <v>601</v>
      </c>
      <c r="DU15" s="3">
        <v>180</v>
      </c>
      <c r="DV15" s="3">
        <v>105</v>
      </c>
      <c r="DW15" s="3">
        <v>37</v>
      </c>
      <c r="DX15" s="3">
        <v>5</v>
      </c>
      <c r="DY15" s="3">
        <v>10</v>
      </c>
      <c r="DZ15" s="5">
        <v>4.2022408963585436</v>
      </c>
      <c r="EA15" s="5">
        <v>8.4044817927170872</v>
      </c>
      <c r="EC15" s="3">
        <v>416</v>
      </c>
      <c r="ED15" s="3">
        <v>289</v>
      </c>
      <c r="EE15" s="3">
        <v>123</v>
      </c>
      <c r="EF15" s="3">
        <v>58</v>
      </c>
      <c r="EG15" s="3">
        <v>11</v>
      </c>
      <c r="EH15" s="3">
        <v>2</v>
      </c>
      <c r="EI15" s="3">
        <v>1</v>
      </c>
      <c r="EJ15" s="5">
        <v>4.1605351170568561</v>
      </c>
      <c r="EK15" s="5">
        <v>8.3210702341137122</v>
      </c>
      <c r="EM15" s="319">
        <f t="shared" si="0"/>
        <v>8.6583333333333332</v>
      </c>
      <c r="EN15" s="319">
        <f t="shared" si="1"/>
        <v>7.5233333333333334</v>
      </c>
      <c r="EO15" s="319">
        <f t="shared" si="2"/>
        <v>8.1906130268199231</v>
      </c>
      <c r="EP15" s="319">
        <f t="shared" si="3"/>
        <v>8.2383333333333333</v>
      </c>
      <c r="EQ15" s="319">
        <f t="shared" si="4"/>
        <v>8.4904761904761905</v>
      </c>
      <c r="ER15" s="319">
        <f t="shared" si="5"/>
        <v>8.5466778805719095</v>
      </c>
      <c r="ES15" s="319">
        <f t="shared" si="6"/>
        <v>0</v>
      </c>
      <c r="ET15" s="319">
        <f t="shared" si="7"/>
        <v>0</v>
      </c>
      <c r="EU15" s="319">
        <f t="shared" si="8"/>
        <v>8.0841042893187556</v>
      </c>
      <c r="EV15" s="319">
        <f t="shared" si="9"/>
        <v>0</v>
      </c>
      <c r="EW15" s="319">
        <f t="shared" si="10"/>
        <v>8.7249999999999996</v>
      </c>
      <c r="EX15" s="319">
        <f t="shared" si="11"/>
        <v>0</v>
      </c>
      <c r="EY15" s="319">
        <f t="shared" si="12"/>
        <v>8.4044817927170872</v>
      </c>
      <c r="EZ15" s="319">
        <f t="shared" si="13"/>
        <v>8.3210702341137122</v>
      </c>
      <c r="FA15" s="400">
        <f t="shared" si="14"/>
        <v>8.3182423414017563</v>
      </c>
    </row>
    <row r="16" spans="1:158" x14ac:dyDescent="0.25">
      <c r="A16" s="4" t="s">
        <v>24</v>
      </c>
      <c r="B16" s="4" t="s">
        <v>25</v>
      </c>
      <c r="C16" s="3">
        <v>443</v>
      </c>
      <c r="D16" s="3">
        <v>481</v>
      </c>
      <c r="E16" s="3">
        <v>186</v>
      </c>
      <c r="F16" s="3">
        <v>25</v>
      </c>
      <c r="G16" s="3">
        <v>21</v>
      </c>
      <c r="H16" s="3">
        <v>679</v>
      </c>
      <c r="I16" s="3">
        <v>5</v>
      </c>
      <c r="J16" s="5">
        <v>4.124567474048443</v>
      </c>
      <c r="K16" s="5">
        <v>8.2491349480968861</v>
      </c>
      <c r="M16" s="3">
        <v>484</v>
      </c>
      <c r="N16" s="3">
        <v>595</v>
      </c>
      <c r="O16" s="3">
        <v>250</v>
      </c>
      <c r="P16" s="3">
        <v>52</v>
      </c>
      <c r="Q16" s="3">
        <v>40</v>
      </c>
      <c r="R16" s="3">
        <v>406</v>
      </c>
      <c r="S16" s="3">
        <v>13</v>
      </c>
      <c r="T16" s="5">
        <v>4.0070372976776918</v>
      </c>
      <c r="U16" s="5">
        <v>8.0140745953553836</v>
      </c>
      <c r="W16" s="3">
        <v>1027</v>
      </c>
      <c r="X16" s="3">
        <v>1103</v>
      </c>
      <c r="Y16" s="3">
        <v>355</v>
      </c>
      <c r="Z16" s="3">
        <v>65</v>
      </c>
      <c r="AA16" s="3">
        <v>31</v>
      </c>
      <c r="AB16" s="3">
        <v>324</v>
      </c>
      <c r="AC16" s="3">
        <v>315</v>
      </c>
      <c r="AD16" s="5">
        <v>4.173963580007749</v>
      </c>
      <c r="AE16" s="5">
        <v>8.3479271600154981</v>
      </c>
      <c r="AG16" s="3">
        <v>484</v>
      </c>
      <c r="AH16" s="3">
        <v>595</v>
      </c>
      <c r="AI16" s="3">
        <v>250</v>
      </c>
      <c r="AJ16" s="3">
        <v>52</v>
      </c>
      <c r="AK16" s="3">
        <v>40</v>
      </c>
      <c r="AL16" s="3">
        <v>406</v>
      </c>
      <c r="AM16" s="3">
        <v>13</v>
      </c>
      <c r="AN16" s="5">
        <v>4.0070372976776918</v>
      </c>
      <c r="AO16" s="5">
        <v>8.0140745953553836</v>
      </c>
      <c r="AQ16" s="3">
        <v>1487</v>
      </c>
      <c r="AR16" s="3">
        <v>1082</v>
      </c>
      <c r="AS16" s="3">
        <v>321</v>
      </c>
      <c r="AT16" s="3">
        <v>49</v>
      </c>
      <c r="AU16" s="3">
        <v>37</v>
      </c>
      <c r="AV16" s="3">
        <v>235</v>
      </c>
      <c r="AW16" s="3">
        <v>9</v>
      </c>
      <c r="AX16" s="5">
        <v>4.321572580645161</v>
      </c>
      <c r="AY16" s="5">
        <v>8.6431451612903221</v>
      </c>
      <c r="BA16" s="3">
        <v>803</v>
      </c>
      <c r="BB16" s="3">
        <v>629</v>
      </c>
      <c r="BC16" s="3">
        <v>188</v>
      </c>
      <c r="BD16" s="3">
        <v>29</v>
      </c>
      <c r="BE16" s="3">
        <v>7</v>
      </c>
      <c r="BF16" s="3">
        <v>174</v>
      </c>
      <c r="BG16" s="3">
        <v>10</v>
      </c>
      <c r="BH16" s="5">
        <v>4.3236714975845407</v>
      </c>
      <c r="BI16" s="5">
        <v>8.6473429951690814</v>
      </c>
      <c r="BK16" s="3">
        <v>288</v>
      </c>
      <c r="BL16" s="3">
        <v>494</v>
      </c>
      <c r="BM16" s="3">
        <v>657</v>
      </c>
      <c r="BN16" s="3">
        <v>147</v>
      </c>
      <c r="BO16" s="3">
        <v>396</v>
      </c>
      <c r="BP16" s="3">
        <v>121</v>
      </c>
      <c r="BQ16" s="3">
        <v>197</v>
      </c>
      <c r="BR16" s="5">
        <v>3.0660948536831483</v>
      </c>
      <c r="BS16" s="5">
        <v>6.1321897073662965</v>
      </c>
      <c r="BU16" s="3">
        <v>829</v>
      </c>
      <c r="BV16" s="3">
        <v>876</v>
      </c>
      <c r="BW16" s="3">
        <v>284</v>
      </c>
      <c r="BX16" s="3">
        <v>42</v>
      </c>
      <c r="BY16" s="3">
        <v>13</v>
      </c>
      <c r="BZ16" s="3">
        <v>249</v>
      </c>
      <c r="CA16" s="3">
        <v>7</v>
      </c>
      <c r="CB16" s="5">
        <v>4.2064579256360082</v>
      </c>
      <c r="CC16" s="5">
        <v>8.4129158512720164</v>
      </c>
      <c r="CE16" s="3">
        <v>1514</v>
      </c>
      <c r="CF16" s="3">
        <v>1358</v>
      </c>
      <c r="CG16" s="3">
        <v>488</v>
      </c>
      <c r="CH16" s="3">
        <v>86</v>
      </c>
      <c r="CI16" s="3">
        <v>48</v>
      </c>
      <c r="CJ16" s="3">
        <v>156</v>
      </c>
      <c r="CK16" s="3">
        <v>30</v>
      </c>
      <c r="CL16" s="5">
        <v>4.2032054951345161</v>
      </c>
      <c r="CM16" s="5">
        <v>8.4064109902690323</v>
      </c>
      <c r="CO16" s="3">
        <v>1145</v>
      </c>
      <c r="CP16" s="3">
        <v>1221</v>
      </c>
      <c r="CQ16" s="3">
        <v>644</v>
      </c>
      <c r="CR16" s="3">
        <v>107</v>
      </c>
      <c r="CS16" s="3">
        <v>115</v>
      </c>
      <c r="CT16" s="3">
        <v>95</v>
      </c>
      <c r="CU16" s="3">
        <v>353</v>
      </c>
      <c r="CV16" s="5">
        <v>3.9820544554455446</v>
      </c>
      <c r="CW16" s="5">
        <v>7.9641089108910892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0</v>
      </c>
      <c r="DG16" s="3">
        <v>0</v>
      </c>
      <c r="DI16" s="3">
        <v>499</v>
      </c>
      <c r="DJ16" s="3">
        <v>737</v>
      </c>
      <c r="DK16" s="3">
        <v>274</v>
      </c>
      <c r="DL16" s="3">
        <v>63</v>
      </c>
      <c r="DM16" s="3">
        <v>16</v>
      </c>
      <c r="DN16" s="3">
        <v>242</v>
      </c>
      <c r="DO16" s="3">
        <v>9</v>
      </c>
      <c r="DP16" s="5">
        <v>4.0320956576463187</v>
      </c>
      <c r="DQ16" s="5">
        <v>8.0641913152926374</v>
      </c>
      <c r="DS16" s="3">
        <v>878</v>
      </c>
      <c r="DT16" s="3">
        <v>986</v>
      </c>
      <c r="DU16" s="3">
        <v>472</v>
      </c>
      <c r="DV16" s="3">
        <v>42</v>
      </c>
      <c r="DW16" s="3">
        <v>39</v>
      </c>
      <c r="DX16" s="3">
        <v>320</v>
      </c>
      <c r="DY16" s="3">
        <v>23</v>
      </c>
      <c r="DZ16" s="5">
        <v>4.0848158874637983</v>
      </c>
      <c r="EA16" s="5">
        <v>8.1696317749275966</v>
      </c>
      <c r="EC16" s="3">
        <v>268</v>
      </c>
      <c r="ED16" s="3">
        <v>443</v>
      </c>
      <c r="EE16" s="3">
        <v>192</v>
      </c>
      <c r="EF16" s="3">
        <v>37</v>
      </c>
      <c r="EG16" s="3">
        <v>28</v>
      </c>
      <c r="EH16" s="3">
        <v>408</v>
      </c>
      <c r="EI16" s="3">
        <v>4</v>
      </c>
      <c r="EJ16" s="5">
        <v>3.915289256198347</v>
      </c>
      <c r="EK16" s="5">
        <v>7.830578512396694</v>
      </c>
      <c r="EM16" s="319">
        <f t="shared" si="0"/>
        <v>8.2491349480968861</v>
      </c>
      <c r="EN16" s="319">
        <f t="shared" si="1"/>
        <v>8.0140745953553836</v>
      </c>
      <c r="EO16" s="319">
        <f t="shared" si="2"/>
        <v>8.3479271600154981</v>
      </c>
      <c r="EP16" s="319">
        <f t="shared" si="3"/>
        <v>8.0140745953553836</v>
      </c>
      <c r="EQ16" s="319">
        <f t="shared" si="4"/>
        <v>8.6431451612903221</v>
      </c>
      <c r="ER16" s="319">
        <f t="shared" si="5"/>
        <v>8.6473429951690814</v>
      </c>
      <c r="ES16" s="319">
        <f t="shared" si="6"/>
        <v>6.1321897073662965</v>
      </c>
      <c r="ET16" s="319">
        <f t="shared" si="7"/>
        <v>8.4129158512720164</v>
      </c>
      <c r="EU16" s="319">
        <f t="shared" si="8"/>
        <v>8.4064109902690323</v>
      </c>
      <c r="EV16" s="319">
        <f t="shared" si="9"/>
        <v>7.9641089108910892</v>
      </c>
      <c r="EW16" s="319">
        <f t="shared" si="10"/>
        <v>0</v>
      </c>
      <c r="EX16" s="319">
        <f t="shared" si="11"/>
        <v>8.0641913152926374</v>
      </c>
      <c r="EY16" s="319">
        <f t="shared" si="12"/>
        <v>8.1696317749275966</v>
      </c>
      <c r="EZ16" s="319">
        <f t="shared" si="13"/>
        <v>7.830578512396694</v>
      </c>
      <c r="FA16" s="400">
        <f t="shared" si="14"/>
        <v>8.0689020398229161</v>
      </c>
    </row>
    <row r="17" spans="1:157" x14ac:dyDescent="0.25">
      <c r="A17" s="4" t="s">
        <v>26</v>
      </c>
      <c r="B17" s="4" t="s">
        <v>27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5">
        <v>0</v>
      </c>
      <c r="K17" s="5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5">
        <v>0</v>
      </c>
      <c r="U17" s="5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5">
        <v>0</v>
      </c>
      <c r="AE17" s="5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5">
        <v>0</v>
      </c>
      <c r="AO17" s="5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5">
        <v>0</v>
      </c>
      <c r="AY17" s="5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5">
        <v>0</v>
      </c>
      <c r="BI17" s="5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5">
        <v>0</v>
      </c>
      <c r="BS17" s="5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5">
        <v>0</v>
      </c>
      <c r="CC17" s="5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5">
        <v>0</v>
      </c>
      <c r="CM17" s="5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5">
        <v>0</v>
      </c>
      <c r="CW17" s="5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5">
        <v>0</v>
      </c>
      <c r="DG17" s="5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5">
        <v>0</v>
      </c>
      <c r="DQ17" s="5">
        <v>0</v>
      </c>
      <c r="DS17" s="3">
        <v>0</v>
      </c>
      <c r="DT17" s="3">
        <v>0</v>
      </c>
      <c r="DU17" s="3">
        <v>0</v>
      </c>
      <c r="DV17" s="3">
        <v>0</v>
      </c>
      <c r="DW17" s="3">
        <v>0</v>
      </c>
      <c r="DX17" s="3">
        <v>0</v>
      </c>
      <c r="DY17" s="3">
        <v>0</v>
      </c>
      <c r="DZ17" s="5">
        <v>0</v>
      </c>
      <c r="EA17" s="5">
        <v>0</v>
      </c>
      <c r="EC17" s="3">
        <v>54</v>
      </c>
      <c r="ED17" s="3">
        <v>54</v>
      </c>
      <c r="EE17" s="3">
        <v>54</v>
      </c>
      <c r="EF17" s="3">
        <v>54</v>
      </c>
      <c r="EG17" s="3">
        <v>54</v>
      </c>
      <c r="EH17" s="3">
        <v>54</v>
      </c>
      <c r="EI17" s="3">
        <v>54</v>
      </c>
      <c r="EJ17" s="5">
        <v>3</v>
      </c>
      <c r="EK17" s="5">
        <v>6</v>
      </c>
      <c r="EM17" s="319">
        <f t="shared" si="0"/>
        <v>0</v>
      </c>
      <c r="EN17" s="319">
        <f t="shared" si="1"/>
        <v>0</v>
      </c>
      <c r="EO17" s="319">
        <f t="shared" si="2"/>
        <v>0</v>
      </c>
      <c r="EP17" s="319">
        <f t="shared" si="3"/>
        <v>0</v>
      </c>
      <c r="EQ17" s="319">
        <f t="shared" si="4"/>
        <v>0</v>
      </c>
      <c r="ER17" s="319">
        <f t="shared" si="5"/>
        <v>0</v>
      </c>
      <c r="ES17" s="319">
        <f t="shared" si="6"/>
        <v>0</v>
      </c>
      <c r="ET17" s="319">
        <f t="shared" si="7"/>
        <v>0</v>
      </c>
      <c r="EU17" s="319">
        <f t="shared" si="8"/>
        <v>0</v>
      </c>
      <c r="EV17" s="319">
        <f t="shared" si="9"/>
        <v>0</v>
      </c>
      <c r="EW17" s="319">
        <f t="shared" si="10"/>
        <v>0</v>
      </c>
      <c r="EX17" s="319">
        <f t="shared" si="11"/>
        <v>0</v>
      </c>
      <c r="EY17" s="319">
        <f t="shared" si="12"/>
        <v>0</v>
      </c>
      <c r="EZ17" s="319">
        <f t="shared" si="13"/>
        <v>6</v>
      </c>
      <c r="FA17" s="400">
        <f t="shared" si="14"/>
        <v>6</v>
      </c>
    </row>
    <row r="18" spans="1:157" x14ac:dyDescent="0.25">
      <c r="A18" s="4" t="s">
        <v>28</v>
      </c>
      <c r="B18" s="4" t="s">
        <v>29</v>
      </c>
      <c r="C18" s="3">
        <v>717</v>
      </c>
      <c r="D18" s="3">
        <v>646</v>
      </c>
      <c r="E18" s="3">
        <v>171</v>
      </c>
      <c r="F18" s="3">
        <v>22</v>
      </c>
      <c r="G18" s="3">
        <v>15</v>
      </c>
      <c r="H18" s="3">
        <v>753</v>
      </c>
      <c r="I18" s="3">
        <v>0</v>
      </c>
      <c r="J18" s="5">
        <v>4.2908975175047743</v>
      </c>
      <c r="K18" s="5">
        <v>8.5817950350095487</v>
      </c>
      <c r="M18" s="3">
        <v>673</v>
      </c>
      <c r="N18" s="3">
        <v>577</v>
      </c>
      <c r="O18" s="3">
        <v>211</v>
      </c>
      <c r="P18" s="3">
        <v>29</v>
      </c>
      <c r="Q18" s="3">
        <v>43</v>
      </c>
      <c r="R18" s="3">
        <v>791</v>
      </c>
      <c r="S18" s="3">
        <v>0</v>
      </c>
      <c r="T18" s="5">
        <v>4.1793868232224396</v>
      </c>
      <c r="U18" s="5">
        <v>8.3587736464448792</v>
      </c>
      <c r="W18" s="3">
        <v>2146</v>
      </c>
      <c r="X18" s="3">
        <v>1592</v>
      </c>
      <c r="Y18" s="3">
        <v>280</v>
      </c>
      <c r="Z18" s="3">
        <v>42</v>
      </c>
      <c r="AA18" s="3">
        <v>0</v>
      </c>
      <c r="AB18" s="3">
        <v>7</v>
      </c>
      <c r="AC18" s="3">
        <v>0</v>
      </c>
      <c r="AD18" s="5">
        <v>4.4389162561576354</v>
      </c>
      <c r="AE18" s="5">
        <v>8.8778325123152708</v>
      </c>
      <c r="AG18" s="3">
        <v>1540</v>
      </c>
      <c r="AH18" s="3">
        <v>412</v>
      </c>
      <c r="AI18" s="3">
        <v>200</v>
      </c>
      <c r="AJ18" s="3">
        <v>172</v>
      </c>
      <c r="AK18" s="3">
        <v>0</v>
      </c>
      <c r="AL18" s="3">
        <v>0</v>
      </c>
      <c r="AM18" s="3">
        <v>0</v>
      </c>
      <c r="AN18" s="5">
        <v>4.4285714285714288</v>
      </c>
      <c r="AO18" s="5">
        <v>8.8571428571428577</v>
      </c>
      <c r="AQ18" s="3">
        <v>3364</v>
      </c>
      <c r="AR18" s="3">
        <v>541</v>
      </c>
      <c r="AS18" s="3">
        <v>140</v>
      </c>
      <c r="AT18" s="3">
        <v>22</v>
      </c>
      <c r="AU18" s="3">
        <v>0</v>
      </c>
      <c r="AV18" s="3">
        <v>0</v>
      </c>
      <c r="AW18" s="3">
        <v>0</v>
      </c>
      <c r="AX18" s="5">
        <v>4.7819031226948612</v>
      </c>
      <c r="AY18" s="5">
        <v>9.5638062453897223</v>
      </c>
      <c r="BA18" s="3">
        <v>1408</v>
      </c>
      <c r="BB18" s="3">
        <v>756</v>
      </c>
      <c r="BC18" s="3">
        <v>138</v>
      </c>
      <c r="BD18" s="3">
        <v>22</v>
      </c>
      <c r="BE18" s="3">
        <v>0</v>
      </c>
      <c r="BF18" s="3">
        <v>0</v>
      </c>
      <c r="BG18" s="3">
        <v>0</v>
      </c>
      <c r="BH18" s="5">
        <v>4.5275387263339066</v>
      </c>
      <c r="BI18" s="5">
        <v>9.0550774526678133</v>
      </c>
      <c r="BK18" s="3">
        <v>774</v>
      </c>
      <c r="BL18" s="3">
        <v>987</v>
      </c>
      <c r="BM18" s="3">
        <v>769</v>
      </c>
      <c r="BN18" s="3">
        <v>375</v>
      </c>
      <c r="BO18" s="3">
        <v>0</v>
      </c>
      <c r="BP18" s="3">
        <v>0</v>
      </c>
      <c r="BQ18" s="3">
        <v>0</v>
      </c>
      <c r="BR18" s="5">
        <v>3.7435456110154903</v>
      </c>
      <c r="BS18" s="5">
        <v>7.4870912220309807</v>
      </c>
      <c r="BU18" s="3">
        <v>1566</v>
      </c>
      <c r="BV18" s="3">
        <v>984</v>
      </c>
      <c r="BW18" s="3">
        <v>253</v>
      </c>
      <c r="BX18" s="3">
        <v>102</v>
      </c>
      <c r="BY18" s="3">
        <v>0</v>
      </c>
      <c r="BZ18" s="3">
        <v>0</v>
      </c>
      <c r="CA18" s="3">
        <v>0</v>
      </c>
      <c r="CB18" s="5">
        <v>4.3817555938037867</v>
      </c>
      <c r="CC18" s="5">
        <v>8.7635111876075733</v>
      </c>
      <c r="CE18" s="3">
        <v>2253</v>
      </c>
      <c r="CF18" s="3">
        <v>1966</v>
      </c>
      <c r="CG18" s="3">
        <v>385</v>
      </c>
      <c r="CH18" s="3">
        <v>44</v>
      </c>
      <c r="CI18" s="3">
        <v>0</v>
      </c>
      <c r="CJ18" s="3">
        <v>0</v>
      </c>
      <c r="CK18" s="3">
        <v>0</v>
      </c>
      <c r="CL18" s="5">
        <v>4.3829604130808946</v>
      </c>
      <c r="CM18" s="5">
        <v>8.7659208261617891</v>
      </c>
      <c r="CO18" s="3">
        <v>1443</v>
      </c>
      <c r="CP18" s="3">
        <v>1655</v>
      </c>
      <c r="CQ18" s="3">
        <v>1050</v>
      </c>
      <c r="CR18" s="3">
        <v>236</v>
      </c>
      <c r="CS18" s="3">
        <v>108</v>
      </c>
      <c r="CT18" s="3">
        <v>156</v>
      </c>
      <c r="CU18" s="3">
        <v>0</v>
      </c>
      <c r="CV18" s="5">
        <v>3.9102849510240429</v>
      </c>
      <c r="CW18" s="5">
        <v>7.8205699020480859</v>
      </c>
      <c r="CY18" s="3">
        <v>1051</v>
      </c>
      <c r="CZ18" s="3">
        <v>787</v>
      </c>
      <c r="DA18" s="3">
        <v>381</v>
      </c>
      <c r="DB18" s="3">
        <v>105</v>
      </c>
      <c r="DC18" s="3">
        <v>0</v>
      </c>
      <c r="DD18" s="3">
        <v>0</v>
      </c>
      <c r="DE18" s="3">
        <v>0</v>
      </c>
      <c r="DF18" s="5">
        <v>4.1979345955249574</v>
      </c>
      <c r="DG18" s="5">
        <v>8.3958691910499148</v>
      </c>
      <c r="DI18" s="3">
        <v>1240</v>
      </c>
      <c r="DJ18" s="3">
        <v>826</v>
      </c>
      <c r="DK18" s="3">
        <v>198</v>
      </c>
      <c r="DL18" s="3">
        <v>60</v>
      </c>
      <c r="DM18" s="3">
        <v>0</v>
      </c>
      <c r="DN18" s="3">
        <v>0</v>
      </c>
      <c r="DO18" s="3">
        <v>0</v>
      </c>
      <c r="DP18" s="5">
        <v>4.3967297762478488</v>
      </c>
      <c r="DQ18" s="5">
        <v>8.7934595524956976</v>
      </c>
      <c r="DS18" s="3">
        <v>1893</v>
      </c>
      <c r="DT18" s="3">
        <v>1351</v>
      </c>
      <c r="DU18" s="3">
        <v>193</v>
      </c>
      <c r="DV18" s="3">
        <v>49</v>
      </c>
      <c r="DW18" s="3">
        <v>0</v>
      </c>
      <c r="DX18" s="3">
        <v>0</v>
      </c>
      <c r="DY18" s="3">
        <v>0</v>
      </c>
      <c r="DZ18" s="5">
        <v>4.459552495697074</v>
      </c>
      <c r="EA18" s="5">
        <v>8.919104991394148</v>
      </c>
      <c r="EC18" s="3">
        <v>613</v>
      </c>
      <c r="ED18" s="3">
        <v>848</v>
      </c>
      <c r="EE18" s="3">
        <v>219</v>
      </c>
      <c r="EF18" s="3">
        <v>63</v>
      </c>
      <c r="EG18" s="3">
        <v>0</v>
      </c>
      <c r="EH18" s="3">
        <v>0</v>
      </c>
      <c r="EI18" s="3">
        <v>0</v>
      </c>
      <c r="EJ18" s="5">
        <v>4.1537578886976476</v>
      </c>
      <c r="EK18" s="5">
        <v>8.3075157773952952</v>
      </c>
      <c r="EM18" s="319">
        <f t="shared" si="0"/>
        <v>8.5817950350095487</v>
      </c>
      <c r="EN18" s="319">
        <f t="shared" si="1"/>
        <v>8.3587736464448792</v>
      </c>
      <c r="EO18" s="319">
        <f t="shared" si="2"/>
        <v>8.8778325123152708</v>
      </c>
      <c r="EP18" s="319">
        <f t="shared" si="3"/>
        <v>8.8571428571428577</v>
      </c>
      <c r="EQ18" s="319">
        <f t="shared" si="4"/>
        <v>9.5638062453897223</v>
      </c>
      <c r="ER18" s="319">
        <f t="shared" si="5"/>
        <v>9.0550774526678133</v>
      </c>
      <c r="ES18" s="319">
        <f t="shared" si="6"/>
        <v>7.4870912220309807</v>
      </c>
      <c r="ET18" s="319">
        <f t="shared" si="7"/>
        <v>8.7635111876075733</v>
      </c>
      <c r="EU18" s="319">
        <f t="shared" si="8"/>
        <v>8.7659208261617891</v>
      </c>
      <c r="EV18" s="319">
        <f t="shared" si="9"/>
        <v>7.8205699020480859</v>
      </c>
      <c r="EW18" s="319">
        <f t="shared" si="10"/>
        <v>8.3958691910499148</v>
      </c>
      <c r="EX18" s="319">
        <f t="shared" si="11"/>
        <v>8.7934595524956976</v>
      </c>
      <c r="EY18" s="319">
        <f t="shared" si="12"/>
        <v>8.919104991394148</v>
      </c>
      <c r="EZ18" s="319">
        <f t="shared" si="13"/>
        <v>8.3075157773952952</v>
      </c>
      <c r="FA18" s="400">
        <f t="shared" si="14"/>
        <v>8.6105335999395418</v>
      </c>
    </row>
    <row r="19" spans="1:157" x14ac:dyDescent="0.25">
      <c r="A19" s="4" t="s">
        <v>30</v>
      </c>
      <c r="B19" s="4" t="s">
        <v>31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W19" s="3">
        <v>225</v>
      </c>
      <c r="X19" s="3">
        <v>304</v>
      </c>
      <c r="Y19" s="3">
        <v>291</v>
      </c>
      <c r="Z19" s="3">
        <v>78</v>
      </c>
      <c r="AA19" s="3">
        <v>57</v>
      </c>
      <c r="AB19" s="3">
        <v>2783</v>
      </c>
      <c r="AC19" s="3">
        <v>0</v>
      </c>
      <c r="AD19" s="5">
        <v>3.58848167539267</v>
      </c>
      <c r="AE19" s="5">
        <v>7.1769633507853401</v>
      </c>
      <c r="AG19" s="3">
        <v>273</v>
      </c>
      <c r="AH19" s="3">
        <v>522</v>
      </c>
      <c r="AI19" s="3">
        <v>527</v>
      </c>
      <c r="AJ19" s="3">
        <v>187</v>
      </c>
      <c r="AK19" s="3">
        <v>229</v>
      </c>
      <c r="AL19" s="3">
        <v>398</v>
      </c>
      <c r="AM19" s="3">
        <v>0</v>
      </c>
      <c r="AN19" s="5">
        <v>3.2433831990794015</v>
      </c>
      <c r="AO19" s="5">
        <v>6.4867663981588031</v>
      </c>
      <c r="AQ19" s="3">
        <v>1130</v>
      </c>
      <c r="AR19" s="3">
        <v>1340</v>
      </c>
      <c r="AS19" s="3">
        <v>811</v>
      </c>
      <c r="AT19" s="3">
        <v>187</v>
      </c>
      <c r="AU19" s="3">
        <v>128</v>
      </c>
      <c r="AV19" s="3">
        <v>142</v>
      </c>
      <c r="AW19" s="3">
        <v>0</v>
      </c>
      <c r="AX19" s="5">
        <v>3.8779199110122358</v>
      </c>
      <c r="AY19" s="5">
        <v>7.7558398220244715</v>
      </c>
      <c r="BA19" s="3">
        <v>635</v>
      </c>
      <c r="BB19" s="3">
        <v>794</v>
      </c>
      <c r="BC19" s="3">
        <v>454</v>
      </c>
      <c r="BD19" s="3">
        <v>116</v>
      </c>
      <c r="BE19" s="3">
        <v>63</v>
      </c>
      <c r="BF19" s="3">
        <v>74</v>
      </c>
      <c r="BG19" s="3">
        <v>0</v>
      </c>
      <c r="BH19" s="5">
        <v>3.8836081474296797</v>
      </c>
      <c r="BI19" s="5">
        <v>7.7672162948593595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U19" s="3">
        <v>756</v>
      </c>
      <c r="BV19" s="3">
        <v>1032</v>
      </c>
      <c r="BW19" s="3">
        <v>599</v>
      </c>
      <c r="BX19" s="3">
        <v>124</v>
      </c>
      <c r="BY19" s="3">
        <v>70</v>
      </c>
      <c r="BZ19" s="3">
        <v>89</v>
      </c>
      <c r="CA19" s="3">
        <v>0</v>
      </c>
      <c r="CB19" s="5">
        <v>3.8833785354513752</v>
      </c>
      <c r="CC19" s="5">
        <v>7.7667570709027505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O19" s="3">
        <v>327</v>
      </c>
      <c r="CP19" s="3">
        <v>516</v>
      </c>
      <c r="CQ19" s="3">
        <v>418</v>
      </c>
      <c r="CR19" s="3">
        <v>171</v>
      </c>
      <c r="CS19" s="3">
        <v>102</v>
      </c>
      <c r="CT19" s="3">
        <v>68</v>
      </c>
      <c r="CU19" s="3">
        <v>2670</v>
      </c>
      <c r="CV19" s="5">
        <v>3.5182529335071706</v>
      </c>
      <c r="CW19" s="5">
        <v>7.0365058670143412</v>
      </c>
      <c r="CY19" s="3">
        <v>413</v>
      </c>
      <c r="CZ19" s="3">
        <v>643</v>
      </c>
      <c r="DA19" s="3">
        <v>572</v>
      </c>
      <c r="DB19" s="3">
        <v>220</v>
      </c>
      <c r="DC19" s="3">
        <v>122</v>
      </c>
      <c r="DD19" s="3">
        <v>166</v>
      </c>
      <c r="DE19" s="3">
        <v>0</v>
      </c>
      <c r="DF19" s="5">
        <v>3.5101522842639592</v>
      </c>
      <c r="DG19" s="5">
        <v>7.0203045685279184</v>
      </c>
      <c r="DI19" s="3">
        <v>384</v>
      </c>
      <c r="DJ19" s="3">
        <v>739</v>
      </c>
      <c r="DK19" s="3">
        <v>621</v>
      </c>
      <c r="DL19" s="3">
        <v>186</v>
      </c>
      <c r="DM19" s="3">
        <v>89</v>
      </c>
      <c r="DN19" s="3">
        <v>117</v>
      </c>
      <c r="DO19" s="3">
        <v>0</v>
      </c>
      <c r="DP19" s="5">
        <v>3.5661218424962855</v>
      </c>
      <c r="DQ19" s="5">
        <v>7.132243684992571</v>
      </c>
      <c r="DS19" s="3">
        <v>1132</v>
      </c>
      <c r="DT19" s="3">
        <v>1078</v>
      </c>
      <c r="DU19" s="3">
        <v>732</v>
      </c>
      <c r="DV19" s="3">
        <v>161</v>
      </c>
      <c r="DW19" s="3">
        <v>72</v>
      </c>
      <c r="DX19" s="3">
        <v>29</v>
      </c>
      <c r="DY19" s="3">
        <v>0</v>
      </c>
      <c r="DZ19" s="5">
        <v>3.956535433070866</v>
      </c>
      <c r="EA19" s="5">
        <v>7.9130708661417319</v>
      </c>
      <c r="EC19" s="3">
        <v>0</v>
      </c>
      <c r="ED19" s="3">
        <v>0</v>
      </c>
      <c r="EE19" s="3">
        <v>0</v>
      </c>
      <c r="EF19" s="3">
        <v>0</v>
      </c>
      <c r="EG19" s="3">
        <v>0</v>
      </c>
      <c r="EH19" s="3">
        <v>0</v>
      </c>
      <c r="EI19" s="3">
        <v>0</v>
      </c>
      <c r="EJ19" s="3">
        <v>0</v>
      </c>
      <c r="EK19" s="3">
        <v>0</v>
      </c>
      <c r="EM19" s="319">
        <f t="shared" si="0"/>
        <v>0</v>
      </c>
      <c r="EN19" s="319">
        <f t="shared" si="1"/>
        <v>0</v>
      </c>
      <c r="EO19" s="319">
        <f t="shared" si="2"/>
        <v>7.1769633507853401</v>
      </c>
      <c r="EP19" s="319">
        <f t="shared" si="3"/>
        <v>6.4867663981588031</v>
      </c>
      <c r="EQ19" s="319">
        <f t="shared" si="4"/>
        <v>7.7558398220244715</v>
      </c>
      <c r="ER19" s="319">
        <f t="shared" si="5"/>
        <v>7.7672162948593595</v>
      </c>
      <c r="ES19" s="319">
        <f t="shared" si="6"/>
        <v>0</v>
      </c>
      <c r="ET19" s="319">
        <f t="shared" si="7"/>
        <v>7.7667570709027505</v>
      </c>
      <c r="EU19" s="319">
        <f t="shared" si="8"/>
        <v>0</v>
      </c>
      <c r="EV19" s="319">
        <f t="shared" si="9"/>
        <v>7.0365058670143412</v>
      </c>
      <c r="EW19" s="319">
        <f t="shared" si="10"/>
        <v>7.0203045685279184</v>
      </c>
      <c r="EX19" s="319">
        <f t="shared" si="11"/>
        <v>7.132243684992571</v>
      </c>
      <c r="EY19" s="319">
        <f t="shared" si="12"/>
        <v>7.9130708661417319</v>
      </c>
      <c r="EZ19" s="319">
        <f t="shared" si="13"/>
        <v>0</v>
      </c>
      <c r="FA19" s="400">
        <f t="shared" si="14"/>
        <v>7.3395186581563649</v>
      </c>
    </row>
    <row r="20" spans="1:157" x14ac:dyDescent="0.25">
      <c r="A20" s="4" t="s">
        <v>32</v>
      </c>
      <c r="B20" s="4" t="s">
        <v>33</v>
      </c>
      <c r="C20" s="3">
        <v>1907</v>
      </c>
      <c r="D20" s="3">
        <v>844</v>
      </c>
      <c r="E20" s="3">
        <v>408</v>
      </c>
      <c r="F20" s="3">
        <v>28</v>
      </c>
      <c r="G20" s="3">
        <v>13</v>
      </c>
      <c r="H20" s="3">
        <v>0</v>
      </c>
      <c r="I20" s="3">
        <v>0</v>
      </c>
      <c r="J20" s="5">
        <v>4.4387499999999998</v>
      </c>
      <c r="K20" s="5">
        <v>8.8774999999999995</v>
      </c>
      <c r="M20" s="3">
        <v>1234</v>
      </c>
      <c r="N20" s="3">
        <v>732</v>
      </c>
      <c r="O20" s="3">
        <v>794</v>
      </c>
      <c r="P20" s="3">
        <v>265</v>
      </c>
      <c r="Q20" s="3">
        <v>175</v>
      </c>
      <c r="R20" s="3">
        <v>0</v>
      </c>
      <c r="S20" s="3">
        <v>0</v>
      </c>
      <c r="T20" s="5">
        <v>3.8078124999999998</v>
      </c>
      <c r="U20" s="5">
        <v>7.6156249999999996</v>
      </c>
      <c r="W20" s="3">
        <v>3062</v>
      </c>
      <c r="X20" s="3">
        <v>1358</v>
      </c>
      <c r="Y20" s="3">
        <v>895</v>
      </c>
      <c r="Z20" s="3">
        <v>171</v>
      </c>
      <c r="AA20" s="3">
        <v>114</v>
      </c>
      <c r="AB20" s="3">
        <v>0</v>
      </c>
      <c r="AC20" s="3">
        <v>0</v>
      </c>
      <c r="AD20" s="5">
        <v>4.2648214285714285</v>
      </c>
      <c r="AE20" s="5">
        <v>8.5296428571428571</v>
      </c>
      <c r="AG20" s="3">
        <v>1406</v>
      </c>
      <c r="AH20" s="3">
        <v>680</v>
      </c>
      <c r="AI20" s="3">
        <v>728</v>
      </c>
      <c r="AJ20" s="3">
        <v>220</v>
      </c>
      <c r="AK20" s="3">
        <v>166</v>
      </c>
      <c r="AL20" s="3">
        <v>0</v>
      </c>
      <c r="AM20" s="3">
        <v>0</v>
      </c>
      <c r="AN20" s="5">
        <v>3.9187500000000002</v>
      </c>
      <c r="AO20" s="5">
        <v>7.8375000000000004</v>
      </c>
      <c r="AQ20" s="3">
        <v>3682</v>
      </c>
      <c r="AR20" s="3">
        <v>1043</v>
      </c>
      <c r="AS20" s="3">
        <v>640</v>
      </c>
      <c r="AT20" s="3">
        <v>154</v>
      </c>
      <c r="AU20" s="3">
        <v>81</v>
      </c>
      <c r="AV20" s="3">
        <v>0</v>
      </c>
      <c r="AW20" s="3">
        <v>0</v>
      </c>
      <c r="AX20" s="5">
        <v>4.4448214285714283</v>
      </c>
      <c r="AY20" s="5">
        <v>8.8896428571428565</v>
      </c>
      <c r="BA20" s="3">
        <v>2027</v>
      </c>
      <c r="BB20" s="3">
        <v>711</v>
      </c>
      <c r="BC20" s="3">
        <v>352</v>
      </c>
      <c r="BD20" s="3">
        <v>74</v>
      </c>
      <c r="BE20" s="3">
        <v>36</v>
      </c>
      <c r="BF20" s="3">
        <v>0</v>
      </c>
      <c r="BG20" s="3">
        <v>0</v>
      </c>
      <c r="BH20" s="5">
        <v>4.4434374999999999</v>
      </c>
      <c r="BI20" s="5">
        <v>8.8868749999999999</v>
      </c>
      <c r="BK20" s="3">
        <v>2010</v>
      </c>
      <c r="BL20" s="3">
        <v>811</v>
      </c>
      <c r="BM20" s="3">
        <v>766</v>
      </c>
      <c r="BN20" s="3">
        <v>234</v>
      </c>
      <c r="BO20" s="3">
        <v>179</v>
      </c>
      <c r="BP20" s="3">
        <v>0</v>
      </c>
      <c r="BQ20" s="3">
        <v>0</v>
      </c>
      <c r="BR20" s="5">
        <v>4.0597500000000002</v>
      </c>
      <c r="BS20" s="5">
        <v>8.1195000000000004</v>
      </c>
      <c r="BU20" s="3">
        <v>2657</v>
      </c>
      <c r="BV20" s="3">
        <v>817</v>
      </c>
      <c r="BW20" s="3">
        <v>436</v>
      </c>
      <c r="BX20" s="3">
        <v>54</v>
      </c>
      <c r="BY20" s="3">
        <v>36</v>
      </c>
      <c r="BZ20" s="3">
        <v>0</v>
      </c>
      <c r="CA20" s="3">
        <v>0</v>
      </c>
      <c r="CB20" s="5">
        <v>4.5012499999999998</v>
      </c>
      <c r="CC20" s="5">
        <v>9.0024999999999995</v>
      </c>
      <c r="CE20" s="3">
        <v>3967</v>
      </c>
      <c r="CF20" s="3">
        <v>1211</v>
      </c>
      <c r="CG20" s="3">
        <v>874</v>
      </c>
      <c r="CH20" s="3">
        <v>221</v>
      </c>
      <c r="CI20" s="3">
        <v>127</v>
      </c>
      <c r="CJ20" s="3">
        <v>0</v>
      </c>
      <c r="CK20" s="3">
        <v>0</v>
      </c>
      <c r="CL20" s="5">
        <v>4.3546874999999998</v>
      </c>
      <c r="CM20" s="5">
        <v>8.7093749999999996</v>
      </c>
      <c r="CO20" s="3">
        <v>3441</v>
      </c>
      <c r="CP20" s="3">
        <v>1196</v>
      </c>
      <c r="CQ20" s="3">
        <v>1040</v>
      </c>
      <c r="CR20" s="3">
        <v>426</v>
      </c>
      <c r="CS20" s="3">
        <v>297</v>
      </c>
      <c r="CT20" s="3">
        <v>0</v>
      </c>
      <c r="CU20" s="3">
        <v>0</v>
      </c>
      <c r="CV20" s="5">
        <v>4.1028124999999998</v>
      </c>
      <c r="CW20" s="5">
        <v>8.2056249999999995</v>
      </c>
      <c r="CY20" s="3">
        <v>1972</v>
      </c>
      <c r="CZ20" s="3">
        <v>512</v>
      </c>
      <c r="DA20" s="3">
        <v>490</v>
      </c>
      <c r="DB20" s="3">
        <v>131</v>
      </c>
      <c r="DC20" s="3">
        <v>95</v>
      </c>
      <c r="DD20" s="3">
        <v>0</v>
      </c>
      <c r="DE20" s="3">
        <v>0</v>
      </c>
      <c r="DF20" s="5">
        <v>4.2921874999999998</v>
      </c>
      <c r="DG20" s="5">
        <v>8.5843749999999996</v>
      </c>
      <c r="DI20" s="3">
        <v>2135</v>
      </c>
      <c r="DJ20" s="3">
        <v>549</v>
      </c>
      <c r="DK20" s="3">
        <v>416</v>
      </c>
      <c r="DL20" s="3">
        <v>66</v>
      </c>
      <c r="DM20" s="3">
        <v>34</v>
      </c>
      <c r="DN20" s="3">
        <v>0</v>
      </c>
      <c r="DO20" s="3">
        <v>0</v>
      </c>
      <c r="DP20" s="5">
        <v>4.4640624999999998</v>
      </c>
      <c r="DQ20" s="5">
        <v>8.9281249999999996</v>
      </c>
      <c r="DS20" s="3">
        <v>2855</v>
      </c>
      <c r="DT20" s="3">
        <v>831</v>
      </c>
      <c r="DU20" s="3">
        <v>740</v>
      </c>
      <c r="DV20" s="3">
        <v>205</v>
      </c>
      <c r="DW20" s="3">
        <v>169</v>
      </c>
      <c r="DX20" s="3">
        <v>0</v>
      </c>
      <c r="DY20" s="3">
        <v>0</v>
      </c>
      <c r="DZ20" s="5">
        <v>4.2495833333333337</v>
      </c>
      <c r="EA20" s="5">
        <v>8.4991666666666674</v>
      </c>
      <c r="EC20" s="3">
        <v>1500</v>
      </c>
      <c r="ED20" s="3">
        <v>440</v>
      </c>
      <c r="EE20" s="3">
        <v>374</v>
      </c>
      <c r="EF20" s="3">
        <v>43</v>
      </c>
      <c r="EG20" s="3">
        <v>43</v>
      </c>
      <c r="EH20" s="3">
        <v>0</v>
      </c>
      <c r="EI20" s="3">
        <v>0</v>
      </c>
      <c r="EJ20" s="5">
        <v>4.3795833333333336</v>
      </c>
      <c r="EK20" s="5">
        <v>8.7591666666666672</v>
      </c>
      <c r="EM20" s="319">
        <f t="shared" si="0"/>
        <v>8.8774999999999995</v>
      </c>
      <c r="EN20" s="319">
        <f t="shared" si="1"/>
        <v>7.6156249999999996</v>
      </c>
      <c r="EO20" s="319">
        <f t="shared" si="2"/>
        <v>8.5296428571428571</v>
      </c>
      <c r="EP20" s="319">
        <f t="shared" si="3"/>
        <v>7.8375000000000004</v>
      </c>
      <c r="EQ20" s="319">
        <f t="shared" si="4"/>
        <v>8.8896428571428565</v>
      </c>
      <c r="ER20" s="319">
        <f t="shared" si="5"/>
        <v>8.8868749999999999</v>
      </c>
      <c r="ES20" s="319">
        <f t="shared" si="6"/>
        <v>8.1195000000000004</v>
      </c>
      <c r="ET20" s="319">
        <f t="shared" si="7"/>
        <v>9.0024999999999995</v>
      </c>
      <c r="EU20" s="319">
        <f t="shared" si="8"/>
        <v>8.7093749999999996</v>
      </c>
      <c r="EV20" s="319">
        <f t="shared" si="9"/>
        <v>8.2056249999999995</v>
      </c>
      <c r="EW20" s="319">
        <f t="shared" si="10"/>
        <v>8.5843749999999996</v>
      </c>
      <c r="EX20" s="319">
        <f t="shared" si="11"/>
        <v>8.9281249999999996</v>
      </c>
      <c r="EY20" s="319">
        <f t="shared" si="12"/>
        <v>8.4991666666666674</v>
      </c>
      <c r="EZ20" s="319">
        <f t="shared" si="13"/>
        <v>8.7591666666666672</v>
      </c>
      <c r="FA20" s="400">
        <f t="shared" si="14"/>
        <v>8.5317585034013597</v>
      </c>
    </row>
    <row r="21" spans="1:157" x14ac:dyDescent="0.25">
      <c r="A21" s="4" t="s">
        <v>34</v>
      </c>
      <c r="B21" s="4" t="s">
        <v>35</v>
      </c>
      <c r="C21" s="3">
        <v>322</v>
      </c>
      <c r="D21" s="3">
        <v>221</v>
      </c>
      <c r="E21" s="3">
        <v>94</v>
      </c>
      <c r="F21" s="3">
        <v>42</v>
      </c>
      <c r="G21" s="3">
        <v>26</v>
      </c>
      <c r="H21" s="3">
        <v>399</v>
      </c>
      <c r="I21" s="3">
        <v>0</v>
      </c>
      <c r="J21" s="5">
        <v>4.0936170212765957</v>
      </c>
      <c r="K21" s="5">
        <v>8.1872340425531913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5">
        <v>0</v>
      </c>
      <c r="U21" s="5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G21" s="3">
        <v>122</v>
      </c>
      <c r="AH21" s="3">
        <v>121</v>
      </c>
      <c r="AI21" s="3">
        <v>109</v>
      </c>
      <c r="AJ21" s="3">
        <v>93</v>
      </c>
      <c r="AK21" s="3">
        <v>84</v>
      </c>
      <c r="AL21" s="3">
        <v>95</v>
      </c>
      <c r="AM21" s="3">
        <v>0</v>
      </c>
      <c r="AN21" s="5">
        <v>3.1965973534971646</v>
      </c>
      <c r="AO21" s="5">
        <v>6.3931947069943291</v>
      </c>
      <c r="AQ21" s="3">
        <v>984</v>
      </c>
      <c r="AR21" s="3">
        <v>525</v>
      </c>
      <c r="AS21" s="3">
        <v>232</v>
      </c>
      <c r="AT21" s="3">
        <v>99</v>
      </c>
      <c r="AU21" s="3">
        <v>40</v>
      </c>
      <c r="AV21" s="3">
        <v>52</v>
      </c>
      <c r="AW21" s="3">
        <v>0</v>
      </c>
      <c r="AX21" s="5">
        <v>4.2308510638297872</v>
      </c>
      <c r="AY21" s="5">
        <v>8.4617021276595743</v>
      </c>
      <c r="BA21" s="3">
        <v>566</v>
      </c>
      <c r="BB21" s="3">
        <v>285</v>
      </c>
      <c r="BC21" s="3">
        <v>135</v>
      </c>
      <c r="BD21" s="3">
        <v>60</v>
      </c>
      <c r="BE21" s="3">
        <v>14</v>
      </c>
      <c r="BF21" s="3">
        <v>44</v>
      </c>
      <c r="BG21" s="3">
        <v>0</v>
      </c>
      <c r="BH21" s="5">
        <v>4.2537735849056606</v>
      </c>
      <c r="BI21" s="5">
        <v>8.5075471698113212</v>
      </c>
      <c r="BK21" s="3">
        <v>405</v>
      </c>
      <c r="BL21" s="3">
        <v>342</v>
      </c>
      <c r="BM21" s="3">
        <v>308</v>
      </c>
      <c r="BN21" s="3">
        <v>165</v>
      </c>
      <c r="BO21" s="3">
        <v>99</v>
      </c>
      <c r="BP21" s="3">
        <v>61</v>
      </c>
      <c r="BQ21" s="3">
        <v>0</v>
      </c>
      <c r="BR21" s="5">
        <v>3.598180439727066</v>
      </c>
      <c r="BS21" s="5">
        <v>7.1963608794541321</v>
      </c>
      <c r="BU21" s="3">
        <v>528</v>
      </c>
      <c r="BV21" s="3">
        <v>469</v>
      </c>
      <c r="BW21" s="3">
        <v>229</v>
      </c>
      <c r="BX21" s="3">
        <v>63</v>
      </c>
      <c r="BY21" s="3">
        <v>30</v>
      </c>
      <c r="BZ21" s="3">
        <v>61</v>
      </c>
      <c r="CA21" s="3">
        <v>0</v>
      </c>
      <c r="CB21" s="5">
        <v>4.0629264594389687</v>
      </c>
      <c r="CC21" s="5">
        <v>8.1258529188779374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O21" s="3">
        <v>496</v>
      </c>
      <c r="CP21" s="3">
        <v>580</v>
      </c>
      <c r="CQ21" s="3">
        <v>496</v>
      </c>
      <c r="CR21" s="3">
        <v>256</v>
      </c>
      <c r="CS21" s="3">
        <v>200</v>
      </c>
      <c r="CT21" s="3">
        <v>180</v>
      </c>
      <c r="CU21" s="3">
        <v>0</v>
      </c>
      <c r="CV21" s="5">
        <v>3.4516765285996054</v>
      </c>
      <c r="CW21" s="5">
        <v>6.9033530571992108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0</v>
      </c>
      <c r="DG21" s="3">
        <v>0</v>
      </c>
      <c r="DI21" s="3">
        <v>317</v>
      </c>
      <c r="DJ21" s="3">
        <v>290</v>
      </c>
      <c r="DK21" s="3">
        <v>254</v>
      </c>
      <c r="DL21" s="3">
        <v>96</v>
      </c>
      <c r="DM21" s="3">
        <v>66</v>
      </c>
      <c r="DN21" s="3">
        <v>81</v>
      </c>
      <c r="DO21" s="3">
        <v>0</v>
      </c>
      <c r="DP21" s="5">
        <v>3.6803519061583576</v>
      </c>
      <c r="DQ21" s="5">
        <v>7.3607038123167152</v>
      </c>
      <c r="DS21" s="3">
        <v>578</v>
      </c>
      <c r="DT21" s="3">
        <v>427</v>
      </c>
      <c r="DU21" s="3">
        <v>327</v>
      </c>
      <c r="DV21" s="3">
        <v>159</v>
      </c>
      <c r="DW21" s="3">
        <v>90</v>
      </c>
      <c r="DX21" s="3">
        <v>75</v>
      </c>
      <c r="DY21" s="3">
        <v>0</v>
      </c>
      <c r="DZ21" s="5">
        <v>3.7868437697659707</v>
      </c>
      <c r="EA21" s="5">
        <v>7.5736875395319414</v>
      </c>
      <c r="EC21" s="3">
        <v>0</v>
      </c>
      <c r="ED21" s="3">
        <v>0</v>
      </c>
      <c r="EE21" s="3">
        <v>0</v>
      </c>
      <c r="EF21" s="3">
        <v>0</v>
      </c>
      <c r="EG21" s="3">
        <v>0</v>
      </c>
      <c r="EH21" s="3">
        <v>0</v>
      </c>
      <c r="EI21" s="3">
        <v>0</v>
      </c>
      <c r="EJ21" s="3">
        <v>0</v>
      </c>
      <c r="EK21" s="3">
        <v>0</v>
      </c>
      <c r="EM21" s="319">
        <f t="shared" si="0"/>
        <v>8.1872340425531913</v>
      </c>
      <c r="EN21" s="319">
        <f t="shared" si="1"/>
        <v>0</v>
      </c>
      <c r="EO21" s="319">
        <f t="shared" si="2"/>
        <v>0</v>
      </c>
      <c r="EP21" s="319">
        <f t="shared" si="3"/>
        <v>6.3931947069943291</v>
      </c>
      <c r="EQ21" s="319">
        <f t="shared" si="4"/>
        <v>8.4617021276595743</v>
      </c>
      <c r="ER21" s="319">
        <f t="shared" si="5"/>
        <v>8.5075471698113212</v>
      </c>
      <c r="ES21" s="319">
        <f t="shared" si="6"/>
        <v>7.1963608794541321</v>
      </c>
      <c r="ET21" s="319">
        <f t="shared" si="7"/>
        <v>8.1258529188779374</v>
      </c>
      <c r="EU21" s="319">
        <f t="shared" si="8"/>
        <v>0</v>
      </c>
      <c r="EV21" s="319">
        <f t="shared" si="9"/>
        <v>6.9033530571992108</v>
      </c>
      <c r="EW21" s="319">
        <f t="shared" si="10"/>
        <v>0</v>
      </c>
      <c r="EX21" s="319">
        <f t="shared" si="11"/>
        <v>7.3607038123167152</v>
      </c>
      <c r="EY21" s="319">
        <f t="shared" si="12"/>
        <v>7.5736875395319414</v>
      </c>
      <c r="EZ21" s="319">
        <f t="shared" si="13"/>
        <v>0</v>
      </c>
      <c r="FA21" s="400">
        <f t="shared" si="14"/>
        <v>7.6344040282664833</v>
      </c>
    </row>
    <row r="22" spans="1:157" x14ac:dyDescent="0.25">
      <c r="A22" s="4" t="s">
        <v>36</v>
      </c>
      <c r="B22" s="4" t="s">
        <v>37</v>
      </c>
      <c r="C22" s="3">
        <v>3041</v>
      </c>
      <c r="D22" s="3">
        <v>4121</v>
      </c>
      <c r="E22" s="3">
        <v>1597</v>
      </c>
      <c r="F22" s="3">
        <v>213</v>
      </c>
      <c r="G22" s="3">
        <v>114</v>
      </c>
      <c r="H22" s="3">
        <v>5102</v>
      </c>
      <c r="I22" s="3">
        <v>0</v>
      </c>
      <c r="J22" s="5">
        <v>4.0744001760950912</v>
      </c>
      <c r="K22" s="5">
        <v>8.1488003521901824</v>
      </c>
      <c r="M22" s="3">
        <v>3026</v>
      </c>
      <c r="N22" s="3">
        <v>5075</v>
      </c>
      <c r="O22" s="3">
        <v>2177</v>
      </c>
      <c r="P22" s="3">
        <v>316</v>
      </c>
      <c r="Q22" s="3">
        <v>121</v>
      </c>
      <c r="R22" s="3">
        <v>3469</v>
      </c>
      <c r="S22" s="3">
        <v>0</v>
      </c>
      <c r="T22" s="5">
        <v>3.9863742417172188</v>
      </c>
      <c r="U22" s="5">
        <v>7.9727484834344375</v>
      </c>
      <c r="W22" s="3">
        <v>6608</v>
      </c>
      <c r="X22" s="3">
        <v>9625</v>
      </c>
      <c r="Y22" s="3">
        <v>3656</v>
      </c>
      <c r="Z22" s="3">
        <v>734</v>
      </c>
      <c r="AA22" s="3">
        <v>330</v>
      </c>
      <c r="AB22" s="3">
        <v>3855</v>
      </c>
      <c r="AC22" s="3">
        <v>0</v>
      </c>
      <c r="AD22" s="5">
        <v>4.0235765761466142</v>
      </c>
      <c r="AE22" s="5">
        <v>8.0471531522932285</v>
      </c>
      <c r="AG22" s="3">
        <v>2998</v>
      </c>
      <c r="AH22" s="3">
        <v>4989</v>
      </c>
      <c r="AI22" s="3">
        <v>2110</v>
      </c>
      <c r="AJ22" s="3">
        <v>290</v>
      </c>
      <c r="AK22" s="3">
        <v>168</v>
      </c>
      <c r="AL22" s="3">
        <v>3621</v>
      </c>
      <c r="AM22" s="3">
        <v>0</v>
      </c>
      <c r="AN22" s="5">
        <v>3.9814306016106111</v>
      </c>
      <c r="AO22" s="5">
        <v>7.9628612032212223</v>
      </c>
      <c r="AQ22" s="3">
        <v>10020</v>
      </c>
      <c r="AR22" s="3">
        <v>9524</v>
      </c>
      <c r="AS22" s="3">
        <v>3206</v>
      </c>
      <c r="AT22" s="3">
        <v>517</v>
      </c>
      <c r="AU22" s="3">
        <v>294</v>
      </c>
      <c r="AV22" s="3">
        <v>1247</v>
      </c>
      <c r="AW22" s="3">
        <v>0</v>
      </c>
      <c r="AX22" s="5">
        <v>4.2078859131615802</v>
      </c>
      <c r="AY22" s="5">
        <v>8.4157718263231605</v>
      </c>
      <c r="BA22" s="3">
        <v>4357</v>
      </c>
      <c r="BB22" s="3">
        <v>6085</v>
      </c>
      <c r="BC22" s="3">
        <v>1863</v>
      </c>
      <c r="BD22" s="3">
        <v>218</v>
      </c>
      <c r="BE22" s="3">
        <v>86</v>
      </c>
      <c r="BF22" s="3">
        <v>1567</v>
      </c>
      <c r="BG22" s="3">
        <v>0</v>
      </c>
      <c r="BH22" s="5">
        <v>4.1427551748750888</v>
      </c>
      <c r="BI22" s="5">
        <v>8.2855103497501776</v>
      </c>
      <c r="BK22" s="3">
        <v>2471</v>
      </c>
      <c r="BL22" s="3">
        <v>5440</v>
      </c>
      <c r="BM22" s="3">
        <v>4833</v>
      </c>
      <c r="BN22" s="3">
        <v>1492</v>
      </c>
      <c r="BO22" s="3">
        <v>1171</v>
      </c>
      <c r="BP22" s="3">
        <v>2313</v>
      </c>
      <c r="BQ22" s="3">
        <v>0</v>
      </c>
      <c r="BR22" s="5">
        <v>3.4250016226390603</v>
      </c>
      <c r="BS22" s="5">
        <v>6.8500032452781205</v>
      </c>
      <c r="BU22" s="3">
        <v>3637</v>
      </c>
      <c r="BV22" s="3">
        <v>6950</v>
      </c>
      <c r="BW22" s="3">
        <v>2278</v>
      </c>
      <c r="BX22" s="3">
        <v>288</v>
      </c>
      <c r="BY22" s="3">
        <v>148</v>
      </c>
      <c r="BZ22" s="3">
        <v>4419</v>
      </c>
      <c r="CA22" s="3">
        <v>0</v>
      </c>
      <c r="CB22" s="5">
        <v>4.0254868055033457</v>
      </c>
      <c r="CC22" s="5">
        <v>8.0509736110066914</v>
      </c>
      <c r="CE22" s="3">
        <v>7830</v>
      </c>
      <c r="CF22" s="3">
        <v>12913</v>
      </c>
      <c r="CG22" s="3">
        <v>4308</v>
      </c>
      <c r="CH22" s="3">
        <v>1223</v>
      </c>
      <c r="CI22" s="3">
        <v>579</v>
      </c>
      <c r="CJ22" s="3">
        <v>1499</v>
      </c>
      <c r="CK22" s="3">
        <v>0</v>
      </c>
      <c r="CL22" s="5">
        <v>3.9753845008006556</v>
      </c>
      <c r="CM22" s="5">
        <v>7.9507690016013113</v>
      </c>
      <c r="CO22" s="3">
        <v>5962</v>
      </c>
      <c r="CP22" s="3">
        <v>11831</v>
      </c>
      <c r="CQ22" s="3">
        <v>6127</v>
      </c>
      <c r="CR22" s="3">
        <v>1869</v>
      </c>
      <c r="CS22" s="3">
        <v>1054</v>
      </c>
      <c r="CT22" s="3">
        <v>1493</v>
      </c>
      <c r="CU22" s="3">
        <v>0</v>
      </c>
      <c r="CV22" s="5">
        <v>3.7368028908840292</v>
      </c>
      <c r="CW22" s="5">
        <v>7.4736057817680583</v>
      </c>
      <c r="CY22" s="3">
        <v>2479</v>
      </c>
      <c r="CZ22" s="3">
        <v>4307</v>
      </c>
      <c r="DA22" s="3">
        <v>2192</v>
      </c>
      <c r="DB22" s="3">
        <v>798</v>
      </c>
      <c r="DC22" s="3">
        <v>614</v>
      </c>
      <c r="DD22" s="3">
        <v>3778</v>
      </c>
      <c r="DE22" s="3">
        <v>0</v>
      </c>
      <c r="DF22" s="5">
        <v>3.6967276227141483</v>
      </c>
      <c r="DG22" s="5">
        <v>7.3934552454282967</v>
      </c>
      <c r="DI22" s="3">
        <v>2850</v>
      </c>
      <c r="DJ22" s="3">
        <v>5843</v>
      </c>
      <c r="DK22" s="3">
        <v>2563</v>
      </c>
      <c r="DL22" s="3">
        <v>515</v>
      </c>
      <c r="DM22" s="3">
        <v>248</v>
      </c>
      <c r="DN22" s="3">
        <v>2145</v>
      </c>
      <c r="DO22" s="3">
        <v>0</v>
      </c>
      <c r="DP22" s="5">
        <v>3.8762792245611117</v>
      </c>
      <c r="DQ22" s="5">
        <v>7.7525584491222235</v>
      </c>
      <c r="DS22" s="3">
        <v>6245</v>
      </c>
      <c r="DT22" s="3">
        <v>8873</v>
      </c>
      <c r="DU22" s="3">
        <v>3385</v>
      </c>
      <c r="DV22" s="3">
        <v>901</v>
      </c>
      <c r="DW22" s="3">
        <v>504</v>
      </c>
      <c r="DX22" s="3">
        <v>1338</v>
      </c>
      <c r="DY22" s="3">
        <v>0</v>
      </c>
      <c r="DZ22" s="5">
        <v>3.9771950974482619</v>
      </c>
      <c r="EA22" s="5">
        <v>7.9543901948965239</v>
      </c>
      <c r="EC22" s="3">
        <v>1909</v>
      </c>
      <c r="ED22" s="3">
        <v>3601</v>
      </c>
      <c r="EE22" s="3">
        <v>1665</v>
      </c>
      <c r="EF22" s="3">
        <v>313</v>
      </c>
      <c r="EG22" s="3">
        <v>164</v>
      </c>
      <c r="EH22" s="3">
        <v>2971</v>
      </c>
      <c r="EI22" s="3">
        <v>0</v>
      </c>
      <c r="EJ22" s="5">
        <v>3.885781495033978</v>
      </c>
      <c r="EK22" s="5">
        <v>7.7715629900679559</v>
      </c>
      <c r="EM22" s="319">
        <f t="shared" si="0"/>
        <v>8.1488003521901824</v>
      </c>
      <c r="EN22" s="319">
        <f t="shared" si="1"/>
        <v>7.9727484834344375</v>
      </c>
      <c r="EO22" s="319">
        <f t="shared" si="2"/>
        <v>8.0471531522932285</v>
      </c>
      <c r="EP22" s="319">
        <f t="shared" si="3"/>
        <v>7.9628612032212223</v>
      </c>
      <c r="EQ22" s="319">
        <f t="shared" si="4"/>
        <v>8.4157718263231605</v>
      </c>
      <c r="ER22" s="319">
        <f t="shared" si="5"/>
        <v>8.2855103497501776</v>
      </c>
      <c r="ES22" s="319">
        <f t="shared" si="6"/>
        <v>6.8500032452781205</v>
      </c>
      <c r="ET22" s="319">
        <f t="shared" si="7"/>
        <v>8.0509736110066914</v>
      </c>
      <c r="EU22" s="319">
        <f t="shared" si="8"/>
        <v>7.9507690016013113</v>
      </c>
      <c r="EV22" s="319">
        <f t="shared" si="9"/>
        <v>7.4736057817680583</v>
      </c>
      <c r="EW22" s="319">
        <f t="shared" si="10"/>
        <v>7.3934552454282967</v>
      </c>
      <c r="EX22" s="319">
        <f t="shared" si="11"/>
        <v>7.7525584491222235</v>
      </c>
      <c r="EY22" s="319">
        <f t="shared" si="12"/>
        <v>7.9543901948965239</v>
      </c>
      <c r="EZ22" s="319">
        <f t="shared" si="13"/>
        <v>7.7715629900679559</v>
      </c>
      <c r="FA22" s="400">
        <f t="shared" si="14"/>
        <v>7.8592974204558272</v>
      </c>
    </row>
    <row r="23" spans="1:157" x14ac:dyDescent="0.25">
      <c r="A23" s="4" t="s">
        <v>38</v>
      </c>
      <c r="B23" s="4" t="s">
        <v>39</v>
      </c>
      <c r="C23" s="3">
        <v>364</v>
      </c>
      <c r="D23" s="3">
        <v>672</v>
      </c>
      <c r="E23" s="3">
        <v>217</v>
      </c>
      <c r="F23" s="3">
        <v>22</v>
      </c>
      <c r="G23" s="3">
        <v>13</v>
      </c>
      <c r="H23" s="3">
        <v>512</v>
      </c>
      <c r="I23" s="3">
        <v>0</v>
      </c>
      <c r="J23" s="5">
        <v>4.0496894409937889</v>
      </c>
      <c r="K23" s="5">
        <v>8.0993788819875778</v>
      </c>
      <c r="M23" s="3">
        <v>299</v>
      </c>
      <c r="N23" s="3">
        <v>630</v>
      </c>
      <c r="O23" s="3">
        <v>350</v>
      </c>
      <c r="P23" s="3">
        <v>54</v>
      </c>
      <c r="Q23" s="3">
        <v>25</v>
      </c>
      <c r="R23" s="3">
        <v>442</v>
      </c>
      <c r="S23" s="3">
        <v>0</v>
      </c>
      <c r="T23" s="5">
        <v>3.8276877761413846</v>
      </c>
      <c r="U23" s="5">
        <v>7.6553755522827691</v>
      </c>
      <c r="W23" s="3">
        <v>725</v>
      </c>
      <c r="X23" s="3">
        <v>1436</v>
      </c>
      <c r="Y23" s="3">
        <v>454</v>
      </c>
      <c r="Z23" s="3">
        <v>126</v>
      </c>
      <c r="AA23" s="3">
        <v>64</v>
      </c>
      <c r="AB23" s="3">
        <v>345</v>
      </c>
      <c r="AC23" s="3">
        <v>0</v>
      </c>
      <c r="AD23" s="5">
        <v>3.938324420677362</v>
      </c>
      <c r="AE23" s="5">
        <v>7.876648841354724</v>
      </c>
      <c r="AG23" s="3">
        <v>296</v>
      </c>
      <c r="AH23" s="3">
        <v>670</v>
      </c>
      <c r="AI23" s="3">
        <v>406</v>
      </c>
      <c r="AJ23" s="3">
        <v>99</v>
      </c>
      <c r="AK23" s="3">
        <v>84</v>
      </c>
      <c r="AL23" s="3">
        <v>245</v>
      </c>
      <c r="AM23" s="3">
        <v>0</v>
      </c>
      <c r="AN23" s="5">
        <v>3.639871382636656</v>
      </c>
      <c r="AO23" s="5">
        <v>7.279742765273312</v>
      </c>
      <c r="AQ23" s="3">
        <v>1096</v>
      </c>
      <c r="AR23" s="3">
        <v>1491</v>
      </c>
      <c r="AS23" s="3">
        <v>415</v>
      </c>
      <c r="AT23" s="3">
        <v>47</v>
      </c>
      <c r="AU23" s="3">
        <v>40</v>
      </c>
      <c r="AV23" s="3">
        <v>61</v>
      </c>
      <c r="AW23" s="3">
        <v>0</v>
      </c>
      <c r="AX23" s="5">
        <v>4.1511816121722243</v>
      </c>
      <c r="AY23" s="5">
        <v>8.3023632243444485</v>
      </c>
      <c r="BA23" s="3">
        <v>553</v>
      </c>
      <c r="BB23" s="3">
        <v>845</v>
      </c>
      <c r="BC23" s="3">
        <v>262</v>
      </c>
      <c r="BD23" s="3">
        <v>32</v>
      </c>
      <c r="BE23" s="3">
        <v>16</v>
      </c>
      <c r="BF23" s="3">
        <v>92</v>
      </c>
      <c r="BG23" s="3">
        <v>0</v>
      </c>
      <c r="BH23" s="5">
        <v>4.1048009367681502</v>
      </c>
      <c r="BI23" s="5">
        <v>8.2096018735363003</v>
      </c>
      <c r="BK23" s="3">
        <v>263</v>
      </c>
      <c r="BL23" s="3">
        <v>757</v>
      </c>
      <c r="BM23" s="3">
        <v>685</v>
      </c>
      <c r="BN23" s="3">
        <v>177</v>
      </c>
      <c r="BO23" s="3">
        <v>135</v>
      </c>
      <c r="BP23" s="3">
        <v>233</v>
      </c>
      <c r="BQ23" s="3">
        <v>0</v>
      </c>
      <c r="BR23" s="5">
        <v>3.4144769459593456</v>
      </c>
      <c r="BS23" s="5">
        <v>6.8289538919186912</v>
      </c>
      <c r="BU23" s="3">
        <v>557</v>
      </c>
      <c r="BV23" s="3">
        <v>1094</v>
      </c>
      <c r="BW23" s="3">
        <v>395</v>
      </c>
      <c r="BX23" s="3">
        <v>20</v>
      </c>
      <c r="BY23" s="3">
        <v>7</v>
      </c>
      <c r="BZ23" s="3">
        <v>177</v>
      </c>
      <c r="CA23" s="3">
        <v>0</v>
      </c>
      <c r="CB23" s="5">
        <v>4.0487216594307762</v>
      </c>
      <c r="CC23" s="5">
        <v>8.0974433188615524</v>
      </c>
      <c r="CE23" s="3">
        <v>922</v>
      </c>
      <c r="CF23" s="3">
        <v>1728</v>
      </c>
      <c r="CG23" s="3">
        <v>640</v>
      </c>
      <c r="CH23" s="3">
        <v>105</v>
      </c>
      <c r="CI23" s="3">
        <v>47</v>
      </c>
      <c r="CJ23" s="3">
        <v>158</v>
      </c>
      <c r="CK23" s="3">
        <v>0</v>
      </c>
      <c r="CL23" s="5">
        <v>3.9799535153980243</v>
      </c>
      <c r="CM23" s="5">
        <v>7.9599070307960487</v>
      </c>
      <c r="CO23" s="3">
        <v>866</v>
      </c>
      <c r="CP23" s="3">
        <v>1536</v>
      </c>
      <c r="CQ23" s="3">
        <v>699</v>
      </c>
      <c r="CR23" s="3">
        <v>195</v>
      </c>
      <c r="CS23" s="3">
        <v>100</v>
      </c>
      <c r="CT23" s="3">
        <v>204</v>
      </c>
      <c r="CU23" s="3">
        <v>0</v>
      </c>
      <c r="CV23" s="5">
        <v>3.8459952885747937</v>
      </c>
      <c r="CW23" s="5">
        <v>7.6919905771495873</v>
      </c>
      <c r="CY23" s="3">
        <v>366</v>
      </c>
      <c r="CZ23" s="3">
        <v>695</v>
      </c>
      <c r="DA23" s="3">
        <v>386</v>
      </c>
      <c r="DB23" s="3">
        <v>91</v>
      </c>
      <c r="DC23" s="3">
        <v>49</v>
      </c>
      <c r="DD23" s="3">
        <v>213</v>
      </c>
      <c r="DE23" s="3">
        <v>0</v>
      </c>
      <c r="DF23" s="5">
        <v>3.7800882167611847</v>
      </c>
      <c r="DG23" s="5">
        <v>7.5601764335223693</v>
      </c>
      <c r="DI23" s="3">
        <v>344</v>
      </c>
      <c r="DJ23" s="3">
        <v>789</v>
      </c>
      <c r="DK23" s="3">
        <v>371</v>
      </c>
      <c r="DL23" s="3">
        <v>75</v>
      </c>
      <c r="DM23" s="3">
        <v>27</v>
      </c>
      <c r="DN23" s="3">
        <v>194</v>
      </c>
      <c r="DO23" s="3">
        <v>0</v>
      </c>
      <c r="DP23" s="5">
        <v>3.8393524283935241</v>
      </c>
      <c r="DQ23" s="5">
        <v>7.6787048567870482</v>
      </c>
      <c r="DS23" s="3">
        <v>719</v>
      </c>
      <c r="DT23" s="3">
        <v>1243</v>
      </c>
      <c r="DU23" s="3">
        <v>384</v>
      </c>
      <c r="DV23" s="3">
        <v>85</v>
      </c>
      <c r="DW23" s="3">
        <v>63</v>
      </c>
      <c r="DX23" s="3">
        <v>206</v>
      </c>
      <c r="DY23" s="3">
        <v>0</v>
      </c>
      <c r="DZ23" s="5">
        <v>3.9903769045709705</v>
      </c>
      <c r="EA23" s="5">
        <v>7.980753809141941</v>
      </c>
      <c r="EC23" s="3">
        <v>294</v>
      </c>
      <c r="ED23" s="3">
        <v>633</v>
      </c>
      <c r="EE23" s="3">
        <v>180</v>
      </c>
      <c r="EF23" s="3">
        <v>24</v>
      </c>
      <c r="EG23" s="3">
        <v>14</v>
      </c>
      <c r="EH23" s="3">
        <v>205</v>
      </c>
      <c r="EI23" s="3">
        <v>0</v>
      </c>
      <c r="EJ23" s="5">
        <v>4.0209606986899562</v>
      </c>
      <c r="EK23" s="5">
        <v>8.0419213973799124</v>
      </c>
      <c r="EM23" s="319">
        <f t="shared" si="0"/>
        <v>8.0993788819875778</v>
      </c>
      <c r="EN23" s="319">
        <f t="shared" si="1"/>
        <v>7.6553755522827691</v>
      </c>
      <c r="EO23" s="319">
        <f t="shared" si="2"/>
        <v>7.876648841354724</v>
      </c>
      <c r="EP23" s="319">
        <f t="shared" si="3"/>
        <v>7.279742765273312</v>
      </c>
      <c r="EQ23" s="319">
        <f t="shared" si="4"/>
        <v>8.3023632243444485</v>
      </c>
      <c r="ER23" s="319">
        <f t="shared" si="5"/>
        <v>8.2096018735363003</v>
      </c>
      <c r="ES23" s="319">
        <f t="shared" si="6"/>
        <v>6.8289538919186912</v>
      </c>
      <c r="ET23" s="319">
        <f t="shared" si="7"/>
        <v>8.0974433188615524</v>
      </c>
      <c r="EU23" s="319">
        <f t="shared" si="8"/>
        <v>7.9599070307960487</v>
      </c>
      <c r="EV23" s="319">
        <f t="shared" si="9"/>
        <v>7.6919905771495873</v>
      </c>
      <c r="EW23" s="319">
        <f t="shared" si="10"/>
        <v>7.5601764335223693</v>
      </c>
      <c r="EX23" s="319">
        <f t="shared" si="11"/>
        <v>7.6787048567870482</v>
      </c>
      <c r="EY23" s="319">
        <f t="shared" si="12"/>
        <v>7.980753809141941</v>
      </c>
      <c r="EZ23" s="319">
        <f t="shared" si="13"/>
        <v>8.0419213973799124</v>
      </c>
      <c r="FA23" s="400">
        <f t="shared" si="14"/>
        <v>7.8044973181668764</v>
      </c>
    </row>
    <row r="24" spans="1:157" x14ac:dyDescent="0.25">
      <c r="A24" s="4" t="s">
        <v>40</v>
      </c>
      <c r="B24" s="4" t="s">
        <v>41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W24" s="3">
        <v>574</v>
      </c>
      <c r="X24" s="3">
        <v>608</v>
      </c>
      <c r="Y24" s="3">
        <v>338</v>
      </c>
      <c r="Z24" s="3">
        <v>104</v>
      </c>
      <c r="AA24" s="3">
        <v>70</v>
      </c>
      <c r="AB24" s="3">
        <v>0</v>
      </c>
      <c r="AC24" s="3">
        <v>0</v>
      </c>
      <c r="AD24" s="5">
        <v>3.8925619834710745</v>
      </c>
      <c r="AE24" s="5">
        <v>7.785123966942149</v>
      </c>
      <c r="AG24" s="3">
        <v>170</v>
      </c>
      <c r="AH24" s="3">
        <v>284</v>
      </c>
      <c r="AI24" s="3">
        <v>226</v>
      </c>
      <c r="AJ24" s="3">
        <v>173</v>
      </c>
      <c r="AK24" s="3">
        <v>115</v>
      </c>
      <c r="AL24" s="3">
        <v>0</v>
      </c>
      <c r="AM24" s="3">
        <v>0</v>
      </c>
      <c r="AN24" s="5">
        <v>3.2283057851239669</v>
      </c>
      <c r="AO24" s="5">
        <v>6.4566115702479339</v>
      </c>
      <c r="AQ24" s="3">
        <v>719</v>
      </c>
      <c r="AR24" s="3">
        <v>756</v>
      </c>
      <c r="AS24" s="3">
        <v>178</v>
      </c>
      <c r="AT24" s="3">
        <v>24</v>
      </c>
      <c r="AU24" s="3">
        <v>17</v>
      </c>
      <c r="AV24" s="3">
        <v>0</v>
      </c>
      <c r="AW24" s="3">
        <v>0</v>
      </c>
      <c r="AX24" s="5">
        <v>4.2609208972845334</v>
      </c>
      <c r="AY24" s="5">
        <v>8.5218417945690668</v>
      </c>
      <c r="BA24" s="3">
        <v>390</v>
      </c>
      <c r="BB24" s="3">
        <v>428</v>
      </c>
      <c r="BC24" s="3">
        <v>119</v>
      </c>
      <c r="BD24" s="3">
        <v>11</v>
      </c>
      <c r="BE24" s="3">
        <v>20</v>
      </c>
      <c r="BF24" s="3">
        <v>0</v>
      </c>
      <c r="BG24" s="3">
        <v>0</v>
      </c>
      <c r="BH24" s="5">
        <v>4.1952479338842972</v>
      </c>
      <c r="BI24" s="5">
        <v>8.3904958677685944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U24" s="3">
        <v>352</v>
      </c>
      <c r="BV24" s="3">
        <v>576</v>
      </c>
      <c r="BW24" s="3">
        <v>220</v>
      </c>
      <c r="BX24" s="3">
        <v>34</v>
      </c>
      <c r="BY24" s="3">
        <v>28</v>
      </c>
      <c r="BZ24" s="3">
        <v>0</v>
      </c>
      <c r="CA24" s="3">
        <v>0</v>
      </c>
      <c r="CB24" s="5">
        <v>3.9834710743801653</v>
      </c>
      <c r="CC24" s="5">
        <v>7.9669421487603307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O24" s="3">
        <v>591</v>
      </c>
      <c r="CP24" s="3">
        <v>584</v>
      </c>
      <c r="CQ24" s="3">
        <v>467</v>
      </c>
      <c r="CR24" s="3">
        <v>158</v>
      </c>
      <c r="CS24" s="3">
        <v>136</v>
      </c>
      <c r="CT24" s="3">
        <v>0</v>
      </c>
      <c r="CU24" s="3">
        <v>0</v>
      </c>
      <c r="CV24" s="5">
        <v>3.6900826446280992</v>
      </c>
      <c r="CW24" s="5">
        <v>7.3801652892561984</v>
      </c>
      <c r="CY24" s="3">
        <v>281</v>
      </c>
      <c r="CZ24" s="3">
        <v>264</v>
      </c>
      <c r="DA24" s="3">
        <v>256</v>
      </c>
      <c r="DB24" s="3">
        <v>94</v>
      </c>
      <c r="DC24" s="3">
        <v>73</v>
      </c>
      <c r="DD24" s="3">
        <v>0</v>
      </c>
      <c r="DE24" s="3">
        <v>0</v>
      </c>
      <c r="DF24" s="5">
        <v>3.6053719008264462</v>
      </c>
      <c r="DG24" s="5">
        <v>7.2107438016528924</v>
      </c>
      <c r="DI24" s="3">
        <v>269</v>
      </c>
      <c r="DJ24" s="3">
        <v>394</v>
      </c>
      <c r="DK24" s="3">
        <v>227</v>
      </c>
      <c r="DL24" s="3">
        <v>44</v>
      </c>
      <c r="DM24" s="3">
        <v>34</v>
      </c>
      <c r="DN24" s="3">
        <v>0</v>
      </c>
      <c r="DO24" s="3">
        <v>0</v>
      </c>
      <c r="DP24" s="5">
        <v>3.8471074380165291</v>
      </c>
      <c r="DQ24" s="5">
        <v>7.6942148760330582</v>
      </c>
      <c r="DS24" s="3">
        <v>582</v>
      </c>
      <c r="DT24" s="3">
        <v>442</v>
      </c>
      <c r="DU24" s="3">
        <v>309</v>
      </c>
      <c r="DV24" s="3">
        <v>53</v>
      </c>
      <c r="DW24" s="3">
        <v>66</v>
      </c>
      <c r="DX24" s="3">
        <v>0</v>
      </c>
      <c r="DY24" s="3">
        <v>0</v>
      </c>
      <c r="DZ24" s="5">
        <v>3.978650137741047</v>
      </c>
      <c r="EA24" s="5">
        <v>7.9573002754820941</v>
      </c>
      <c r="EC24" s="3">
        <v>290</v>
      </c>
      <c r="ED24" s="3">
        <v>230</v>
      </c>
      <c r="EE24" s="3">
        <v>147</v>
      </c>
      <c r="EF24" s="3">
        <v>37</v>
      </c>
      <c r="EG24" s="3">
        <v>22</v>
      </c>
      <c r="EH24" s="3">
        <v>0</v>
      </c>
      <c r="EI24" s="3">
        <v>0</v>
      </c>
      <c r="EJ24" s="5">
        <v>4.0041322314049586</v>
      </c>
      <c r="EK24" s="5">
        <v>8.0082644628099171</v>
      </c>
      <c r="EM24" s="319">
        <f t="shared" si="0"/>
        <v>0</v>
      </c>
      <c r="EN24" s="319">
        <f t="shared" si="1"/>
        <v>0</v>
      </c>
      <c r="EO24" s="319">
        <f t="shared" si="2"/>
        <v>7.785123966942149</v>
      </c>
      <c r="EP24" s="319">
        <f t="shared" si="3"/>
        <v>6.4566115702479339</v>
      </c>
      <c r="EQ24" s="319">
        <f t="shared" si="4"/>
        <v>8.5218417945690668</v>
      </c>
      <c r="ER24" s="319">
        <f t="shared" si="5"/>
        <v>8.3904958677685944</v>
      </c>
      <c r="ES24" s="319">
        <f t="shared" si="6"/>
        <v>0</v>
      </c>
      <c r="ET24" s="319">
        <f t="shared" si="7"/>
        <v>7.9669421487603307</v>
      </c>
      <c r="EU24" s="319">
        <f t="shared" si="8"/>
        <v>0</v>
      </c>
      <c r="EV24" s="319">
        <f t="shared" si="9"/>
        <v>7.3801652892561984</v>
      </c>
      <c r="EW24" s="319">
        <f t="shared" si="10"/>
        <v>7.2107438016528924</v>
      </c>
      <c r="EX24" s="319">
        <f t="shared" si="11"/>
        <v>7.6942148760330582</v>
      </c>
      <c r="EY24" s="319">
        <f t="shared" si="12"/>
        <v>7.9573002754820941</v>
      </c>
      <c r="EZ24" s="319">
        <f t="shared" si="13"/>
        <v>8.0082644628099171</v>
      </c>
      <c r="FA24" s="400">
        <f t="shared" si="14"/>
        <v>7.7371704053522237</v>
      </c>
    </row>
    <row r="25" spans="1:157" x14ac:dyDescent="0.25">
      <c r="A25" s="4" t="s">
        <v>42</v>
      </c>
      <c r="B25" s="4" t="s">
        <v>43</v>
      </c>
      <c r="C25" s="3">
        <v>165</v>
      </c>
      <c r="D25" s="3">
        <v>173</v>
      </c>
      <c r="E25" s="3">
        <v>70</v>
      </c>
      <c r="F25" s="3">
        <v>7</v>
      </c>
      <c r="G25" s="3">
        <v>13</v>
      </c>
      <c r="H25" s="3">
        <v>572</v>
      </c>
      <c r="I25" s="3">
        <v>0</v>
      </c>
      <c r="J25" s="5">
        <v>4.0981308411214954</v>
      </c>
      <c r="K25" s="5">
        <v>8.1962616822429908</v>
      </c>
      <c r="M25" s="3">
        <v>134</v>
      </c>
      <c r="N25" s="3">
        <v>226</v>
      </c>
      <c r="O25" s="3">
        <v>202</v>
      </c>
      <c r="P25" s="3">
        <v>61</v>
      </c>
      <c r="Q25" s="3">
        <v>49</v>
      </c>
      <c r="R25" s="3">
        <v>328</v>
      </c>
      <c r="S25" s="3">
        <v>0</v>
      </c>
      <c r="T25" s="5">
        <v>3.4985119047619047</v>
      </c>
      <c r="U25" s="5">
        <v>6.9970238095238093</v>
      </c>
      <c r="W25" s="3">
        <v>480</v>
      </c>
      <c r="X25" s="3">
        <v>630</v>
      </c>
      <c r="Y25" s="3">
        <v>349</v>
      </c>
      <c r="Z25" s="3">
        <v>84</v>
      </c>
      <c r="AA25" s="3">
        <v>26</v>
      </c>
      <c r="AB25" s="3">
        <v>180</v>
      </c>
      <c r="AC25" s="3">
        <v>1</v>
      </c>
      <c r="AD25" s="5">
        <v>3.9267049075844489</v>
      </c>
      <c r="AE25" s="5">
        <v>7.8534098151688978</v>
      </c>
      <c r="AG25" s="3">
        <v>107</v>
      </c>
      <c r="AH25" s="3">
        <v>243</v>
      </c>
      <c r="AI25" s="3">
        <v>176</v>
      </c>
      <c r="AJ25" s="3">
        <v>53</v>
      </c>
      <c r="AK25" s="3">
        <v>38</v>
      </c>
      <c r="AL25" s="3">
        <v>383</v>
      </c>
      <c r="AM25" s="3">
        <v>0</v>
      </c>
      <c r="AN25" s="5">
        <v>3.5316045380875201</v>
      </c>
      <c r="AO25" s="5">
        <v>7.0632090761750401</v>
      </c>
      <c r="AQ25" s="3">
        <v>808</v>
      </c>
      <c r="AR25" s="3">
        <v>592</v>
      </c>
      <c r="AS25" s="3">
        <v>259</v>
      </c>
      <c r="AT25" s="3">
        <v>55</v>
      </c>
      <c r="AU25" s="3">
        <v>18</v>
      </c>
      <c r="AV25" s="3">
        <v>18</v>
      </c>
      <c r="AW25" s="3">
        <v>0</v>
      </c>
      <c r="AX25" s="5">
        <v>4.2222863741339491</v>
      </c>
      <c r="AY25" s="5">
        <v>8.4445727482678983</v>
      </c>
      <c r="BA25" s="3">
        <v>287</v>
      </c>
      <c r="BB25" s="3">
        <v>382</v>
      </c>
      <c r="BC25" s="3">
        <v>193</v>
      </c>
      <c r="BD25" s="3">
        <v>25</v>
      </c>
      <c r="BE25" s="3">
        <v>12</v>
      </c>
      <c r="BF25" s="3">
        <v>101</v>
      </c>
      <c r="BG25" s="3">
        <v>0</v>
      </c>
      <c r="BH25" s="5">
        <v>4.0088987764182429</v>
      </c>
      <c r="BI25" s="5">
        <v>8.0177975528364858</v>
      </c>
      <c r="BK25" s="3">
        <v>76</v>
      </c>
      <c r="BL25" s="3">
        <v>186</v>
      </c>
      <c r="BM25" s="3">
        <v>405</v>
      </c>
      <c r="BN25" s="3">
        <v>214</v>
      </c>
      <c r="BO25" s="3">
        <v>320</v>
      </c>
      <c r="BP25" s="3">
        <v>49</v>
      </c>
      <c r="BQ25" s="3">
        <v>0</v>
      </c>
      <c r="BR25" s="5">
        <v>2.5703580349708575</v>
      </c>
      <c r="BS25" s="5">
        <v>5.1407160699417149</v>
      </c>
      <c r="BU25" s="3">
        <v>257</v>
      </c>
      <c r="BV25" s="3">
        <v>452</v>
      </c>
      <c r="BW25" s="3">
        <v>255</v>
      </c>
      <c r="BX25" s="3">
        <v>50</v>
      </c>
      <c r="BY25" s="3">
        <v>22</v>
      </c>
      <c r="BZ25" s="3">
        <v>214</v>
      </c>
      <c r="CA25" s="3">
        <v>0</v>
      </c>
      <c r="CB25" s="5">
        <v>3.8416988416988418</v>
      </c>
      <c r="CC25" s="5">
        <v>7.6833976833976836</v>
      </c>
      <c r="CE25" s="3">
        <v>494</v>
      </c>
      <c r="CF25" s="3">
        <v>703</v>
      </c>
      <c r="CG25" s="3">
        <v>487</v>
      </c>
      <c r="CH25" s="3">
        <v>136</v>
      </c>
      <c r="CI25" s="3">
        <v>72</v>
      </c>
      <c r="CJ25" s="3">
        <v>108</v>
      </c>
      <c r="CK25" s="3">
        <v>0</v>
      </c>
      <c r="CL25" s="5">
        <v>3.7457716701902748</v>
      </c>
      <c r="CM25" s="5">
        <v>7.4915433403805496</v>
      </c>
      <c r="CO25" s="3">
        <v>343</v>
      </c>
      <c r="CP25" s="3">
        <v>606</v>
      </c>
      <c r="CQ25" s="3">
        <v>591</v>
      </c>
      <c r="CR25" s="3">
        <v>176</v>
      </c>
      <c r="CS25" s="3">
        <v>95</v>
      </c>
      <c r="CT25" s="3">
        <v>189</v>
      </c>
      <c r="CU25" s="3">
        <v>0</v>
      </c>
      <c r="CV25" s="5">
        <v>3.51131971286582</v>
      </c>
      <c r="CW25" s="5">
        <v>7.02263942573164</v>
      </c>
      <c r="CY25" s="3">
        <v>191</v>
      </c>
      <c r="CZ25" s="3">
        <v>252</v>
      </c>
      <c r="DA25" s="3">
        <v>170</v>
      </c>
      <c r="DB25" s="3">
        <v>65</v>
      </c>
      <c r="DC25" s="3">
        <v>96</v>
      </c>
      <c r="DD25" s="3">
        <v>226</v>
      </c>
      <c r="DE25" s="3">
        <v>0</v>
      </c>
      <c r="DF25" s="5">
        <v>3.487080103359173</v>
      </c>
      <c r="DG25" s="5">
        <v>6.9741602067183459</v>
      </c>
      <c r="DI25" s="3">
        <v>117</v>
      </c>
      <c r="DJ25" s="3">
        <v>272</v>
      </c>
      <c r="DK25" s="3">
        <v>272</v>
      </c>
      <c r="DL25" s="3">
        <v>67</v>
      </c>
      <c r="DM25" s="3">
        <v>29</v>
      </c>
      <c r="DN25" s="3">
        <v>243</v>
      </c>
      <c r="DO25" s="3">
        <v>0</v>
      </c>
      <c r="DP25" s="5">
        <v>3.5033025099075297</v>
      </c>
      <c r="DQ25" s="5">
        <v>7.0066050198150593</v>
      </c>
      <c r="DS25" s="3">
        <v>369</v>
      </c>
      <c r="DT25" s="3">
        <v>537</v>
      </c>
      <c r="DU25" s="3">
        <v>374</v>
      </c>
      <c r="DV25" s="3">
        <v>88</v>
      </c>
      <c r="DW25" s="3">
        <v>60</v>
      </c>
      <c r="DX25" s="3">
        <v>72</v>
      </c>
      <c r="DY25" s="3">
        <v>0</v>
      </c>
      <c r="DZ25" s="5">
        <v>3.7471988795518207</v>
      </c>
      <c r="EA25" s="5">
        <v>7.4943977591036415</v>
      </c>
      <c r="EC25" s="3">
        <v>94</v>
      </c>
      <c r="ED25" s="3">
        <v>181</v>
      </c>
      <c r="EE25" s="3">
        <v>171</v>
      </c>
      <c r="EF25" s="3">
        <v>29</v>
      </c>
      <c r="EG25" s="3">
        <v>18</v>
      </c>
      <c r="EH25" s="3">
        <v>257</v>
      </c>
      <c r="EI25" s="3">
        <v>0</v>
      </c>
      <c r="EJ25" s="5">
        <v>3.6166328600405682</v>
      </c>
      <c r="EK25" s="5">
        <v>7.2332657200811363</v>
      </c>
      <c r="EM25" s="319">
        <f t="shared" si="0"/>
        <v>8.1962616822429908</v>
      </c>
      <c r="EN25" s="319">
        <f t="shared" si="1"/>
        <v>6.9970238095238093</v>
      </c>
      <c r="EO25" s="319">
        <f t="shared" si="2"/>
        <v>7.8534098151688978</v>
      </c>
      <c r="EP25" s="319">
        <f t="shared" si="3"/>
        <v>7.0632090761750401</v>
      </c>
      <c r="EQ25" s="319">
        <f t="shared" si="4"/>
        <v>8.4445727482678983</v>
      </c>
      <c r="ER25" s="319">
        <f t="shared" si="5"/>
        <v>8.0177975528364858</v>
      </c>
      <c r="ES25" s="319">
        <f t="shared" si="6"/>
        <v>5.1407160699417149</v>
      </c>
      <c r="ET25" s="319">
        <f t="shared" si="7"/>
        <v>7.6833976833976836</v>
      </c>
      <c r="EU25" s="319">
        <f t="shared" si="8"/>
        <v>7.4915433403805496</v>
      </c>
      <c r="EV25" s="319">
        <f t="shared" si="9"/>
        <v>7.02263942573164</v>
      </c>
      <c r="EW25" s="319">
        <f t="shared" si="10"/>
        <v>6.9741602067183459</v>
      </c>
      <c r="EX25" s="319">
        <f t="shared" si="11"/>
        <v>7.0066050198150593</v>
      </c>
      <c r="EY25" s="319">
        <f t="shared" si="12"/>
        <v>7.4943977591036415</v>
      </c>
      <c r="EZ25" s="319">
        <f t="shared" si="13"/>
        <v>7.2332657200811363</v>
      </c>
      <c r="FA25" s="400">
        <f t="shared" si="14"/>
        <v>7.329928564956063</v>
      </c>
    </row>
    <row r="26" spans="1:157" x14ac:dyDescent="0.25">
      <c r="A26" s="4" t="s">
        <v>44</v>
      </c>
      <c r="B26" s="4" t="s">
        <v>45</v>
      </c>
      <c r="C26" s="3">
        <v>217</v>
      </c>
      <c r="D26" s="3">
        <v>407</v>
      </c>
      <c r="E26" s="3">
        <v>134</v>
      </c>
      <c r="F26" s="3">
        <v>22</v>
      </c>
      <c r="G26" s="3">
        <v>4</v>
      </c>
      <c r="H26" s="3">
        <v>416</v>
      </c>
      <c r="I26" s="3">
        <v>0</v>
      </c>
      <c r="J26" s="5">
        <v>4.0344387755102042</v>
      </c>
      <c r="K26" s="5">
        <v>8.0688775510204085</v>
      </c>
      <c r="M26" s="3">
        <v>239</v>
      </c>
      <c r="N26" s="3">
        <v>267</v>
      </c>
      <c r="O26" s="3">
        <v>174</v>
      </c>
      <c r="P26" s="3">
        <v>40</v>
      </c>
      <c r="Q26" s="3">
        <v>30</v>
      </c>
      <c r="R26" s="3">
        <v>450</v>
      </c>
      <c r="S26" s="3">
        <v>0</v>
      </c>
      <c r="T26" s="5">
        <v>3.86</v>
      </c>
      <c r="U26" s="5">
        <v>7.72</v>
      </c>
      <c r="W26" s="3">
        <v>785</v>
      </c>
      <c r="X26" s="3">
        <v>557</v>
      </c>
      <c r="Y26" s="3">
        <v>404</v>
      </c>
      <c r="Z26" s="3">
        <v>83</v>
      </c>
      <c r="AA26" s="3">
        <v>70</v>
      </c>
      <c r="AB26" s="3">
        <v>201</v>
      </c>
      <c r="AC26" s="3">
        <v>0</v>
      </c>
      <c r="AD26" s="5">
        <v>4.0026329647182726</v>
      </c>
      <c r="AE26" s="5">
        <v>8.0052659294365451</v>
      </c>
      <c r="AG26" s="3">
        <v>249</v>
      </c>
      <c r="AH26" s="3">
        <v>355</v>
      </c>
      <c r="AI26" s="3">
        <v>234</v>
      </c>
      <c r="AJ26" s="3">
        <v>36</v>
      </c>
      <c r="AK26" s="3">
        <v>42</v>
      </c>
      <c r="AL26" s="3">
        <v>284</v>
      </c>
      <c r="AM26" s="3">
        <v>0</v>
      </c>
      <c r="AN26" s="5">
        <v>3.8002183406113539</v>
      </c>
      <c r="AO26" s="5">
        <v>7.6004366812227078</v>
      </c>
      <c r="AQ26" s="3">
        <v>1005</v>
      </c>
      <c r="AR26" s="3">
        <v>776</v>
      </c>
      <c r="AS26" s="3">
        <v>242</v>
      </c>
      <c r="AT26" s="3">
        <v>41</v>
      </c>
      <c r="AU26" s="3">
        <v>36</v>
      </c>
      <c r="AV26" s="3">
        <v>0</v>
      </c>
      <c r="AW26" s="3">
        <v>0</v>
      </c>
      <c r="AX26" s="5">
        <v>4.2728571428571431</v>
      </c>
      <c r="AY26" s="5">
        <v>8.5457142857142863</v>
      </c>
      <c r="BA26" s="3">
        <v>457</v>
      </c>
      <c r="BB26" s="3">
        <v>520</v>
      </c>
      <c r="BC26" s="3">
        <v>175</v>
      </c>
      <c r="BD26" s="3">
        <v>10</v>
      </c>
      <c r="BE26" s="3">
        <v>14</v>
      </c>
      <c r="BF26" s="3">
        <v>24</v>
      </c>
      <c r="BG26" s="3">
        <v>0</v>
      </c>
      <c r="BH26" s="5">
        <v>4.1870748299319729</v>
      </c>
      <c r="BI26" s="5">
        <v>8.3741496598639458</v>
      </c>
      <c r="BK26" s="3">
        <v>428</v>
      </c>
      <c r="BL26" s="3">
        <v>482</v>
      </c>
      <c r="BM26" s="3">
        <v>353</v>
      </c>
      <c r="BN26" s="3">
        <v>158</v>
      </c>
      <c r="BO26" s="3">
        <v>56</v>
      </c>
      <c r="BP26" s="3">
        <v>23</v>
      </c>
      <c r="BQ26" s="3">
        <v>0</v>
      </c>
      <c r="BR26" s="5">
        <v>3.7230873392010833</v>
      </c>
      <c r="BS26" s="5">
        <v>7.4461746784021665</v>
      </c>
      <c r="BU26" s="3">
        <v>352</v>
      </c>
      <c r="BV26" s="3">
        <v>906</v>
      </c>
      <c r="BW26" s="3">
        <v>206</v>
      </c>
      <c r="BX26" s="3">
        <v>22</v>
      </c>
      <c r="BY26" s="3">
        <v>8</v>
      </c>
      <c r="BZ26" s="3">
        <v>6</v>
      </c>
      <c r="CA26" s="3">
        <v>0</v>
      </c>
      <c r="CB26" s="5">
        <v>4.0522088353413652</v>
      </c>
      <c r="CC26" s="5">
        <v>8.1044176706827304</v>
      </c>
      <c r="CE26" s="3">
        <v>1022</v>
      </c>
      <c r="CF26" s="3">
        <v>733</v>
      </c>
      <c r="CG26" s="3">
        <v>429</v>
      </c>
      <c r="CH26" s="3">
        <v>102</v>
      </c>
      <c r="CI26" s="3">
        <v>77</v>
      </c>
      <c r="CJ26" s="3">
        <v>37</v>
      </c>
      <c r="CK26" s="3">
        <v>0</v>
      </c>
      <c r="CL26" s="5">
        <v>4.066864155734236</v>
      </c>
      <c r="CM26" s="5">
        <v>8.133728311468472</v>
      </c>
      <c r="CO26" s="3">
        <v>546</v>
      </c>
      <c r="CP26" s="3">
        <v>871</v>
      </c>
      <c r="CQ26" s="3">
        <v>633</v>
      </c>
      <c r="CR26" s="3">
        <v>168</v>
      </c>
      <c r="CS26" s="3">
        <v>147</v>
      </c>
      <c r="CT26" s="3">
        <v>35</v>
      </c>
      <c r="CU26" s="3">
        <v>0</v>
      </c>
      <c r="CV26" s="5">
        <v>3.6346723044397464</v>
      </c>
      <c r="CW26" s="5">
        <v>7.2693446088794929</v>
      </c>
      <c r="CY26" s="3">
        <v>280</v>
      </c>
      <c r="CZ26" s="3">
        <v>505</v>
      </c>
      <c r="DA26" s="3">
        <v>307</v>
      </c>
      <c r="DB26" s="3">
        <v>50</v>
      </c>
      <c r="DC26" s="3">
        <v>48</v>
      </c>
      <c r="DD26" s="3">
        <v>10</v>
      </c>
      <c r="DE26" s="3">
        <v>0</v>
      </c>
      <c r="DF26" s="5">
        <v>3.7722689075630251</v>
      </c>
      <c r="DG26" s="5">
        <v>7.5445378151260503</v>
      </c>
      <c r="DI26" s="3">
        <v>144</v>
      </c>
      <c r="DJ26" s="3">
        <v>585</v>
      </c>
      <c r="DK26" s="3">
        <v>254</v>
      </c>
      <c r="DL26" s="3">
        <v>26</v>
      </c>
      <c r="DM26" s="3">
        <v>31</v>
      </c>
      <c r="DN26" s="3">
        <v>160</v>
      </c>
      <c r="DO26" s="3">
        <v>0</v>
      </c>
      <c r="DP26" s="5">
        <v>3.7548076923076925</v>
      </c>
      <c r="DQ26" s="5">
        <v>7.509615384615385</v>
      </c>
      <c r="DS26" s="3">
        <v>663</v>
      </c>
      <c r="DT26" s="3">
        <v>621</v>
      </c>
      <c r="DU26" s="3">
        <v>362</v>
      </c>
      <c r="DV26" s="3">
        <v>60</v>
      </c>
      <c r="DW26" s="3">
        <v>61</v>
      </c>
      <c r="DX26" s="3">
        <v>33</v>
      </c>
      <c r="DY26" s="3">
        <v>0</v>
      </c>
      <c r="DZ26" s="5">
        <v>3.9988681380871536</v>
      </c>
      <c r="EA26" s="5">
        <v>7.9977362761743072</v>
      </c>
      <c r="EC26" s="3">
        <v>93</v>
      </c>
      <c r="ED26" s="3">
        <v>244</v>
      </c>
      <c r="EE26" s="3">
        <v>74</v>
      </c>
      <c r="EF26" s="3">
        <v>17</v>
      </c>
      <c r="EG26" s="3">
        <v>19</v>
      </c>
      <c r="EH26" s="3">
        <v>453</v>
      </c>
      <c r="EI26" s="3">
        <v>0</v>
      </c>
      <c r="EJ26" s="5">
        <v>3.8389261744966441</v>
      </c>
      <c r="EK26" s="5">
        <v>7.6778523489932882</v>
      </c>
      <c r="EM26" s="319">
        <f t="shared" si="0"/>
        <v>8.0688775510204085</v>
      </c>
      <c r="EN26" s="319">
        <f t="shared" si="1"/>
        <v>7.72</v>
      </c>
      <c r="EO26" s="319">
        <f t="shared" si="2"/>
        <v>8.0052659294365451</v>
      </c>
      <c r="EP26" s="319">
        <f t="shared" si="3"/>
        <v>7.6004366812227078</v>
      </c>
      <c r="EQ26" s="319">
        <f t="shared" si="4"/>
        <v>8.5457142857142863</v>
      </c>
      <c r="ER26" s="319">
        <f t="shared" si="5"/>
        <v>8.3741496598639458</v>
      </c>
      <c r="ES26" s="319">
        <f t="shared" si="6"/>
        <v>7.4461746784021665</v>
      </c>
      <c r="ET26" s="319">
        <f t="shared" si="7"/>
        <v>8.1044176706827304</v>
      </c>
      <c r="EU26" s="319">
        <f t="shared" si="8"/>
        <v>8.133728311468472</v>
      </c>
      <c r="EV26" s="319">
        <f t="shared" si="9"/>
        <v>7.2693446088794929</v>
      </c>
      <c r="EW26" s="319">
        <f t="shared" si="10"/>
        <v>7.5445378151260503</v>
      </c>
      <c r="EX26" s="319">
        <f t="shared" si="11"/>
        <v>7.509615384615385</v>
      </c>
      <c r="EY26" s="319">
        <f t="shared" si="12"/>
        <v>7.9977362761743072</v>
      </c>
      <c r="EZ26" s="319">
        <f t="shared" si="13"/>
        <v>7.6778523489932882</v>
      </c>
      <c r="FA26" s="400">
        <f t="shared" si="14"/>
        <v>7.8569893715428405</v>
      </c>
    </row>
    <row r="27" spans="1:157" x14ac:dyDescent="0.25">
      <c r="A27" s="4" t="s">
        <v>46</v>
      </c>
      <c r="B27" s="4" t="s">
        <v>47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400</v>
      </c>
      <c r="R27" s="3">
        <v>0</v>
      </c>
      <c r="S27" s="3">
        <v>0</v>
      </c>
      <c r="T27" s="5">
        <v>1</v>
      </c>
      <c r="U27" s="5">
        <v>2</v>
      </c>
      <c r="W27" s="3">
        <v>590</v>
      </c>
      <c r="X27" s="3">
        <v>65</v>
      </c>
      <c r="Y27" s="3">
        <v>45</v>
      </c>
      <c r="Z27" s="3">
        <v>0</v>
      </c>
      <c r="AA27" s="3">
        <v>0</v>
      </c>
      <c r="AB27" s="3">
        <v>0</v>
      </c>
      <c r="AC27" s="3">
        <v>0</v>
      </c>
      <c r="AD27" s="5">
        <v>4.7785714285714285</v>
      </c>
      <c r="AE27" s="5">
        <v>9.5571428571428569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Q27" s="3">
        <v>565</v>
      </c>
      <c r="AR27" s="3">
        <v>82</v>
      </c>
      <c r="AS27" s="3">
        <v>35</v>
      </c>
      <c r="AT27" s="3">
        <v>15</v>
      </c>
      <c r="AU27" s="3">
        <v>3</v>
      </c>
      <c r="AV27" s="3">
        <v>0</v>
      </c>
      <c r="AW27" s="3">
        <v>0</v>
      </c>
      <c r="AX27" s="5">
        <v>4.7014285714285711</v>
      </c>
      <c r="AY27" s="5">
        <v>9.4028571428571421</v>
      </c>
      <c r="BA27" s="3">
        <v>368</v>
      </c>
      <c r="BB27" s="3">
        <v>23</v>
      </c>
      <c r="BC27" s="3">
        <v>9</v>
      </c>
      <c r="BD27" s="3">
        <v>0</v>
      </c>
      <c r="BE27" s="3">
        <v>0</v>
      </c>
      <c r="BF27" s="3">
        <v>0</v>
      </c>
      <c r="BG27" s="3">
        <v>0</v>
      </c>
      <c r="BH27" s="5">
        <v>4.8975</v>
      </c>
      <c r="BI27" s="5">
        <v>9.7949999999999999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800</v>
      </c>
      <c r="CJ27" s="3">
        <v>0</v>
      </c>
      <c r="CK27" s="3">
        <v>0</v>
      </c>
      <c r="CL27" s="5">
        <v>1</v>
      </c>
      <c r="CM27" s="5">
        <v>2</v>
      </c>
      <c r="CO27" s="3">
        <v>672</v>
      </c>
      <c r="CP27" s="3">
        <v>62</v>
      </c>
      <c r="CQ27" s="3">
        <v>54</v>
      </c>
      <c r="CR27" s="3">
        <v>12</v>
      </c>
      <c r="CS27" s="3">
        <v>0</v>
      </c>
      <c r="CT27" s="3">
        <v>0</v>
      </c>
      <c r="CU27" s="3">
        <v>0</v>
      </c>
      <c r="CV27" s="5">
        <v>4.7424999999999997</v>
      </c>
      <c r="CW27" s="5">
        <v>9.4849999999999994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0</v>
      </c>
      <c r="DG27" s="3">
        <v>0</v>
      </c>
      <c r="DI27" s="3">
        <v>0</v>
      </c>
      <c r="DJ27" s="3">
        <v>0</v>
      </c>
      <c r="DK27" s="3">
        <v>0</v>
      </c>
      <c r="DL27" s="3">
        <v>0</v>
      </c>
      <c r="DM27" s="3">
        <v>0</v>
      </c>
      <c r="DN27" s="3">
        <v>0</v>
      </c>
      <c r="DO27" s="3">
        <v>0</v>
      </c>
      <c r="DP27" s="3">
        <v>0</v>
      </c>
      <c r="DQ27" s="3">
        <v>0</v>
      </c>
      <c r="DS27" s="3">
        <v>359</v>
      </c>
      <c r="DT27" s="3">
        <v>201</v>
      </c>
      <c r="DU27" s="3">
        <v>40</v>
      </c>
      <c r="DV27" s="3">
        <v>0</v>
      </c>
      <c r="DW27" s="3">
        <v>0</v>
      </c>
      <c r="DX27" s="3">
        <v>0</v>
      </c>
      <c r="DY27" s="3">
        <v>0</v>
      </c>
      <c r="DZ27" s="5">
        <v>4.5316666666666663</v>
      </c>
      <c r="EA27" s="5">
        <v>9.0633333333333326</v>
      </c>
      <c r="EC27" s="3">
        <v>0</v>
      </c>
      <c r="ED27" s="3">
        <v>0</v>
      </c>
      <c r="EE27" s="3">
        <v>0</v>
      </c>
      <c r="EF27" s="3">
        <v>0</v>
      </c>
      <c r="EG27" s="3">
        <v>0</v>
      </c>
      <c r="EH27" s="3">
        <v>0</v>
      </c>
      <c r="EI27" s="3">
        <v>0</v>
      </c>
      <c r="EJ27" s="3">
        <v>0</v>
      </c>
      <c r="EK27" s="3">
        <v>0</v>
      </c>
      <c r="EM27" s="319">
        <f t="shared" si="0"/>
        <v>0</v>
      </c>
      <c r="EN27" s="319">
        <f t="shared" si="1"/>
        <v>2</v>
      </c>
      <c r="EO27" s="319">
        <f t="shared" si="2"/>
        <v>9.5571428571428569</v>
      </c>
      <c r="EP27" s="319">
        <f t="shared" si="3"/>
        <v>0</v>
      </c>
      <c r="EQ27" s="319">
        <f t="shared" si="4"/>
        <v>9.4028571428571421</v>
      </c>
      <c r="ER27" s="319">
        <f t="shared" si="5"/>
        <v>9.7949999999999999</v>
      </c>
      <c r="ES27" s="319">
        <f t="shared" si="6"/>
        <v>0</v>
      </c>
      <c r="ET27" s="319">
        <f t="shared" si="7"/>
        <v>0</v>
      </c>
      <c r="EU27" s="319">
        <f t="shared" si="8"/>
        <v>2</v>
      </c>
      <c r="EV27" s="319">
        <f t="shared" si="9"/>
        <v>9.4849999999999994</v>
      </c>
      <c r="EW27" s="319">
        <f t="shared" si="10"/>
        <v>0</v>
      </c>
      <c r="EX27" s="319">
        <f t="shared" si="11"/>
        <v>0</v>
      </c>
      <c r="EY27" s="319">
        <f t="shared" si="12"/>
        <v>9.0633333333333326</v>
      </c>
      <c r="EZ27" s="319">
        <f t="shared" si="13"/>
        <v>0</v>
      </c>
      <c r="FA27" s="400">
        <f t="shared" si="14"/>
        <v>7.3290476190476195</v>
      </c>
    </row>
    <row r="28" spans="1:157" x14ac:dyDescent="0.25">
      <c r="A28" s="4" t="s">
        <v>48</v>
      </c>
      <c r="B28" s="4" t="s">
        <v>49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Q28" s="3">
        <v>148</v>
      </c>
      <c r="AR28" s="3">
        <v>292</v>
      </c>
      <c r="AS28" s="3">
        <v>41</v>
      </c>
      <c r="AT28" s="3">
        <v>1</v>
      </c>
      <c r="AU28" s="3">
        <v>1</v>
      </c>
      <c r="AV28" s="3">
        <v>147</v>
      </c>
      <c r="AW28" s="3">
        <v>0</v>
      </c>
      <c r="AX28" s="5">
        <v>4.2111801242236027</v>
      </c>
      <c r="AY28" s="5">
        <v>8.4223602484472053</v>
      </c>
      <c r="BA28" s="3">
        <v>142</v>
      </c>
      <c r="BB28" s="3">
        <v>154</v>
      </c>
      <c r="BC28" s="3">
        <v>36</v>
      </c>
      <c r="BD28" s="3">
        <v>3</v>
      </c>
      <c r="BE28" s="3">
        <v>0</v>
      </c>
      <c r="BF28" s="3">
        <v>25</v>
      </c>
      <c r="BG28" s="3">
        <v>0</v>
      </c>
      <c r="BH28" s="5">
        <v>4.2985074626865671</v>
      </c>
      <c r="BI28" s="5">
        <v>8.5970149253731343</v>
      </c>
      <c r="BK28" s="3">
        <v>144</v>
      </c>
      <c r="BL28" s="3">
        <v>193</v>
      </c>
      <c r="BM28" s="3">
        <v>82</v>
      </c>
      <c r="BN28" s="3">
        <v>0</v>
      </c>
      <c r="BO28" s="3">
        <v>0</v>
      </c>
      <c r="BP28" s="3">
        <v>31</v>
      </c>
      <c r="BQ28" s="3">
        <v>0</v>
      </c>
      <c r="BR28" s="5">
        <v>4.1479713603818613</v>
      </c>
      <c r="BS28" s="5">
        <v>8.2959427207637226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E28" s="3">
        <v>210</v>
      </c>
      <c r="CF28" s="3">
        <v>314</v>
      </c>
      <c r="CG28" s="3">
        <v>66</v>
      </c>
      <c r="CH28" s="3">
        <v>12</v>
      </c>
      <c r="CI28" s="3">
        <v>4</v>
      </c>
      <c r="CJ28" s="3">
        <v>114</v>
      </c>
      <c r="CK28" s="3">
        <v>0</v>
      </c>
      <c r="CL28" s="5">
        <v>4.1782178217821784</v>
      </c>
      <c r="CM28" s="5">
        <v>8.3564356435643568</v>
      </c>
      <c r="CO28" s="3">
        <v>249</v>
      </c>
      <c r="CP28" s="3">
        <v>297</v>
      </c>
      <c r="CQ28" s="3">
        <v>101</v>
      </c>
      <c r="CR28" s="3">
        <v>20</v>
      </c>
      <c r="CS28" s="3">
        <v>10</v>
      </c>
      <c r="CT28" s="3">
        <v>43</v>
      </c>
      <c r="CU28" s="3">
        <v>0</v>
      </c>
      <c r="CV28" s="5">
        <v>4.1152141802067943</v>
      </c>
      <c r="CW28" s="5">
        <v>8.2304283604135886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  <c r="DG28" s="3">
        <v>0</v>
      </c>
      <c r="DI28" s="3">
        <v>0</v>
      </c>
      <c r="DJ28" s="3">
        <v>0</v>
      </c>
      <c r="DK28" s="3">
        <v>0</v>
      </c>
      <c r="DL28" s="3">
        <v>0</v>
      </c>
      <c r="DM28" s="3">
        <v>0</v>
      </c>
      <c r="DN28" s="3">
        <v>0</v>
      </c>
      <c r="DO28" s="3">
        <v>0</v>
      </c>
      <c r="DP28" s="3">
        <v>0</v>
      </c>
      <c r="DQ28" s="3">
        <v>0</v>
      </c>
      <c r="DS28" s="3">
        <v>245</v>
      </c>
      <c r="DT28" s="3">
        <v>223</v>
      </c>
      <c r="DU28" s="3">
        <v>65</v>
      </c>
      <c r="DV28" s="3">
        <v>7</v>
      </c>
      <c r="DW28" s="3">
        <v>0</v>
      </c>
      <c r="DX28" s="3">
        <v>0</v>
      </c>
      <c r="DY28" s="3">
        <v>0</v>
      </c>
      <c r="DZ28" s="5">
        <v>4.3074074074074078</v>
      </c>
      <c r="EA28" s="5">
        <v>8.6148148148148156</v>
      </c>
      <c r="EC28" s="3">
        <v>0</v>
      </c>
      <c r="ED28" s="3">
        <v>0</v>
      </c>
      <c r="EE28" s="3">
        <v>0</v>
      </c>
      <c r="EF28" s="3">
        <v>0</v>
      </c>
      <c r="EG28" s="3">
        <v>0</v>
      </c>
      <c r="EH28" s="3">
        <v>0</v>
      </c>
      <c r="EI28" s="3">
        <v>0</v>
      </c>
      <c r="EJ28" s="3">
        <v>0</v>
      </c>
      <c r="EK28" s="3">
        <v>0</v>
      </c>
      <c r="EM28" s="319">
        <f t="shared" si="0"/>
        <v>0</v>
      </c>
      <c r="EN28" s="319">
        <f t="shared" si="1"/>
        <v>0</v>
      </c>
      <c r="EO28" s="319">
        <f t="shared" si="2"/>
        <v>0</v>
      </c>
      <c r="EP28" s="319">
        <f t="shared" si="3"/>
        <v>0</v>
      </c>
      <c r="EQ28" s="319">
        <f t="shared" si="4"/>
        <v>8.4223602484472053</v>
      </c>
      <c r="ER28" s="319">
        <f t="shared" si="5"/>
        <v>8.5970149253731343</v>
      </c>
      <c r="ES28" s="319">
        <f t="shared" si="6"/>
        <v>8.2959427207637226</v>
      </c>
      <c r="ET28" s="319">
        <f t="shared" si="7"/>
        <v>0</v>
      </c>
      <c r="EU28" s="319">
        <f t="shared" si="8"/>
        <v>8.3564356435643568</v>
      </c>
      <c r="EV28" s="319">
        <f t="shared" si="9"/>
        <v>8.2304283604135886</v>
      </c>
      <c r="EW28" s="319">
        <f t="shared" si="10"/>
        <v>0</v>
      </c>
      <c r="EX28" s="319">
        <f t="shared" si="11"/>
        <v>0</v>
      </c>
      <c r="EY28" s="319">
        <f t="shared" si="12"/>
        <v>8.6148148148148156</v>
      </c>
      <c r="EZ28" s="319">
        <f t="shared" si="13"/>
        <v>0</v>
      </c>
      <c r="FA28" s="400">
        <f t="shared" si="14"/>
        <v>8.4194994522294717</v>
      </c>
    </row>
    <row r="29" spans="1:157" x14ac:dyDescent="0.25">
      <c r="A29" s="4" t="s">
        <v>50</v>
      </c>
      <c r="B29" s="4" t="s">
        <v>51</v>
      </c>
      <c r="C29" s="3">
        <v>307</v>
      </c>
      <c r="D29" s="3">
        <v>178</v>
      </c>
      <c r="E29" s="3">
        <v>86</v>
      </c>
      <c r="F29" s="3">
        <v>28</v>
      </c>
      <c r="G29" s="3">
        <v>1</v>
      </c>
      <c r="H29" s="3">
        <v>0</v>
      </c>
      <c r="I29" s="3">
        <v>0</v>
      </c>
      <c r="J29" s="5">
        <v>4.2699999999999996</v>
      </c>
      <c r="K29" s="5">
        <v>8.5399999999999991</v>
      </c>
      <c r="M29" s="3">
        <v>93</v>
      </c>
      <c r="N29" s="3">
        <v>195</v>
      </c>
      <c r="O29" s="3">
        <v>236</v>
      </c>
      <c r="P29" s="3">
        <v>70</v>
      </c>
      <c r="Q29" s="3">
        <v>6</v>
      </c>
      <c r="R29" s="3">
        <v>0</v>
      </c>
      <c r="S29" s="3">
        <v>0</v>
      </c>
      <c r="T29" s="5">
        <v>3.4983333333333335</v>
      </c>
      <c r="U29" s="5">
        <v>6.996666666666667</v>
      </c>
      <c r="W29" s="3">
        <v>163</v>
      </c>
      <c r="X29" s="3">
        <v>93</v>
      </c>
      <c r="Y29" s="3">
        <v>41</v>
      </c>
      <c r="Z29" s="3">
        <v>3</v>
      </c>
      <c r="AA29" s="3">
        <v>0</v>
      </c>
      <c r="AB29" s="3">
        <v>750</v>
      </c>
      <c r="AC29" s="3">
        <v>0</v>
      </c>
      <c r="AD29" s="5">
        <v>4.3866666666666667</v>
      </c>
      <c r="AE29" s="5">
        <v>8.7733333333333334</v>
      </c>
      <c r="AG29" s="3">
        <v>236</v>
      </c>
      <c r="AH29" s="3">
        <v>255</v>
      </c>
      <c r="AI29" s="3">
        <v>93</v>
      </c>
      <c r="AJ29" s="3">
        <v>16</v>
      </c>
      <c r="AK29" s="3">
        <v>0</v>
      </c>
      <c r="AL29" s="3">
        <v>0</v>
      </c>
      <c r="AM29" s="3">
        <v>0</v>
      </c>
      <c r="AN29" s="5">
        <v>4.1849999999999996</v>
      </c>
      <c r="AO29" s="5">
        <v>8.3699999999999992</v>
      </c>
      <c r="AQ29" s="3">
        <v>341</v>
      </c>
      <c r="AR29" s="3">
        <v>276</v>
      </c>
      <c r="AS29" s="3">
        <v>351</v>
      </c>
      <c r="AT29" s="3">
        <v>66</v>
      </c>
      <c r="AU29" s="3">
        <v>16</v>
      </c>
      <c r="AV29" s="3">
        <v>0</v>
      </c>
      <c r="AW29" s="3">
        <v>0</v>
      </c>
      <c r="AX29" s="5">
        <v>3.8190476190476192</v>
      </c>
      <c r="AY29" s="5">
        <v>7.6380952380952385</v>
      </c>
      <c r="BA29" s="3">
        <v>242</v>
      </c>
      <c r="BB29" s="3">
        <v>199</v>
      </c>
      <c r="BC29" s="3">
        <v>149</v>
      </c>
      <c r="BD29" s="3">
        <v>10</v>
      </c>
      <c r="BE29" s="3">
        <v>0</v>
      </c>
      <c r="BF29" s="3">
        <v>0</v>
      </c>
      <c r="BG29" s="3">
        <v>0</v>
      </c>
      <c r="BH29" s="5">
        <v>4.121666666666667</v>
      </c>
      <c r="BI29" s="5">
        <v>8.2433333333333341</v>
      </c>
      <c r="BK29" s="3">
        <v>269</v>
      </c>
      <c r="BL29" s="3">
        <v>220</v>
      </c>
      <c r="BM29" s="3">
        <v>210</v>
      </c>
      <c r="BN29" s="3">
        <v>37</v>
      </c>
      <c r="BO29" s="3">
        <v>14</v>
      </c>
      <c r="BP29" s="3">
        <v>0</v>
      </c>
      <c r="BQ29" s="3">
        <v>0</v>
      </c>
      <c r="BR29" s="5">
        <v>3.9239999999999999</v>
      </c>
      <c r="BS29" s="5">
        <v>7.8479999999999999</v>
      </c>
      <c r="BU29" s="3">
        <v>187</v>
      </c>
      <c r="BV29" s="3">
        <v>224</v>
      </c>
      <c r="BW29" s="3">
        <v>234</v>
      </c>
      <c r="BX29" s="3">
        <v>95</v>
      </c>
      <c r="BY29" s="3">
        <v>10</v>
      </c>
      <c r="BZ29" s="3">
        <v>0</v>
      </c>
      <c r="CA29" s="3">
        <v>0</v>
      </c>
      <c r="CB29" s="5">
        <v>3.6440000000000001</v>
      </c>
      <c r="CC29" s="5">
        <v>7.2880000000000003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O29" s="3">
        <v>235</v>
      </c>
      <c r="CP29" s="3">
        <v>277</v>
      </c>
      <c r="CQ29" s="3">
        <v>391</v>
      </c>
      <c r="CR29" s="3">
        <v>124</v>
      </c>
      <c r="CS29" s="3">
        <v>23</v>
      </c>
      <c r="CT29" s="3">
        <v>150</v>
      </c>
      <c r="CU29" s="3">
        <v>0</v>
      </c>
      <c r="CV29" s="5">
        <v>3.5495238095238095</v>
      </c>
      <c r="CW29" s="5">
        <v>7.0990476190476191</v>
      </c>
      <c r="CY29" s="3">
        <v>200</v>
      </c>
      <c r="CZ29" s="3">
        <v>215</v>
      </c>
      <c r="DA29" s="3">
        <v>145</v>
      </c>
      <c r="DB29" s="3">
        <v>37</v>
      </c>
      <c r="DC29" s="3">
        <v>3</v>
      </c>
      <c r="DD29" s="3">
        <v>0</v>
      </c>
      <c r="DE29" s="3">
        <v>0</v>
      </c>
      <c r="DF29" s="5">
        <v>3.9533333333333331</v>
      </c>
      <c r="DG29" s="5">
        <v>7.9066666666666663</v>
      </c>
      <c r="DI29" s="3">
        <v>155</v>
      </c>
      <c r="DJ29" s="3">
        <v>168</v>
      </c>
      <c r="DK29" s="3">
        <v>219</v>
      </c>
      <c r="DL29" s="3">
        <v>44</v>
      </c>
      <c r="DM29" s="3">
        <v>14</v>
      </c>
      <c r="DN29" s="3">
        <v>0</v>
      </c>
      <c r="DO29" s="3">
        <v>0</v>
      </c>
      <c r="DP29" s="5">
        <v>3.6766666666666667</v>
      </c>
      <c r="DQ29" s="5">
        <v>7.3533333333333335</v>
      </c>
      <c r="DS29" s="3">
        <v>483</v>
      </c>
      <c r="DT29" s="3">
        <v>258</v>
      </c>
      <c r="DU29" s="3">
        <v>134</v>
      </c>
      <c r="DV29" s="3">
        <v>25</v>
      </c>
      <c r="DW29" s="3">
        <v>0</v>
      </c>
      <c r="DX29" s="3">
        <v>0</v>
      </c>
      <c r="DY29" s="3">
        <v>0</v>
      </c>
      <c r="DZ29" s="5">
        <v>4.3322222222222226</v>
      </c>
      <c r="EA29" s="5">
        <v>8.6644444444444453</v>
      </c>
      <c r="EC29" s="3">
        <v>0</v>
      </c>
      <c r="ED29" s="3">
        <v>0</v>
      </c>
      <c r="EE29" s="3">
        <v>0</v>
      </c>
      <c r="EF29" s="3">
        <v>0</v>
      </c>
      <c r="EG29" s="3">
        <v>0</v>
      </c>
      <c r="EH29" s="3">
        <v>0</v>
      </c>
      <c r="EI29" s="3">
        <v>0</v>
      </c>
      <c r="EJ29" s="3">
        <v>0</v>
      </c>
      <c r="EK29" s="3">
        <v>0</v>
      </c>
      <c r="EM29" s="319">
        <f t="shared" si="0"/>
        <v>8.5399999999999991</v>
      </c>
      <c r="EN29" s="319">
        <f t="shared" si="1"/>
        <v>6.996666666666667</v>
      </c>
      <c r="EO29" s="319">
        <f t="shared" si="2"/>
        <v>8.7733333333333334</v>
      </c>
      <c r="EP29" s="319">
        <f t="shared" si="3"/>
        <v>8.3699999999999992</v>
      </c>
      <c r="EQ29" s="319">
        <f t="shared" si="4"/>
        <v>7.6380952380952385</v>
      </c>
      <c r="ER29" s="319">
        <f t="shared" si="5"/>
        <v>8.2433333333333341</v>
      </c>
      <c r="ES29" s="319">
        <f t="shared" si="6"/>
        <v>7.8479999999999999</v>
      </c>
      <c r="ET29" s="319">
        <f t="shared" si="7"/>
        <v>7.2880000000000003</v>
      </c>
      <c r="EU29" s="319">
        <f t="shared" si="8"/>
        <v>0</v>
      </c>
      <c r="EV29" s="319">
        <f t="shared" si="9"/>
        <v>7.0990476190476191</v>
      </c>
      <c r="EW29" s="319">
        <f t="shared" si="10"/>
        <v>7.9066666666666663</v>
      </c>
      <c r="EX29" s="319">
        <f t="shared" si="11"/>
        <v>7.3533333333333335</v>
      </c>
      <c r="EY29" s="319">
        <f t="shared" si="12"/>
        <v>8.6644444444444453</v>
      </c>
      <c r="EZ29" s="319">
        <f t="shared" si="13"/>
        <v>0</v>
      </c>
      <c r="FA29" s="400">
        <f t="shared" si="14"/>
        <v>7.8934100529100535</v>
      </c>
    </row>
    <row r="30" spans="1:157" x14ac:dyDescent="0.25">
      <c r="A30" s="4" t="s">
        <v>52</v>
      </c>
      <c r="B30" s="4" t="s">
        <v>53</v>
      </c>
      <c r="C30" s="3">
        <v>695</v>
      </c>
      <c r="D30" s="3">
        <v>317</v>
      </c>
      <c r="E30" s="3">
        <v>117</v>
      </c>
      <c r="F30" s="3">
        <v>47</v>
      </c>
      <c r="G30" s="3">
        <v>24</v>
      </c>
      <c r="H30" s="3">
        <v>0</v>
      </c>
      <c r="I30" s="3">
        <v>0</v>
      </c>
      <c r="J30" s="5">
        <v>4.3433333333333337</v>
      </c>
      <c r="K30" s="5">
        <v>8.6866666666666674</v>
      </c>
      <c r="M30" s="3">
        <v>395</v>
      </c>
      <c r="N30" s="3">
        <v>345</v>
      </c>
      <c r="O30" s="3">
        <v>263</v>
      </c>
      <c r="P30" s="3">
        <v>154</v>
      </c>
      <c r="Q30" s="3">
        <v>43</v>
      </c>
      <c r="R30" s="3">
        <v>0</v>
      </c>
      <c r="S30" s="3">
        <v>0</v>
      </c>
      <c r="T30" s="5">
        <v>3.7458333333333331</v>
      </c>
      <c r="U30" s="5">
        <v>7.4916666666666663</v>
      </c>
      <c r="W30" s="3">
        <v>967</v>
      </c>
      <c r="X30" s="3">
        <v>636</v>
      </c>
      <c r="Y30" s="3">
        <v>282</v>
      </c>
      <c r="Z30" s="3">
        <v>131</v>
      </c>
      <c r="AA30" s="3">
        <v>50</v>
      </c>
      <c r="AB30" s="3">
        <v>34</v>
      </c>
      <c r="AC30" s="3">
        <v>0</v>
      </c>
      <c r="AD30" s="5">
        <v>4.1321393998063893</v>
      </c>
      <c r="AE30" s="5">
        <v>8.2642787996127787</v>
      </c>
      <c r="AG30" s="3">
        <v>459</v>
      </c>
      <c r="AH30" s="3">
        <v>331</v>
      </c>
      <c r="AI30" s="3">
        <v>269</v>
      </c>
      <c r="AJ30" s="3">
        <v>119</v>
      </c>
      <c r="AK30" s="3">
        <v>20</v>
      </c>
      <c r="AL30" s="3">
        <v>2</v>
      </c>
      <c r="AM30" s="3">
        <v>0</v>
      </c>
      <c r="AN30" s="5">
        <v>3.9098497495826376</v>
      </c>
      <c r="AO30" s="5">
        <v>7.8196994991652753</v>
      </c>
      <c r="AQ30" s="3">
        <v>1142</v>
      </c>
      <c r="AR30" s="3">
        <v>542</v>
      </c>
      <c r="AS30" s="3">
        <v>245</v>
      </c>
      <c r="AT30" s="3">
        <v>110</v>
      </c>
      <c r="AU30" s="3">
        <v>41</v>
      </c>
      <c r="AV30" s="3">
        <v>20</v>
      </c>
      <c r="AW30" s="3">
        <v>0</v>
      </c>
      <c r="AX30" s="5">
        <v>4.266346153846154</v>
      </c>
      <c r="AY30" s="5">
        <v>8.532692307692308</v>
      </c>
      <c r="BA30" s="3">
        <v>645</v>
      </c>
      <c r="BB30" s="3">
        <v>313</v>
      </c>
      <c r="BC30" s="3">
        <v>157</v>
      </c>
      <c r="BD30" s="3">
        <v>67</v>
      </c>
      <c r="BE30" s="3">
        <v>16</v>
      </c>
      <c r="BF30" s="3">
        <v>2</v>
      </c>
      <c r="BG30" s="3">
        <v>0</v>
      </c>
      <c r="BH30" s="5">
        <v>4.2554257095158601</v>
      </c>
      <c r="BI30" s="5">
        <v>8.5108514190317202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E30" s="3">
        <v>1239</v>
      </c>
      <c r="CF30" s="3">
        <v>697</v>
      </c>
      <c r="CG30" s="3">
        <v>266</v>
      </c>
      <c r="CH30" s="3">
        <v>112</v>
      </c>
      <c r="CI30" s="3">
        <v>53</v>
      </c>
      <c r="CJ30" s="3">
        <v>33</v>
      </c>
      <c r="CK30" s="3">
        <v>0</v>
      </c>
      <c r="CL30" s="5">
        <v>4.249260667511618</v>
      </c>
      <c r="CM30" s="5">
        <v>8.498521335023236</v>
      </c>
      <c r="CO30" s="3">
        <v>1111</v>
      </c>
      <c r="CP30" s="3">
        <v>713</v>
      </c>
      <c r="CQ30" s="3">
        <v>436</v>
      </c>
      <c r="CR30" s="3">
        <v>95</v>
      </c>
      <c r="CS30" s="3">
        <v>45</v>
      </c>
      <c r="CT30" s="3">
        <v>0</v>
      </c>
      <c r="CU30" s="3">
        <v>0</v>
      </c>
      <c r="CV30" s="5">
        <v>4.145833333333333</v>
      </c>
      <c r="CW30" s="5">
        <v>8.2916666666666661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0</v>
      </c>
      <c r="DG30" s="3">
        <v>0</v>
      </c>
      <c r="DI30" s="3">
        <v>0</v>
      </c>
      <c r="DJ30" s="3">
        <v>0</v>
      </c>
      <c r="DK30" s="3">
        <v>0</v>
      </c>
      <c r="DL30" s="3">
        <v>0</v>
      </c>
      <c r="DM30" s="3">
        <v>0</v>
      </c>
      <c r="DN30" s="3">
        <v>0</v>
      </c>
      <c r="DO30" s="3">
        <v>0</v>
      </c>
      <c r="DP30" s="3">
        <v>0</v>
      </c>
      <c r="DQ30" s="3">
        <v>0</v>
      </c>
      <c r="DS30" s="3">
        <v>959</v>
      </c>
      <c r="DT30" s="3">
        <v>459</v>
      </c>
      <c r="DU30" s="3">
        <v>268</v>
      </c>
      <c r="DV30" s="3">
        <v>70</v>
      </c>
      <c r="DW30" s="3">
        <v>44</v>
      </c>
      <c r="DX30" s="3">
        <v>0</v>
      </c>
      <c r="DY30" s="3">
        <v>0</v>
      </c>
      <c r="DZ30" s="5">
        <v>4.2327777777777778</v>
      </c>
      <c r="EA30" s="5">
        <v>8.4655555555555555</v>
      </c>
      <c r="EC30" s="3">
        <v>507</v>
      </c>
      <c r="ED30" s="3">
        <v>222</v>
      </c>
      <c r="EE30" s="3">
        <v>118</v>
      </c>
      <c r="EF30" s="3">
        <v>39</v>
      </c>
      <c r="EG30" s="3">
        <v>14</v>
      </c>
      <c r="EH30" s="3">
        <v>0</v>
      </c>
      <c r="EI30" s="3">
        <v>0</v>
      </c>
      <c r="EJ30" s="5">
        <v>4.2988888888888885</v>
      </c>
      <c r="EK30" s="5">
        <v>8.5977777777777771</v>
      </c>
      <c r="EM30" s="319">
        <f t="shared" si="0"/>
        <v>8.6866666666666674</v>
      </c>
      <c r="EN30" s="319">
        <f t="shared" si="1"/>
        <v>7.4916666666666663</v>
      </c>
      <c r="EO30" s="319">
        <f t="shared" si="2"/>
        <v>8.2642787996127787</v>
      </c>
      <c r="EP30" s="319">
        <f t="shared" si="3"/>
        <v>7.8196994991652753</v>
      </c>
      <c r="EQ30" s="319">
        <f t="shared" si="4"/>
        <v>8.532692307692308</v>
      </c>
      <c r="ER30" s="319">
        <f t="shared" si="5"/>
        <v>8.5108514190317202</v>
      </c>
      <c r="ES30" s="319">
        <f t="shared" si="6"/>
        <v>0</v>
      </c>
      <c r="ET30" s="319">
        <f t="shared" si="7"/>
        <v>0</v>
      </c>
      <c r="EU30" s="319">
        <f t="shared" si="8"/>
        <v>8.498521335023236</v>
      </c>
      <c r="EV30" s="319">
        <f t="shared" si="9"/>
        <v>8.2916666666666661</v>
      </c>
      <c r="EW30" s="319">
        <f t="shared" si="10"/>
        <v>0</v>
      </c>
      <c r="EX30" s="319">
        <f t="shared" si="11"/>
        <v>0</v>
      </c>
      <c r="EY30" s="319">
        <f t="shared" si="12"/>
        <v>8.4655555555555555</v>
      </c>
      <c r="EZ30" s="319">
        <f t="shared" si="13"/>
        <v>8.5977777777777771</v>
      </c>
      <c r="FA30" s="400">
        <f t="shared" si="14"/>
        <v>8.315937669385864</v>
      </c>
    </row>
    <row r="31" spans="1:157" x14ac:dyDescent="0.25">
      <c r="A31" s="4" t="s">
        <v>54</v>
      </c>
      <c r="B31" s="4" t="s">
        <v>55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600</v>
      </c>
      <c r="I31" s="3">
        <v>0</v>
      </c>
      <c r="J31" s="5">
        <v>0</v>
      </c>
      <c r="K31" s="5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5">
        <v>0</v>
      </c>
      <c r="U31" s="5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600</v>
      </c>
      <c r="AM31" s="3">
        <v>0</v>
      </c>
      <c r="AN31" s="5">
        <v>0</v>
      </c>
      <c r="AO31" s="5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1050</v>
      </c>
      <c r="AW31" s="3">
        <v>0</v>
      </c>
      <c r="AX31" s="5">
        <v>0</v>
      </c>
      <c r="AY31" s="5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600</v>
      </c>
      <c r="BG31" s="3">
        <v>0</v>
      </c>
      <c r="BH31" s="5">
        <v>0</v>
      </c>
      <c r="BI31" s="5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750</v>
      </c>
      <c r="BQ31" s="3">
        <v>0</v>
      </c>
      <c r="BR31" s="5">
        <v>0</v>
      </c>
      <c r="BS31" s="5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750</v>
      </c>
      <c r="CA31" s="3">
        <v>0</v>
      </c>
      <c r="CB31" s="5">
        <v>0</v>
      </c>
      <c r="CC31" s="5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3">
        <v>0</v>
      </c>
      <c r="CO31" s="3">
        <v>0</v>
      </c>
      <c r="CP31" s="3">
        <v>0</v>
      </c>
      <c r="CQ31" s="3">
        <v>0</v>
      </c>
      <c r="CR31" s="3">
        <v>0</v>
      </c>
      <c r="CS31" s="3">
        <v>0</v>
      </c>
      <c r="CT31" s="3">
        <v>1200</v>
      </c>
      <c r="CU31" s="3">
        <v>0</v>
      </c>
      <c r="CV31" s="5">
        <v>0</v>
      </c>
      <c r="CW31" s="5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600</v>
      </c>
      <c r="DE31" s="3">
        <v>0</v>
      </c>
      <c r="DF31" s="5">
        <v>0</v>
      </c>
      <c r="DG31" s="5">
        <v>0</v>
      </c>
      <c r="DI31" s="3">
        <v>0</v>
      </c>
      <c r="DJ31" s="3">
        <v>0</v>
      </c>
      <c r="DK31" s="3">
        <v>0</v>
      </c>
      <c r="DL31" s="3">
        <v>0</v>
      </c>
      <c r="DM31" s="3">
        <v>0</v>
      </c>
      <c r="DN31" s="3">
        <v>0</v>
      </c>
      <c r="DO31" s="3">
        <v>0</v>
      </c>
      <c r="DP31" s="3">
        <v>0</v>
      </c>
      <c r="DQ31" s="3">
        <v>0</v>
      </c>
      <c r="DS31" s="3">
        <v>0</v>
      </c>
      <c r="DT31" s="3">
        <v>0</v>
      </c>
      <c r="DU31" s="3">
        <v>0</v>
      </c>
      <c r="DV31" s="3">
        <v>0</v>
      </c>
      <c r="DW31" s="3">
        <v>0</v>
      </c>
      <c r="DX31" s="3">
        <v>900</v>
      </c>
      <c r="DY31" s="3">
        <v>0</v>
      </c>
      <c r="DZ31" s="5">
        <v>0</v>
      </c>
      <c r="EA31" s="5">
        <v>0</v>
      </c>
      <c r="EC31" s="3">
        <v>0</v>
      </c>
      <c r="ED31" s="3">
        <v>0</v>
      </c>
      <c r="EE31" s="3">
        <v>0</v>
      </c>
      <c r="EF31" s="3">
        <v>0</v>
      </c>
      <c r="EG31" s="3">
        <v>0</v>
      </c>
      <c r="EH31" s="3">
        <v>0</v>
      </c>
      <c r="EI31" s="3">
        <v>0</v>
      </c>
      <c r="EJ31" s="3">
        <v>0</v>
      </c>
      <c r="EK31" s="3">
        <v>0</v>
      </c>
      <c r="EM31" s="319">
        <f t="shared" si="0"/>
        <v>0</v>
      </c>
      <c r="EN31" s="319">
        <f t="shared" si="1"/>
        <v>0</v>
      </c>
      <c r="EO31" s="319">
        <f t="shared" si="2"/>
        <v>0</v>
      </c>
      <c r="EP31" s="319">
        <f t="shared" si="3"/>
        <v>0</v>
      </c>
      <c r="EQ31" s="319">
        <f t="shared" si="4"/>
        <v>0</v>
      </c>
      <c r="ER31" s="319">
        <f t="shared" si="5"/>
        <v>0</v>
      </c>
      <c r="ES31" s="319">
        <f t="shared" si="6"/>
        <v>0</v>
      </c>
      <c r="ET31" s="319">
        <f t="shared" si="7"/>
        <v>0</v>
      </c>
      <c r="EU31" s="319">
        <f t="shared" si="8"/>
        <v>0</v>
      </c>
      <c r="EV31" s="319">
        <f t="shared" si="9"/>
        <v>0</v>
      </c>
      <c r="EW31" s="319">
        <f t="shared" si="10"/>
        <v>0</v>
      </c>
      <c r="EX31" s="319">
        <f t="shared" si="11"/>
        <v>0</v>
      </c>
      <c r="EY31" s="319">
        <f t="shared" si="12"/>
        <v>0</v>
      </c>
      <c r="EZ31" s="319">
        <f t="shared" si="13"/>
        <v>0</v>
      </c>
      <c r="FA31" s="400" t="e">
        <f t="shared" si="14"/>
        <v>#DIV/0!</v>
      </c>
    </row>
    <row r="32" spans="1:157" x14ac:dyDescent="0.25">
      <c r="A32" s="4" t="s">
        <v>56</v>
      </c>
      <c r="B32" s="4" t="s">
        <v>57</v>
      </c>
      <c r="C32" s="3">
        <v>278</v>
      </c>
      <c r="D32" s="3">
        <v>54</v>
      </c>
      <c r="E32" s="3">
        <v>53</v>
      </c>
      <c r="F32" s="3">
        <v>15</v>
      </c>
      <c r="G32" s="3">
        <v>0</v>
      </c>
      <c r="H32" s="3">
        <v>0</v>
      </c>
      <c r="I32" s="3">
        <v>0</v>
      </c>
      <c r="J32" s="5">
        <v>4.4874999999999998</v>
      </c>
      <c r="K32" s="5">
        <v>8.9749999999999996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5">
        <v>0</v>
      </c>
      <c r="U32" s="5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5">
        <v>0</v>
      </c>
      <c r="AO32" s="5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5">
        <v>0</v>
      </c>
      <c r="AY32" s="5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5">
        <v>0</v>
      </c>
      <c r="BI32" s="5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5">
        <v>0</v>
      </c>
      <c r="BS32" s="5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5">
        <v>0</v>
      </c>
      <c r="CC32" s="5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5">
        <v>0</v>
      </c>
      <c r="CM32" s="5">
        <v>0</v>
      </c>
      <c r="CO32" s="3">
        <v>0</v>
      </c>
      <c r="CP32" s="3">
        <v>0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5">
        <v>0</v>
      </c>
      <c r="CW32" s="5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3">
        <v>0</v>
      </c>
      <c r="DI32" s="3">
        <v>0</v>
      </c>
      <c r="DJ32" s="3">
        <v>0</v>
      </c>
      <c r="DK32" s="3">
        <v>0</v>
      </c>
      <c r="DL32" s="3">
        <v>0</v>
      </c>
      <c r="DM32" s="3">
        <v>0</v>
      </c>
      <c r="DN32" s="3">
        <v>0</v>
      </c>
      <c r="DO32" s="3">
        <v>0</v>
      </c>
      <c r="DP32" s="5">
        <v>0</v>
      </c>
      <c r="DQ32" s="5">
        <v>0</v>
      </c>
      <c r="DS32" s="3">
        <v>0</v>
      </c>
      <c r="DT32" s="3">
        <v>0</v>
      </c>
      <c r="DU32" s="3">
        <v>0</v>
      </c>
      <c r="DV32" s="3">
        <v>0</v>
      </c>
      <c r="DW32" s="3">
        <v>0</v>
      </c>
      <c r="DX32" s="3">
        <v>0</v>
      </c>
      <c r="DY32" s="3">
        <v>0</v>
      </c>
      <c r="DZ32" s="5">
        <v>0</v>
      </c>
      <c r="EA32" s="5">
        <v>0</v>
      </c>
      <c r="EC32" s="3">
        <v>0</v>
      </c>
      <c r="ED32" s="3">
        <v>0</v>
      </c>
      <c r="EE32" s="3">
        <v>0</v>
      </c>
      <c r="EF32" s="3">
        <v>0</v>
      </c>
      <c r="EG32" s="3">
        <v>0</v>
      </c>
      <c r="EH32" s="3">
        <v>0</v>
      </c>
      <c r="EI32" s="3">
        <v>0</v>
      </c>
      <c r="EJ32" s="5">
        <v>0</v>
      </c>
      <c r="EK32" s="5">
        <v>0</v>
      </c>
      <c r="EM32" s="319">
        <f t="shared" si="0"/>
        <v>8.9749999999999996</v>
      </c>
      <c r="EN32" s="319">
        <f t="shared" si="1"/>
        <v>0</v>
      </c>
      <c r="EO32" s="319">
        <f t="shared" si="2"/>
        <v>0</v>
      </c>
      <c r="EP32" s="319">
        <f t="shared" si="3"/>
        <v>0</v>
      </c>
      <c r="EQ32" s="319">
        <f t="shared" si="4"/>
        <v>0</v>
      </c>
      <c r="ER32" s="319">
        <f t="shared" si="5"/>
        <v>0</v>
      </c>
      <c r="ES32" s="319">
        <f t="shared" si="6"/>
        <v>0</v>
      </c>
      <c r="ET32" s="319">
        <f t="shared" si="7"/>
        <v>0</v>
      </c>
      <c r="EU32" s="319">
        <f t="shared" si="8"/>
        <v>0</v>
      </c>
      <c r="EV32" s="319">
        <f t="shared" si="9"/>
        <v>0</v>
      </c>
      <c r="EW32" s="319">
        <f t="shared" si="10"/>
        <v>0</v>
      </c>
      <c r="EX32" s="319">
        <f t="shared" si="11"/>
        <v>0</v>
      </c>
      <c r="EY32" s="319">
        <f t="shared" si="12"/>
        <v>0</v>
      </c>
      <c r="EZ32" s="319">
        <f t="shared" si="13"/>
        <v>0</v>
      </c>
      <c r="FA32" s="400">
        <f t="shared" si="14"/>
        <v>8.9749999999999996</v>
      </c>
    </row>
    <row r="33" spans="1:157" x14ac:dyDescent="0.25">
      <c r="A33" s="4" t="s">
        <v>58</v>
      </c>
      <c r="B33" s="4" t="s">
        <v>59</v>
      </c>
      <c r="C33" s="3">
        <v>239</v>
      </c>
      <c r="D33" s="3">
        <v>622</v>
      </c>
      <c r="E33" s="3">
        <v>274</v>
      </c>
      <c r="F33" s="3">
        <v>26</v>
      </c>
      <c r="G33" s="3">
        <v>39</v>
      </c>
      <c r="H33" s="3">
        <v>0</v>
      </c>
      <c r="I33" s="3">
        <v>0</v>
      </c>
      <c r="J33" s="5">
        <v>3.83</v>
      </c>
      <c r="K33" s="5">
        <v>7.66</v>
      </c>
      <c r="M33" s="3">
        <v>116</v>
      </c>
      <c r="N33" s="3">
        <v>426</v>
      </c>
      <c r="O33" s="3">
        <v>407</v>
      </c>
      <c r="P33" s="3">
        <v>133</v>
      </c>
      <c r="Q33" s="3">
        <v>118</v>
      </c>
      <c r="R33" s="3">
        <v>0</v>
      </c>
      <c r="S33" s="3">
        <v>0</v>
      </c>
      <c r="T33" s="5">
        <v>3.2408333333333332</v>
      </c>
      <c r="U33" s="5">
        <v>6.4816666666666665</v>
      </c>
      <c r="W33" s="3">
        <v>325</v>
      </c>
      <c r="X33" s="3">
        <v>970</v>
      </c>
      <c r="Y33" s="3">
        <v>512</v>
      </c>
      <c r="Z33" s="3">
        <v>159</v>
      </c>
      <c r="AA33" s="3">
        <v>134</v>
      </c>
      <c r="AB33" s="3">
        <v>0</v>
      </c>
      <c r="AC33" s="3">
        <v>0</v>
      </c>
      <c r="AD33" s="5">
        <v>3.5680952380952382</v>
      </c>
      <c r="AE33" s="5">
        <v>7.1361904761904764</v>
      </c>
      <c r="AG33" s="3">
        <v>78</v>
      </c>
      <c r="AH33" s="3">
        <v>431</v>
      </c>
      <c r="AI33" s="3">
        <v>442</v>
      </c>
      <c r="AJ33" s="3">
        <v>157</v>
      </c>
      <c r="AK33" s="3">
        <v>92</v>
      </c>
      <c r="AL33" s="3">
        <v>0</v>
      </c>
      <c r="AM33" s="3">
        <v>0</v>
      </c>
      <c r="AN33" s="5">
        <v>3.2050000000000001</v>
      </c>
      <c r="AO33" s="5">
        <v>6.41</v>
      </c>
      <c r="AQ33" s="3">
        <v>693</v>
      </c>
      <c r="AR33" s="3">
        <v>876</v>
      </c>
      <c r="AS33" s="3">
        <v>369</v>
      </c>
      <c r="AT33" s="3">
        <v>102</v>
      </c>
      <c r="AU33" s="3">
        <v>60</v>
      </c>
      <c r="AV33" s="3">
        <v>0</v>
      </c>
      <c r="AW33" s="3">
        <v>0</v>
      </c>
      <c r="AX33" s="5">
        <v>3.9714285714285715</v>
      </c>
      <c r="AY33" s="5">
        <v>7.9428571428571431</v>
      </c>
      <c r="BA33" s="3">
        <v>355</v>
      </c>
      <c r="BB33" s="3">
        <v>569</v>
      </c>
      <c r="BC33" s="3">
        <v>230</v>
      </c>
      <c r="BD33" s="3">
        <v>32</v>
      </c>
      <c r="BE33" s="3">
        <v>14</v>
      </c>
      <c r="BF33" s="3">
        <v>0</v>
      </c>
      <c r="BG33" s="3">
        <v>0</v>
      </c>
      <c r="BH33" s="5">
        <v>4.0158333333333331</v>
      </c>
      <c r="BI33" s="5">
        <v>8.0316666666666663</v>
      </c>
      <c r="BK33" s="3">
        <v>153</v>
      </c>
      <c r="BL33" s="3">
        <v>478</v>
      </c>
      <c r="BM33" s="3">
        <v>593</v>
      </c>
      <c r="BN33" s="3">
        <v>189</v>
      </c>
      <c r="BO33" s="3">
        <v>87</v>
      </c>
      <c r="BP33" s="3">
        <v>0</v>
      </c>
      <c r="BQ33" s="3">
        <v>0</v>
      </c>
      <c r="BR33" s="5">
        <v>3.2806666666666668</v>
      </c>
      <c r="BS33" s="5">
        <v>6.5613333333333337</v>
      </c>
      <c r="BU33" s="3">
        <v>281</v>
      </c>
      <c r="BV33" s="3">
        <v>767</v>
      </c>
      <c r="BW33" s="3">
        <v>376</v>
      </c>
      <c r="BX33" s="3">
        <v>51</v>
      </c>
      <c r="BY33" s="3">
        <v>25</v>
      </c>
      <c r="BZ33" s="3">
        <v>0</v>
      </c>
      <c r="CA33" s="3">
        <v>0</v>
      </c>
      <c r="CB33" s="5">
        <v>3.8186666666666667</v>
      </c>
      <c r="CC33" s="5">
        <v>7.6373333333333333</v>
      </c>
      <c r="CE33" s="3">
        <v>458</v>
      </c>
      <c r="CF33" s="3">
        <v>1121</v>
      </c>
      <c r="CG33" s="3">
        <v>606</v>
      </c>
      <c r="CH33" s="3">
        <v>140</v>
      </c>
      <c r="CI33" s="3">
        <v>75</v>
      </c>
      <c r="CJ33" s="3">
        <v>0</v>
      </c>
      <c r="CK33" s="3">
        <v>0</v>
      </c>
      <c r="CL33" s="5">
        <v>3.7279166666666668</v>
      </c>
      <c r="CM33" s="5">
        <v>7.4558333333333335</v>
      </c>
      <c r="CO33" s="3">
        <v>305</v>
      </c>
      <c r="CP33" s="3">
        <v>1016</v>
      </c>
      <c r="CQ33" s="3">
        <v>809</v>
      </c>
      <c r="CR33" s="3">
        <v>217</v>
      </c>
      <c r="CS33" s="3">
        <v>53</v>
      </c>
      <c r="CT33" s="3">
        <v>0</v>
      </c>
      <c r="CU33" s="3">
        <v>0</v>
      </c>
      <c r="CV33" s="5">
        <v>3.5429166666666667</v>
      </c>
      <c r="CW33" s="5">
        <v>7.0858333333333334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0</v>
      </c>
      <c r="DG33" s="3">
        <v>0</v>
      </c>
      <c r="DI33" s="3">
        <v>109</v>
      </c>
      <c r="DJ33" s="3">
        <v>540</v>
      </c>
      <c r="DK33" s="3">
        <v>456</v>
      </c>
      <c r="DL33" s="3">
        <v>69</v>
      </c>
      <c r="DM33" s="3">
        <v>26</v>
      </c>
      <c r="DN33" s="3">
        <v>0</v>
      </c>
      <c r="DO33" s="3">
        <v>0</v>
      </c>
      <c r="DP33" s="5">
        <v>3.5308333333333333</v>
      </c>
      <c r="DQ33" s="5">
        <v>7.0616666666666665</v>
      </c>
      <c r="DS33" s="3">
        <v>335</v>
      </c>
      <c r="DT33" s="3">
        <v>742</v>
      </c>
      <c r="DU33" s="3">
        <v>557</v>
      </c>
      <c r="DV33" s="3">
        <v>126</v>
      </c>
      <c r="DW33" s="3">
        <v>40</v>
      </c>
      <c r="DX33" s="3">
        <v>0</v>
      </c>
      <c r="DY33" s="3">
        <v>0</v>
      </c>
      <c r="DZ33" s="5">
        <v>3.67</v>
      </c>
      <c r="EA33" s="5">
        <v>7.34</v>
      </c>
      <c r="EC33" s="3">
        <v>109</v>
      </c>
      <c r="ED33" s="3">
        <v>512</v>
      </c>
      <c r="EE33" s="3">
        <v>225</v>
      </c>
      <c r="EF33" s="3">
        <v>46</v>
      </c>
      <c r="EG33" s="3">
        <v>8</v>
      </c>
      <c r="EH33" s="3">
        <v>0</v>
      </c>
      <c r="EI33" s="3">
        <v>0</v>
      </c>
      <c r="EJ33" s="5">
        <v>3.7422222222222223</v>
      </c>
      <c r="EK33" s="5">
        <v>7.4844444444444447</v>
      </c>
      <c r="EM33" s="319">
        <f t="shared" si="0"/>
        <v>7.66</v>
      </c>
      <c r="EN33" s="319">
        <f t="shared" si="1"/>
        <v>6.4816666666666665</v>
      </c>
      <c r="EO33" s="319">
        <f t="shared" si="2"/>
        <v>7.1361904761904764</v>
      </c>
      <c r="EP33" s="319">
        <f t="shared" si="3"/>
        <v>6.41</v>
      </c>
      <c r="EQ33" s="319">
        <f t="shared" si="4"/>
        <v>7.9428571428571431</v>
      </c>
      <c r="ER33" s="319">
        <f t="shared" si="5"/>
        <v>8.0316666666666663</v>
      </c>
      <c r="ES33" s="319">
        <f t="shared" si="6"/>
        <v>6.5613333333333337</v>
      </c>
      <c r="ET33" s="319">
        <f t="shared" si="7"/>
        <v>7.6373333333333333</v>
      </c>
      <c r="EU33" s="319">
        <f t="shared" si="8"/>
        <v>7.4558333333333335</v>
      </c>
      <c r="EV33" s="319">
        <f t="shared" si="9"/>
        <v>7.0858333333333334</v>
      </c>
      <c r="EW33" s="319">
        <f t="shared" si="10"/>
        <v>0</v>
      </c>
      <c r="EX33" s="319">
        <f t="shared" si="11"/>
        <v>7.0616666666666665</v>
      </c>
      <c r="EY33" s="319">
        <f t="shared" si="12"/>
        <v>7.34</v>
      </c>
      <c r="EZ33" s="319">
        <f t="shared" si="13"/>
        <v>7.4844444444444447</v>
      </c>
      <c r="FA33" s="400">
        <f t="shared" si="14"/>
        <v>7.2529865689865707</v>
      </c>
    </row>
    <row r="34" spans="1:157" x14ac:dyDescent="0.25">
      <c r="A34" s="4" t="s">
        <v>60</v>
      </c>
      <c r="B34" s="4" t="s">
        <v>61</v>
      </c>
      <c r="C34" s="3">
        <v>93</v>
      </c>
      <c r="D34" s="3">
        <v>123</v>
      </c>
      <c r="E34" s="3">
        <v>74</v>
      </c>
      <c r="F34" s="3">
        <v>5</v>
      </c>
      <c r="G34" s="3">
        <v>16</v>
      </c>
      <c r="H34" s="3">
        <v>89</v>
      </c>
      <c r="I34" s="3">
        <v>0</v>
      </c>
      <c r="J34" s="5">
        <v>3.87459807073955</v>
      </c>
      <c r="K34" s="5">
        <v>7.7491961414791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G34" s="3">
        <v>70</v>
      </c>
      <c r="AH34" s="3">
        <v>85</v>
      </c>
      <c r="AI34" s="3">
        <v>108</v>
      </c>
      <c r="AJ34" s="3">
        <v>35</v>
      </c>
      <c r="AK34" s="3">
        <v>31</v>
      </c>
      <c r="AL34" s="3">
        <v>71</v>
      </c>
      <c r="AM34" s="3">
        <v>0</v>
      </c>
      <c r="AN34" s="5">
        <v>3.3890577507598785</v>
      </c>
      <c r="AO34" s="5">
        <v>6.7781155015197569</v>
      </c>
      <c r="AQ34" s="3">
        <v>300</v>
      </c>
      <c r="AR34" s="3">
        <v>206</v>
      </c>
      <c r="AS34" s="3">
        <v>100</v>
      </c>
      <c r="AT34" s="3">
        <v>19</v>
      </c>
      <c r="AU34" s="3">
        <v>6</v>
      </c>
      <c r="AV34" s="3">
        <v>69</v>
      </c>
      <c r="AW34" s="3">
        <v>0</v>
      </c>
      <c r="AX34" s="5">
        <v>4.2282091917591123</v>
      </c>
      <c r="AY34" s="5">
        <v>8.4564183835182245</v>
      </c>
      <c r="BA34" s="3">
        <v>149</v>
      </c>
      <c r="BB34" s="3">
        <v>126</v>
      </c>
      <c r="BC34" s="3">
        <v>66</v>
      </c>
      <c r="BD34" s="3">
        <v>8</v>
      </c>
      <c r="BE34" s="3">
        <v>6</v>
      </c>
      <c r="BF34" s="3">
        <v>45</v>
      </c>
      <c r="BG34" s="3">
        <v>0</v>
      </c>
      <c r="BH34" s="5">
        <v>4.1380281690140848</v>
      </c>
      <c r="BI34" s="5">
        <v>8.2760563380281695</v>
      </c>
      <c r="BK34" s="3">
        <v>58</v>
      </c>
      <c r="BL34" s="3">
        <v>98</v>
      </c>
      <c r="BM34" s="3">
        <v>91</v>
      </c>
      <c r="BN34" s="3">
        <v>44</v>
      </c>
      <c r="BO34" s="3">
        <v>96</v>
      </c>
      <c r="BP34" s="3">
        <v>113</v>
      </c>
      <c r="BQ34" s="3">
        <v>0</v>
      </c>
      <c r="BR34" s="5">
        <v>2.9431524547803618</v>
      </c>
      <c r="BS34" s="5">
        <v>5.8863049095607236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E34" s="3">
        <v>128</v>
      </c>
      <c r="CF34" s="3">
        <v>213</v>
      </c>
      <c r="CG34" s="3">
        <v>211</v>
      </c>
      <c r="CH34" s="3">
        <v>90</v>
      </c>
      <c r="CI34" s="3">
        <v>31</v>
      </c>
      <c r="CJ34" s="3">
        <v>127</v>
      </c>
      <c r="CK34" s="3">
        <v>0</v>
      </c>
      <c r="CL34" s="5">
        <v>3.4710252600297178</v>
      </c>
      <c r="CM34" s="5">
        <v>6.9420505200594356</v>
      </c>
      <c r="CO34" s="3">
        <v>134</v>
      </c>
      <c r="CP34" s="3">
        <v>195</v>
      </c>
      <c r="CQ34" s="3">
        <v>224</v>
      </c>
      <c r="CR34" s="3">
        <v>88</v>
      </c>
      <c r="CS34" s="3">
        <v>64</v>
      </c>
      <c r="CT34" s="3">
        <v>95</v>
      </c>
      <c r="CU34" s="3">
        <v>0</v>
      </c>
      <c r="CV34" s="5">
        <v>3.3503546099290782</v>
      </c>
      <c r="CW34" s="5">
        <v>6.7007092198581564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0</v>
      </c>
      <c r="DG34" s="3">
        <v>0</v>
      </c>
      <c r="DI34" s="3">
        <v>0</v>
      </c>
      <c r="DJ34" s="3">
        <v>0</v>
      </c>
      <c r="DK34" s="3">
        <v>0</v>
      </c>
      <c r="DL34" s="3">
        <v>0</v>
      </c>
      <c r="DM34" s="3">
        <v>0</v>
      </c>
      <c r="DN34" s="3">
        <v>0</v>
      </c>
      <c r="DO34" s="3">
        <v>0</v>
      </c>
      <c r="DP34" s="3">
        <v>0</v>
      </c>
      <c r="DQ34" s="3">
        <v>0</v>
      </c>
      <c r="DS34" s="3">
        <v>198</v>
      </c>
      <c r="DT34" s="3">
        <v>212</v>
      </c>
      <c r="DU34" s="3">
        <v>101</v>
      </c>
      <c r="DV34" s="3">
        <v>15</v>
      </c>
      <c r="DW34" s="3">
        <v>18</v>
      </c>
      <c r="DX34" s="3">
        <v>56</v>
      </c>
      <c r="DY34" s="3">
        <v>0</v>
      </c>
      <c r="DZ34" s="5">
        <v>4.023897058823529</v>
      </c>
      <c r="EA34" s="5">
        <v>8.047794117647058</v>
      </c>
      <c r="EC34" s="3">
        <v>0</v>
      </c>
      <c r="ED34" s="3">
        <v>0</v>
      </c>
      <c r="EE34" s="3">
        <v>0</v>
      </c>
      <c r="EF34" s="3">
        <v>0</v>
      </c>
      <c r="EG34" s="3">
        <v>0</v>
      </c>
      <c r="EH34" s="3">
        <v>0</v>
      </c>
      <c r="EI34" s="3">
        <v>0</v>
      </c>
      <c r="EJ34" s="3">
        <v>0</v>
      </c>
      <c r="EK34" s="3">
        <v>0</v>
      </c>
      <c r="EM34" s="319">
        <f t="shared" si="0"/>
        <v>7.7491961414791</v>
      </c>
      <c r="EN34" s="319">
        <f t="shared" si="1"/>
        <v>0</v>
      </c>
      <c r="EO34" s="319">
        <f t="shared" si="2"/>
        <v>0</v>
      </c>
      <c r="EP34" s="319">
        <f t="shared" si="3"/>
        <v>6.7781155015197569</v>
      </c>
      <c r="EQ34" s="319">
        <f t="shared" si="4"/>
        <v>8.4564183835182245</v>
      </c>
      <c r="ER34" s="319">
        <f t="shared" si="5"/>
        <v>8.2760563380281695</v>
      </c>
      <c r="ES34" s="319">
        <f t="shared" si="6"/>
        <v>5.8863049095607236</v>
      </c>
      <c r="ET34" s="319">
        <f t="shared" si="7"/>
        <v>0</v>
      </c>
      <c r="EU34" s="319">
        <f t="shared" si="8"/>
        <v>6.9420505200594356</v>
      </c>
      <c r="EV34" s="319">
        <f t="shared" si="9"/>
        <v>6.7007092198581564</v>
      </c>
      <c r="EW34" s="319">
        <f t="shared" si="10"/>
        <v>0</v>
      </c>
      <c r="EX34" s="319">
        <f t="shared" si="11"/>
        <v>0</v>
      </c>
      <c r="EY34" s="319">
        <f t="shared" si="12"/>
        <v>8.047794117647058</v>
      </c>
      <c r="EZ34" s="319">
        <f t="shared" si="13"/>
        <v>0</v>
      </c>
      <c r="FA34" s="400">
        <f t="shared" si="14"/>
        <v>7.3545806414588277</v>
      </c>
    </row>
    <row r="35" spans="1:157" x14ac:dyDescent="0.25">
      <c r="A35" s="4" t="s">
        <v>62</v>
      </c>
      <c r="B35" s="4" t="s">
        <v>63</v>
      </c>
      <c r="C35" s="3">
        <v>2259</v>
      </c>
      <c r="D35" s="3">
        <v>1381</v>
      </c>
      <c r="E35" s="3">
        <v>263</v>
      </c>
      <c r="F35" s="3">
        <v>81</v>
      </c>
      <c r="G35" s="3">
        <v>0</v>
      </c>
      <c r="H35" s="3">
        <v>0</v>
      </c>
      <c r="I35" s="3">
        <v>0</v>
      </c>
      <c r="J35" s="5">
        <v>4.4603413654618471</v>
      </c>
      <c r="K35" s="5">
        <v>8.9206827309236942</v>
      </c>
      <c r="M35" s="3">
        <v>2426</v>
      </c>
      <c r="N35" s="3">
        <v>1301</v>
      </c>
      <c r="O35" s="3">
        <v>132</v>
      </c>
      <c r="P35" s="3">
        <v>119</v>
      </c>
      <c r="Q35" s="3">
        <v>14</v>
      </c>
      <c r="R35" s="3">
        <v>0</v>
      </c>
      <c r="S35" s="3">
        <v>0</v>
      </c>
      <c r="T35" s="5">
        <v>4.5045090180360718</v>
      </c>
      <c r="U35" s="5">
        <v>9.0090180360721437</v>
      </c>
      <c r="W35" s="3">
        <v>6336</v>
      </c>
      <c r="X35" s="3">
        <v>295</v>
      </c>
      <c r="Y35" s="3">
        <v>141</v>
      </c>
      <c r="Z35" s="3">
        <v>92</v>
      </c>
      <c r="AA35" s="3">
        <v>89</v>
      </c>
      <c r="AB35" s="3">
        <v>23</v>
      </c>
      <c r="AC35" s="3">
        <v>10</v>
      </c>
      <c r="AD35" s="5">
        <v>4.8261182223500647</v>
      </c>
      <c r="AE35" s="5">
        <v>9.6522364447001294</v>
      </c>
      <c r="AG35" s="3">
        <v>3220</v>
      </c>
      <c r="AH35" s="3">
        <v>438</v>
      </c>
      <c r="AI35" s="3">
        <v>206</v>
      </c>
      <c r="AJ35" s="3">
        <v>90</v>
      </c>
      <c r="AK35" s="3">
        <v>26</v>
      </c>
      <c r="AL35" s="3">
        <v>12</v>
      </c>
      <c r="AM35" s="3">
        <v>0</v>
      </c>
      <c r="AN35" s="5">
        <v>4.6924623115577893</v>
      </c>
      <c r="AO35" s="5">
        <v>9.3849246231155785</v>
      </c>
      <c r="AQ35" s="3">
        <v>5006</v>
      </c>
      <c r="AR35" s="3">
        <v>840</v>
      </c>
      <c r="AS35" s="3">
        <v>563</v>
      </c>
      <c r="AT35" s="3">
        <v>458</v>
      </c>
      <c r="AU35" s="3">
        <v>119</v>
      </c>
      <c r="AV35" s="3">
        <v>0</v>
      </c>
      <c r="AW35" s="3">
        <v>0</v>
      </c>
      <c r="AX35" s="5">
        <v>4.4537646722015456</v>
      </c>
      <c r="AY35" s="5">
        <v>8.9075293444030912</v>
      </c>
      <c r="BA35" s="3">
        <v>2511</v>
      </c>
      <c r="BB35" s="3">
        <v>902</v>
      </c>
      <c r="BC35" s="3">
        <v>198</v>
      </c>
      <c r="BD35" s="3">
        <v>253</v>
      </c>
      <c r="BE35" s="3">
        <v>128</v>
      </c>
      <c r="BF35" s="3">
        <v>0</v>
      </c>
      <c r="BG35" s="3">
        <v>0</v>
      </c>
      <c r="BH35" s="5">
        <v>4.3564629258517034</v>
      </c>
      <c r="BI35" s="5">
        <v>8.7129258517034067</v>
      </c>
      <c r="BK35" s="3">
        <v>2684</v>
      </c>
      <c r="BL35" s="3">
        <v>824</v>
      </c>
      <c r="BM35" s="3">
        <v>843</v>
      </c>
      <c r="BN35" s="3">
        <v>250</v>
      </c>
      <c r="BO35" s="3">
        <v>389</v>
      </c>
      <c r="BP35" s="3">
        <v>0</v>
      </c>
      <c r="BQ35" s="3">
        <v>0</v>
      </c>
      <c r="BR35" s="5">
        <v>4.0348697394789577</v>
      </c>
      <c r="BS35" s="5">
        <v>8.0697394789579153</v>
      </c>
      <c r="BU35" s="3">
        <v>2658</v>
      </c>
      <c r="BV35" s="3">
        <v>889</v>
      </c>
      <c r="BW35" s="3">
        <v>727</v>
      </c>
      <c r="BX35" s="3">
        <v>484</v>
      </c>
      <c r="BY35" s="3">
        <v>232</v>
      </c>
      <c r="BZ35" s="3">
        <v>0</v>
      </c>
      <c r="CA35" s="3">
        <v>0</v>
      </c>
      <c r="CB35" s="5">
        <v>4.0535070140280558</v>
      </c>
      <c r="CC35" s="5">
        <v>8.1070140280561116</v>
      </c>
      <c r="CE35" s="3">
        <v>4167</v>
      </c>
      <c r="CF35" s="3">
        <v>1659</v>
      </c>
      <c r="CG35" s="3">
        <v>919</v>
      </c>
      <c r="CH35" s="3">
        <v>912</v>
      </c>
      <c r="CI35" s="3">
        <v>327</v>
      </c>
      <c r="CJ35" s="3">
        <v>0</v>
      </c>
      <c r="CK35" s="3">
        <v>0</v>
      </c>
      <c r="CL35" s="5">
        <v>4.055485971943888</v>
      </c>
      <c r="CM35" s="5">
        <v>8.1109719438877761</v>
      </c>
      <c r="CO35" s="3">
        <v>6044</v>
      </c>
      <c r="CP35" s="3">
        <v>1280</v>
      </c>
      <c r="CQ35" s="3">
        <v>655</v>
      </c>
      <c r="CR35" s="3">
        <v>5</v>
      </c>
      <c r="CS35" s="3">
        <v>0</v>
      </c>
      <c r="CT35" s="3">
        <v>0</v>
      </c>
      <c r="CU35" s="3">
        <v>0</v>
      </c>
      <c r="CV35" s="5">
        <v>4.6737224448897798</v>
      </c>
      <c r="CW35" s="5">
        <v>9.3474448897795597</v>
      </c>
      <c r="CY35" s="3">
        <v>1499</v>
      </c>
      <c r="CZ35" s="3">
        <v>891</v>
      </c>
      <c r="DA35" s="3">
        <v>947</v>
      </c>
      <c r="DB35" s="3">
        <v>540</v>
      </c>
      <c r="DC35" s="3">
        <v>115</v>
      </c>
      <c r="DD35" s="3">
        <v>0</v>
      </c>
      <c r="DE35" s="3">
        <v>0</v>
      </c>
      <c r="DF35" s="5">
        <v>3.7813126252505009</v>
      </c>
      <c r="DG35" s="5">
        <v>7.5626252505010019</v>
      </c>
      <c r="DI35" s="3">
        <v>1974</v>
      </c>
      <c r="DJ35" s="3">
        <v>1156</v>
      </c>
      <c r="DK35" s="3">
        <v>619</v>
      </c>
      <c r="DL35" s="3">
        <v>215</v>
      </c>
      <c r="DM35" s="3">
        <v>28</v>
      </c>
      <c r="DN35" s="3">
        <v>0</v>
      </c>
      <c r="DO35" s="3">
        <v>0</v>
      </c>
      <c r="DP35" s="5">
        <v>4.2106713426853704</v>
      </c>
      <c r="DQ35" s="5">
        <v>8.4213426853707407</v>
      </c>
      <c r="DS35" s="3">
        <v>4412</v>
      </c>
      <c r="DT35" s="3">
        <v>935</v>
      </c>
      <c r="DU35" s="3">
        <v>543</v>
      </c>
      <c r="DV35" s="3">
        <v>92</v>
      </c>
      <c r="DW35" s="3">
        <v>6</v>
      </c>
      <c r="DX35" s="3">
        <v>0</v>
      </c>
      <c r="DY35" s="3">
        <v>0</v>
      </c>
      <c r="DZ35" s="5">
        <v>4.6123914495657985</v>
      </c>
      <c r="EA35" s="5">
        <v>9.224782899131597</v>
      </c>
      <c r="EC35" s="3">
        <v>2005</v>
      </c>
      <c r="ED35" s="3">
        <v>747</v>
      </c>
      <c r="EE35" s="3">
        <v>191</v>
      </c>
      <c r="EF35" s="3">
        <v>51</v>
      </c>
      <c r="EG35" s="3">
        <v>0</v>
      </c>
      <c r="EH35" s="3">
        <v>0</v>
      </c>
      <c r="EI35" s="3">
        <v>0</v>
      </c>
      <c r="EJ35" s="5">
        <v>4.5718102872411492</v>
      </c>
      <c r="EK35" s="5">
        <v>9.1436205744822985</v>
      </c>
      <c r="EM35" s="319">
        <f t="shared" si="0"/>
        <v>8.9206827309236942</v>
      </c>
      <c r="EN35" s="319">
        <f t="shared" si="1"/>
        <v>9.0090180360721437</v>
      </c>
      <c r="EO35" s="319">
        <f t="shared" si="2"/>
        <v>9.6522364447001294</v>
      </c>
      <c r="EP35" s="319">
        <f t="shared" si="3"/>
        <v>9.3849246231155785</v>
      </c>
      <c r="EQ35" s="319">
        <f t="shared" si="4"/>
        <v>8.9075293444030912</v>
      </c>
      <c r="ER35" s="319">
        <f t="shared" si="5"/>
        <v>8.7129258517034067</v>
      </c>
      <c r="ES35" s="319">
        <f t="shared" si="6"/>
        <v>8.0697394789579153</v>
      </c>
      <c r="ET35" s="319">
        <f t="shared" si="7"/>
        <v>8.1070140280561116</v>
      </c>
      <c r="EU35" s="319">
        <f t="shared" si="8"/>
        <v>8.1109719438877761</v>
      </c>
      <c r="EV35" s="319">
        <f t="shared" si="9"/>
        <v>9.3474448897795597</v>
      </c>
      <c r="EW35" s="319">
        <f t="shared" si="10"/>
        <v>7.5626252505010019</v>
      </c>
      <c r="EX35" s="319">
        <f t="shared" si="11"/>
        <v>8.4213426853707407</v>
      </c>
      <c r="EY35" s="319">
        <f t="shared" si="12"/>
        <v>9.224782899131597</v>
      </c>
      <c r="EZ35" s="319">
        <f t="shared" si="13"/>
        <v>9.1436205744822985</v>
      </c>
      <c r="FA35" s="400">
        <f t="shared" si="14"/>
        <v>8.7553470557917894</v>
      </c>
    </row>
    <row r="36" spans="1:157" x14ac:dyDescent="0.25">
      <c r="A36" s="4" t="s">
        <v>64</v>
      </c>
      <c r="B36" s="4" t="s">
        <v>65</v>
      </c>
      <c r="C36" s="3">
        <v>421</v>
      </c>
      <c r="D36" s="3">
        <v>413</v>
      </c>
      <c r="E36" s="3">
        <v>178</v>
      </c>
      <c r="F36" s="3">
        <v>5</v>
      </c>
      <c r="G36" s="3">
        <v>11</v>
      </c>
      <c r="H36" s="3">
        <v>1436</v>
      </c>
      <c r="I36" s="3">
        <v>0</v>
      </c>
      <c r="J36" s="5">
        <v>4.1945525291828796</v>
      </c>
      <c r="K36" s="5">
        <v>8.3891050583657591</v>
      </c>
      <c r="M36" s="3">
        <v>288</v>
      </c>
      <c r="N36" s="3">
        <v>371</v>
      </c>
      <c r="O36" s="3">
        <v>242</v>
      </c>
      <c r="P36" s="3">
        <v>42</v>
      </c>
      <c r="Q36" s="3">
        <v>60</v>
      </c>
      <c r="R36" s="3">
        <v>1461</v>
      </c>
      <c r="S36" s="3">
        <v>0</v>
      </c>
      <c r="T36" s="5">
        <v>3.7826520438683948</v>
      </c>
      <c r="U36" s="5">
        <v>7.5653040877367896</v>
      </c>
      <c r="W36" s="3">
        <v>1058</v>
      </c>
      <c r="X36" s="3">
        <v>1054</v>
      </c>
      <c r="Y36" s="3">
        <v>389</v>
      </c>
      <c r="Z36" s="3">
        <v>34</v>
      </c>
      <c r="AA36" s="3">
        <v>38</v>
      </c>
      <c r="AB36" s="3">
        <v>1739</v>
      </c>
      <c r="AC36" s="3">
        <v>0</v>
      </c>
      <c r="AD36" s="5">
        <v>4.1892732219199376</v>
      </c>
      <c r="AE36" s="5">
        <v>8.3785464438398751</v>
      </c>
      <c r="AG36" s="3">
        <v>317</v>
      </c>
      <c r="AH36" s="3">
        <v>456</v>
      </c>
      <c r="AI36" s="3">
        <v>312</v>
      </c>
      <c r="AJ36" s="3">
        <v>86</v>
      </c>
      <c r="AK36" s="3">
        <v>106</v>
      </c>
      <c r="AL36" s="3">
        <v>1187</v>
      </c>
      <c r="AM36" s="3">
        <v>0</v>
      </c>
      <c r="AN36" s="5">
        <v>3.6202036021926389</v>
      </c>
      <c r="AO36" s="5">
        <v>7.2404072043852779</v>
      </c>
      <c r="AQ36" s="3">
        <v>1435</v>
      </c>
      <c r="AR36" s="3">
        <v>1491</v>
      </c>
      <c r="AS36" s="3">
        <v>669</v>
      </c>
      <c r="AT36" s="3">
        <v>66</v>
      </c>
      <c r="AU36" s="3">
        <v>59</v>
      </c>
      <c r="AV36" s="3">
        <v>592</v>
      </c>
      <c r="AW36" s="3">
        <v>0</v>
      </c>
      <c r="AX36" s="5">
        <v>4.1228494623655916</v>
      </c>
      <c r="AY36" s="5">
        <v>8.2456989247311832</v>
      </c>
      <c r="BA36" s="3">
        <v>656</v>
      </c>
      <c r="BB36" s="3">
        <v>848</v>
      </c>
      <c r="BC36" s="3">
        <v>331</v>
      </c>
      <c r="BD36" s="3">
        <v>23</v>
      </c>
      <c r="BE36" s="3">
        <v>15</v>
      </c>
      <c r="BF36" s="3">
        <v>591</v>
      </c>
      <c r="BG36" s="3">
        <v>0</v>
      </c>
      <c r="BH36" s="5">
        <v>4.1249332621462891</v>
      </c>
      <c r="BI36" s="5">
        <v>8.2498665242925782</v>
      </c>
      <c r="BK36" s="3">
        <v>662</v>
      </c>
      <c r="BL36" s="3">
        <v>1054</v>
      </c>
      <c r="BM36" s="3">
        <v>787</v>
      </c>
      <c r="BN36" s="3">
        <v>163</v>
      </c>
      <c r="BO36" s="3">
        <v>109</v>
      </c>
      <c r="BP36" s="3">
        <v>305</v>
      </c>
      <c r="BQ36" s="3">
        <v>0</v>
      </c>
      <c r="BR36" s="5">
        <v>3.7196396396396398</v>
      </c>
      <c r="BS36" s="5">
        <v>7.4392792792792797</v>
      </c>
      <c r="BU36" s="3">
        <v>531</v>
      </c>
      <c r="BV36" s="3">
        <v>970</v>
      </c>
      <c r="BW36" s="3">
        <v>447</v>
      </c>
      <c r="BX36" s="3">
        <v>37</v>
      </c>
      <c r="BY36" s="3">
        <v>27</v>
      </c>
      <c r="BZ36" s="3">
        <v>1068</v>
      </c>
      <c r="CA36" s="3">
        <v>0</v>
      </c>
      <c r="CB36" s="5">
        <v>3.9647117296222665</v>
      </c>
      <c r="CC36" s="5">
        <v>7.929423459244533</v>
      </c>
      <c r="CE36" s="3">
        <v>781</v>
      </c>
      <c r="CF36" s="3">
        <v>1288</v>
      </c>
      <c r="CG36" s="3">
        <v>644</v>
      </c>
      <c r="CH36" s="3">
        <v>87</v>
      </c>
      <c r="CI36" s="3">
        <v>144</v>
      </c>
      <c r="CJ36" s="3">
        <v>1984</v>
      </c>
      <c r="CK36" s="3">
        <v>0</v>
      </c>
      <c r="CL36" s="5">
        <v>3.8406929347826089</v>
      </c>
      <c r="CM36" s="5">
        <v>7.6813858695652177</v>
      </c>
      <c r="CO36" s="3">
        <v>1107</v>
      </c>
      <c r="CP36" s="3">
        <v>1751</v>
      </c>
      <c r="CQ36" s="3">
        <v>1134</v>
      </c>
      <c r="CR36" s="3">
        <v>170</v>
      </c>
      <c r="CS36" s="3">
        <v>159</v>
      </c>
      <c r="CT36" s="3">
        <v>607</v>
      </c>
      <c r="CU36" s="3">
        <v>0</v>
      </c>
      <c r="CV36" s="5">
        <v>3.8046748437861608</v>
      </c>
      <c r="CW36" s="5">
        <v>7.6093496875723217</v>
      </c>
      <c r="CY36" s="3">
        <v>479</v>
      </c>
      <c r="CZ36" s="3">
        <v>730</v>
      </c>
      <c r="DA36" s="3">
        <v>539</v>
      </c>
      <c r="DB36" s="3">
        <v>110</v>
      </c>
      <c r="DC36" s="3">
        <v>193</v>
      </c>
      <c r="DD36" s="3">
        <v>413</v>
      </c>
      <c r="DE36" s="3">
        <v>0</v>
      </c>
      <c r="DF36" s="5">
        <v>3.5811799122379329</v>
      </c>
      <c r="DG36" s="5">
        <v>7.1623598244758657</v>
      </c>
      <c r="DI36" s="3">
        <v>313</v>
      </c>
      <c r="DJ36" s="3">
        <v>679</v>
      </c>
      <c r="DK36" s="3">
        <v>463</v>
      </c>
      <c r="DL36" s="3">
        <v>74</v>
      </c>
      <c r="DM36" s="3">
        <v>87</v>
      </c>
      <c r="DN36" s="3">
        <v>848</v>
      </c>
      <c r="DO36" s="3">
        <v>0</v>
      </c>
      <c r="DP36" s="5">
        <v>3.6540841584158414</v>
      </c>
      <c r="DQ36" s="5">
        <v>7.3081683168316829</v>
      </c>
      <c r="DS36" s="3">
        <v>949</v>
      </c>
      <c r="DT36" s="3">
        <v>1347</v>
      </c>
      <c r="DU36" s="3">
        <v>739</v>
      </c>
      <c r="DV36" s="3">
        <v>121</v>
      </c>
      <c r="DW36" s="3">
        <v>85</v>
      </c>
      <c r="DX36" s="3">
        <v>455</v>
      </c>
      <c r="DY36" s="3">
        <v>0</v>
      </c>
      <c r="DZ36" s="5">
        <v>3.9114470842332612</v>
      </c>
      <c r="EA36" s="5">
        <v>7.8228941684665223</v>
      </c>
      <c r="EC36" s="3">
        <v>283</v>
      </c>
      <c r="ED36" s="3">
        <v>475</v>
      </c>
      <c r="EE36" s="3">
        <v>256</v>
      </c>
      <c r="EF36" s="3">
        <v>29</v>
      </c>
      <c r="EG36" s="3">
        <v>42</v>
      </c>
      <c r="EH36" s="3">
        <v>763</v>
      </c>
      <c r="EI36" s="3">
        <v>0</v>
      </c>
      <c r="EJ36" s="5">
        <v>3.8552995391705069</v>
      </c>
      <c r="EK36" s="5">
        <v>7.7105990783410139</v>
      </c>
      <c r="EM36" s="319">
        <f t="shared" si="0"/>
        <v>8.3891050583657591</v>
      </c>
      <c r="EN36" s="319">
        <f t="shared" si="1"/>
        <v>7.5653040877367896</v>
      </c>
      <c r="EO36" s="319">
        <f t="shared" si="2"/>
        <v>8.3785464438398751</v>
      </c>
      <c r="EP36" s="319">
        <f t="shared" si="3"/>
        <v>7.2404072043852779</v>
      </c>
      <c r="EQ36" s="319">
        <f t="shared" si="4"/>
        <v>8.2456989247311832</v>
      </c>
      <c r="ER36" s="319">
        <f t="shared" si="5"/>
        <v>8.2498665242925782</v>
      </c>
      <c r="ES36" s="319">
        <f t="shared" si="6"/>
        <v>7.4392792792792797</v>
      </c>
      <c r="ET36" s="319">
        <f t="shared" si="7"/>
        <v>7.929423459244533</v>
      </c>
      <c r="EU36" s="319">
        <f t="shared" si="8"/>
        <v>7.6813858695652177</v>
      </c>
      <c r="EV36" s="319">
        <f t="shared" si="9"/>
        <v>7.6093496875723217</v>
      </c>
      <c r="EW36" s="319">
        <f t="shared" si="10"/>
        <v>7.1623598244758657</v>
      </c>
      <c r="EX36" s="319">
        <f t="shared" si="11"/>
        <v>7.3081683168316829</v>
      </c>
      <c r="EY36" s="319">
        <f t="shared" si="12"/>
        <v>7.8228941684665223</v>
      </c>
      <c r="EZ36" s="319">
        <f t="shared" si="13"/>
        <v>7.7105990783410139</v>
      </c>
      <c r="FA36" s="400">
        <f t="shared" si="14"/>
        <v>7.7665991376519932</v>
      </c>
    </row>
    <row r="37" spans="1:157" x14ac:dyDescent="0.25">
      <c r="A37" s="4" t="s">
        <v>66</v>
      </c>
      <c r="B37" s="4" t="s">
        <v>67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M37" s="3">
        <v>77</v>
      </c>
      <c r="N37" s="3">
        <v>96</v>
      </c>
      <c r="O37" s="3">
        <v>91</v>
      </c>
      <c r="P37" s="3">
        <v>31</v>
      </c>
      <c r="Q37" s="3">
        <v>13</v>
      </c>
      <c r="R37" s="3">
        <v>92</v>
      </c>
      <c r="S37" s="3">
        <v>0</v>
      </c>
      <c r="T37" s="5">
        <v>3.6266233766233764</v>
      </c>
      <c r="U37" s="5">
        <v>7.2532467532467528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G37" s="3">
        <v>76</v>
      </c>
      <c r="AH37" s="3">
        <v>104</v>
      </c>
      <c r="AI37" s="3">
        <v>90</v>
      </c>
      <c r="AJ37" s="3">
        <v>37</v>
      </c>
      <c r="AK37" s="3">
        <v>11</v>
      </c>
      <c r="AL37" s="3">
        <v>82</v>
      </c>
      <c r="AM37" s="3">
        <v>0</v>
      </c>
      <c r="AN37" s="5">
        <v>3.6194968553459121</v>
      </c>
      <c r="AO37" s="5">
        <v>7.2389937106918243</v>
      </c>
      <c r="AQ37" s="3">
        <v>260</v>
      </c>
      <c r="AR37" s="3">
        <v>253</v>
      </c>
      <c r="AS37" s="3">
        <v>133</v>
      </c>
      <c r="AT37" s="3">
        <v>22</v>
      </c>
      <c r="AU37" s="3">
        <v>23</v>
      </c>
      <c r="AV37" s="3">
        <v>9</v>
      </c>
      <c r="AW37" s="3">
        <v>0</v>
      </c>
      <c r="AX37" s="5">
        <v>4.0202604920405207</v>
      </c>
      <c r="AY37" s="5">
        <v>8.0405209840810414</v>
      </c>
      <c r="BA37" s="3">
        <v>166</v>
      </c>
      <c r="BB37" s="3">
        <v>167</v>
      </c>
      <c r="BC37" s="3">
        <v>45</v>
      </c>
      <c r="BD37" s="3">
        <v>11</v>
      </c>
      <c r="BE37" s="3">
        <v>10</v>
      </c>
      <c r="BF37" s="3">
        <v>1</v>
      </c>
      <c r="BG37" s="3">
        <v>0</v>
      </c>
      <c r="BH37" s="5">
        <v>4.1729323308270674</v>
      </c>
      <c r="BI37" s="5">
        <v>8.3458646616541348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U37" s="3">
        <v>147</v>
      </c>
      <c r="BV37" s="3">
        <v>166</v>
      </c>
      <c r="BW37" s="3">
        <v>133</v>
      </c>
      <c r="BX37" s="3">
        <v>13</v>
      </c>
      <c r="BY37" s="3">
        <v>10</v>
      </c>
      <c r="BZ37" s="3">
        <v>31</v>
      </c>
      <c r="CA37" s="3">
        <v>0</v>
      </c>
      <c r="CB37" s="5">
        <v>3.91044776119403</v>
      </c>
      <c r="CC37" s="5">
        <v>7.8208955223880601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0</v>
      </c>
      <c r="DG37" s="3">
        <v>0</v>
      </c>
      <c r="DI37" s="3">
        <v>0</v>
      </c>
      <c r="DJ37" s="3">
        <v>0</v>
      </c>
      <c r="DK37" s="3">
        <v>0</v>
      </c>
      <c r="DL37" s="3">
        <v>0</v>
      </c>
      <c r="DM37" s="3">
        <v>0</v>
      </c>
      <c r="DN37" s="3">
        <v>0</v>
      </c>
      <c r="DO37" s="3">
        <v>0</v>
      </c>
      <c r="DP37" s="3">
        <v>0</v>
      </c>
      <c r="DQ37" s="3">
        <v>0</v>
      </c>
      <c r="DS37" s="3">
        <v>248</v>
      </c>
      <c r="DT37" s="3">
        <v>194</v>
      </c>
      <c r="DU37" s="3">
        <v>105</v>
      </c>
      <c r="DV37" s="3">
        <v>7</v>
      </c>
      <c r="DW37" s="3">
        <v>4</v>
      </c>
      <c r="DX37" s="3">
        <v>42</v>
      </c>
      <c r="DY37" s="3">
        <v>0</v>
      </c>
      <c r="DZ37" s="5">
        <v>4.209677419354839</v>
      </c>
      <c r="EA37" s="5">
        <v>8.4193548387096779</v>
      </c>
      <c r="EC37" s="3">
        <v>72</v>
      </c>
      <c r="ED37" s="3">
        <v>65</v>
      </c>
      <c r="EE37" s="3">
        <v>59</v>
      </c>
      <c r="EF37" s="3">
        <v>13</v>
      </c>
      <c r="EG37" s="3">
        <v>35</v>
      </c>
      <c r="EH37" s="3">
        <v>56</v>
      </c>
      <c r="EI37" s="3">
        <v>0</v>
      </c>
      <c r="EJ37" s="5">
        <v>3.5163934426229506</v>
      </c>
      <c r="EK37" s="5">
        <v>7.0327868852459012</v>
      </c>
      <c r="EM37" s="319">
        <f t="shared" si="0"/>
        <v>0</v>
      </c>
      <c r="EN37" s="319">
        <f t="shared" si="1"/>
        <v>7.2532467532467528</v>
      </c>
      <c r="EO37" s="319">
        <f t="shared" si="2"/>
        <v>0</v>
      </c>
      <c r="EP37" s="319">
        <f t="shared" si="3"/>
        <v>7.2389937106918243</v>
      </c>
      <c r="EQ37" s="319">
        <f t="shared" si="4"/>
        <v>8.0405209840810414</v>
      </c>
      <c r="ER37" s="319">
        <f t="shared" si="5"/>
        <v>8.3458646616541348</v>
      </c>
      <c r="ES37" s="319">
        <f t="shared" si="6"/>
        <v>0</v>
      </c>
      <c r="ET37" s="319">
        <f t="shared" si="7"/>
        <v>7.8208955223880601</v>
      </c>
      <c r="EU37" s="319">
        <f t="shared" si="8"/>
        <v>0</v>
      </c>
      <c r="EV37" s="319">
        <f t="shared" si="9"/>
        <v>0</v>
      </c>
      <c r="EW37" s="319">
        <f t="shared" si="10"/>
        <v>0</v>
      </c>
      <c r="EX37" s="319">
        <f t="shared" si="11"/>
        <v>0</v>
      </c>
      <c r="EY37" s="319">
        <f t="shared" si="12"/>
        <v>8.4193548387096779</v>
      </c>
      <c r="EZ37" s="319">
        <f t="shared" si="13"/>
        <v>7.0327868852459012</v>
      </c>
      <c r="FA37" s="400">
        <f t="shared" si="14"/>
        <v>7.7359519080024848</v>
      </c>
    </row>
    <row r="38" spans="1:157" x14ac:dyDescent="0.25">
      <c r="A38" s="4" t="s">
        <v>68</v>
      </c>
      <c r="B38" s="4" t="s">
        <v>69</v>
      </c>
      <c r="C38" s="3">
        <v>370</v>
      </c>
      <c r="D38" s="3">
        <v>518</v>
      </c>
      <c r="E38" s="3">
        <v>296</v>
      </c>
      <c r="F38" s="3">
        <v>28</v>
      </c>
      <c r="G38" s="3">
        <v>100</v>
      </c>
      <c r="H38" s="3">
        <v>0</v>
      </c>
      <c r="I38" s="3">
        <v>0</v>
      </c>
      <c r="J38" s="5">
        <v>3.7850609756097562</v>
      </c>
      <c r="K38" s="5">
        <v>7.5701219512195124</v>
      </c>
      <c r="M38" s="3">
        <v>198</v>
      </c>
      <c r="N38" s="3">
        <v>372</v>
      </c>
      <c r="O38" s="3">
        <v>286</v>
      </c>
      <c r="P38" s="3">
        <v>78</v>
      </c>
      <c r="Q38" s="3">
        <v>378</v>
      </c>
      <c r="R38" s="3">
        <v>0</v>
      </c>
      <c r="S38" s="3">
        <v>0</v>
      </c>
      <c r="T38" s="5">
        <v>2.9496951219512195</v>
      </c>
      <c r="U38" s="5">
        <v>5.899390243902439</v>
      </c>
      <c r="W38" s="3">
        <v>494</v>
      </c>
      <c r="X38" s="3">
        <v>824</v>
      </c>
      <c r="Y38" s="3">
        <v>526</v>
      </c>
      <c r="Z38" s="3">
        <v>230</v>
      </c>
      <c r="AA38" s="3">
        <v>222</v>
      </c>
      <c r="AB38" s="3">
        <v>0</v>
      </c>
      <c r="AC38" s="3">
        <v>0</v>
      </c>
      <c r="AD38" s="5">
        <v>3.495644599303136</v>
      </c>
      <c r="AE38" s="5">
        <v>6.991289198606272</v>
      </c>
      <c r="AG38" s="3">
        <v>190</v>
      </c>
      <c r="AH38" s="3">
        <v>312</v>
      </c>
      <c r="AI38" s="3">
        <v>246</v>
      </c>
      <c r="AJ38" s="3">
        <v>122</v>
      </c>
      <c r="AK38" s="3">
        <v>442</v>
      </c>
      <c r="AL38" s="3">
        <v>0</v>
      </c>
      <c r="AM38" s="3">
        <v>0</v>
      </c>
      <c r="AN38" s="5">
        <v>2.7606707317073171</v>
      </c>
      <c r="AO38" s="5">
        <v>5.5213414634146343</v>
      </c>
      <c r="AQ38" s="3">
        <v>550</v>
      </c>
      <c r="AR38" s="3">
        <v>764</v>
      </c>
      <c r="AS38" s="3">
        <v>522</v>
      </c>
      <c r="AT38" s="3">
        <v>214</v>
      </c>
      <c r="AU38" s="3">
        <v>246</v>
      </c>
      <c r="AV38" s="3">
        <v>0</v>
      </c>
      <c r="AW38" s="3">
        <v>0</v>
      </c>
      <c r="AX38" s="5">
        <v>3.504355400696864</v>
      </c>
      <c r="AY38" s="5">
        <v>7.008710801393728</v>
      </c>
      <c r="BA38" s="3">
        <v>358</v>
      </c>
      <c r="BB38" s="3">
        <v>364</v>
      </c>
      <c r="BC38" s="3">
        <v>268</v>
      </c>
      <c r="BD38" s="3">
        <v>174</v>
      </c>
      <c r="BE38" s="3">
        <v>148</v>
      </c>
      <c r="BF38" s="3">
        <v>0</v>
      </c>
      <c r="BG38" s="3">
        <v>0</v>
      </c>
      <c r="BH38" s="5">
        <v>3.4649390243902438</v>
      </c>
      <c r="BI38" s="5">
        <v>6.9298780487804876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U38" s="3">
        <v>400</v>
      </c>
      <c r="BV38" s="3">
        <v>440</v>
      </c>
      <c r="BW38" s="3">
        <v>334</v>
      </c>
      <c r="BX38" s="3">
        <v>254</v>
      </c>
      <c r="BY38" s="3">
        <v>212</v>
      </c>
      <c r="BZ38" s="3">
        <v>0</v>
      </c>
      <c r="CA38" s="3">
        <v>0</v>
      </c>
      <c r="CB38" s="5">
        <v>3.3426829268292684</v>
      </c>
      <c r="CC38" s="5">
        <v>6.6853658536585368</v>
      </c>
      <c r="CE38" s="3">
        <v>546</v>
      </c>
      <c r="CF38" s="3">
        <v>580</v>
      </c>
      <c r="CG38" s="3">
        <v>572</v>
      </c>
      <c r="CH38" s="3">
        <v>472</v>
      </c>
      <c r="CI38" s="3">
        <v>454</v>
      </c>
      <c r="CJ38" s="3">
        <v>0</v>
      </c>
      <c r="CK38" s="3">
        <v>0</v>
      </c>
      <c r="CL38" s="5">
        <v>3.1112804878048781</v>
      </c>
      <c r="CM38" s="5">
        <v>6.2225609756097562</v>
      </c>
      <c r="CO38" s="3">
        <v>478</v>
      </c>
      <c r="CP38" s="3">
        <v>556</v>
      </c>
      <c r="CQ38" s="3">
        <v>686</v>
      </c>
      <c r="CR38" s="3">
        <v>510</v>
      </c>
      <c r="CS38" s="3">
        <v>394</v>
      </c>
      <c r="CT38" s="3">
        <v>0</v>
      </c>
      <c r="CU38" s="3">
        <v>0</v>
      </c>
      <c r="CV38" s="5">
        <v>3.0815548780487805</v>
      </c>
      <c r="CW38" s="5">
        <v>6.163109756097561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0</v>
      </c>
      <c r="DG38" s="3">
        <v>0</v>
      </c>
      <c r="DI38" s="3">
        <v>0</v>
      </c>
      <c r="DJ38" s="3">
        <v>0</v>
      </c>
      <c r="DK38" s="3">
        <v>0</v>
      </c>
      <c r="DL38" s="3">
        <v>0</v>
      </c>
      <c r="DM38" s="3">
        <v>0</v>
      </c>
      <c r="DN38" s="3">
        <v>0</v>
      </c>
      <c r="DO38" s="3">
        <v>0</v>
      </c>
      <c r="DP38" s="3">
        <v>0</v>
      </c>
      <c r="DQ38" s="3">
        <v>0</v>
      </c>
      <c r="DS38" s="3">
        <v>522</v>
      </c>
      <c r="DT38" s="3">
        <v>478</v>
      </c>
      <c r="DU38" s="3">
        <v>428</v>
      </c>
      <c r="DV38" s="3">
        <v>324</v>
      </c>
      <c r="DW38" s="3">
        <v>216</v>
      </c>
      <c r="DX38" s="3">
        <v>0</v>
      </c>
      <c r="DY38" s="3">
        <v>0</v>
      </c>
      <c r="DZ38" s="5">
        <v>3.3892276422764227</v>
      </c>
      <c r="EA38" s="5">
        <v>6.7784552845528454</v>
      </c>
      <c r="EC38" s="3">
        <v>118</v>
      </c>
      <c r="ED38" s="3">
        <v>138</v>
      </c>
      <c r="EE38" s="3">
        <v>218</v>
      </c>
      <c r="EF38" s="3">
        <v>186</v>
      </c>
      <c r="EG38" s="3">
        <v>324</v>
      </c>
      <c r="EH38" s="3">
        <v>0</v>
      </c>
      <c r="EI38" s="3">
        <v>0</v>
      </c>
      <c r="EJ38" s="5">
        <v>2.5325203252032522</v>
      </c>
      <c r="EK38" s="5">
        <v>5.0650406504065044</v>
      </c>
      <c r="EM38" s="319">
        <f t="shared" si="0"/>
        <v>7.5701219512195124</v>
      </c>
      <c r="EN38" s="319">
        <f t="shared" si="1"/>
        <v>5.899390243902439</v>
      </c>
      <c r="EO38" s="319">
        <f t="shared" si="2"/>
        <v>6.991289198606272</v>
      </c>
      <c r="EP38" s="319">
        <f t="shared" si="3"/>
        <v>5.5213414634146343</v>
      </c>
      <c r="EQ38" s="319">
        <f t="shared" si="4"/>
        <v>7.008710801393728</v>
      </c>
      <c r="ER38" s="319">
        <f t="shared" si="5"/>
        <v>6.9298780487804876</v>
      </c>
      <c r="ES38" s="319">
        <f t="shared" si="6"/>
        <v>0</v>
      </c>
      <c r="ET38" s="319">
        <f t="shared" si="7"/>
        <v>6.6853658536585368</v>
      </c>
      <c r="EU38" s="319">
        <f t="shared" si="8"/>
        <v>6.2225609756097562</v>
      </c>
      <c r="EV38" s="319">
        <f t="shared" si="9"/>
        <v>6.163109756097561</v>
      </c>
      <c r="EW38" s="319">
        <f t="shared" si="10"/>
        <v>0</v>
      </c>
      <c r="EX38" s="319">
        <f t="shared" si="11"/>
        <v>0</v>
      </c>
      <c r="EY38" s="319">
        <f t="shared" si="12"/>
        <v>6.7784552845528454</v>
      </c>
      <c r="EZ38" s="319">
        <f t="shared" si="13"/>
        <v>5.0650406504065044</v>
      </c>
      <c r="FA38" s="400">
        <f t="shared" si="14"/>
        <v>6.439569475240206</v>
      </c>
    </row>
    <row r="39" spans="1:157" x14ac:dyDescent="0.25">
      <c r="A39" s="4" t="s">
        <v>70</v>
      </c>
      <c r="B39" s="4" t="s">
        <v>71</v>
      </c>
      <c r="C39" s="3">
        <v>558</v>
      </c>
      <c r="D39" s="3">
        <v>931</v>
      </c>
      <c r="E39" s="3">
        <v>302</v>
      </c>
      <c r="F39" s="3">
        <v>37</v>
      </c>
      <c r="G39" s="3">
        <v>25</v>
      </c>
      <c r="H39" s="3">
        <v>1343</v>
      </c>
      <c r="I39" s="3">
        <v>0</v>
      </c>
      <c r="J39" s="5">
        <v>4.0577441985968701</v>
      </c>
      <c r="K39" s="5">
        <v>8.1154883971937402</v>
      </c>
      <c r="M39" s="3">
        <v>444</v>
      </c>
      <c r="N39" s="3">
        <v>1029</v>
      </c>
      <c r="O39" s="3">
        <v>786</v>
      </c>
      <c r="P39" s="3">
        <v>139</v>
      </c>
      <c r="Q39" s="3">
        <v>105</v>
      </c>
      <c r="R39" s="3">
        <v>693</v>
      </c>
      <c r="S39" s="3">
        <v>0</v>
      </c>
      <c r="T39" s="5">
        <v>3.6264482620854972</v>
      </c>
      <c r="U39" s="5">
        <v>7.2528965241709944</v>
      </c>
      <c r="W39" s="3">
        <v>998</v>
      </c>
      <c r="X39" s="3">
        <v>1958</v>
      </c>
      <c r="Y39" s="3">
        <v>1123</v>
      </c>
      <c r="Z39" s="3">
        <v>227</v>
      </c>
      <c r="AA39" s="3">
        <v>123</v>
      </c>
      <c r="AB39" s="3">
        <v>1164</v>
      </c>
      <c r="AC39" s="3">
        <v>0</v>
      </c>
      <c r="AD39" s="5">
        <v>3.7859561977873111</v>
      </c>
      <c r="AE39" s="5">
        <v>7.5719123955746221</v>
      </c>
      <c r="AG39" s="3">
        <v>597</v>
      </c>
      <c r="AH39" s="3">
        <v>1195</v>
      </c>
      <c r="AI39" s="3">
        <v>728</v>
      </c>
      <c r="AJ39" s="3">
        <v>167</v>
      </c>
      <c r="AK39" s="3">
        <v>106</v>
      </c>
      <c r="AL39" s="3">
        <v>403</v>
      </c>
      <c r="AM39" s="3">
        <v>0</v>
      </c>
      <c r="AN39" s="5">
        <v>3.7196562835660578</v>
      </c>
      <c r="AO39" s="5">
        <v>7.4393125671321156</v>
      </c>
      <c r="AQ39" s="3">
        <v>2147</v>
      </c>
      <c r="AR39" s="3">
        <v>2380</v>
      </c>
      <c r="AS39" s="3">
        <v>770</v>
      </c>
      <c r="AT39" s="3">
        <v>127</v>
      </c>
      <c r="AU39" s="3">
        <v>64</v>
      </c>
      <c r="AV39" s="3">
        <v>105</v>
      </c>
      <c r="AW39" s="3">
        <v>0</v>
      </c>
      <c r="AX39" s="5">
        <v>4.1696428571428568</v>
      </c>
      <c r="AY39" s="5">
        <v>8.3392857142857135</v>
      </c>
      <c r="BA39" s="3">
        <v>1184</v>
      </c>
      <c r="BB39" s="3">
        <v>1414</v>
      </c>
      <c r="BC39" s="3">
        <v>434</v>
      </c>
      <c r="BD39" s="3">
        <v>56</v>
      </c>
      <c r="BE39" s="3">
        <v>29</v>
      </c>
      <c r="BF39" s="3">
        <v>79</v>
      </c>
      <c r="BG39" s="3">
        <v>0</v>
      </c>
      <c r="BH39" s="5">
        <v>4.176772537696503</v>
      </c>
      <c r="BI39" s="5">
        <v>8.3535450753930061</v>
      </c>
      <c r="BK39" s="3">
        <v>173</v>
      </c>
      <c r="BL39" s="3">
        <v>519</v>
      </c>
      <c r="BM39" s="3">
        <v>880</v>
      </c>
      <c r="BN39" s="3">
        <v>659</v>
      </c>
      <c r="BO39" s="3">
        <v>1442</v>
      </c>
      <c r="BP39" s="3">
        <v>322</v>
      </c>
      <c r="BQ39" s="3">
        <v>0</v>
      </c>
      <c r="BR39" s="5">
        <v>2.2708957255649334</v>
      </c>
      <c r="BS39" s="5">
        <v>4.5417914511298667</v>
      </c>
      <c r="BU39" s="3">
        <v>1067</v>
      </c>
      <c r="BV39" s="3">
        <v>1761</v>
      </c>
      <c r="BW39" s="3">
        <v>705</v>
      </c>
      <c r="BX39" s="3">
        <v>60</v>
      </c>
      <c r="BY39" s="3">
        <v>37</v>
      </c>
      <c r="BZ39" s="3">
        <v>365</v>
      </c>
      <c r="CA39" s="3">
        <v>0</v>
      </c>
      <c r="CB39" s="5">
        <v>4.0360881542699723</v>
      </c>
      <c r="CC39" s="5">
        <v>8.0721763085399445</v>
      </c>
      <c r="CE39" s="3">
        <v>1599</v>
      </c>
      <c r="CF39" s="3">
        <v>2685</v>
      </c>
      <c r="CG39" s="3">
        <v>1502</v>
      </c>
      <c r="CH39" s="3">
        <v>296</v>
      </c>
      <c r="CI39" s="3">
        <v>193</v>
      </c>
      <c r="CJ39" s="3">
        <v>117</v>
      </c>
      <c r="CK39" s="3">
        <v>0</v>
      </c>
      <c r="CL39" s="5">
        <v>3.828844621513944</v>
      </c>
      <c r="CM39" s="5">
        <v>7.657689243027888</v>
      </c>
      <c r="CO39" s="3">
        <v>860</v>
      </c>
      <c r="CP39" s="3">
        <v>2180</v>
      </c>
      <c r="CQ39" s="3">
        <v>1994</v>
      </c>
      <c r="CR39" s="3">
        <v>618</v>
      </c>
      <c r="CS39" s="3">
        <v>546</v>
      </c>
      <c r="CT39" s="3">
        <v>194</v>
      </c>
      <c r="CU39" s="3">
        <v>0</v>
      </c>
      <c r="CV39" s="5">
        <v>3.3533397870280734</v>
      </c>
      <c r="CW39" s="5">
        <v>6.7066795740561469</v>
      </c>
      <c r="CY39" s="3">
        <v>331</v>
      </c>
      <c r="CZ39" s="3">
        <v>811</v>
      </c>
      <c r="DA39" s="3">
        <v>895</v>
      </c>
      <c r="DB39" s="3">
        <v>443</v>
      </c>
      <c r="DC39" s="3">
        <v>605</v>
      </c>
      <c r="DD39" s="3">
        <v>111</v>
      </c>
      <c r="DE39" s="3">
        <v>0</v>
      </c>
      <c r="DF39" s="5">
        <v>2.9416531604538085</v>
      </c>
      <c r="DG39" s="5">
        <v>5.8833063209076171</v>
      </c>
      <c r="DI39" s="3">
        <v>426</v>
      </c>
      <c r="DJ39" s="3">
        <v>1246</v>
      </c>
      <c r="DK39" s="3">
        <v>1033</v>
      </c>
      <c r="DL39" s="3">
        <v>203</v>
      </c>
      <c r="DM39" s="3">
        <v>128</v>
      </c>
      <c r="DN39" s="3">
        <v>160</v>
      </c>
      <c r="DO39" s="3">
        <v>0</v>
      </c>
      <c r="DP39" s="5">
        <v>3.5398550724637681</v>
      </c>
      <c r="DQ39" s="5">
        <v>7.0797101449275361</v>
      </c>
      <c r="DS39" s="3">
        <v>943</v>
      </c>
      <c r="DT39" s="3">
        <v>1954</v>
      </c>
      <c r="DU39" s="3">
        <v>1278</v>
      </c>
      <c r="DV39" s="3">
        <v>282</v>
      </c>
      <c r="DW39" s="3">
        <v>220</v>
      </c>
      <c r="DX39" s="3">
        <v>117</v>
      </c>
      <c r="DY39" s="3">
        <v>0</v>
      </c>
      <c r="DZ39" s="5">
        <v>3.6666666666666665</v>
      </c>
      <c r="EA39" s="5">
        <v>7.333333333333333</v>
      </c>
      <c r="EC39" s="3">
        <v>378</v>
      </c>
      <c r="ED39" s="3">
        <v>1045</v>
      </c>
      <c r="EE39" s="3">
        <v>586</v>
      </c>
      <c r="EF39" s="3">
        <v>63</v>
      </c>
      <c r="EG39" s="3">
        <v>0</v>
      </c>
      <c r="EH39" s="3">
        <v>292</v>
      </c>
      <c r="EI39" s="3">
        <v>0</v>
      </c>
      <c r="EJ39" s="5">
        <v>3.8388030888030888</v>
      </c>
      <c r="EK39" s="5">
        <v>7.6776061776061777</v>
      </c>
      <c r="EM39" s="319">
        <f t="shared" si="0"/>
        <v>8.1154883971937402</v>
      </c>
      <c r="EN39" s="319">
        <f t="shared" si="1"/>
        <v>7.2528965241709944</v>
      </c>
      <c r="EO39" s="319">
        <f t="shared" si="2"/>
        <v>7.5719123955746221</v>
      </c>
      <c r="EP39" s="319">
        <f t="shared" si="3"/>
        <v>7.4393125671321156</v>
      </c>
      <c r="EQ39" s="319">
        <f t="shared" si="4"/>
        <v>8.3392857142857135</v>
      </c>
      <c r="ER39" s="319">
        <f t="shared" si="5"/>
        <v>8.3535450753930061</v>
      </c>
      <c r="ES39" s="319">
        <f t="shared" si="6"/>
        <v>4.5417914511298667</v>
      </c>
      <c r="ET39" s="319">
        <f t="shared" si="7"/>
        <v>8.0721763085399445</v>
      </c>
      <c r="EU39" s="319">
        <f t="shared" si="8"/>
        <v>7.657689243027888</v>
      </c>
      <c r="EV39" s="319">
        <f t="shared" si="9"/>
        <v>6.7066795740561469</v>
      </c>
      <c r="EW39" s="319">
        <f t="shared" si="10"/>
        <v>5.8833063209076171</v>
      </c>
      <c r="EX39" s="319">
        <f t="shared" si="11"/>
        <v>7.0797101449275361</v>
      </c>
      <c r="EY39" s="319">
        <f t="shared" si="12"/>
        <v>7.333333333333333</v>
      </c>
      <c r="EZ39" s="319">
        <f t="shared" si="13"/>
        <v>7.6776061776061777</v>
      </c>
      <c r="FA39" s="400">
        <f t="shared" si="14"/>
        <v>7.2874809448056217</v>
      </c>
    </row>
    <row r="40" spans="1:157" x14ac:dyDescent="0.25">
      <c r="A40" s="4" t="s">
        <v>72</v>
      </c>
      <c r="B40" s="4" t="s">
        <v>73</v>
      </c>
      <c r="C40" s="3">
        <v>583</v>
      </c>
      <c r="D40" s="3">
        <v>854</v>
      </c>
      <c r="E40" s="3">
        <v>247</v>
      </c>
      <c r="F40" s="3">
        <v>21</v>
      </c>
      <c r="G40" s="3">
        <v>3</v>
      </c>
      <c r="H40" s="3">
        <v>48</v>
      </c>
      <c r="I40" s="3">
        <v>0</v>
      </c>
      <c r="J40" s="5">
        <v>4.1668618266978923</v>
      </c>
      <c r="K40" s="5">
        <v>8.3337236533957846</v>
      </c>
      <c r="M40" s="3">
        <v>232</v>
      </c>
      <c r="N40" s="3">
        <v>659</v>
      </c>
      <c r="O40" s="3">
        <v>530</v>
      </c>
      <c r="P40" s="3">
        <v>128</v>
      </c>
      <c r="Q40" s="3">
        <v>41</v>
      </c>
      <c r="R40" s="3">
        <v>166</v>
      </c>
      <c r="S40" s="3">
        <v>0</v>
      </c>
      <c r="T40" s="5">
        <v>3.5742138364779876</v>
      </c>
      <c r="U40" s="5">
        <v>7.1484276729559753</v>
      </c>
      <c r="W40" s="3">
        <v>659</v>
      </c>
      <c r="X40" s="3">
        <v>1461</v>
      </c>
      <c r="Y40" s="3">
        <v>737</v>
      </c>
      <c r="Z40" s="3">
        <v>110</v>
      </c>
      <c r="AA40" s="3">
        <v>50</v>
      </c>
      <c r="AB40" s="3">
        <v>56</v>
      </c>
      <c r="AC40" s="3">
        <v>0</v>
      </c>
      <c r="AD40" s="5">
        <v>3.851508120649652</v>
      </c>
      <c r="AE40" s="5">
        <v>7.703016241299304</v>
      </c>
      <c r="AG40" s="3">
        <v>151</v>
      </c>
      <c r="AH40" s="3">
        <v>663</v>
      </c>
      <c r="AI40" s="3">
        <v>569</v>
      </c>
      <c r="AJ40" s="3">
        <v>133</v>
      </c>
      <c r="AK40" s="3">
        <v>52</v>
      </c>
      <c r="AL40" s="3">
        <v>188</v>
      </c>
      <c r="AM40" s="3">
        <v>0</v>
      </c>
      <c r="AN40" s="5">
        <v>3.4642857142857144</v>
      </c>
      <c r="AO40" s="5">
        <v>6.9285714285714288</v>
      </c>
      <c r="AQ40" s="3">
        <v>999</v>
      </c>
      <c r="AR40" s="3">
        <v>1376</v>
      </c>
      <c r="AS40" s="3">
        <v>600</v>
      </c>
      <c r="AT40" s="3">
        <v>63</v>
      </c>
      <c r="AU40" s="3">
        <v>18</v>
      </c>
      <c r="AV40" s="3">
        <v>17</v>
      </c>
      <c r="AW40" s="3">
        <v>0</v>
      </c>
      <c r="AX40" s="5">
        <v>4.0716623036649215</v>
      </c>
      <c r="AY40" s="5">
        <v>8.1433246073298431</v>
      </c>
      <c r="BA40" s="3">
        <v>398</v>
      </c>
      <c r="BB40" s="3">
        <v>751</v>
      </c>
      <c r="BC40" s="3">
        <v>460</v>
      </c>
      <c r="BD40" s="3">
        <v>115</v>
      </c>
      <c r="BE40" s="3">
        <v>12</v>
      </c>
      <c r="BF40" s="3">
        <v>14</v>
      </c>
      <c r="BG40" s="3">
        <v>6</v>
      </c>
      <c r="BH40" s="5">
        <v>3.8110599078341014</v>
      </c>
      <c r="BI40" s="5">
        <v>7.6221198156682028</v>
      </c>
      <c r="BK40" s="3">
        <v>136</v>
      </c>
      <c r="BL40" s="3">
        <v>558</v>
      </c>
      <c r="BM40" s="3">
        <v>898</v>
      </c>
      <c r="BN40" s="3">
        <v>330</v>
      </c>
      <c r="BO40" s="3">
        <v>225</v>
      </c>
      <c r="BP40" s="3">
        <v>48</v>
      </c>
      <c r="BQ40" s="3">
        <v>0</v>
      </c>
      <c r="BR40" s="5">
        <v>3.023288309268747</v>
      </c>
      <c r="BS40" s="5">
        <v>6.0465766185374941</v>
      </c>
      <c r="BU40" s="3">
        <v>581</v>
      </c>
      <c r="BV40" s="3">
        <v>1184</v>
      </c>
      <c r="BW40" s="3">
        <v>359</v>
      </c>
      <c r="BX40" s="3">
        <v>35</v>
      </c>
      <c r="BY40" s="3">
        <v>5</v>
      </c>
      <c r="BZ40" s="3">
        <v>31</v>
      </c>
      <c r="CA40" s="3">
        <v>0</v>
      </c>
      <c r="CB40" s="5">
        <v>4.0633086876155264</v>
      </c>
      <c r="CC40" s="5">
        <v>8.1266173752310529</v>
      </c>
      <c r="CE40" s="3">
        <v>797</v>
      </c>
      <c r="CF40" s="3">
        <v>1573</v>
      </c>
      <c r="CG40" s="3">
        <v>856</v>
      </c>
      <c r="CH40" s="3">
        <v>183</v>
      </c>
      <c r="CI40" s="3">
        <v>78</v>
      </c>
      <c r="CJ40" s="3">
        <v>25</v>
      </c>
      <c r="CK40" s="3">
        <v>0</v>
      </c>
      <c r="CL40" s="5">
        <v>3.8110123315170634</v>
      </c>
      <c r="CM40" s="5">
        <v>7.6220246630341268</v>
      </c>
      <c r="CO40" s="3">
        <v>325</v>
      </c>
      <c r="CP40" s="3">
        <v>1179</v>
      </c>
      <c r="CQ40" s="3">
        <v>1257</v>
      </c>
      <c r="CR40" s="3">
        <v>436</v>
      </c>
      <c r="CS40" s="3">
        <v>223</v>
      </c>
      <c r="CT40" s="3">
        <v>92</v>
      </c>
      <c r="CU40" s="3">
        <v>0</v>
      </c>
      <c r="CV40" s="5">
        <v>3.2769005847953214</v>
      </c>
      <c r="CW40" s="5">
        <v>6.5538011695906428</v>
      </c>
      <c r="CY40" s="3">
        <v>221</v>
      </c>
      <c r="CZ40" s="3">
        <v>679</v>
      </c>
      <c r="DA40" s="3">
        <v>542</v>
      </c>
      <c r="DB40" s="3">
        <v>163</v>
      </c>
      <c r="DC40" s="3">
        <v>93</v>
      </c>
      <c r="DD40" s="3">
        <v>58</v>
      </c>
      <c r="DE40" s="3">
        <v>0</v>
      </c>
      <c r="DF40" s="5">
        <v>3.4546525323910484</v>
      </c>
      <c r="DG40" s="5">
        <v>6.9093050647820968</v>
      </c>
      <c r="DI40" s="3">
        <v>235</v>
      </c>
      <c r="DJ40" s="3">
        <v>860</v>
      </c>
      <c r="DK40" s="3">
        <v>532</v>
      </c>
      <c r="DL40" s="3">
        <v>77</v>
      </c>
      <c r="DM40" s="3">
        <v>25</v>
      </c>
      <c r="DN40" s="3">
        <v>27</v>
      </c>
      <c r="DO40" s="3">
        <v>0</v>
      </c>
      <c r="DP40" s="5">
        <v>3.695777906304222</v>
      </c>
      <c r="DQ40" s="5">
        <v>7.391555812608444</v>
      </c>
      <c r="DS40" s="3">
        <v>589</v>
      </c>
      <c r="DT40" s="3">
        <v>1327</v>
      </c>
      <c r="DU40" s="3">
        <v>587</v>
      </c>
      <c r="DV40" s="3">
        <v>97</v>
      </c>
      <c r="DW40" s="3">
        <v>30</v>
      </c>
      <c r="DX40" s="3">
        <v>4</v>
      </c>
      <c r="DY40" s="3">
        <v>0</v>
      </c>
      <c r="DZ40" s="5">
        <v>3.8927756653992396</v>
      </c>
      <c r="EA40" s="5">
        <v>7.7855513307984792</v>
      </c>
      <c r="EC40" s="3">
        <v>222</v>
      </c>
      <c r="ED40" s="3">
        <v>691</v>
      </c>
      <c r="EE40" s="3">
        <v>313</v>
      </c>
      <c r="EF40" s="3">
        <v>31</v>
      </c>
      <c r="EG40" s="3">
        <v>12</v>
      </c>
      <c r="EH40" s="3">
        <v>48</v>
      </c>
      <c r="EI40" s="3">
        <v>0</v>
      </c>
      <c r="EJ40" s="5">
        <v>3.8510638297872339</v>
      </c>
      <c r="EK40" s="5">
        <v>7.7021276595744679</v>
      </c>
      <c r="EM40" s="319">
        <f t="shared" si="0"/>
        <v>8.3337236533957846</v>
      </c>
      <c r="EN40" s="319">
        <f t="shared" si="1"/>
        <v>7.1484276729559753</v>
      </c>
      <c r="EO40" s="319">
        <f t="shared" si="2"/>
        <v>7.703016241299304</v>
      </c>
      <c r="EP40" s="319">
        <f t="shared" si="3"/>
        <v>6.9285714285714288</v>
      </c>
      <c r="EQ40" s="319">
        <f t="shared" si="4"/>
        <v>8.1433246073298431</v>
      </c>
      <c r="ER40" s="319">
        <f t="shared" si="5"/>
        <v>7.6221198156682028</v>
      </c>
      <c r="ES40" s="319">
        <f t="shared" si="6"/>
        <v>6.0465766185374941</v>
      </c>
      <c r="ET40" s="319">
        <f t="shared" si="7"/>
        <v>8.1266173752310529</v>
      </c>
      <c r="EU40" s="319">
        <f t="shared" si="8"/>
        <v>7.6220246630341268</v>
      </c>
      <c r="EV40" s="319">
        <f t="shared" si="9"/>
        <v>6.5538011695906428</v>
      </c>
      <c r="EW40" s="319">
        <f t="shared" si="10"/>
        <v>6.9093050647820968</v>
      </c>
      <c r="EX40" s="319">
        <f t="shared" si="11"/>
        <v>7.391555812608444</v>
      </c>
      <c r="EY40" s="319">
        <f t="shared" si="12"/>
        <v>7.7855513307984792</v>
      </c>
      <c r="EZ40" s="319">
        <f t="shared" si="13"/>
        <v>7.7021276595744679</v>
      </c>
      <c r="FA40" s="400">
        <f t="shared" si="14"/>
        <v>7.4297673652412399</v>
      </c>
    </row>
    <row r="41" spans="1:157" x14ac:dyDescent="0.25">
      <c r="A41" s="4" t="s">
        <v>74</v>
      </c>
      <c r="B41" s="4" t="s">
        <v>75</v>
      </c>
      <c r="C41" s="3">
        <v>1645</v>
      </c>
      <c r="D41" s="3">
        <v>2507</v>
      </c>
      <c r="E41" s="3">
        <v>1099</v>
      </c>
      <c r="F41" s="3">
        <v>156</v>
      </c>
      <c r="G41" s="3">
        <v>84</v>
      </c>
      <c r="H41" s="3">
        <v>349</v>
      </c>
      <c r="I41" s="3">
        <v>0</v>
      </c>
      <c r="J41" s="5">
        <v>3.9967219085776726</v>
      </c>
      <c r="K41" s="5">
        <v>7.9934438171553452</v>
      </c>
      <c r="M41" s="3">
        <v>1218</v>
      </c>
      <c r="N41" s="3">
        <v>2073</v>
      </c>
      <c r="O41" s="3">
        <v>1497</v>
      </c>
      <c r="P41" s="3">
        <v>353</v>
      </c>
      <c r="Q41" s="3">
        <v>189</v>
      </c>
      <c r="R41" s="3">
        <v>510</v>
      </c>
      <c r="S41" s="3">
        <v>0</v>
      </c>
      <c r="T41" s="5">
        <v>3.7088180112570357</v>
      </c>
      <c r="U41" s="5">
        <v>7.4176360225140714</v>
      </c>
      <c r="W41" s="3">
        <v>2660</v>
      </c>
      <c r="X41" s="3">
        <v>4082</v>
      </c>
      <c r="Y41" s="3">
        <v>2301</v>
      </c>
      <c r="Z41" s="3">
        <v>623</v>
      </c>
      <c r="AA41" s="3">
        <v>276</v>
      </c>
      <c r="AB41" s="3">
        <v>278</v>
      </c>
      <c r="AC41" s="3">
        <v>0</v>
      </c>
      <c r="AD41" s="5">
        <v>3.8274994970830818</v>
      </c>
      <c r="AE41" s="5">
        <v>7.6549989941661636</v>
      </c>
      <c r="AG41" s="3">
        <v>1187</v>
      </c>
      <c r="AH41" s="3">
        <v>2270</v>
      </c>
      <c r="AI41" s="3">
        <v>1407</v>
      </c>
      <c r="AJ41" s="3">
        <v>312</v>
      </c>
      <c r="AK41" s="3">
        <v>159</v>
      </c>
      <c r="AL41" s="3">
        <v>505</v>
      </c>
      <c r="AM41" s="3">
        <v>0</v>
      </c>
      <c r="AN41" s="5">
        <v>3.7523898781630742</v>
      </c>
      <c r="AO41" s="5">
        <v>7.5047797563261485</v>
      </c>
      <c r="AQ41" s="3">
        <v>3334</v>
      </c>
      <c r="AR41" s="3">
        <v>4348</v>
      </c>
      <c r="AS41" s="3">
        <v>2019</v>
      </c>
      <c r="AT41" s="3">
        <v>348</v>
      </c>
      <c r="AU41" s="3">
        <v>124</v>
      </c>
      <c r="AV41" s="3">
        <v>47</v>
      </c>
      <c r="AW41" s="3">
        <v>0</v>
      </c>
      <c r="AX41" s="5">
        <v>4.0242799567482548</v>
      </c>
      <c r="AY41" s="5">
        <v>8.0485599134965096</v>
      </c>
      <c r="BA41" s="3">
        <v>1757</v>
      </c>
      <c r="BB41" s="3">
        <v>2675</v>
      </c>
      <c r="BC41" s="3">
        <v>1125</v>
      </c>
      <c r="BD41" s="3">
        <v>181</v>
      </c>
      <c r="BE41" s="3">
        <v>69</v>
      </c>
      <c r="BF41" s="3">
        <v>33</v>
      </c>
      <c r="BG41" s="3">
        <v>0</v>
      </c>
      <c r="BH41" s="5">
        <v>4.0108489753745475</v>
      </c>
      <c r="BI41" s="5">
        <v>8.0216979507490951</v>
      </c>
      <c r="BK41" s="3">
        <v>675</v>
      </c>
      <c r="BL41" s="3">
        <v>1346</v>
      </c>
      <c r="BM41" s="3">
        <v>1172</v>
      </c>
      <c r="BN41" s="3">
        <v>620</v>
      </c>
      <c r="BO41" s="3">
        <v>1194</v>
      </c>
      <c r="BP41" s="3">
        <v>2293</v>
      </c>
      <c r="BQ41" s="3">
        <v>0</v>
      </c>
      <c r="BR41" s="5">
        <v>2.937687237866986</v>
      </c>
      <c r="BS41" s="5">
        <v>5.8753744757339721</v>
      </c>
      <c r="BU41" s="3">
        <v>1750</v>
      </c>
      <c r="BV41" s="3">
        <v>3317</v>
      </c>
      <c r="BW41" s="3">
        <v>1605</v>
      </c>
      <c r="BX41" s="3">
        <v>251</v>
      </c>
      <c r="BY41" s="3">
        <v>122</v>
      </c>
      <c r="BZ41" s="3">
        <v>255</v>
      </c>
      <c r="CA41" s="3">
        <v>0</v>
      </c>
      <c r="CB41" s="5">
        <v>3.8973740241305892</v>
      </c>
      <c r="CC41" s="5">
        <v>7.7947480482611784</v>
      </c>
      <c r="CE41" s="3">
        <v>3262</v>
      </c>
      <c r="CF41" s="3">
        <v>4873</v>
      </c>
      <c r="CG41" s="3">
        <v>2539</v>
      </c>
      <c r="CH41" s="3">
        <v>616</v>
      </c>
      <c r="CI41" s="3">
        <v>305</v>
      </c>
      <c r="CJ41" s="3">
        <v>85</v>
      </c>
      <c r="CK41" s="3">
        <v>0</v>
      </c>
      <c r="CL41" s="5">
        <v>3.8771884432945236</v>
      </c>
      <c r="CM41" s="5">
        <v>7.7543768865890472</v>
      </c>
      <c r="CO41" s="3">
        <v>2200</v>
      </c>
      <c r="CP41" s="3">
        <v>4299</v>
      </c>
      <c r="CQ41" s="3">
        <v>3106</v>
      </c>
      <c r="CR41" s="3">
        <v>1022</v>
      </c>
      <c r="CS41" s="3">
        <v>628</v>
      </c>
      <c r="CT41" s="3">
        <v>425</v>
      </c>
      <c r="CU41" s="3">
        <v>0</v>
      </c>
      <c r="CV41" s="5">
        <v>3.5705019991115061</v>
      </c>
      <c r="CW41" s="5">
        <v>7.1410039982230122</v>
      </c>
      <c r="CY41" s="3">
        <v>853</v>
      </c>
      <c r="CZ41" s="3">
        <v>1589</v>
      </c>
      <c r="DA41" s="3">
        <v>1515</v>
      </c>
      <c r="DB41" s="3">
        <v>754</v>
      </c>
      <c r="DC41" s="3">
        <v>872</v>
      </c>
      <c r="DD41" s="3">
        <v>257</v>
      </c>
      <c r="DE41" s="3">
        <v>0</v>
      </c>
      <c r="DF41" s="5">
        <v>3.1427547913308258</v>
      </c>
      <c r="DG41" s="5">
        <v>6.2855095826616516</v>
      </c>
      <c r="DI41" s="3">
        <v>909</v>
      </c>
      <c r="DJ41" s="3">
        <v>2212</v>
      </c>
      <c r="DK41" s="3">
        <v>1684</v>
      </c>
      <c r="DL41" s="3">
        <v>440</v>
      </c>
      <c r="DM41" s="3">
        <v>257</v>
      </c>
      <c r="DN41" s="3">
        <v>338</v>
      </c>
      <c r="DO41" s="3">
        <v>0</v>
      </c>
      <c r="DP41" s="5">
        <v>3.5590694292984368</v>
      </c>
      <c r="DQ41" s="5">
        <v>7.1181388585968737</v>
      </c>
      <c r="DS41" s="3">
        <v>2142</v>
      </c>
      <c r="DT41" s="3">
        <v>3467</v>
      </c>
      <c r="DU41" s="3">
        <v>2120</v>
      </c>
      <c r="DV41" s="3">
        <v>582</v>
      </c>
      <c r="DW41" s="3">
        <v>367</v>
      </c>
      <c r="DX41" s="3">
        <v>82</v>
      </c>
      <c r="DY41" s="3">
        <v>0</v>
      </c>
      <c r="DZ41" s="5">
        <v>3.7415303065222401</v>
      </c>
      <c r="EA41" s="5">
        <v>7.4830606130444801</v>
      </c>
      <c r="EC41" s="3">
        <v>822</v>
      </c>
      <c r="ED41" s="3">
        <v>1730</v>
      </c>
      <c r="EE41" s="3">
        <v>1109</v>
      </c>
      <c r="EF41" s="3">
        <v>246</v>
      </c>
      <c r="EG41" s="3">
        <v>78</v>
      </c>
      <c r="EH41" s="3">
        <v>395</v>
      </c>
      <c r="EI41" s="3">
        <v>0</v>
      </c>
      <c r="EJ41" s="5">
        <v>3.745796737766625</v>
      </c>
      <c r="EK41" s="5">
        <v>7.4915934755332501</v>
      </c>
      <c r="EM41" s="319">
        <f t="shared" si="0"/>
        <v>7.9934438171553452</v>
      </c>
      <c r="EN41" s="319">
        <f t="shared" si="1"/>
        <v>7.4176360225140714</v>
      </c>
      <c r="EO41" s="319">
        <f t="shared" si="2"/>
        <v>7.6549989941661636</v>
      </c>
      <c r="EP41" s="319">
        <f t="shared" si="3"/>
        <v>7.5047797563261485</v>
      </c>
      <c r="EQ41" s="319">
        <f t="shared" si="4"/>
        <v>8.0485599134965096</v>
      </c>
      <c r="ER41" s="319">
        <f t="shared" si="5"/>
        <v>8.0216979507490951</v>
      </c>
      <c r="ES41" s="319">
        <f t="shared" si="6"/>
        <v>5.8753744757339721</v>
      </c>
      <c r="ET41" s="319">
        <f t="shared" si="7"/>
        <v>7.7947480482611784</v>
      </c>
      <c r="EU41" s="319">
        <f t="shared" si="8"/>
        <v>7.7543768865890472</v>
      </c>
      <c r="EV41" s="319">
        <f t="shared" si="9"/>
        <v>7.1410039982230122</v>
      </c>
      <c r="EW41" s="319">
        <f t="shared" si="10"/>
        <v>6.2855095826616516</v>
      </c>
      <c r="EX41" s="319">
        <f t="shared" si="11"/>
        <v>7.1181388585968737</v>
      </c>
      <c r="EY41" s="319">
        <f t="shared" si="12"/>
        <v>7.4830606130444801</v>
      </c>
      <c r="EZ41" s="319">
        <f t="shared" si="13"/>
        <v>7.4915934755332501</v>
      </c>
      <c r="FA41" s="400">
        <f t="shared" si="14"/>
        <v>7.3989230280750578</v>
      </c>
    </row>
    <row r="42" spans="1:157" x14ac:dyDescent="0.25">
      <c r="A42" s="4" t="s">
        <v>76</v>
      </c>
      <c r="B42" s="4" t="s">
        <v>77</v>
      </c>
      <c r="C42" s="3">
        <v>158</v>
      </c>
      <c r="D42" s="3">
        <v>278</v>
      </c>
      <c r="E42" s="3">
        <v>129</v>
      </c>
      <c r="F42" s="3">
        <v>13</v>
      </c>
      <c r="G42" s="3">
        <v>12</v>
      </c>
      <c r="H42" s="3">
        <v>600</v>
      </c>
      <c r="I42" s="3">
        <v>10</v>
      </c>
      <c r="J42" s="5">
        <v>3.9440677966101694</v>
      </c>
      <c r="K42" s="5">
        <v>7.8881355932203387</v>
      </c>
      <c r="M42" s="3">
        <v>243</v>
      </c>
      <c r="N42" s="3">
        <v>409</v>
      </c>
      <c r="O42" s="3">
        <v>334</v>
      </c>
      <c r="P42" s="3">
        <v>97</v>
      </c>
      <c r="Q42" s="3">
        <v>49</v>
      </c>
      <c r="R42" s="3">
        <v>54</v>
      </c>
      <c r="S42" s="3">
        <v>14</v>
      </c>
      <c r="T42" s="5">
        <v>3.6183745583038869</v>
      </c>
      <c r="U42" s="5">
        <v>7.2367491166077738</v>
      </c>
      <c r="W42" s="3">
        <v>504</v>
      </c>
      <c r="X42" s="3">
        <v>861</v>
      </c>
      <c r="Y42" s="3">
        <v>494</v>
      </c>
      <c r="Z42" s="3">
        <v>93</v>
      </c>
      <c r="AA42" s="3">
        <v>43</v>
      </c>
      <c r="AB42" s="3">
        <v>98</v>
      </c>
      <c r="AC42" s="3">
        <v>7</v>
      </c>
      <c r="AD42" s="5">
        <v>3.8471177944862154</v>
      </c>
      <c r="AE42" s="5">
        <v>7.6942355889724308</v>
      </c>
      <c r="AG42" s="3">
        <v>181</v>
      </c>
      <c r="AH42" s="3">
        <v>411</v>
      </c>
      <c r="AI42" s="3">
        <v>349</v>
      </c>
      <c r="AJ42" s="3">
        <v>107</v>
      </c>
      <c r="AK42" s="3">
        <v>57</v>
      </c>
      <c r="AL42" s="3">
        <v>94</v>
      </c>
      <c r="AM42" s="3">
        <v>1</v>
      </c>
      <c r="AN42" s="5">
        <v>3.4995475113122172</v>
      </c>
      <c r="AO42" s="5">
        <v>6.9990950226244344</v>
      </c>
      <c r="AQ42" s="3">
        <v>788</v>
      </c>
      <c r="AR42" s="3">
        <v>860</v>
      </c>
      <c r="AS42" s="3">
        <v>385</v>
      </c>
      <c r="AT42" s="3">
        <v>38</v>
      </c>
      <c r="AU42" s="3">
        <v>14</v>
      </c>
      <c r="AV42" s="3">
        <v>11</v>
      </c>
      <c r="AW42" s="3">
        <v>4</v>
      </c>
      <c r="AX42" s="5">
        <v>4.1366906474820144</v>
      </c>
      <c r="AY42" s="5">
        <v>8.2733812949640289</v>
      </c>
      <c r="BA42" s="3">
        <v>422</v>
      </c>
      <c r="BB42" s="3">
        <v>519</v>
      </c>
      <c r="BC42" s="3">
        <v>212</v>
      </c>
      <c r="BD42" s="3">
        <v>19</v>
      </c>
      <c r="BE42" s="3">
        <v>8</v>
      </c>
      <c r="BF42" s="3">
        <v>16</v>
      </c>
      <c r="BG42" s="3">
        <v>4</v>
      </c>
      <c r="BH42" s="5">
        <v>4.1254237288135593</v>
      </c>
      <c r="BI42" s="5">
        <v>8.2508474576271187</v>
      </c>
      <c r="BK42" s="3">
        <v>66</v>
      </c>
      <c r="BL42" s="3">
        <v>232</v>
      </c>
      <c r="BM42" s="3">
        <v>489</v>
      </c>
      <c r="BN42" s="3">
        <v>322</v>
      </c>
      <c r="BO42" s="3">
        <v>347</v>
      </c>
      <c r="BP42" s="3">
        <v>38</v>
      </c>
      <c r="BQ42" s="3">
        <v>6</v>
      </c>
      <c r="BR42" s="5">
        <v>2.552197802197802</v>
      </c>
      <c r="BS42" s="5">
        <v>5.104395604395604</v>
      </c>
      <c r="BU42" s="3">
        <v>329</v>
      </c>
      <c r="BV42" s="3">
        <v>729</v>
      </c>
      <c r="BW42" s="3">
        <v>332</v>
      </c>
      <c r="BX42" s="3">
        <v>41</v>
      </c>
      <c r="BY42" s="3">
        <v>18</v>
      </c>
      <c r="BZ42" s="3">
        <v>20</v>
      </c>
      <c r="CA42" s="3">
        <v>31</v>
      </c>
      <c r="CB42" s="5">
        <v>3.904071773636991</v>
      </c>
      <c r="CC42" s="5">
        <v>7.808143547273982</v>
      </c>
      <c r="CE42" s="3">
        <v>591</v>
      </c>
      <c r="CF42" s="3">
        <v>976</v>
      </c>
      <c r="CG42" s="3">
        <v>509</v>
      </c>
      <c r="CH42" s="3">
        <v>121</v>
      </c>
      <c r="CI42" s="3">
        <v>70</v>
      </c>
      <c r="CJ42" s="3">
        <v>80</v>
      </c>
      <c r="CK42" s="3">
        <v>53</v>
      </c>
      <c r="CL42" s="5">
        <v>3.8367887075430085</v>
      </c>
      <c r="CM42" s="5">
        <v>7.673577415086017</v>
      </c>
      <c r="CO42" s="3">
        <v>271</v>
      </c>
      <c r="CP42" s="3">
        <v>762</v>
      </c>
      <c r="CQ42" s="3">
        <v>781</v>
      </c>
      <c r="CR42" s="3">
        <v>290</v>
      </c>
      <c r="CS42" s="3">
        <v>182</v>
      </c>
      <c r="CT42" s="3">
        <v>65</v>
      </c>
      <c r="CU42" s="3">
        <v>49</v>
      </c>
      <c r="CV42" s="5">
        <v>3.2843394575678042</v>
      </c>
      <c r="CW42" s="5">
        <v>6.5686789151356084</v>
      </c>
      <c r="CY42" s="3">
        <v>207</v>
      </c>
      <c r="CZ42" s="3">
        <v>442</v>
      </c>
      <c r="DA42" s="3">
        <v>330</v>
      </c>
      <c r="DB42" s="3">
        <v>101</v>
      </c>
      <c r="DC42" s="3">
        <v>69</v>
      </c>
      <c r="DD42" s="3">
        <v>26</v>
      </c>
      <c r="DE42" s="3">
        <v>25</v>
      </c>
      <c r="DF42" s="5">
        <v>3.5369886858137511</v>
      </c>
      <c r="DG42" s="5">
        <v>7.0739773716275023</v>
      </c>
      <c r="DI42" s="3">
        <v>151</v>
      </c>
      <c r="DJ42" s="3">
        <v>485</v>
      </c>
      <c r="DK42" s="3">
        <v>364</v>
      </c>
      <c r="DL42" s="3">
        <v>77</v>
      </c>
      <c r="DM42" s="3">
        <v>32</v>
      </c>
      <c r="DN42" s="3">
        <v>66</v>
      </c>
      <c r="DO42" s="3">
        <v>25</v>
      </c>
      <c r="DP42" s="5">
        <v>3.5825067628494138</v>
      </c>
      <c r="DQ42" s="5">
        <v>7.1650135256988277</v>
      </c>
      <c r="DS42" s="3">
        <v>384</v>
      </c>
      <c r="DT42" s="3">
        <v>727</v>
      </c>
      <c r="DU42" s="3">
        <v>465</v>
      </c>
      <c r="DV42" s="3">
        <v>107</v>
      </c>
      <c r="DW42" s="3">
        <v>61</v>
      </c>
      <c r="DX42" s="3">
        <v>13</v>
      </c>
      <c r="DY42" s="3">
        <v>43</v>
      </c>
      <c r="DZ42" s="5">
        <v>3.7259174311926606</v>
      </c>
      <c r="EA42" s="5">
        <v>7.4518348623853212</v>
      </c>
      <c r="EC42" s="3">
        <v>90</v>
      </c>
      <c r="ED42" s="3">
        <v>293</v>
      </c>
      <c r="EE42" s="3">
        <v>226</v>
      </c>
      <c r="EF42" s="3">
        <v>16</v>
      </c>
      <c r="EG42" s="3">
        <v>23</v>
      </c>
      <c r="EH42" s="3">
        <v>208</v>
      </c>
      <c r="EI42" s="3">
        <v>44</v>
      </c>
      <c r="EJ42" s="5">
        <v>3.6342592592592591</v>
      </c>
      <c r="EK42" s="5">
        <v>7.2685185185185182</v>
      </c>
      <c r="EM42" s="319">
        <f t="shared" si="0"/>
        <v>7.8881355932203387</v>
      </c>
      <c r="EN42" s="319">
        <f t="shared" si="1"/>
        <v>7.2367491166077738</v>
      </c>
      <c r="EO42" s="319">
        <f t="shared" si="2"/>
        <v>7.6942355889724308</v>
      </c>
      <c r="EP42" s="319">
        <f t="shared" si="3"/>
        <v>6.9990950226244344</v>
      </c>
      <c r="EQ42" s="319">
        <f t="shared" si="4"/>
        <v>8.2733812949640289</v>
      </c>
      <c r="ER42" s="319">
        <f t="shared" si="5"/>
        <v>8.2508474576271187</v>
      </c>
      <c r="ES42" s="319">
        <f t="shared" si="6"/>
        <v>5.104395604395604</v>
      </c>
      <c r="ET42" s="319">
        <f t="shared" si="7"/>
        <v>7.808143547273982</v>
      </c>
      <c r="EU42" s="319">
        <f t="shared" si="8"/>
        <v>7.673577415086017</v>
      </c>
      <c r="EV42" s="319">
        <f t="shared" si="9"/>
        <v>6.5686789151356084</v>
      </c>
      <c r="EW42" s="319">
        <f t="shared" si="10"/>
        <v>7.0739773716275023</v>
      </c>
      <c r="EX42" s="319">
        <f t="shared" si="11"/>
        <v>7.1650135256988277</v>
      </c>
      <c r="EY42" s="319">
        <f t="shared" si="12"/>
        <v>7.4518348623853212</v>
      </c>
      <c r="EZ42" s="319">
        <f t="shared" si="13"/>
        <v>7.2685185185185182</v>
      </c>
      <c r="FA42" s="400">
        <f t="shared" si="14"/>
        <v>7.3183274167241077</v>
      </c>
    </row>
    <row r="43" spans="1:157" x14ac:dyDescent="0.25">
      <c r="A43" s="4" t="s">
        <v>78</v>
      </c>
      <c r="B43" s="4" t="s">
        <v>79</v>
      </c>
      <c r="C43" s="3">
        <v>644</v>
      </c>
      <c r="D43" s="3">
        <v>382</v>
      </c>
      <c r="E43" s="3">
        <v>161</v>
      </c>
      <c r="F43" s="3">
        <v>15</v>
      </c>
      <c r="G43" s="3">
        <v>15</v>
      </c>
      <c r="H43" s="3">
        <v>807</v>
      </c>
      <c r="I43" s="3">
        <v>0</v>
      </c>
      <c r="J43" s="5">
        <v>4.3352506162695148</v>
      </c>
      <c r="K43" s="5">
        <v>8.6705012325390296</v>
      </c>
      <c r="M43" s="3">
        <v>643</v>
      </c>
      <c r="N43" s="3">
        <v>401</v>
      </c>
      <c r="O43" s="3">
        <v>245</v>
      </c>
      <c r="P43" s="3">
        <v>54</v>
      </c>
      <c r="Q43" s="3">
        <v>34</v>
      </c>
      <c r="R43" s="3">
        <v>647</v>
      </c>
      <c r="S43" s="3">
        <v>0</v>
      </c>
      <c r="T43" s="5">
        <v>4.136528685548293</v>
      </c>
      <c r="U43" s="5">
        <v>8.273057371096586</v>
      </c>
      <c r="W43" s="3">
        <v>1373</v>
      </c>
      <c r="X43" s="3">
        <v>910</v>
      </c>
      <c r="Y43" s="3">
        <v>379</v>
      </c>
      <c r="Z43" s="3">
        <v>71</v>
      </c>
      <c r="AA43" s="3">
        <v>57</v>
      </c>
      <c r="AB43" s="3">
        <v>752</v>
      </c>
      <c r="AC43" s="3">
        <v>0</v>
      </c>
      <c r="AD43" s="5">
        <v>4.2440860215053764</v>
      </c>
      <c r="AE43" s="5">
        <v>8.4881720430107528</v>
      </c>
      <c r="AG43" s="3">
        <v>675</v>
      </c>
      <c r="AH43" s="3">
        <v>363</v>
      </c>
      <c r="AI43" s="3">
        <v>276</v>
      </c>
      <c r="AJ43" s="3">
        <v>68</v>
      </c>
      <c r="AK43" s="3">
        <v>48</v>
      </c>
      <c r="AL43" s="3">
        <v>594</v>
      </c>
      <c r="AM43" s="3">
        <v>0</v>
      </c>
      <c r="AN43" s="5">
        <v>4.0832167832167832</v>
      </c>
      <c r="AO43" s="5">
        <v>8.1664335664335663</v>
      </c>
      <c r="AQ43" s="3">
        <v>2268</v>
      </c>
      <c r="AR43" s="3">
        <v>733</v>
      </c>
      <c r="AS43" s="3">
        <v>333</v>
      </c>
      <c r="AT43" s="3">
        <v>43</v>
      </c>
      <c r="AU43" s="3">
        <v>36</v>
      </c>
      <c r="AV43" s="3">
        <v>129</v>
      </c>
      <c r="AW43" s="3">
        <v>0</v>
      </c>
      <c r="AX43" s="5">
        <v>4.5101084090243191</v>
      </c>
      <c r="AY43" s="5">
        <v>9.0202168180486382</v>
      </c>
      <c r="BA43" s="3">
        <v>1305</v>
      </c>
      <c r="BB43" s="3">
        <v>340</v>
      </c>
      <c r="BC43" s="3">
        <v>173</v>
      </c>
      <c r="BD43" s="3">
        <v>17</v>
      </c>
      <c r="BE43" s="3">
        <v>10</v>
      </c>
      <c r="BF43" s="3">
        <v>179</v>
      </c>
      <c r="BG43" s="3">
        <v>0</v>
      </c>
      <c r="BH43" s="5">
        <v>4.5788617886178864</v>
      </c>
      <c r="BI43" s="5">
        <v>9.1577235772357728</v>
      </c>
      <c r="BK43" s="3">
        <v>773</v>
      </c>
      <c r="BL43" s="3">
        <v>460</v>
      </c>
      <c r="BM43" s="3">
        <v>627</v>
      </c>
      <c r="BN43" s="3">
        <v>262</v>
      </c>
      <c r="BO43" s="3">
        <v>181</v>
      </c>
      <c r="BP43" s="3">
        <v>227</v>
      </c>
      <c r="BQ43" s="3">
        <v>0</v>
      </c>
      <c r="BR43" s="5">
        <v>3.6000868432479374</v>
      </c>
      <c r="BS43" s="5">
        <v>7.2001736864958747</v>
      </c>
      <c r="BU43" s="3">
        <v>1337</v>
      </c>
      <c r="BV43" s="3">
        <v>606</v>
      </c>
      <c r="BW43" s="3">
        <v>258</v>
      </c>
      <c r="BX43" s="3">
        <v>31</v>
      </c>
      <c r="BY43" s="3">
        <v>11</v>
      </c>
      <c r="BZ43" s="3">
        <v>287</v>
      </c>
      <c r="CA43" s="3">
        <v>0</v>
      </c>
      <c r="CB43" s="5">
        <v>4.43869817209095</v>
      </c>
      <c r="CC43" s="5">
        <v>8.8773963441818999</v>
      </c>
      <c r="CE43" s="3">
        <v>2285</v>
      </c>
      <c r="CF43" s="3">
        <v>979</v>
      </c>
      <c r="CG43" s="3">
        <v>459</v>
      </c>
      <c r="CH43" s="3">
        <v>99</v>
      </c>
      <c r="CI43" s="3">
        <v>32</v>
      </c>
      <c r="CJ43" s="3">
        <v>194</v>
      </c>
      <c r="CK43" s="3">
        <v>0</v>
      </c>
      <c r="CL43" s="5">
        <v>4.3975090814737934</v>
      </c>
      <c r="CM43" s="5">
        <v>8.7950181629475868</v>
      </c>
      <c r="CO43" s="3">
        <v>2097</v>
      </c>
      <c r="CP43" s="3">
        <v>877</v>
      </c>
      <c r="CQ43" s="3">
        <v>671</v>
      </c>
      <c r="CR43" s="3">
        <v>179</v>
      </c>
      <c r="CS43" s="3">
        <v>105</v>
      </c>
      <c r="CT43" s="3">
        <v>119</v>
      </c>
      <c r="CU43" s="3">
        <v>0</v>
      </c>
      <c r="CV43" s="5">
        <v>4.1916518198014758</v>
      </c>
      <c r="CW43" s="5">
        <v>8.3833036396029517</v>
      </c>
      <c r="CY43" s="3">
        <v>919</v>
      </c>
      <c r="CZ43" s="3">
        <v>429</v>
      </c>
      <c r="DA43" s="3">
        <v>319</v>
      </c>
      <c r="DB43" s="3">
        <v>130</v>
      </c>
      <c r="DC43" s="3">
        <v>110</v>
      </c>
      <c r="DD43" s="3">
        <v>117</v>
      </c>
      <c r="DE43" s="3">
        <v>0</v>
      </c>
      <c r="DF43" s="5">
        <v>4.0052438384897746</v>
      </c>
      <c r="DG43" s="5">
        <v>8.0104876769795492</v>
      </c>
      <c r="DI43" s="3">
        <v>938</v>
      </c>
      <c r="DJ43" s="3">
        <v>430</v>
      </c>
      <c r="DK43" s="3">
        <v>282</v>
      </c>
      <c r="DL43" s="3">
        <v>47</v>
      </c>
      <c r="DM43" s="3">
        <v>42</v>
      </c>
      <c r="DN43" s="3">
        <v>285</v>
      </c>
      <c r="DO43" s="3">
        <v>0</v>
      </c>
      <c r="DP43" s="5">
        <v>4.250718803910293</v>
      </c>
      <c r="DQ43" s="5">
        <v>8.501437607820586</v>
      </c>
      <c r="DS43" s="3">
        <v>1640</v>
      </c>
      <c r="DT43" s="3">
        <v>650</v>
      </c>
      <c r="DU43" s="3">
        <v>433</v>
      </c>
      <c r="DV43" s="3">
        <v>107</v>
      </c>
      <c r="DW43" s="3">
        <v>82</v>
      </c>
      <c r="DX43" s="3">
        <v>124</v>
      </c>
      <c r="DY43" s="3">
        <v>0</v>
      </c>
      <c r="DZ43" s="5">
        <v>4.2565247252747254</v>
      </c>
      <c r="EA43" s="5">
        <v>8.5130494505494507</v>
      </c>
      <c r="EC43" s="3">
        <v>677</v>
      </c>
      <c r="ED43" s="3">
        <v>323</v>
      </c>
      <c r="EE43" s="3">
        <v>185</v>
      </c>
      <c r="EF43" s="3">
        <v>48</v>
      </c>
      <c r="EG43" s="3">
        <v>48</v>
      </c>
      <c r="EH43" s="3">
        <v>237</v>
      </c>
      <c r="EI43" s="3">
        <v>0</v>
      </c>
      <c r="EJ43" s="5">
        <v>4.1967213114754101</v>
      </c>
      <c r="EK43" s="5">
        <v>8.3934426229508201</v>
      </c>
      <c r="EM43" s="319">
        <f t="shared" si="0"/>
        <v>8.6705012325390296</v>
      </c>
      <c r="EN43" s="319">
        <f t="shared" si="1"/>
        <v>8.273057371096586</v>
      </c>
      <c r="EO43" s="319">
        <f t="shared" si="2"/>
        <v>8.4881720430107528</v>
      </c>
      <c r="EP43" s="319">
        <f t="shared" si="3"/>
        <v>8.1664335664335663</v>
      </c>
      <c r="EQ43" s="319">
        <f t="shared" si="4"/>
        <v>9.0202168180486382</v>
      </c>
      <c r="ER43" s="319">
        <f t="shared" si="5"/>
        <v>9.1577235772357728</v>
      </c>
      <c r="ES43" s="319">
        <f t="shared" si="6"/>
        <v>7.2001736864958747</v>
      </c>
      <c r="ET43" s="319">
        <f t="shared" si="7"/>
        <v>8.8773963441818999</v>
      </c>
      <c r="EU43" s="319">
        <f t="shared" si="8"/>
        <v>8.7950181629475868</v>
      </c>
      <c r="EV43" s="319">
        <f t="shared" si="9"/>
        <v>8.3833036396029517</v>
      </c>
      <c r="EW43" s="319">
        <f t="shared" si="10"/>
        <v>8.0104876769795492</v>
      </c>
      <c r="EX43" s="319">
        <f t="shared" si="11"/>
        <v>8.501437607820586</v>
      </c>
      <c r="EY43" s="319">
        <f t="shared" si="12"/>
        <v>8.5130494505494507</v>
      </c>
      <c r="EZ43" s="319">
        <f t="shared" si="13"/>
        <v>8.3934426229508201</v>
      </c>
      <c r="FA43" s="400">
        <f t="shared" si="14"/>
        <v>8.4607438428495048</v>
      </c>
    </row>
    <row r="44" spans="1:157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W44" s="3">
        <v>100</v>
      </c>
      <c r="X44" s="3">
        <v>121</v>
      </c>
      <c r="Y44" s="3">
        <v>56</v>
      </c>
      <c r="Z44" s="3">
        <v>17</v>
      </c>
      <c r="AA44" s="3">
        <v>2</v>
      </c>
      <c r="AB44" s="3">
        <v>750</v>
      </c>
      <c r="AC44" s="3">
        <v>4</v>
      </c>
      <c r="AD44" s="5">
        <v>4.0135135135135132</v>
      </c>
      <c r="AE44" s="5">
        <v>8.0270270270270263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Q44" s="3">
        <v>420</v>
      </c>
      <c r="AR44" s="3">
        <v>486</v>
      </c>
      <c r="AS44" s="3">
        <v>109</v>
      </c>
      <c r="AT44" s="3">
        <v>20</v>
      </c>
      <c r="AU44" s="3">
        <v>1</v>
      </c>
      <c r="AV44" s="3">
        <v>0</v>
      </c>
      <c r="AW44" s="3">
        <v>14</v>
      </c>
      <c r="AX44" s="5">
        <v>4.2586872586872584</v>
      </c>
      <c r="AY44" s="5">
        <v>8.5173745173745168</v>
      </c>
      <c r="BA44" s="3">
        <v>481</v>
      </c>
      <c r="BB44" s="3">
        <v>32</v>
      </c>
      <c r="BC44" s="3">
        <v>44</v>
      </c>
      <c r="BD44" s="3">
        <v>32</v>
      </c>
      <c r="BE44" s="3">
        <v>3</v>
      </c>
      <c r="BF44" s="3">
        <v>0</v>
      </c>
      <c r="BG44" s="3">
        <v>8</v>
      </c>
      <c r="BH44" s="5">
        <v>4.6148648648648649</v>
      </c>
      <c r="BI44" s="5">
        <v>9.2297297297297298</v>
      </c>
      <c r="BK44" s="3">
        <v>421</v>
      </c>
      <c r="BL44" s="3">
        <v>70</v>
      </c>
      <c r="BM44" s="3">
        <v>116</v>
      </c>
      <c r="BN44" s="3">
        <v>114</v>
      </c>
      <c r="BO44" s="3">
        <v>16</v>
      </c>
      <c r="BP44" s="3">
        <v>3</v>
      </c>
      <c r="BQ44" s="3">
        <v>10</v>
      </c>
      <c r="BR44" s="5">
        <v>4.0393487109905024</v>
      </c>
      <c r="BS44" s="5">
        <v>8.0786974219810048</v>
      </c>
      <c r="BU44" s="3">
        <v>575</v>
      </c>
      <c r="BV44" s="3">
        <v>68</v>
      </c>
      <c r="BW44" s="3">
        <v>66</v>
      </c>
      <c r="BX44" s="3">
        <v>30</v>
      </c>
      <c r="BY44" s="3">
        <v>1</v>
      </c>
      <c r="BZ44" s="3">
        <v>0</v>
      </c>
      <c r="CA44" s="3">
        <v>10</v>
      </c>
      <c r="CB44" s="5">
        <v>4.602702702702703</v>
      </c>
      <c r="CC44" s="5">
        <v>9.205405405405406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O44" s="3">
        <v>584</v>
      </c>
      <c r="CP44" s="3">
        <v>273</v>
      </c>
      <c r="CQ44" s="3">
        <v>190</v>
      </c>
      <c r="CR44" s="3">
        <v>66</v>
      </c>
      <c r="CS44" s="3">
        <v>25</v>
      </c>
      <c r="CT44" s="3">
        <v>46</v>
      </c>
      <c r="CU44" s="3">
        <v>16</v>
      </c>
      <c r="CV44" s="5">
        <v>4.1643233743409489</v>
      </c>
      <c r="CW44" s="5">
        <v>8.3286467486818978</v>
      </c>
      <c r="CY44" s="3">
        <v>220</v>
      </c>
      <c r="CZ44" s="3">
        <v>180</v>
      </c>
      <c r="DA44" s="3">
        <v>168</v>
      </c>
      <c r="DB44" s="3">
        <v>20</v>
      </c>
      <c r="DC44" s="3">
        <v>4</v>
      </c>
      <c r="DD44" s="3">
        <v>0</v>
      </c>
      <c r="DE44" s="3">
        <v>8</v>
      </c>
      <c r="DF44" s="5">
        <v>4</v>
      </c>
      <c r="DG44" s="5">
        <v>8</v>
      </c>
      <c r="DI44" s="3">
        <v>0</v>
      </c>
      <c r="DJ44" s="3">
        <v>0</v>
      </c>
      <c r="DK44" s="3">
        <v>0</v>
      </c>
      <c r="DL44" s="3">
        <v>0</v>
      </c>
      <c r="DM44" s="3">
        <v>0</v>
      </c>
      <c r="DN44" s="3">
        <v>0</v>
      </c>
      <c r="DO44" s="3">
        <v>0</v>
      </c>
      <c r="DP44" s="3">
        <v>0</v>
      </c>
      <c r="DQ44" s="3">
        <v>0</v>
      </c>
      <c r="DS44" s="3">
        <v>578</v>
      </c>
      <c r="DT44" s="3">
        <v>210</v>
      </c>
      <c r="DU44" s="3">
        <v>69</v>
      </c>
      <c r="DV44" s="3">
        <v>28</v>
      </c>
      <c r="DW44" s="3">
        <v>3</v>
      </c>
      <c r="DX44" s="3">
        <v>0</v>
      </c>
      <c r="DY44" s="3">
        <v>12</v>
      </c>
      <c r="DZ44" s="5">
        <v>4.5</v>
      </c>
      <c r="EA44" s="5">
        <v>9</v>
      </c>
      <c r="EC44" s="3">
        <v>0</v>
      </c>
      <c r="ED44" s="3">
        <v>0</v>
      </c>
      <c r="EE44" s="3">
        <v>0</v>
      </c>
      <c r="EF44" s="3">
        <v>0</v>
      </c>
      <c r="EG44" s="3">
        <v>0</v>
      </c>
      <c r="EH44" s="3">
        <v>0</v>
      </c>
      <c r="EI44" s="3">
        <v>0</v>
      </c>
      <c r="EJ44" s="3">
        <v>0</v>
      </c>
      <c r="EK44" s="3">
        <v>0</v>
      </c>
      <c r="EM44" s="319">
        <f t="shared" si="0"/>
        <v>0</v>
      </c>
      <c r="EN44" s="319">
        <f t="shared" si="1"/>
        <v>0</v>
      </c>
      <c r="EO44" s="319">
        <f t="shared" si="2"/>
        <v>8.0270270270270263</v>
      </c>
      <c r="EP44" s="319">
        <f t="shared" si="3"/>
        <v>0</v>
      </c>
      <c r="EQ44" s="319">
        <f t="shared" si="4"/>
        <v>8.5173745173745168</v>
      </c>
      <c r="ER44" s="319">
        <f t="shared" si="5"/>
        <v>9.2297297297297298</v>
      </c>
      <c r="ES44" s="319">
        <f t="shared" si="6"/>
        <v>8.0786974219810048</v>
      </c>
      <c r="ET44" s="319">
        <f t="shared" si="7"/>
        <v>9.205405405405406</v>
      </c>
      <c r="EU44" s="319">
        <f t="shared" si="8"/>
        <v>0</v>
      </c>
      <c r="EV44" s="319">
        <f t="shared" si="9"/>
        <v>8.3286467486818978</v>
      </c>
      <c r="EW44" s="319">
        <f t="shared" si="10"/>
        <v>8</v>
      </c>
      <c r="EX44" s="319">
        <f t="shared" si="11"/>
        <v>0</v>
      </c>
      <c r="EY44" s="319">
        <f t="shared" si="12"/>
        <v>9</v>
      </c>
      <c r="EZ44" s="319">
        <f t="shared" si="13"/>
        <v>0</v>
      </c>
      <c r="FA44" s="400">
        <f t="shared" si="14"/>
        <v>8.5483601062749486</v>
      </c>
    </row>
    <row r="45" spans="1:157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5">
        <v>0</v>
      </c>
      <c r="K45" s="5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5">
        <v>0</v>
      </c>
      <c r="U45" s="5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5">
        <v>0</v>
      </c>
      <c r="AO45" s="5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5">
        <v>0</v>
      </c>
      <c r="AY45" s="5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5">
        <v>0</v>
      </c>
      <c r="BI45" s="5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5">
        <v>0</v>
      </c>
      <c r="CM45" s="5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5">
        <v>0</v>
      </c>
      <c r="CW45" s="5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0</v>
      </c>
      <c r="DG45" s="3">
        <v>0</v>
      </c>
      <c r="DI45" s="3">
        <v>0</v>
      </c>
      <c r="DJ45" s="3">
        <v>0</v>
      </c>
      <c r="DK45" s="3">
        <v>0</v>
      </c>
      <c r="DL45" s="3">
        <v>0</v>
      </c>
      <c r="DM45" s="3">
        <v>0</v>
      </c>
      <c r="DN45" s="3">
        <v>0</v>
      </c>
      <c r="DO45" s="3">
        <v>0</v>
      </c>
      <c r="DP45" s="3">
        <v>0</v>
      </c>
      <c r="DQ45" s="3">
        <v>0</v>
      </c>
      <c r="DS45" s="3">
        <v>0</v>
      </c>
      <c r="DT45" s="3">
        <v>0</v>
      </c>
      <c r="DU45" s="3">
        <v>0</v>
      </c>
      <c r="DV45" s="3">
        <v>0</v>
      </c>
      <c r="DW45" s="3">
        <v>0</v>
      </c>
      <c r="DX45" s="3">
        <v>0</v>
      </c>
      <c r="DY45" s="3">
        <v>0</v>
      </c>
      <c r="DZ45" s="5">
        <v>0</v>
      </c>
      <c r="EA45" s="5">
        <v>0</v>
      </c>
      <c r="EC45" s="3">
        <v>0</v>
      </c>
      <c r="ED45" s="3">
        <v>0</v>
      </c>
      <c r="EE45" s="3">
        <v>0</v>
      </c>
      <c r="EF45" s="3">
        <v>0</v>
      </c>
      <c r="EG45" s="3">
        <v>0</v>
      </c>
      <c r="EH45" s="3">
        <v>0</v>
      </c>
      <c r="EI45" s="3">
        <v>0</v>
      </c>
      <c r="EJ45" s="3">
        <v>0</v>
      </c>
      <c r="EK45" s="3">
        <v>0</v>
      </c>
      <c r="EM45" s="319">
        <f t="shared" si="0"/>
        <v>0</v>
      </c>
      <c r="EN45" s="319">
        <f t="shared" si="1"/>
        <v>0</v>
      </c>
      <c r="EO45" s="319">
        <f t="shared" si="2"/>
        <v>0</v>
      </c>
      <c r="EP45" s="319">
        <f t="shared" si="3"/>
        <v>0</v>
      </c>
      <c r="EQ45" s="319">
        <f t="shared" si="4"/>
        <v>0</v>
      </c>
      <c r="ER45" s="319">
        <f t="shared" si="5"/>
        <v>0</v>
      </c>
      <c r="ES45" s="319">
        <f t="shared" si="6"/>
        <v>0</v>
      </c>
      <c r="ET45" s="319">
        <f t="shared" si="7"/>
        <v>0</v>
      </c>
      <c r="EU45" s="319">
        <f t="shared" si="8"/>
        <v>0</v>
      </c>
      <c r="EV45" s="319">
        <f t="shared" si="9"/>
        <v>0</v>
      </c>
      <c r="EW45" s="319">
        <f t="shared" si="10"/>
        <v>0</v>
      </c>
      <c r="EX45" s="319">
        <f t="shared" si="11"/>
        <v>0</v>
      </c>
      <c r="EY45" s="319">
        <f t="shared" si="12"/>
        <v>0</v>
      </c>
      <c r="EZ45" s="319">
        <f t="shared" si="13"/>
        <v>0</v>
      </c>
      <c r="FA45" s="400" t="e">
        <f t="shared" si="14"/>
        <v>#DIV/0!</v>
      </c>
    </row>
    <row r="46" spans="1:157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210</v>
      </c>
      <c r="AW46" s="3">
        <v>0</v>
      </c>
      <c r="AX46" s="5">
        <v>0</v>
      </c>
      <c r="AY46" s="5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E46" s="3">
        <v>0</v>
      </c>
      <c r="CF46" s="3">
        <v>0</v>
      </c>
      <c r="CG46" s="3">
        <v>0</v>
      </c>
      <c r="CH46" s="3">
        <v>0</v>
      </c>
      <c r="CI46" s="3">
        <v>0</v>
      </c>
      <c r="CJ46" s="3">
        <v>0</v>
      </c>
      <c r="CK46" s="3">
        <v>0</v>
      </c>
      <c r="CL46" s="3">
        <v>0</v>
      </c>
      <c r="CM46" s="3">
        <v>0</v>
      </c>
      <c r="CO46" s="3">
        <v>0</v>
      </c>
      <c r="CP46" s="3">
        <v>0</v>
      </c>
      <c r="CQ46" s="3">
        <v>0</v>
      </c>
      <c r="CR46" s="3">
        <v>0</v>
      </c>
      <c r="CS46" s="3">
        <v>0</v>
      </c>
      <c r="CT46" s="3">
        <v>0</v>
      </c>
      <c r="CU46" s="3">
        <v>0</v>
      </c>
      <c r="CV46" s="3">
        <v>0</v>
      </c>
      <c r="CW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0</v>
      </c>
      <c r="DG46" s="3">
        <v>0</v>
      </c>
      <c r="DI46" s="3">
        <v>0</v>
      </c>
      <c r="DJ46" s="3">
        <v>0</v>
      </c>
      <c r="DK46" s="3">
        <v>0</v>
      </c>
      <c r="DL46" s="3">
        <v>0</v>
      </c>
      <c r="DM46" s="3">
        <v>0</v>
      </c>
      <c r="DN46" s="3">
        <v>0</v>
      </c>
      <c r="DO46" s="3">
        <v>0</v>
      </c>
      <c r="DP46" s="3">
        <v>0</v>
      </c>
      <c r="DQ46" s="3">
        <v>0</v>
      </c>
      <c r="DS46" s="3">
        <v>0</v>
      </c>
      <c r="DT46" s="3">
        <v>0</v>
      </c>
      <c r="DU46" s="3">
        <v>0</v>
      </c>
      <c r="DV46" s="3">
        <v>0</v>
      </c>
      <c r="DW46" s="3">
        <v>0</v>
      </c>
      <c r="DX46" s="3">
        <v>0</v>
      </c>
      <c r="DY46" s="3">
        <v>0</v>
      </c>
      <c r="DZ46" s="3">
        <v>0</v>
      </c>
      <c r="EA46" s="3">
        <v>0</v>
      </c>
      <c r="EC46" s="3">
        <v>0</v>
      </c>
      <c r="ED46" s="3">
        <v>0</v>
      </c>
      <c r="EE46" s="3">
        <v>0</v>
      </c>
      <c r="EF46" s="3">
        <v>0</v>
      </c>
      <c r="EG46" s="3">
        <v>0</v>
      </c>
      <c r="EH46" s="3">
        <v>0</v>
      </c>
      <c r="EI46" s="3">
        <v>0</v>
      </c>
      <c r="EJ46" s="3">
        <v>0</v>
      </c>
      <c r="EK46" s="3">
        <v>0</v>
      </c>
      <c r="EM46" s="319">
        <f t="shared" si="0"/>
        <v>0</v>
      </c>
      <c r="EN46" s="319">
        <f t="shared" si="1"/>
        <v>0</v>
      </c>
      <c r="EO46" s="319">
        <f t="shared" si="2"/>
        <v>0</v>
      </c>
      <c r="EP46" s="319">
        <f t="shared" si="3"/>
        <v>0</v>
      </c>
      <c r="EQ46" s="319">
        <f t="shared" si="4"/>
        <v>0</v>
      </c>
      <c r="ER46" s="319">
        <f t="shared" si="5"/>
        <v>0</v>
      </c>
      <c r="ES46" s="319">
        <f t="shared" si="6"/>
        <v>0</v>
      </c>
      <c r="ET46" s="319">
        <f t="shared" si="7"/>
        <v>0</v>
      </c>
      <c r="EU46" s="319">
        <f t="shared" si="8"/>
        <v>0</v>
      </c>
      <c r="EV46" s="319">
        <f t="shared" si="9"/>
        <v>0</v>
      </c>
      <c r="EW46" s="319">
        <f t="shared" si="10"/>
        <v>0</v>
      </c>
      <c r="EX46" s="319">
        <f t="shared" si="11"/>
        <v>0</v>
      </c>
      <c r="EY46" s="319">
        <f t="shared" si="12"/>
        <v>0</v>
      </c>
      <c r="EZ46" s="319">
        <f t="shared" si="13"/>
        <v>0</v>
      </c>
      <c r="FA46" s="400" t="e">
        <f t="shared" si="14"/>
        <v>#DIV/0!</v>
      </c>
    </row>
    <row r="47" spans="1:157" x14ac:dyDescent="0.25">
      <c r="A47" s="4" t="s">
        <v>86</v>
      </c>
      <c r="B47" s="4" t="s">
        <v>87</v>
      </c>
      <c r="C47" s="3">
        <v>1710</v>
      </c>
      <c r="D47" s="3">
        <v>1091</v>
      </c>
      <c r="E47" s="3">
        <v>298</v>
      </c>
      <c r="F47" s="3">
        <v>115</v>
      </c>
      <c r="G47" s="3">
        <v>58</v>
      </c>
      <c r="H47" s="3">
        <v>872</v>
      </c>
      <c r="I47" s="3">
        <v>0</v>
      </c>
      <c r="J47" s="5">
        <v>4.3080684596577017</v>
      </c>
      <c r="K47" s="5">
        <v>8.6161369193154034</v>
      </c>
      <c r="M47" s="3">
        <v>1734</v>
      </c>
      <c r="N47" s="3">
        <v>1476</v>
      </c>
      <c r="O47" s="3">
        <v>318</v>
      </c>
      <c r="P47" s="3">
        <v>350</v>
      </c>
      <c r="Q47" s="3">
        <v>79</v>
      </c>
      <c r="R47" s="3">
        <v>207</v>
      </c>
      <c r="S47" s="3">
        <v>0</v>
      </c>
      <c r="T47" s="5">
        <v>4.1210513014910282</v>
      </c>
      <c r="U47" s="5">
        <v>8.2421026029820563</v>
      </c>
      <c r="W47" s="3">
        <v>4029</v>
      </c>
      <c r="X47" s="3">
        <v>5437</v>
      </c>
      <c r="Y47" s="3">
        <v>1283</v>
      </c>
      <c r="Z47" s="3">
        <v>1073</v>
      </c>
      <c r="AA47" s="3">
        <v>332</v>
      </c>
      <c r="AB47" s="3">
        <v>8006</v>
      </c>
      <c r="AC47" s="3">
        <v>0</v>
      </c>
      <c r="AD47" s="5">
        <v>3.9674181339476715</v>
      </c>
      <c r="AE47" s="5">
        <v>7.934836267895343</v>
      </c>
      <c r="AG47" s="3">
        <v>1418</v>
      </c>
      <c r="AH47" s="3">
        <v>1485</v>
      </c>
      <c r="AI47" s="3">
        <v>753</v>
      </c>
      <c r="AJ47" s="3">
        <v>192</v>
      </c>
      <c r="AK47" s="3">
        <v>129</v>
      </c>
      <c r="AL47" s="3">
        <v>183</v>
      </c>
      <c r="AM47" s="3">
        <v>0</v>
      </c>
      <c r="AN47" s="5">
        <v>3.973346743776716</v>
      </c>
      <c r="AO47" s="5">
        <v>7.9466934875534321</v>
      </c>
      <c r="AQ47" s="3">
        <v>11989</v>
      </c>
      <c r="AR47" s="3">
        <v>9495</v>
      </c>
      <c r="AS47" s="3">
        <v>3187</v>
      </c>
      <c r="AT47" s="3">
        <v>570</v>
      </c>
      <c r="AU47" s="3">
        <v>575</v>
      </c>
      <c r="AV47" s="3">
        <v>84</v>
      </c>
      <c r="AW47" s="3">
        <v>0</v>
      </c>
      <c r="AX47" s="5">
        <v>4.2299736597458937</v>
      </c>
      <c r="AY47" s="5">
        <v>8.4599473194917874</v>
      </c>
      <c r="BA47" s="3">
        <v>6960</v>
      </c>
      <c r="BB47" s="3">
        <v>5373</v>
      </c>
      <c r="BC47" s="3">
        <v>1605</v>
      </c>
      <c r="BD47" s="3">
        <v>282</v>
      </c>
      <c r="BE47" s="3">
        <v>253</v>
      </c>
      <c r="BF47" s="3">
        <v>247</v>
      </c>
      <c r="BG47" s="3">
        <v>0</v>
      </c>
      <c r="BH47" s="5">
        <v>4.2785877150556209</v>
      </c>
      <c r="BI47" s="5">
        <v>8.5571754301112417</v>
      </c>
      <c r="BK47" s="3">
        <v>2663</v>
      </c>
      <c r="BL47" s="3">
        <v>3767</v>
      </c>
      <c r="BM47" s="3">
        <v>2687</v>
      </c>
      <c r="BN47" s="3">
        <v>1264</v>
      </c>
      <c r="BO47" s="3">
        <v>886</v>
      </c>
      <c r="BP47" s="3">
        <v>1488</v>
      </c>
      <c r="BQ47" s="3">
        <v>0</v>
      </c>
      <c r="BR47" s="5">
        <v>3.5375876453359369</v>
      </c>
      <c r="BS47" s="5">
        <v>7.0751752906718739</v>
      </c>
      <c r="BU47" s="3">
        <v>6666</v>
      </c>
      <c r="BV47" s="3">
        <v>7431</v>
      </c>
      <c r="BW47" s="3">
        <v>1855</v>
      </c>
      <c r="BX47" s="3">
        <v>241</v>
      </c>
      <c r="BY47" s="3">
        <v>699</v>
      </c>
      <c r="BZ47" s="3">
        <v>2168</v>
      </c>
      <c r="CA47" s="3">
        <v>0</v>
      </c>
      <c r="CB47" s="5">
        <v>4.132133554345252</v>
      </c>
      <c r="CC47" s="5">
        <v>8.264267108690504</v>
      </c>
      <c r="CE47" s="3">
        <v>9815</v>
      </c>
      <c r="CF47" s="3">
        <v>9277</v>
      </c>
      <c r="CG47" s="3">
        <v>2906</v>
      </c>
      <c r="CH47" s="3">
        <v>505</v>
      </c>
      <c r="CI47" s="3">
        <v>321</v>
      </c>
      <c r="CJ47" s="3">
        <v>936</v>
      </c>
      <c r="CK47" s="3">
        <v>0</v>
      </c>
      <c r="CL47" s="5">
        <v>4.2162635821941814</v>
      </c>
      <c r="CM47" s="5">
        <v>8.4325271643883628</v>
      </c>
      <c r="CO47" s="3">
        <v>6662</v>
      </c>
      <c r="CP47" s="3">
        <v>9911</v>
      </c>
      <c r="CQ47" s="3">
        <v>5081</v>
      </c>
      <c r="CR47" s="3">
        <v>1229</v>
      </c>
      <c r="CS47" s="3">
        <v>852</v>
      </c>
      <c r="CT47" s="3">
        <v>833</v>
      </c>
      <c r="CU47" s="3">
        <v>0</v>
      </c>
      <c r="CV47" s="5">
        <v>3.8553612808089319</v>
      </c>
      <c r="CW47" s="5">
        <v>7.7107225616178638</v>
      </c>
      <c r="CY47" s="3">
        <v>2386</v>
      </c>
      <c r="CZ47" s="3">
        <v>2755</v>
      </c>
      <c r="DA47" s="3">
        <v>3579</v>
      </c>
      <c r="DB47" s="3">
        <v>965</v>
      </c>
      <c r="DC47" s="3">
        <v>1035</v>
      </c>
      <c r="DD47" s="3">
        <v>20</v>
      </c>
      <c r="DE47" s="3">
        <v>0</v>
      </c>
      <c r="DF47" s="5">
        <v>3.4190298507462686</v>
      </c>
      <c r="DG47" s="5">
        <v>6.8380597014925373</v>
      </c>
      <c r="DI47" s="3">
        <v>3480</v>
      </c>
      <c r="DJ47" s="3">
        <v>5488</v>
      </c>
      <c r="DK47" s="3">
        <v>2247</v>
      </c>
      <c r="DL47" s="3">
        <v>441</v>
      </c>
      <c r="DM47" s="3">
        <v>261</v>
      </c>
      <c r="DN47" s="3">
        <v>83</v>
      </c>
      <c r="DO47" s="3">
        <v>0</v>
      </c>
      <c r="DP47" s="5">
        <v>3.9637492657548039</v>
      </c>
      <c r="DQ47" s="5">
        <v>7.9274985315096078</v>
      </c>
      <c r="DS47" s="3">
        <v>5697</v>
      </c>
      <c r="DT47" s="3">
        <v>5167</v>
      </c>
      <c r="DU47" s="3">
        <v>1755</v>
      </c>
      <c r="DV47" s="3">
        <v>285</v>
      </c>
      <c r="DW47" s="3">
        <v>202</v>
      </c>
      <c r="DX47" s="3">
        <v>184</v>
      </c>
      <c r="DY47" s="3">
        <v>0</v>
      </c>
      <c r="DZ47" s="5">
        <v>4.2110483747901721</v>
      </c>
      <c r="EA47" s="5">
        <v>8.4220967495803443</v>
      </c>
      <c r="EC47" s="3">
        <v>1247</v>
      </c>
      <c r="ED47" s="3">
        <v>1183</v>
      </c>
      <c r="EE47" s="3">
        <v>426</v>
      </c>
      <c r="EF47" s="3">
        <v>96</v>
      </c>
      <c r="EG47" s="3">
        <v>74</v>
      </c>
      <c r="EH47" s="3">
        <v>127</v>
      </c>
      <c r="EI47" s="3">
        <v>0</v>
      </c>
      <c r="EJ47" s="5">
        <v>4.1345009914077995</v>
      </c>
      <c r="EK47" s="5">
        <v>8.269001982815599</v>
      </c>
      <c r="EM47" s="319">
        <f t="shared" si="0"/>
        <v>8.6161369193154034</v>
      </c>
      <c r="EN47" s="319">
        <f t="shared" si="1"/>
        <v>8.2421026029820563</v>
      </c>
      <c r="EO47" s="319">
        <f t="shared" si="2"/>
        <v>7.934836267895343</v>
      </c>
      <c r="EP47" s="319">
        <f t="shared" si="3"/>
        <v>7.9466934875534321</v>
      </c>
      <c r="EQ47" s="319">
        <f t="shared" si="4"/>
        <v>8.4599473194917874</v>
      </c>
      <c r="ER47" s="319">
        <f t="shared" si="5"/>
        <v>8.5571754301112417</v>
      </c>
      <c r="ES47" s="319">
        <f t="shared" si="6"/>
        <v>7.0751752906718739</v>
      </c>
      <c r="ET47" s="319">
        <f t="shared" si="7"/>
        <v>8.264267108690504</v>
      </c>
      <c r="EU47" s="319">
        <f t="shared" si="8"/>
        <v>8.4325271643883628</v>
      </c>
      <c r="EV47" s="319">
        <f t="shared" si="9"/>
        <v>7.7107225616178638</v>
      </c>
      <c r="EW47" s="319">
        <f t="shared" si="10"/>
        <v>6.8380597014925373</v>
      </c>
      <c r="EX47" s="319">
        <f t="shared" si="11"/>
        <v>7.9274985315096078</v>
      </c>
      <c r="EY47" s="319">
        <f t="shared" si="12"/>
        <v>8.4220967495803443</v>
      </c>
      <c r="EZ47" s="319">
        <f t="shared" si="13"/>
        <v>8.269001982815599</v>
      </c>
      <c r="FA47" s="400">
        <f t="shared" si="14"/>
        <v>8.0497315084368548</v>
      </c>
    </row>
    <row r="48" spans="1:157" x14ac:dyDescent="0.25">
      <c r="A48" s="4" t="s">
        <v>88</v>
      </c>
      <c r="B48" s="4" t="s">
        <v>89</v>
      </c>
      <c r="C48" s="3">
        <v>284</v>
      </c>
      <c r="D48" s="3">
        <v>170</v>
      </c>
      <c r="E48" s="3">
        <v>137</v>
      </c>
      <c r="F48" s="3">
        <v>63</v>
      </c>
      <c r="G48" s="3">
        <v>69</v>
      </c>
      <c r="H48" s="3">
        <v>58</v>
      </c>
      <c r="I48" s="3">
        <v>19</v>
      </c>
      <c r="J48" s="5">
        <v>3.7427385892116183</v>
      </c>
      <c r="K48" s="5">
        <v>7.4854771784232366</v>
      </c>
      <c r="M48" s="3">
        <v>298</v>
      </c>
      <c r="N48" s="3">
        <v>277</v>
      </c>
      <c r="O48" s="3">
        <v>117</v>
      </c>
      <c r="P48" s="3">
        <v>69</v>
      </c>
      <c r="Q48" s="3">
        <v>19</v>
      </c>
      <c r="R48" s="3">
        <v>20</v>
      </c>
      <c r="S48" s="3">
        <v>0</v>
      </c>
      <c r="T48" s="5">
        <v>3.9820512820512821</v>
      </c>
      <c r="U48" s="5">
        <v>7.9641025641025642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G48" s="3">
        <v>345</v>
      </c>
      <c r="AH48" s="3">
        <v>261</v>
      </c>
      <c r="AI48" s="3">
        <v>92</v>
      </c>
      <c r="AJ48" s="3">
        <v>75</v>
      </c>
      <c r="AK48" s="3">
        <v>13</v>
      </c>
      <c r="AL48" s="3">
        <v>6</v>
      </c>
      <c r="AM48" s="3">
        <v>8</v>
      </c>
      <c r="AN48" s="5">
        <v>4.0814249363867683</v>
      </c>
      <c r="AO48" s="5">
        <v>8.1628498727735366</v>
      </c>
      <c r="AQ48" s="3">
        <v>563</v>
      </c>
      <c r="AR48" s="3">
        <v>464</v>
      </c>
      <c r="AS48" s="3">
        <v>267</v>
      </c>
      <c r="AT48" s="3">
        <v>71</v>
      </c>
      <c r="AU48" s="3">
        <v>11</v>
      </c>
      <c r="AV48" s="3">
        <v>24</v>
      </c>
      <c r="AW48" s="3">
        <v>0</v>
      </c>
      <c r="AX48" s="5">
        <v>4.0879360465116283</v>
      </c>
      <c r="AY48" s="5">
        <v>8.1758720930232567</v>
      </c>
      <c r="BA48" s="3">
        <v>285</v>
      </c>
      <c r="BB48" s="3">
        <v>217</v>
      </c>
      <c r="BC48" s="3">
        <v>196</v>
      </c>
      <c r="BD48" s="3">
        <v>92</v>
      </c>
      <c r="BE48" s="3">
        <v>0</v>
      </c>
      <c r="BF48" s="3">
        <v>5</v>
      </c>
      <c r="BG48" s="3">
        <v>5</v>
      </c>
      <c r="BH48" s="5">
        <v>3.8797468354430378</v>
      </c>
      <c r="BI48" s="5">
        <v>7.7594936708860756</v>
      </c>
      <c r="BK48" s="3">
        <v>674</v>
      </c>
      <c r="BL48" s="3">
        <v>266</v>
      </c>
      <c r="BM48" s="3">
        <v>39</v>
      </c>
      <c r="BN48" s="3">
        <v>13</v>
      </c>
      <c r="BO48" s="3">
        <v>8</v>
      </c>
      <c r="BP48" s="3">
        <v>0</v>
      </c>
      <c r="BQ48" s="3">
        <v>0</v>
      </c>
      <c r="BR48" s="5">
        <v>4.585</v>
      </c>
      <c r="BS48" s="5">
        <v>9.17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0</v>
      </c>
      <c r="DG48" s="3">
        <v>0</v>
      </c>
      <c r="DI48" s="3">
        <v>0</v>
      </c>
      <c r="DJ48" s="3">
        <v>0</v>
      </c>
      <c r="DK48" s="3">
        <v>0</v>
      </c>
      <c r="DL48" s="3">
        <v>0</v>
      </c>
      <c r="DM48" s="3">
        <v>0</v>
      </c>
      <c r="DN48" s="3">
        <v>0</v>
      </c>
      <c r="DO48" s="3">
        <v>0</v>
      </c>
      <c r="DP48" s="3">
        <v>0</v>
      </c>
      <c r="DQ48" s="3">
        <v>0</v>
      </c>
      <c r="DS48" s="3">
        <v>741</v>
      </c>
      <c r="DT48" s="3">
        <v>338</v>
      </c>
      <c r="DU48" s="3">
        <v>94</v>
      </c>
      <c r="DV48" s="3">
        <v>18</v>
      </c>
      <c r="DW48" s="3">
        <v>6</v>
      </c>
      <c r="DX48" s="3">
        <v>0</v>
      </c>
      <c r="DY48" s="3">
        <v>3</v>
      </c>
      <c r="DZ48" s="5">
        <v>4.4954051796157062</v>
      </c>
      <c r="EA48" s="5">
        <v>8.9908103592314124</v>
      </c>
      <c r="EC48" s="3">
        <v>141</v>
      </c>
      <c r="ED48" s="3">
        <v>163</v>
      </c>
      <c r="EE48" s="3">
        <v>156</v>
      </c>
      <c r="EF48" s="3">
        <v>76</v>
      </c>
      <c r="EG48" s="3">
        <v>18</v>
      </c>
      <c r="EH48" s="3">
        <v>14</v>
      </c>
      <c r="EI48" s="3">
        <v>32</v>
      </c>
      <c r="EJ48" s="5">
        <v>3.6010830324909748</v>
      </c>
      <c r="EK48" s="5">
        <v>7.2021660649819497</v>
      </c>
      <c r="EM48" s="319">
        <f t="shared" si="0"/>
        <v>7.4854771784232366</v>
      </c>
      <c r="EN48" s="319">
        <f t="shared" si="1"/>
        <v>7.9641025641025642</v>
      </c>
      <c r="EO48" s="319">
        <f t="shared" si="2"/>
        <v>0</v>
      </c>
      <c r="EP48" s="319">
        <f t="shared" si="3"/>
        <v>8.1628498727735366</v>
      </c>
      <c r="EQ48" s="319">
        <f t="shared" si="4"/>
        <v>8.1758720930232567</v>
      </c>
      <c r="ER48" s="319">
        <f t="shared" si="5"/>
        <v>7.7594936708860756</v>
      </c>
      <c r="ES48" s="319">
        <f t="shared" si="6"/>
        <v>9.17</v>
      </c>
      <c r="ET48" s="319">
        <f t="shared" si="7"/>
        <v>0</v>
      </c>
      <c r="EU48" s="319">
        <f t="shared" si="8"/>
        <v>0</v>
      </c>
      <c r="EV48" s="319">
        <f t="shared" si="9"/>
        <v>0</v>
      </c>
      <c r="EW48" s="319">
        <f t="shared" si="10"/>
        <v>0</v>
      </c>
      <c r="EX48" s="319">
        <f t="shared" si="11"/>
        <v>0</v>
      </c>
      <c r="EY48" s="319">
        <f t="shared" si="12"/>
        <v>8.9908103592314124</v>
      </c>
      <c r="EZ48" s="319">
        <f t="shared" si="13"/>
        <v>7.2021660649819497</v>
      </c>
      <c r="FA48" s="400">
        <f t="shared" si="14"/>
        <v>8.1138464754277528</v>
      </c>
    </row>
    <row r="49" spans="1:157" x14ac:dyDescent="0.25">
      <c r="A49" s="4" t="s">
        <v>90</v>
      </c>
      <c r="B49" s="4" t="s">
        <v>91</v>
      </c>
      <c r="C49" s="3">
        <v>1387</v>
      </c>
      <c r="D49" s="3">
        <v>1188</v>
      </c>
      <c r="E49" s="3">
        <v>742</v>
      </c>
      <c r="F49" s="3">
        <v>257</v>
      </c>
      <c r="G49" s="3">
        <v>281</v>
      </c>
      <c r="H49" s="3">
        <v>713</v>
      </c>
      <c r="I49" s="3">
        <v>0</v>
      </c>
      <c r="J49" s="5">
        <v>3.8153047989623867</v>
      </c>
      <c r="K49" s="5">
        <v>7.6306095979247734</v>
      </c>
      <c r="M49" s="3">
        <v>1338</v>
      </c>
      <c r="N49" s="3">
        <v>1251</v>
      </c>
      <c r="O49" s="3">
        <v>893</v>
      </c>
      <c r="P49" s="3">
        <v>323</v>
      </c>
      <c r="Q49" s="3">
        <v>265</v>
      </c>
      <c r="R49" s="3">
        <v>498</v>
      </c>
      <c r="S49" s="3">
        <v>0</v>
      </c>
      <c r="T49" s="5">
        <v>3.7552825552825553</v>
      </c>
      <c r="U49" s="5">
        <v>7.5105651105651106</v>
      </c>
      <c r="W49" s="3">
        <v>2326</v>
      </c>
      <c r="X49" s="3">
        <v>2248</v>
      </c>
      <c r="Y49" s="3">
        <v>1478</v>
      </c>
      <c r="Z49" s="3">
        <v>532</v>
      </c>
      <c r="AA49" s="3">
        <v>521</v>
      </c>
      <c r="AB49" s="3">
        <v>889</v>
      </c>
      <c r="AC49" s="3">
        <v>0</v>
      </c>
      <c r="AD49" s="5">
        <v>3.749612948627727</v>
      </c>
      <c r="AE49" s="5">
        <v>7.499225897255454</v>
      </c>
      <c r="AG49" s="3">
        <v>1427</v>
      </c>
      <c r="AH49" s="3">
        <v>1312</v>
      </c>
      <c r="AI49" s="3">
        <v>826</v>
      </c>
      <c r="AJ49" s="3">
        <v>276</v>
      </c>
      <c r="AK49" s="3">
        <v>225</v>
      </c>
      <c r="AL49" s="3">
        <v>502</v>
      </c>
      <c r="AM49" s="3">
        <v>0</v>
      </c>
      <c r="AN49" s="5">
        <v>3.8460403344810623</v>
      </c>
      <c r="AO49" s="5">
        <v>7.6920806689621246</v>
      </c>
      <c r="AQ49" s="3">
        <v>2661</v>
      </c>
      <c r="AR49" s="3">
        <v>2417</v>
      </c>
      <c r="AS49" s="3">
        <v>1375</v>
      </c>
      <c r="AT49" s="3">
        <v>446</v>
      </c>
      <c r="AU49" s="3">
        <v>400</v>
      </c>
      <c r="AV49" s="3">
        <v>695</v>
      </c>
      <c r="AW49" s="3">
        <v>0</v>
      </c>
      <c r="AX49" s="5">
        <v>3.8895739142348269</v>
      </c>
      <c r="AY49" s="5">
        <v>7.7791478284696538</v>
      </c>
      <c r="BA49" s="3">
        <v>1513</v>
      </c>
      <c r="BB49" s="3">
        <v>1371</v>
      </c>
      <c r="BC49" s="3">
        <v>742</v>
      </c>
      <c r="BD49" s="3">
        <v>262</v>
      </c>
      <c r="BE49" s="3">
        <v>247</v>
      </c>
      <c r="BF49" s="3">
        <v>433</v>
      </c>
      <c r="BG49" s="3">
        <v>0</v>
      </c>
      <c r="BH49" s="5">
        <v>3.8805320435308341</v>
      </c>
      <c r="BI49" s="5">
        <v>7.7610640870616683</v>
      </c>
      <c r="BK49" s="3">
        <v>1414</v>
      </c>
      <c r="BL49" s="3">
        <v>1540</v>
      </c>
      <c r="BM49" s="3">
        <v>1096</v>
      </c>
      <c r="BN49" s="3">
        <v>563</v>
      </c>
      <c r="BO49" s="3">
        <v>491</v>
      </c>
      <c r="BP49" s="3">
        <v>606</v>
      </c>
      <c r="BQ49" s="3">
        <v>0</v>
      </c>
      <c r="BR49" s="5">
        <v>3.5530956112852663</v>
      </c>
      <c r="BS49" s="5">
        <v>7.1061912225705326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E49" s="3">
        <v>2705</v>
      </c>
      <c r="CF49" s="3">
        <v>2684</v>
      </c>
      <c r="CG49" s="3">
        <v>1648</v>
      </c>
      <c r="CH49" s="3">
        <v>687</v>
      </c>
      <c r="CI49" s="3">
        <v>514</v>
      </c>
      <c r="CJ49" s="3">
        <v>898</v>
      </c>
      <c r="CK49" s="3">
        <v>0</v>
      </c>
      <c r="CL49" s="5">
        <v>3.7743384316581694</v>
      </c>
      <c r="CM49" s="5">
        <v>7.5486768633163388</v>
      </c>
      <c r="CO49" s="3">
        <v>2543</v>
      </c>
      <c r="CP49" s="3">
        <v>2600</v>
      </c>
      <c r="CQ49" s="3">
        <v>1731</v>
      </c>
      <c r="CR49" s="3">
        <v>711</v>
      </c>
      <c r="CS49" s="3">
        <v>637</v>
      </c>
      <c r="CT49" s="3">
        <v>914</v>
      </c>
      <c r="CU49" s="3">
        <v>0</v>
      </c>
      <c r="CV49" s="5">
        <v>3.6933836049622961</v>
      </c>
      <c r="CW49" s="5">
        <v>7.3867672099245922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0</v>
      </c>
      <c r="DG49" s="3">
        <v>0</v>
      </c>
      <c r="DI49" s="3">
        <v>0</v>
      </c>
      <c r="DJ49" s="3">
        <v>0</v>
      </c>
      <c r="DK49" s="3">
        <v>0</v>
      </c>
      <c r="DL49" s="3">
        <v>0</v>
      </c>
      <c r="DM49" s="3">
        <v>0</v>
      </c>
      <c r="DN49" s="3">
        <v>0</v>
      </c>
      <c r="DO49" s="3">
        <v>0</v>
      </c>
      <c r="DP49" s="3">
        <v>0</v>
      </c>
      <c r="DQ49" s="3">
        <v>0</v>
      </c>
      <c r="DS49" s="3">
        <v>0</v>
      </c>
      <c r="DT49" s="3">
        <v>0</v>
      </c>
      <c r="DU49" s="3">
        <v>0</v>
      </c>
      <c r="DV49" s="3">
        <v>0</v>
      </c>
      <c r="DW49" s="3">
        <v>0</v>
      </c>
      <c r="DX49" s="3">
        <v>0</v>
      </c>
      <c r="DY49" s="3">
        <v>0</v>
      </c>
      <c r="DZ49" s="3">
        <v>0</v>
      </c>
      <c r="EA49" s="3">
        <v>0</v>
      </c>
      <c r="EC49" s="3">
        <v>980</v>
      </c>
      <c r="ED49" s="3">
        <v>888</v>
      </c>
      <c r="EE49" s="3">
        <v>653</v>
      </c>
      <c r="EF49" s="3">
        <v>265</v>
      </c>
      <c r="EG49" s="3">
        <v>220</v>
      </c>
      <c r="EH49" s="3">
        <v>420</v>
      </c>
      <c r="EI49" s="3">
        <v>0</v>
      </c>
      <c r="EJ49" s="5">
        <v>3.7129075182967397</v>
      </c>
      <c r="EK49" s="5">
        <v>7.4258150365934794</v>
      </c>
      <c r="EM49" s="319">
        <f t="shared" si="0"/>
        <v>7.6306095979247734</v>
      </c>
      <c r="EN49" s="319">
        <f t="shared" si="1"/>
        <v>7.5105651105651106</v>
      </c>
      <c r="EO49" s="319">
        <f t="shared" si="2"/>
        <v>7.499225897255454</v>
      </c>
      <c r="EP49" s="319">
        <f t="shared" si="3"/>
        <v>7.6920806689621246</v>
      </c>
      <c r="EQ49" s="319">
        <f t="shared" si="4"/>
        <v>7.7791478284696538</v>
      </c>
      <c r="ER49" s="319">
        <f t="shared" si="5"/>
        <v>7.7610640870616683</v>
      </c>
      <c r="ES49" s="319">
        <f t="shared" si="6"/>
        <v>7.1061912225705326</v>
      </c>
      <c r="ET49" s="319">
        <f t="shared" si="7"/>
        <v>0</v>
      </c>
      <c r="EU49" s="319">
        <f t="shared" si="8"/>
        <v>7.5486768633163388</v>
      </c>
      <c r="EV49" s="319">
        <f t="shared" si="9"/>
        <v>7.3867672099245922</v>
      </c>
      <c r="EW49" s="319">
        <f t="shared" si="10"/>
        <v>0</v>
      </c>
      <c r="EX49" s="319">
        <f t="shared" si="11"/>
        <v>0</v>
      </c>
      <c r="EY49" s="319">
        <f t="shared" si="12"/>
        <v>0</v>
      </c>
      <c r="EZ49" s="319">
        <f t="shared" si="13"/>
        <v>7.4258150365934794</v>
      </c>
      <c r="FA49" s="400">
        <f t="shared" si="14"/>
        <v>7.5340143522643714</v>
      </c>
    </row>
    <row r="50" spans="1:157" x14ac:dyDescent="0.25">
      <c r="A50" s="4" t="s">
        <v>92</v>
      </c>
      <c r="B50" s="4" t="s">
        <v>93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W50" s="3">
        <v>145</v>
      </c>
      <c r="X50" s="3">
        <v>5</v>
      </c>
      <c r="Y50" s="3">
        <v>0</v>
      </c>
      <c r="Z50" s="3">
        <v>0</v>
      </c>
      <c r="AA50" s="3">
        <v>0</v>
      </c>
      <c r="AB50" s="3">
        <v>375</v>
      </c>
      <c r="AC50" s="3">
        <v>0</v>
      </c>
      <c r="AD50" s="5">
        <v>4.9666666666666668</v>
      </c>
      <c r="AE50" s="5">
        <v>9.9333333333333336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Q50" s="3">
        <v>497</v>
      </c>
      <c r="AR50" s="3">
        <v>18</v>
      </c>
      <c r="AS50" s="3">
        <v>10</v>
      </c>
      <c r="AT50" s="3">
        <v>0</v>
      </c>
      <c r="AU50" s="3">
        <v>0</v>
      </c>
      <c r="AV50" s="3">
        <v>0</v>
      </c>
      <c r="AW50" s="3">
        <v>0</v>
      </c>
      <c r="AX50" s="5">
        <v>4.9276190476190473</v>
      </c>
      <c r="AY50" s="5">
        <v>9.8552380952380947</v>
      </c>
      <c r="BA50" s="3">
        <v>260</v>
      </c>
      <c r="BB50" s="3">
        <v>17</v>
      </c>
      <c r="BC50" s="3">
        <v>23</v>
      </c>
      <c r="BD50" s="3">
        <v>0</v>
      </c>
      <c r="BE50" s="3">
        <v>0</v>
      </c>
      <c r="BF50" s="3">
        <v>0</v>
      </c>
      <c r="BG50" s="3">
        <v>0</v>
      </c>
      <c r="BH50" s="5">
        <v>4.79</v>
      </c>
      <c r="BI50" s="5">
        <v>9.58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E50" s="3">
        <v>397</v>
      </c>
      <c r="CF50" s="3">
        <v>34</v>
      </c>
      <c r="CG50" s="3">
        <v>19</v>
      </c>
      <c r="CH50" s="3">
        <v>0</v>
      </c>
      <c r="CI50" s="3">
        <v>0</v>
      </c>
      <c r="CJ50" s="3">
        <v>150</v>
      </c>
      <c r="CK50" s="3">
        <v>0</v>
      </c>
      <c r="CL50" s="5">
        <v>4.84</v>
      </c>
      <c r="CM50" s="5">
        <v>9.68</v>
      </c>
      <c r="CO50" s="3">
        <v>461</v>
      </c>
      <c r="CP50" s="3">
        <v>44</v>
      </c>
      <c r="CQ50" s="3">
        <v>20</v>
      </c>
      <c r="CR50" s="3">
        <v>0</v>
      </c>
      <c r="CS50" s="3">
        <v>0</v>
      </c>
      <c r="CT50" s="3">
        <v>75</v>
      </c>
      <c r="CU50" s="3">
        <v>0</v>
      </c>
      <c r="CV50" s="5">
        <v>4.84</v>
      </c>
      <c r="CW50" s="5">
        <v>9.68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0</v>
      </c>
      <c r="DG50" s="3">
        <v>0</v>
      </c>
      <c r="DI50" s="3">
        <v>0</v>
      </c>
      <c r="DJ50" s="3">
        <v>0</v>
      </c>
      <c r="DK50" s="3">
        <v>0</v>
      </c>
      <c r="DL50" s="3">
        <v>0</v>
      </c>
      <c r="DM50" s="3">
        <v>0</v>
      </c>
      <c r="DN50" s="3">
        <v>0</v>
      </c>
      <c r="DO50" s="3">
        <v>0</v>
      </c>
      <c r="DP50" s="3">
        <v>0</v>
      </c>
      <c r="DQ50" s="3">
        <v>0</v>
      </c>
      <c r="DS50" s="3">
        <v>424</v>
      </c>
      <c r="DT50" s="3">
        <v>18</v>
      </c>
      <c r="DU50" s="3">
        <v>8</v>
      </c>
      <c r="DV50" s="3">
        <v>0</v>
      </c>
      <c r="DW50" s="3">
        <v>0</v>
      </c>
      <c r="DX50" s="3">
        <v>0</v>
      </c>
      <c r="DY50" s="3">
        <v>0</v>
      </c>
      <c r="DZ50" s="5">
        <v>4.9244444444444442</v>
      </c>
      <c r="EA50" s="5">
        <v>9.8488888888888884</v>
      </c>
      <c r="EC50" s="3">
        <v>0</v>
      </c>
      <c r="ED50" s="3">
        <v>0</v>
      </c>
      <c r="EE50" s="3">
        <v>0</v>
      </c>
      <c r="EF50" s="3">
        <v>0</v>
      </c>
      <c r="EG50" s="3">
        <v>0</v>
      </c>
      <c r="EH50" s="3">
        <v>0</v>
      </c>
      <c r="EI50" s="3">
        <v>0</v>
      </c>
      <c r="EJ50" s="3">
        <v>0</v>
      </c>
      <c r="EK50" s="3">
        <v>0</v>
      </c>
      <c r="EM50" s="319">
        <f t="shared" si="0"/>
        <v>0</v>
      </c>
      <c r="EN50" s="319">
        <f t="shared" si="1"/>
        <v>0</v>
      </c>
      <c r="EO50" s="319">
        <f t="shared" si="2"/>
        <v>9.9333333333333336</v>
      </c>
      <c r="EP50" s="319">
        <f t="shared" si="3"/>
        <v>0</v>
      </c>
      <c r="EQ50" s="319">
        <f t="shared" si="4"/>
        <v>9.8552380952380947</v>
      </c>
      <c r="ER50" s="319">
        <f t="shared" si="5"/>
        <v>9.58</v>
      </c>
      <c r="ES50" s="319">
        <f t="shared" si="6"/>
        <v>0</v>
      </c>
      <c r="ET50" s="319">
        <f t="shared" si="7"/>
        <v>0</v>
      </c>
      <c r="EU50" s="319">
        <f t="shared" si="8"/>
        <v>9.68</v>
      </c>
      <c r="EV50" s="319">
        <f t="shared" si="9"/>
        <v>9.68</v>
      </c>
      <c r="EW50" s="319">
        <f t="shared" si="10"/>
        <v>0</v>
      </c>
      <c r="EX50" s="319">
        <f t="shared" si="11"/>
        <v>0</v>
      </c>
      <c r="EY50" s="319">
        <f t="shared" si="12"/>
        <v>9.8488888888888884</v>
      </c>
      <c r="EZ50" s="319">
        <f t="shared" si="13"/>
        <v>0</v>
      </c>
      <c r="FA50" s="400">
        <f t="shared" si="14"/>
        <v>9.762910052910053</v>
      </c>
    </row>
    <row r="51" spans="1:157" x14ac:dyDescent="0.25">
      <c r="A51" s="4" t="s">
        <v>94</v>
      </c>
      <c r="B51" s="4" t="s">
        <v>95</v>
      </c>
      <c r="C51" s="3">
        <v>160</v>
      </c>
      <c r="D51" s="3">
        <v>33</v>
      </c>
      <c r="E51" s="3">
        <v>7</v>
      </c>
      <c r="F51" s="3">
        <v>0</v>
      </c>
      <c r="G51" s="3">
        <v>0</v>
      </c>
      <c r="H51" s="3">
        <v>0</v>
      </c>
      <c r="I51" s="3">
        <v>0</v>
      </c>
      <c r="J51" s="5">
        <v>4.7649999999999997</v>
      </c>
      <c r="K51" s="5">
        <v>9.5299999999999994</v>
      </c>
      <c r="M51" s="3">
        <v>91</v>
      </c>
      <c r="N51" s="3">
        <v>49</v>
      </c>
      <c r="O51" s="3">
        <v>6</v>
      </c>
      <c r="P51" s="3">
        <v>1</v>
      </c>
      <c r="Q51" s="3">
        <v>3</v>
      </c>
      <c r="R51" s="3">
        <v>50</v>
      </c>
      <c r="S51" s="3">
        <v>0</v>
      </c>
      <c r="T51" s="5">
        <v>4.4933333333333332</v>
      </c>
      <c r="U51" s="5">
        <v>8.9866666666666664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G51" s="3">
        <v>99</v>
      </c>
      <c r="AH51" s="3">
        <v>33</v>
      </c>
      <c r="AI51" s="3">
        <v>12</v>
      </c>
      <c r="AJ51" s="3">
        <v>4</v>
      </c>
      <c r="AK51" s="3">
        <v>2</v>
      </c>
      <c r="AL51" s="3">
        <v>50</v>
      </c>
      <c r="AM51" s="3">
        <v>0</v>
      </c>
      <c r="AN51" s="5">
        <v>4.4866666666666664</v>
      </c>
      <c r="AO51" s="5">
        <v>8.9733333333333327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0</v>
      </c>
      <c r="DG51" s="3">
        <v>0</v>
      </c>
      <c r="DI51" s="3">
        <v>0</v>
      </c>
      <c r="DJ51" s="3">
        <v>0</v>
      </c>
      <c r="DK51" s="3">
        <v>0</v>
      </c>
      <c r="DL51" s="3">
        <v>0</v>
      </c>
      <c r="DM51" s="3">
        <v>0</v>
      </c>
      <c r="DN51" s="3">
        <v>0</v>
      </c>
      <c r="DO51" s="3">
        <v>0</v>
      </c>
      <c r="DP51" s="3">
        <v>0</v>
      </c>
      <c r="DQ51" s="3">
        <v>0</v>
      </c>
      <c r="DS51" s="3">
        <v>191</v>
      </c>
      <c r="DT51" s="3">
        <v>74</v>
      </c>
      <c r="DU51" s="3">
        <v>19</v>
      </c>
      <c r="DV51" s="3">
        <v>15</v>
      </c>
      <c r="DW51" s="3">
        <v>1</v>
      </c>
      <c r="DX51" s="3">
        <v>0</v>
      </c>
      <c r="DY51" s="3">
        <v>0</v>
      </c>
      <c r="DZ51" s="5">
        <v>4.4633333333333329</v>
      </c>
      <c r="EA51" s="5">
        <v>8.9266666666666659</v>
      </c>
      <c r="EC51" s="3">
        <v>0</v>
      </c>
      <c r="ED51" s="3">
        <v>0</v>
      </c>
      <c r="EE51" s="3">
        <v>0</v>
      </c>
      <c r="EF51" s="3">
        <v>0</v>
      </c>
      <c r="EG51" s="3">
        <v>0</v>
      </c>
      <c r="EH51" s="3">
        <v>0</v>
      </c>
      <c r="EI51" s="3">
        <v>0</v>
      </c>
      <c r="EJ51" s="3">
        <v>0</v>
      </c>
      <c r="EK51" s="3">
        <v>0</v>
      </c>
      <c r="EM51" s="319">
        <f t="shared" si="0"/>
        <v>9.5299999999999994</v>
      </c>
      <c r="EN51" s="319">
        <f t="shared" si="1"/>
        <v>8.9866666666666664</v>
      </c>
      <c r="EO51" s="319">
        <f t="shared" si="2"/>
        <v>0</v>
      </c>
      <c r="EP51" s="319">
        <f t="shared" si="3"/>
        <v>8.9733333333333327</v>
      </c>
      <c r="EQ51" s="319">
        <f t="shared" si="4"/>
        <v>0</v>
      </c>
      <c r="ER51" s="319">
        <f t="shared" si="5"/>
        <v>0</v>
      </c>
      <c r="ES51" s="319">
        <f t="shared" si="6"/>
        <v>0</v>
      </c>
      <c r="ET51" s="319">
        <f t="shared" si="7"/>
        <v>0</v>
      </c>
      <c r="EU51" s="319">
        <f t="shared" si="8"/>
        <v>0</v>
      </c>
      <c r="EV51" s="319">
        <f t="shared" si="9"/>
        <v>0</v>
      </c>
      <c r="EW51" s="319">
        <f t="shared" si="10"/>
        <v>0</v>
      </c>
      <c r="EX51" s="319">
        <f t="shared" si="11"/>
        <v>0</v>
      </c>
      <c r="EY51" s="319">
        <f t="shared" si="12"/>
        <v>8.9266666666666659</v>
      </c>
      <c r="EZ51" s="319">
        <f t="shared" si="13"/>
        <v>0</v>
      </c>
      <c r="FA51" s="400">
        <f t="shared" si="14"/>
        <v>9.1041666666666661</v>
      </c>
    </row>
    <row r="52" spans="1:157" x14ac:dyDescent="0.25">
      <c r="A52" s="4" t="s">
        <v>96</v>
      </c>
      <c r="B52" s="4" t="s">
        <v>97</v>
      </c>
      <c r="C52" s="3">
        <v>1071</v>
      </c>
      <c r="D52" s="3">
        <v>655</v>
      </c>
      <c r="E52" s="3">
        <v>148</v>
      </c>
      <c r="F52" s="3">
        <v>10</v>
      </c>
      <c r="G52" s="3">
        <v>0</v>
      </c>
      <c r="H52" s="3">
        <v>0</v>
      </c>
      <c r="I52" s="3">
        <v>0</v>
      </c>
      <c r="J52" s="5">
        <v>4.4792993630573248</v>
      </c>
      <c r="K52" s="5">
        <v>8.9585987261146496</v>
      </c>
      <c r="M52" s="3">
        <v>1011</v>
      </c>
      <c r="N52" s="3">
        <v>722</v>
      </c>
      <c r="O52" s="3">
        <v>143</v>
      </c>
      <c r="P52" s="3">
        <v>8</v>
      </c>
      <c r="Q52" s="3">
        <v>0</v>
      </c>
      <c r="R52" s="3">
        <v>0</v>
      </c>
      <c r="S52" s="3">
        <v>0</v>
      </c>
      <c r="T52" s="5">
        <v>4.452229299363057</v>
      </c>
      <c r="U52" s="5">
        <v>8.904458598726114</v>
      </c>
      <c r="W52" s="3">
        <v>2011</v>
      </c>
      <c r="X52" s="3">
        <v>1103</v>
      </c>
      <c r="Y52" s="3">
        <v>182</v>
      </c>
      <c r="Z52" s="3">
        <v>1</v>
      </c>
      <c r="AA52" s="3">
        <v>0</v>
      </c>
      <c r="AB52" s="3">
        <v>0</v>
      </c>
      <c r="AC52" s="3">
        <v>0</v>
      </c>
      <c r="AD52" s="5">
        <v>4.5541401273885347</v>
      </c>
      <c r="AE52" s="5">
        <v>9.1082802547770694</v>
      </c>
      <c r="AG52" s="3">
        <v>957</v>
      </c>
      <c r="AH52" s="3">
        <v>719</v>
      </c>
      <c r="AI52" s="3">
        <v>208</v>
      </c>
      <c r="AJ52" s="3">
        <v>0</v>
      </c>
      <c r="AK52" s="3">
        <v>0</v>
      </c>
      <c r="AL52" s="3">
        <v>0</v>
      </c>
      <c r="AM52" s="3">
        <v>0</v>
      </c>
      <c r="AN52" s="5">
        <v>4.3975583864118892</v>
      </c>
      <c r="AO52" s="5">
        <v>8.7951167728237785</v>
      </c>
      <c r="AQ52" s="3">
        <v>2026</v>
      </c>
      <c r="AR52" s="3">
        <v>1050</v>
      </c>
      <c r="AS52" s="3">
        <v>212</v>
      </c>
      <c r="AT52" s="3">
        <v>9</v>
      </c>
      <c r="AU52" s="3">
        <v>0</v>
      </c>
      <c r="AV52" s="3">
        <v>0</v>
      </c>
      <c r="AW52" s="3">
        <v>0</v>
      </c>
      <c r="AX52" s="5">
        <v>4.5447376402790418</v>
      </c>
      <c r="AY52" s="5">
        <v>9.0894752805580836</v>
      </c>
      <c r="BA52" s="3">
        <v>1251</v>
      </c>
      <c r="BB52" s="3">
        <v>510</v>
      </c>
      <c r="BC52" s="3">
        <v>113</v>
      </c>
      <c r="BD52" s="3">
        <v>9</v>
      </c>
      <c r="BE52" s="3">
        <v>1</v>
      </c>
      <c r="BF52" s="3">
        <v>0</v>
      </c>
      <c r="BG52" s="3">
        <v>0</v>
      </c>
      <c r="BH52" s="5">
        <v>4.5928874734607215</v>
      </c>
      <c r="BI52" s="5">
        <v>9.1857749469214429</v>
      </c>
      <c r="BK52" s="3">
        <v>1328</v>
      </c>
      <c r="BL52" s="3">
        <v>874</v>
      </c>
      <c r="BM52" s="3">
        <v>140</v>
      </c>
      <c r="BN52" s="3">
        <v>10</v>
      </c>
      <c r="BO52" s="3">
        <v>3</v>
      </c>
      <c r="BP52" s="3">
        <v>0</v>
      </c>
      <c r="BQ52" s="3">
        <v>0</v>
      </c>
      <c r="BR52" s="5">
        <v>4.4921443736730362</v>
      </c>
      <c r="BS52" s="5">
        <v>8.9842887473460724</v>
      </c>
      <c r="BU52" s="3">
        <v>940</v>
      </c>
      <c r="BV52" s="3">
        <v>1106</v>
      </c>
      <c r="BW52" s="3">
        <v>307</v>
      </c>
      <c r="BX52" s="3">
        <v>2</v>
      </c>
      <c r="BY52" s="3">
        <v>0</v>
      </c>
      <c r="BZ52" s="3">
        <v>0</v>
      </c>
      <c r="CA52" s="3">
        <v>0</v>
      </c>
      <c r="CB52" s="5">
        <v>4.2670912951167725</v>
      </c>
      <c r="CC52" s="5">
        <v>8.5341825902335451</v>
      </c>
      <c r="CE52" s="3">
        <v>2008</v>
      </c>
      <c r="CF52" s="3">
        <v>1287</v>
      </c>
      <c r="CG52" s="3">
        <v>462</v>
      </c>
      <c r="CH52" s="3">
        <v>10</v>
      </c>
      <c r="CI52" s="3">
        <v>1</v>
      </c>
      <c r="CJ52" s="3">
        <v>0</v>
      </c>
      <c r="CK52" s="3">
        <v>0</v>
      </c>
      <c r="CL52" s="5">
        <v>4.4041932059447984</v>
      </c>
      <c r="CM52" s="5">
        <v>8.8083864118895967</v>
      </c>
      <c r="CO52" s="3">
        <v>2346</v>
      </c>
      <c r="CP52" s="3">
        <v>1107</v>
      </c>
      <c r="CQ52" s="3">
        <v>296</v>
      </c>
      <c r="CR52" s="3">
        <v>18</v>
      </c>
      <c r="CS52" s="3">
        <v>1</v>
      </c>
      <c r="CT52" s="3">
        <v>0</v>
      </c>
      <c r="CU52" s="3">
        <v>0</v>
      </c>
      <c r="CV52" s="5">
        <v>4.533704883227176</v>
      </c>
      <c r="CW52" s="5">
        <v>9.067409766454352</v>
      </c>
      <c r="CY52" s="3">
        <v>1221</v>
      </c>
      <c r="CZ52" s="3">
        <v>626</v>
      </c>
      <c r="DA52" s="3">
        <v>35</v>
      </c>
      <c r="DB52" s="3">
        <v>2</v>
      </c>
      <c r="DC52" s="3">
        <v>0</v>
      </c>
      <c r="DD52" s="3">
        <v>0</v>
      </c>
      <c r="DE52" s="3">
        <v>0</v>
      </c>
      <c r="DF52" s="5">
        <v>4.6273885350318471</v>
      </c>
      <c r="DG52" s="5">
        <v>9.2547770700636942</v>
      </c>
      <c r="DI52" s="3">
        <v>1156</v>
      </c>
      <c r="DJ52" s="3">
        <v>637</v>
      </c>
      <c r="DK52" s="3">
        <v>91</v>
      </c>
      <c r="DL52" s="3">
        <v>0</v>
      </c>
      <c r="DM52" s="3">
        <v>0</v>
      </c>
      <c r="DN52" s="3">
        <v>0</v>
      </c>
      <c r="DO52" s="3">
        <v>0</v>
      </c>
      <c r="DP52" s="5">
        <v>4.5652866242038215</v>
      </c>
      <c r="DQ52" s="5">
        <v>9.130573248407643</v>
      </c>
      <c r="DS52" s="3">
        <v>1741</v>
      </c>
      <c r="DT52" s="3">
        <v>967</v>
      </c>
      <c r="DU52" s="3">
        <v>118</v>
      </c>
      <c r="DV52" s="3">
        <v>0</v>
      </c>
      <c r="DW52" s="3">
        <v>0</v>
      </c>
      <c r="DX52" s="3">
        <v>0</v>
      </c>
      <c r="DY52" s="3">
        <v>0</v>
      </c>
      <c r="DZ52" s="5">
        <v>4.5743099787685777</v>
      </c>
      <c r="EA52" s="5">
        <v>9.1486199575371554</v>
      </c>
      <c r="EC52" s="3">
        <v>753</v>
      </c>
      <c r="ED52" s="3">
        <v>580</v>
      </c>
      <c r="EE52" s="3">
        <v>75</v>
      </c>
      <c r="EF52" s="3">
        <v>5</v>
      </c>
      <c r="EG52" s="3">
        <v>0</v>
      </c>
      <c r="EH52" s="3">
        <v>0</v>
      </c>
      <c r="EI52" s="3">
        <v>0</v>
      </c>
      <c r="EJ52" s="5">
        <v>4.4727530077848545</v>
      </c>
      <c r="EK52" s="5">
        <v>8.945506015569709</v>
      </c>
      <c r="EM52" s="319">
        <f t="shared" si="0"/>
        <v>8.9585987261146496</v>
      </c>
      <c r="EN52" s="319">
        <f t="shared" si="1"/>
        <v>8.904458598726114</v>
      </c>
      <c r="EO52" s="319">
        <f t="shared" si="2"/>
        <v>9.1082802547770694</v>
      </c>
      <c r="EP52" s="319">
        <f t="shared" si="3"/>
        <v>8.7951167728237785</v>
      </c>
      <c r="EQ52" s="319">
        <f t="shared" si="4"/>
        <v>9.0894752805580836</v>
      </c>
      <c r="ER52" s="319">
        <f t="shared" si="5"/>
        <v>9.1857749469214429</v>
      </c>
      <c r="ES52" s="319">
        <f t="shared" si="6"/>
        <v>8.9842887473460724</v>
      </c>
      <c r="ET52" s="319">
        <f t="shared" si="7"/>
        <v>8.5341825902335451</v>
      </c>
      <c r="EU52" s="319">
        <f t="shared" si="8"/>
        <v>8.8083864118895967</v>
      </c>
      <c r="EV52" s="319">
        <f t="shared" si="9"/>
        <v>9.067409766454352</v>
      </c>
      <c r="EW52" s="319">
        <f t="shared" si="10"/>
        <v>9.2547770700636942</v>
      </c>
      <c r="EX52" s="319">
        <f t="shared" si="11"/>
        <v>9.130573248407643</v>
      </c>
      <c r="EY52" s="319">
        <f t="shared" si="12"/>
        <v>9.1486199575371554</v>
      </c>
      <c r="EZ52" s="319">
        <f t="shared" si="13"/>
        <v>8.945506015569709</v>
      </c>
      <c r="FA52" s="400">
        <f t="shared" si="14"/>
        <v>8.9939605991016354</v>
      </c>
    </row>
    <row r="53" spans="1:157" x14ac:dyDescent="0.25">
      <c r="A53" s="4" t="s">
        <v>98</v>
      </c>
      <c r="B53" s="4" t="s">
        <v>99</v>
      </c>
      <c r="C53" s="3">
        <v>389</v>
      </c>
      <c r="D53" s="3">
        <v>418</v>
      </c>
      <c r="E53" s="3">
        <v>128</v>
      </c>
      <c r="F53" s="3">
        <v>17</v>
      </c>
      <c r="G53" s="3">
        <v>10</v>
      </c>
      <c r="H53" s="3">
        <v>1022</v>
      </c>
      <c r="I53" s="3">
        <v>0</v>
      </c>
      <c r="J53" s="5">
        <v>4.2047817047817047</v>
      </c>
      <c r="K53" s="5">
        <v>8.4095634095634093</v>
      </c>
      <c r="M53" s="3">
        <v>388</v>
      </c>
      <c r="N53" s="3">
        <v>452</v>
      </c>
      <c r="O53" s="3">
        <v>203</v>
      </c>
      <c r="P53" s="3">
        <v>46</v>
      </c>
      <c r="Q53" s="3">
        <v>36</v>
      </c>
      <c r="R53" s="3">
        <v>859</v>
      </c>
      <c r="S53" s="3">
        <v>0</v>
      </c>
      <c r="T53" s="5">
        <v>3.9866666666666668</v>
      </c>
      <c r="U53" s="5">
        <v>7.9733333333333336</v>
      </c>
      <c r="W53" s="3">
        <v>819</v>
      </c>
      <c r="X53" s="3">
        <v>909</v>
      </c>
      <c r="Y53" s="3">
        <v>407</v>
      </c>
      <c r="Z53" s="3">
        <v>99</v>
      </c>
      <c r="AA53" s="3">
        <v>90</v>
      </c>
      <c r="AB53" s="3">
        <v>1148</v>
      </c>
      <c r="AC53" s="3">
        <v>0</v>
      </c>
      <c r="AD53" s="5">
        <v>3.9759036144578315</v>
      </c>
      <c r="AE53" s="5">
        <v>7.9518072289156629</v>
      </c>
      <c r="AG53" s="3">
        <v>494</v>
      </c>
      <c r="AH53" s="3">
        <v>450</v>
      </c>
      <c r="AI53" s="3">
        <v>172</v>
      </c>
      <c r="AJ53" s="3">
        <v>45</v>
      </c>
      <c r="AK53" s="3">
        <v>21</v>
      </c>
      <c r="AL53" s="3">
        <v>802</v>
      </c>
      <c r="AM53" s="3">
        <v>0</v>
      </c>
      <c r="AN53" s="5">
        <v>4.1429780033840951</v>
      </c>
      <c r="AO53" s="5">
        <v>8.2859560067681901</v>
      </c>
      <c r="AQ53" s="3">
        <v>1736</v>
      </c>
      <c r="AR53" s="3">
        <v>1071</v>
      </c>
      <c r="AS53" s="3">
        <v>418</v>
      </c>
      <c r="AT53" s="3">
        <v>74</v>
      </c>
      <c r="AU53" s="3">
        <v>52</v>
      </c>
      <c r="AV53" s="3">
        <v>121</v>
      </c>
      <c r="AW53" s="3">
        <v>0</v>
      </c>
      <c r="AX53" s="5">
        <v>4.3025962399283797</v>
      </c>
      <c r="AY53" s="5">
        <v>8.6051924798567594</v>
      </c>
      <c r="BA53" s="3">
        <v>695</v>
      </c>
      <c r="BB53" s="3">
        <v>686</v>
      </c>
      <c r="BC53" s="3">
        <v>211</v>
      </c>
      <c r="BD53" s="3">
        <v>28</v>
      </c>
      <c r="BE53" s="3">
        <v>18</v>
      </c>
      <c r="BF53" s="3">
        <v>346</v>
      </c>
      <c r="BG53" s="3">
        <v>0</v>
      </c>
      <c r="BH53" s="5">
        <v>4.2283272283272284</v>
      </c>
      <c r="BI53" s="5">
        <v>8.4566544566544568</v>
      </c>
      <c r="BK53" s="3">
        <v>756</v>
      </c>
      <c r="BL53" s="3">
        <v>829</v>
      </c>
      <c r="BM53" s="3">
        <v>535</v>
      </c>
      <c r="BN53" s="3">
        <v>151</v>
      </c>
      <c r="BO53" s="3">
        <v>92</v>
      </c>
      <c r="BP53" s="3">
        <v>117</v>
      </c>
      <c r="BQ53" s="3">
        <v>0</v>
      </c>
      <c r="BR53" s="5">
        <v>3.8489208633093526</v>
      </c>
      <c r="BS53" s="5">
        <v>7.6978417266187051</v>
      </c>
      <c r="BU53" s="3">
        <v>953</v>
      </c>
      <c r="BV53" s="3">
        <v>990</v>
      </c>
      <c r="BW53" s="3">
        <v>239</v>
      </c>
      <c r="BX53" s="3">
        <v>52</v>
      </c>
      <c r="BY53" s="3">
        <v>14</v>
      </c>
      <c r="BZ53" s="3">
        <v>232</v>
      </c>
      <c r="CA53" s="3">
        <v>0</v>
      </c>
      <c r="CB53" s="5">
        <v>4.2526690391459079</v>
      </c>
      <c r="CC53" s="5">
        <v>8.5053380782918158</v>
      </c>
      <c r="CE53" s="3">
        <v>1360</v>
      </c>
      <c r="CF53" s="3">
        <v>1339</v>
      </c>
      <c r="CG53" s="3">
        <v>606</v>
      </c>
      <c r="CH53" s="3">
        <v>166</v>
      </c>
      <c r="CI53" s="3">
        <v>154</v>
      </c>
      <c r="CJ53" s="3">
        <v>343</v>
      </c>
      <c r="CK53" s="3">
        <v>0</v>
      </c>
      <c r="CL53" s="5">
        <v>3.9889655172413794</v>
      </c>
      <c r="CM53" s="5">
        <v>7.9779310344827588</v>
      </c>
      <c r="CO53" s="3">
        <v>1307</v>
      </c>
      <c r="CP53" s="3">
        <v>1490</v>
      </c>
      <c r="CQ53" s="3">
        <v>761</v>
      </c>
      <c r="CR53" s="3">
        <v>168</v>
      </c>
      <c r="CS53" s="3">
        <v>93</v>
      </c>
      <c r="CT53" s="3">
        <v>149</v>
      </c>
      <c r="CU53" s="3">
        <v>0</v>
      </c>
      <c r="CV53" s="5">
        <v>3.9819324430479184</v>
      </c>
      <c r="CW53" s="5">
        <v>7.9638648860958368</v>
      </c>
      <c r="CY53" s="3">
        <v>534</v>
      </c>
      <c r="CZ53" s="3">
        <v>665</v>
      </c>
      <c r="DA53" s="3">
        <v>484</v>
      </c>
      <c r="DB53" s="3">
        <v>151</v>
      </c>
      <c r="DC53" s="3">
        <v>106</v>
      </c>
      <c r="DD53" s="3">
        <v>44</v>
      </c>
      <c r="DE53" s="3">
        <v>0</v>
      </c>
      <c r="DF53" s="5">
        <v>3.7061855670103094</v>
      </c>
      <c r="DG53" s="5">
        <v>7.4123711340206189</v>
      </c>
      <c r="DI53" s="3">
        <v>384</v>
      </c>
      <c r="DJ53" s="3">
        <v>591</v>
      </c>
      <c r="DK53" s="3">
        <v>350</v>
      </c>
      <c r="DL53" s="3">
        <v>75</v>
      </c>
      <c r="DM53" s="3">
        <v>47</v>
      </c>
      <c r="DN53" s="3">
        <v>537</v>
      </c>
      <c r="DO53" s="3">
        <v>0</v>
      </c>
      <c r="DP53" s="5">
        <v>3.8223911541119557</v>
      </c>
      <c r="DQ53" s="5">
        <v>7.6447823082239115</v>
      </c>
      <c r="DS53" s="3">
        <v>958</v>
      </c>
      <c r="DT53" s="3">
        <v>1166</v>
      </c>
      <c r="DU53" s="3">
        <v>535</v>
      </c>
      <c r="DV53" s="3">
        <v>138</v>
      </c>
      <c r="DW53" s="3">
        <v>88</v>
      </c>
      <c r="DX53" s="3">
        <v>91</v>
      </c>
      <c r="DY53" s="3">
        <v>0</v>
      </c>
      <c r="DZ53" s="5">
        <v>3.9594454072790293</v>
      </c>
      <c r="EA53" s="5">
        <v>7.9188908145580585</v>
      </c>
      <c r="EC53" s="3">
        <v>456</v>
      </c>
      <c r="ED53" s="3">
        <v>506</v>
      </c>
      <c r="EE53" s="3">
        <v>199</v>
      </c>
      <c r="EF53" s="3">
        <v>30</v>
      </c>
      <c r="EG53" s="3">
        <v>22</v>
      </c>
      <c r="EH53" s="3">
        <v>275</v>
      </c>
      <c r="EI53" s="3">
        <v>0</v>
      </c>
      <c r="EJ53" s="5">
        <v>4.1079967023907669</v>
      </c>
      <c r="EK53" s="5">
        <v>8.2159934047815337</v>
      </c>
      <c r="EM53" s="319">
        <f t="shared" si="0"/>
        <v>8.4095634095634093</v>
      </c>
      <c r="EN53" s="319">
        <f t="shared" si="1"/>
        <v>7.9733333333333336</v>
      </c>
      <c r="EO53" s="319">
        <f t="shared" si="2"/>
        <v>7.9518072289156629</v>
      </c>
      <c r="EP53" s="319">
        <f t="shared" si="3"/>
        <v>8.2859560067681901</v>
      </c>
      <c r="EQ53" s="319">
        <f t="shared" si="4"/>
        <v>8.6051924798567594</v>
      </c>
      <c r="ER53" s="319">
        <f t="shared" si="5"/>
        <v>8.4566544566544568</v>
      </c>
      <c r="ES53" s="319">
        <f t="shared" si="6"/>
        <v>7.6978417266187051</v>
      </c>
      <c r="ET53" s="319">
        <f t="shared" si="7"/>
        <v>8.5053380782918158</v>
      </c>
      <c r="EU53" s="319">
        <f t="shared" si="8"/>
        <v>7.9779310344827588</v>
      </c>
      <c r="EV53" s="319">
        <f t="shared" si="9"/>
        <v>7.9638648860958368</v>
      </c>
      <c r="EW53" s="319">
        <f t="shared" si="10"/>
        <v>7.4123711340206189</v>
      </c>
      <c r="EX53" s="319">
        <f t="shared" si="11"/>
        <v>7.6447823082239115</v>
      </c>
      <c r="EY53" s="319">
        <f t="shared" si="12"/>
        <v>7.9188908145580585</v>
      </c>
      <c r="EZ53" s="319">
        <f t="shared" si="13"/>
        <v>8.2159934047815337</v>
      </c>
      <c r="FA53" s="400">
        <f t="shared" si="14"/>
        <v>8.0728228787260754</v>
      </c>
    </row>
    <row r="54" spans="1:157" x14ac:dyDescent="0.25">
      <c r="A54" s="4" t="s">
        <v>100</v>
      </c>
      <c r="B54" s="4" t="s">
        <v>101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M54" s="3">
        <v>65</v>
      </c>
      <c r="N54" s="3">
        <v>89</v>
      </c>
      <c r="O54" s="3">
        <v>28</v>
      </c>
      <c r="P54" s="3">
        <v>17</v>
      </c>
      <c r="Q54" s="3">
        <v>1</v>
      </c>
      <c r="R54" s="3">
        <v>0</v>
      </c>
      <c r="S54" s="3">
        <v>0</v>
      </c>
      <c r="T54" s="5">
        <v>4</v>
      </c>
      <c r="U54" s="5">
        <v>8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G54" s="3">
        <v>96</v>
      </c>
      <c r="AH54" s="3">
        <v>89</v>
      </c>
      <c r="AI54" s="3">
        <v>11</v>
      </c>
      <c r="AJ54" s="3">
        <v>3</v>
      </c>
      <c r="AK54" s="3">
        <v>1</v>
      </c>
      <c r="AL54" s="3">
        <v>0</v>
      </c>
      <c r="AM54" s="3">
        <v>0</v>
      </c>
      <c r="AN54" s="5">
        <v>4.38</v>
      </c>
      <c r="AO54" s="5">
        <v>8.76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BA54" s="3">
        <v>93</v>
      </c>
      <c r="BB54" s="3">
        <v>103</v>
      </c>
      <c r="BC54" s="3">
        <v>4</v>
      </c>
      <c r="BD54" s="3">
        <v>0</v>
      </c>
      <c r="BE54" s="3">
        <v>0</v>
      </c>
      <c r="BF54" s="3">
        <v>0</v>
      </c>
      <c r="BG54" s="3">
        <v>0</v>
      </c>
      <c r="BH54" s="5">
        <v>4.4450000000000003</v>
      </c>
      <c r="BI54" s="5">
        <v>8.89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U54" s="3">
        <v>67</v>
      </c>
      <c r="BV54" s="3">
        <v>172</v>
      </c>
      <c r="BW54" s="3">
        <v>9</v>
      </c>
      <c r="BX54" s="3">
        <v>2</v>
      </c>
      <c r="BY54" s="3">
        <v>0</v>
      </c>
      <c r="BZ54" s="3">
        <v>0</v>
      </c>
      <c r="CA54" s="3">
        <v>0</v>
      </c>
      <c r="CB54" s="5">
        <v>4.2160000000000002</v>
      </c>
      <c r="CC54" s="5">
        <v>8.4320000000000004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O54" s="3">
        <v>28</v>
      </c>
      <c r="CP54" s="3">
        <v>192</v>
      </c>
      <c r="CQ54" s="3">
        <v>102</v>
      </c>
      <c r="CR54" s="3">
        <v>22</v>
      </c>
      <c r="CS54" s="3">
        <v>12</v>
      </c>
      <c r="CT54" s="3">
        <v>10</v>
      </c>
      <c r="CU54" s="3">
        <v>34</v>
      </c>
      <c r="CV54" s="5">
        <v>3.5674157303370788</v>
      </c>
      <c r="CW54" s="5">
        <v>7.1348314606741576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  <c r="DG54" s="3">
        <v>0</v>
      </c>
      <c r="DI54" s="3">
        <v>0</v>
      </c>
      <c r="DJ54" s="3">
        <v>0</v>
      </c>
      <c r="DK54" s="3">
        <v>0</v>
      </c>
      <c r="DL54" s="3">
        <v>0</v>
      </c>
      <c r="DM54" s="3">
        <v>0</v>
      </c>
      <c r="DN54" s="3">
        <v>0</v>
      </c>
      <c r="DO54" s="3">
        <v>0</v>
      </c>
      <c r="DP54" s="3">
        <v>0</v>
      </c>
      <c r="DQ54" s="3">
        <v>0</v>
      </c>
      <c r="DS54" s="3">
        <v>269</v>
      </c>
      <c r="DT54" s="3">
        <v>29</v>
      </c>
      <c r="DU54" s="3">
        <v>2</v>
      </c>
      <c r="DV54" s="3">
        <v>0</v>
      </c>
      <c r="DW54" s="3">
        <v>0</v>
      </c>
      <c r="DX54" s="3">
        <v>0</v>
      </c>
      <c r="DY54" s="3">
        <v>0</v>
      </c>
      <c r="DZ54" s="5">
        <v>4.8899999999999997</v>
      </c>
      <c r="EA54" s="5">
        <v>9.7799999999999994</v>
      </c>
      <c r="EC54" s="3">
        <v>0</v>
      </c>
      <c r="ED54" s="3">
        <v>0</v>
      </c>
      <c r="EE54" s="3">
        <v>0</v>
      </c>
      <c r="EF54" s="3">
        <v>0</v>
      </c>
      <c r="EG54" s="3">
        <v>0</v>
      </c>
      <c r="EH54" s="3">
        <v>0</v>
      </c>
      <c r="EI54" s="3">
        <v>0</v>
      </c>
      <c r="EJ54" s="3">
        <v>0</v>
      </c>
      <c r="EK54" s="3">
        <v>0</v>
      </c>
      <c r="EM54" s="319">
        <f t="shared" si="0"/>
        <v>0</v>
      </c>
      <c r="EN54" s="319">
        <f t="shared" si="1"/>
        <v>8</v>
      </c>
      <c r="EO54" s="319">
        <f t="shared" si="2"/>
        <v>0</v>
      </c>
      <c r="EP54" s="319">
        <f t="shared" si="3"/>
        <v>8.76</v>
      </c>
      <c r="EQ54" s="319">
        <f t="shared" si="4"/>
        <v>0</v>
      </c>
      <c r="ER54" s="319">
        <f t="shared" si="5"/>
        <v>8.89</v>
      </c>
      <c r="ES54" s="319">
        <f t="shared" si="6"/>
        <v>0</v>
      </c>
      <c r="ET54" s="319">
        <f t="shared" si="7"/>
        <v>8.4320000000000004</v>
      </c>
      <c r="EU54" s="319">
        <f t="shared" si="8"/>
        <v>0</v>
      </c>
      <c r="EV54" s="319">
        <f t="shared" si="9"/>
        <v>7.1348314606741576</v>
      </c>
      <c r="EW54" s="319">
        <f t="shared" si="10"/>
        <v>0</v>
      </c>
      <c r="EX54" s="319">
        <f t="shared" si="11"/>
        <v>0</v>
      </c>
      <c r="EY54" s="319">
        <f t="shared" si="12"/>
        <v>9.7799999999999994</v>
      </c>
      <c r="EZ54" s="319">
        <f t="shared" si="13"/>
        <v>0</v>
      </c>
      <c r="FA54" s="400">
        <f t="shared" si="14"/>
        <v>8.4994719101123604</v>
      </c>
    </row>
    <row r="55" spans="1:157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M55" s="3">
        <v>19</v>
      </c>
      <c r="N55" s="3">
        <v>62</v>
      </c>
      <c r="O55" s="3">
        <v>39</v>
      </c>
      <c r="P55" s="3">
        <v>0</v>
      </c>
      <c r="Q55" s="3">
        <v>0</v>
      </c>
      <c r="R55" s="3">
        <v>0</v>
      </c>
      <c r="S55" s="3">
        <v>0</v>
      </c>
      <c r="T55" s="5">
        <v>3.8333333333333335</v>
      </c>
      <c r="U55" s="5">
        <v>7.666666666666667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G55" s="3">
        <v>3</v>
      </c>
      <c r="AH55" s="3">
        <v>52</v>
      </c>
      <c r="AI55" s="3">
        <v>65</v>
      </c>
      <c r="AJ55" s="3">
        <v>0</v>
      </c>
      <c r="AK55" s="3">
        <v>0</v>
      </c>
      <c r="AL55" s="3">
        <v>0</v>
      </c>
      <c r="AM55" s="3">
        <v>0</v>
      </c>
      <c r="AN55" s="5">
        <v>3.4833333333333334</v>
      </c>
      <c r="AO55" s="5">
        <v>6.9666666666666668</v>
      </c>
      <c r="AQ55" s="3">
        <v>0</v>
      </c>
      <c r="AR55" s="3">
        <v>73</v>
      </c>
      <c r="AS55" s="3">
        <v>103</v>
      </c>
      <c r="AT55" s="3">
        <v>34</v>
      </c>
      <c r="AU55" s="3">
        <v>0</v>
      </c>
      <c r="AV55" s="3">
        <v>0</v>
      </c>
      <c r="AW55" s="3">
        <v>0</v>
      </c>
      <c r="AX55" s="5">
        <v>3.1857142857142855</v>
      </c>
      <c r="AY55" s="5">
        <v>6.371428571428571</v>
      </c>
      <c r="BA55" s="3">
        <v>36</v>
      </c>
      <c r="BB55" s="3">
        <v>84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5">
        <v>4.3</v>
      </c>
      <c r="BI55" s="5">
        <v>8.6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U55" s="3">
        <v>30</v>
      </c>
      <c r="BV55" s="3">
        <v>99</v>
      </c>
      <c r="BW55" s="3">
        <v>19</v>
      </c>
      <c r="BX55" s="3">
        <v>2</v>
      </c>
      <c r="BY55" s="3">
        <v>0</v>
      </c>
      <c r="BZ55" s="3">
        <v>0</v>
      </c>
      <c r="CA55" s="3">
        <v>0</v>
      </c>
      <c r="CB55" s="5">
        <v>4.0466666666666669</v>
      </c>
      <c r="CC55" s="5">
        <v>8.0933333333333337</v>
      </c>
      <c r="CE55" s="3">
        <v>0</v>
      </c>
      <c r="CF55" s="3">
        <v>5</v>
      </c>
      <c r="CG55" s="3">
        <v>36</v>
      </c>
      <c r="CH55" s="3">
        <v>79</v>
      </c>
      <c r="CI55" s="3">
        <v>30</v>
      </c>
      <c r="CJ55" s="3">
        <v>0</v>
      </c>
      <c r="CK55" s="3">
        <v>90</v>
      </c>
      <c r="CL55" s="5">
        <v>2.1066666666666665</v>
      </c>
      <c r="CM55" s="5">
        <v>4.2133333333333329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0</v>
      </c>
      <c r="CU55" s="3">
        <v>0</v>
      </c>
      <c r="CV55" s="3">
        <v>0</v>
      </c>
      <c r="CW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0</v>
      </c>
      <c r="DG55" s="3">
        <v>0</v>
      </c>
      <c r="DI55" s="3">
        <v>0</v>
      </c>
      <c r="DJ55" s="3">
        <v>0</v>
      </c>
      <c r="DK55" s="3">
        <v>0</v>
      </c>
      <c r="DL55" s="3">
        <v>0</v>
      </c>
      <c r="DM55" s="3">
        <v>0</v>
      </c>
      <c r="DN55" s="3">
        <v>0</v>
      </c>
      <c r="DO55" s="3">
        <v>0</v>
      </c>
      <c r="DP55" s="3">
        <v>0</v>
      </c>
      <c r="DQ55" s="3">
        <v>0</v>
      </c>
      <c r="DS55" s="3">
        <v>0</v>
      </c>
      <c r="DT55" s="3">
        <v>0</v>
      </c>
      <c r="DU55" s="3">
        <v>0</v>
      </c>
      <c r="DV55" s="3">
        <v>0</v>
      </c>
      <c r="DW55" s="3">
        <v>0</v>
      </c>
      <c r="DX55" s="3">
        <v>0</v>
      </c>
      <c r="DY55" s="3">
        <v>0</v>
      </c>
      <c r="DZ55" s="3">
        <v>0</v>
      </c>
      <c r="EA55" s="3">
        <v>0</v>
      </c>
      <c r="EC55" s="3">
        <v>0</v>
      </c>
      <c r="ED55" s="3">
        <v>0</v>
      </c>
      <c r="EE55" s="3">
        <v>0</v>
      </c>
      <c r="EF55" s="3">
        <v>0</v>
      </c>
      <c r="EG55" s="3">
        <v>0</v>
      </c>
      <c r="EH55" s="3">
        <v>0</v>
      </c>
      <c r="EI55" s="3">
        <v>0</v>
      </c>
      <c r="EJ55" s="3">
        <v>0</v>
      </c>
      <c r="EK55" s="3">
        <v>0</v>
      </c>
      <c r="EM55" s="319">
        <f t="shared" si="0"/>
        <v>0</v>
      </c>
      <c r="EN55" s="319">
        <f t="shared" si="1"/>
        <v>7.666666666666667</v>
      </c>
      <c r="EO55" s="319">
        <f t="shared" si="2"/>
        <v>0</v>
      </c>
      <c r="EP55" s="319">
        <f t="shared" si="3"/>
        <v>6.9666666666666668</v>
      </c>
      <c r="EQ55" s="319">
        <f t="shared" si="4"/>
        <v>6.371428571428571</v>
      </c>
      <c r="ER55" s="319">
        <f t="shared" si="5"/>
        <v>8.6</v>
      </c>
      <c r="ES55" s="319">
        <f t="shared" si="6"/>
        <v>0</v>
      </c>
      <c r="ET55" s="319">
        <f t="shared" si="7"/>
        <v>8.0933333333333337</v>
      </c>
      <c r="EU55" s="319">
        <f t="shared" si="8"/>
        <v>4.2133333333333329</v>
      </c>
      <c r="EV55" s="319">
        <f t="shared" si="9"/>
        <v>0</v>
      </c>
      <c r="EW55" s="319">
        <f t="shared" si="10"/>
        <v>0</v>
      </c>
      <c r="EX55" s="319">
        <f t="shared" si="11"/>
        <v>0</v>
      </c>
      <c r="EY55" s="319">
        <f t="shared" si="12"/>
        <v>0</v>
      </c>
      <c r="EZ55" s="319">
        <f t="shared" si="13"/>
        <v>0</v>
      </c>
      <c r="FA55" s="400">
        <f t="shared" si="14"/>
        <v>6.9852380952380946</v>
      </c>
    </row>
    <row r="56" spans="1:157" x14ac:dyDescent="0.25">
      <c r="A56" s="4" t="s">
        <v>104</v>
      </c>
      <c r="B56" s="4" t="s">
        <v>105</v>
      </c>
      <c r="C56" s="3">
        <v>646</v>
      </c>
      <c r="D56" s="3">
        <v>463</v>
      </c>
      <c r="E56" s="3">
        <v>138</v>
      </c>
      <c r="F56" s="3">
        <v>39</v>
      </c>
      <c r="G56" s="3">
        <v>14</v>
      </c>
      <c r="H56" s="3">
        <v>60</v>
      </c>
      <c r="I56" s="3">
        <v>100</v>
      </c>
      <c r="J56" s="5">
        <v>4.2984615384615381</v>
      </c>
      <c r="K56" s="5">
        <v>8.5969230769230762</v>
      </c>
      <c r="M56" s="3">
        <v>290</v>
      </c>
      <c r="N56" s="3">
        <v>387</v>
      </c>
      <c r="O56" s="3">
        <v>342</v>
      </c>
      <c r="P56" s="3">
        <v>181</v>
      </c>
      <c r="Q56" s="3">
        <v>100</v>
      </c>
      <c r="R56" s="3">
        <v>60</v>
      </c>
      <c r="S56" s="3">
        <v>100</v>
      </c>
      <c r="T56" s="5">
        <v>3.4507692307692306</v>
      </c>
      <c r="U56" s="5">
        <v>6.9015384615384612</v>
      </c>
      <c r="W56" s="3">
        <v>880</v>
      </c>
      <c r="X56" s="3">
        <v>815</v>
      </c>
      <c r="Y56" s="3">
        <v>428</v>
      </c>
      <c r="Z56" s="3">
        <v>114</v>
      </c>
      <c r="AA56" s="3">
        <v>38</v>
      </c>
      <c r="AB56" s="3">
        <v>105</v>
      </c>
      <c r="AC56" s="3">
        <v>175</v>
      </c>
      <c r="AD56" s="5">
        <v>4.0483516483516482</v>
      </c>
      <c r="AE56" s="5">
        <v>8.0967032967032964</v>
      </c>
      <c r="AG56" s="3">
        <v>195</v>
      </c>
      <c r="AH56" s="3">
        <v>292</v>
      </c>
      <c r="AI56" s="3">
        <v>381</v>
      </c>
      <c r="AJ56" s="3">
        <v>372</v>
      </c>
      <c r="AK56" s="3">
        <v>60</v>
      </c>
      <c r="AL56" s="3">
        <v>60</v>
      </c>
      <c r="AM56" s="3">
        <v>100</v>
      </c>
      <c r="AN56" s="5">
        <v>3.1461538461538461</v>
      </c>
      <c r="AO56" s="5">
        <v>6.2923076923076922</v>
      </c>
      <c r="AQ56" s="3">
        <v>958</v>
      </c>
      <c r="AR56" s="3">
        <v>721</v>
      </c>
      <c r="AS56" s="3">
        <v>445</v>
      </c>
      <c r="AT56" s="3">
        <v>83</v>
      </c>
      <c r="AU56" s="3">
        <v>68</v>
      </c>
      <c r="AV56" s="3">
        <v>105</v>
      </c>
      <c r="AW56" s="3">
        <v>175</v>
      </c>
      <c r="AX56" s="5">
        <v>4.0628571428571432</v>
      </c>
      <c r="AY56" s="5">
        <v>8.1257142857142863</v>
      </c>
      <c r="BA56" s="3">
        <v>443</v>
      </c>
      <c r="BB56" s="3">
        <v>530</v>
      </c>
      <c r="BC56" s="3">
        <v>286</v>
      </c>
      <c r="BD56" s="3">
        <v>27</v>
      </c>
      <c r="BE56" s="3">
        <v>14</v>
      </c>
      <c r="BF56" s="3">
        <v>60</v>
      </c>
      <c r="BG56" s="3">
        <v>100</v>
      </c>
      <c r="BH56" s="5">
        <v>4.0469230769230773</v>
      </c>
      <c r="BI56" s="5">
        <v>8.0938461538461546</v>
      </c>
      <c r="BK56" s="3">
        <v>164</v>
      </c>
      <c r="BL56" s="3">
        <v>216</v>
      </c>
      <c r="BM56" s="3">
        <v>414</v>
      </c>
      <c r="BN56" s="3">
        <v>611</v>
      </c>
      <c r="BO56" s="3">
        <v>220</v>
      </c>
      <c r="BP56" s="3">
        <v>75</v>
      </c>
      <c r="BQ56" s="3">
        <v>125</v>
      </c>
      <c r="BR56" s="5">
        <v>2.6880000000000002</v>
      </c>
      <c r="BS56" s="5">
        <v>5.3760000000000003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E56" s="3">
        <v>724</v>
      </c>
      <c r="CF56" s="3">
        <v>742</v>
      </c>
      <c r="CG56" s="3">
        <v>697</v>
      </c>
      <c r="CH56" s="3">
        <v>312</v>
      </c>
      <c r="CI56" s="3">
        <v>125</v>
      </c>
      <c r="CJ56" s="3">
        <v>120</v>
      </c>
      <c r="CK56" s="3">
        <v>200</v>
      </c>
      <c r="CL56" s="5">
        <v>3.6261538461538461</v>
      </c>
      <c r="CM56" s="5">
        <v>7.2523076923076921</v>
      </c>
      <c r="CO56" s="3">
        <v>491</v>
      </c>
      <c r="CP56" s="3">
        <v>669</v>
      </c>
      <c r="CQ56" s="3">
        <v>810</v>
      </c>
      <c r="CR56" s="3">
        <v>341</v>
      </c>
      <c r="CS56" s="3">
        <v>289</v>
      </c>
      <c r="CT56" s="3">
        <v>120</v>
      </c>
      <c r="CU56" s="3">
        <v>200</v>
      </c>
      <c r="CV56" s="5">
        <v>3.2815384615384615</v>
      </c>
      <c r="CW56" s="5">
        <v>6.563076923076923</v>
      </c>
      <c r="CY56" s="3">
        <v>101</v>
      </c>
      <c r="CZ56" s="3">
        <v>143</v>
      </c>
      <c r="DA56" s="3">
        <v>273</v>
      </c>
      <c r="DB56" s="3">
        <v>469</v>
      </c>
      <c r="DC56" s="3">
        <v>314</v>
      </c>
      <c r="DD56" s="3">
        <v>60</v>
      </c>
      <c r="DE56" s="3">
        <v>100</v>
      </c>
      <c r="DF56" s="5">
        <v>2.4215384615384616</v>
      </c>
      <c r="DG56" s="5">
        <v>4.8430769230769233</v>
      </c>
      <c r="DI56" s="3">
        <v>365</v>
      </c>
      <c r="DJ56" s="3">
        <v>444</v>
      </c>
      <c r="DK56" s="3">
        <v>307</v>
      </c>
      <c r="DL56" s="3">
        <v>102</v>
      </c>
      <c r="DM56" s="3">
        <v>82</v>
      </c>
      <c r="DN56" s="3">
        <v>60</v>
      </c>
      <c r="DO56" s="3">
        <v>100</v>
      </c>
      <c r="DP56" s="5">
        <v>3.6984615384615385</v>
      </c>
      <c r="DQ56" s="5">
        <v>7.3969230769230769</v>
      </c>
      <c r="DS56" s="3">
        <v>690</v>
      </c>
      <c r="DT56" s="3">
        <v>649</v>
      </c>
      <c r="DU56" s="3">
        <v>465</v>
      </c>
      <c r="DV56" s="3">
        <v>78</v>
      </c>
      <c r="DW56" s="3">
        <v>68</v>
      </c>
      <c r="DX56" s="3">
        <v>90</v>
      </c>
      <c r="DY56" s="3">
        <v>150</v>
      </c>
      <c r="DZ56" s="5">
        <v>3.9307692307692306</v>
      </c>
      <c r="EA56" s="5">
        <v>7.8615384615384611</v>
      </c>
      <c r="EC56" s="3">
        <v>388</v>
      </c>
      <c r="ED56" s="3">
        <v>373</v>
      </c>
      <c r="EE56" s="3">
        <v>160</v>
      </c>
      <c r="EF56" s="3">
        <v>26</v>
      </c>
      <c r="EG56" s="3">
        <v>28</v>
      </c>
      <c r="EH56" s="3">
        <v>45</v>
      </c>
      <c r="EI56" s="3">
        <v>75</v>
      </c>
      <c r="EJ56" s="5">
        <v>4.0943589743589746</v>
      </c>
      <c r="EK56" s="5">
        <v>8.1887179487179491</v>
      </c>
      <c r="EM56" s="319">
        <f t="shared" si="0"/>
        <v>8.5969230769230762</v>
      </c>
      <c r="EN56" s="319">
        <f t="shared" si="1"/>
        <v>6.9015384615384612</v>
      </c>
      <c r="EO56" s="319">
        <f t="shared" si="2"/>
        <v>8.0967032967032964</v>
      </c>
      <c r="EP56" s="319">
        <f t="shared" si="3"/>
        <v>6.2923076923076922</v>
      </c>
      <c r="EQ56" s="319">
        <f t="shared" si="4"/>
        <v>8.1257142857142863</v>
      </c>
      <c r="ER56" s="319">
        <f t="shared" si="5"/>
        <v>8.0938461538461546</v>
      </c>
      <c r="ES56" s="319">
        <f t="shared" si="6"/>
        <v>5.3760000000000003</v>
      </c>
      <c r="ET56" s="319">
        <f t="shared" si="7"/>
        <v>0</v>
      </c>
      <c r="EU56" s="319">
        <f t="shared" si="8"/>
        <v>7.2523076923076921</v>
      </c>
      <c r="EV56" s="319">
        <f t="shared" si="9"/>
        <v>6.563076923076923</v>
      </c>
      <c r="EW56" s="319">
        <f t="shared" si="10"/>
        <v>4.8430769230769233</v>
      </c>
      <c r="EX56" s="319">
        <f t="shared" si="11"/>
        <v>7.3969230769230769</v>
      </c>
      <c r="EY56" s="319">
        <f t="shared" si="12"/>
        <v>7.8615384615384611</v>
      </c>
      <c r="EZ56" s="319">
        <f t="shared" si="13"/>
        <v>8.1887179487179491</v>
      </c>
      <c r="FA56" s="400">
        <f t="shared" si="14"/>
        <v>7.1991287686672285</v>
      </c>
    </row>
    <row r="57" spans="1:157" x14ac:dyDescent="0.25">
      <c r="A57" s="4" t="s">
        <v>106</v>
      </c>
      <c r="B57" s="4" t="s">
        <v>107</v>
      </c>
      <c r="C57" s="3">
        <v>651</v>
      </c>
      <c r="D57" s="3">
        <v>767</v>
      </c>
      <c r="E57" s="3">
        <v>250</v>
      </c>
      <c r="F57" s="3">
        <v>43</v>
      </c>
      <c r="G57" s="3">
        <v>12</v>
      </c>
      <c r="H57" s="3">
        <v>761</v>
      </c>
      <c r="I57" s="3">
        <v>0</v>
      </c>
      <c r="J57" s="5">
        <v>4.1619268717353455</v>
      </c>
      <c r="K57" s="5">
        <v>8.323853743470691</v>
      </c>
      <c r="M57" s="3">
        <v>444</v>
      </c>
      <c r="N57" s="3">
        <v>838</v>
      </c>
      <c r="O57" s="3">
        <v>479</v>
      </c>
      <c r="P57" s="3">
        <v>146</v>
      </c>
      <c r="Q57" s="3">
        <v>76</v>
      </c>
      <c r="R57" s="3">
        <v>501</v>
      </c>
      <c r="S57" s="3">
        <v>0</v>
      </c>
      <c r="T57" s="5">
        <v>3.7201210287443267</v>
      </c>
      <c r="U57" s="5">
        <v>7.4402420574886534</v>
      </c>
      <c r="W57" s="3">
        <v>1256</v>
      </c>
      <c r="X57" s="3">
        <v>1475</v>
      </c>
      <c r="Y57" s="3">
        <v>832</v>
      </c>
      <c r="Z57" s="3">
        <v>212</v>
      </c>
      <c r="AA57" s="3">
        <v>124</v>
      </c>
      <c r="AB57" s="3">
        <v>448</v>
      </c>
      <c r="AC57" s="3">
        <v>0</v>
      </c>
      <c r="AD57" s="5">
        <v>3.9045909207489098</v>
      </c>
      <c r="AE57" s="5">
        <v>7.8091818414978196</v>
      </c>
      <c r="AG57" s="3">
        <v>719</v>
      </c>
      <c r="AH57" s="3">
        <v>945</v>
      </c>
      <c r="AI57" s="3">
        <v>469</v>
      </c>
      <c r="AJ57" s="3">
        <v>97</v>
      </c>
      <c r="AK57" s="3">
        <v>35</v>
      </c>
      <c r="AL57" s="3">
        <v>219</v>
      </c>
      <c r="AM57" s="3">
        <v>0</v>
      </c>
      <c r="AN57" s="5">
        <v>3.978366445916115</v>
      </c>
      <c r="AO57" s="5">
        <v>7.95673289183223</v>
      </c>
      <c r="AQ57" s="3">
        <v>2063</v>
      </c>
      <c r="AR57" s="3">
        <v>1566</v>
      </c>
      <c r="AS57" s="3">
        <v>593</v>
      </c>
      <c r="AT57" s="3">
        <v>73</v>
      </c>
      <c r="AU57" s="3">
        <v>31</v>
      </c>
      <c r="AV57" s="3">
        <v>21</v>
      </c>
      <c r="AW57" s="3">
        <v>0</v>
      </c>
      <c r="AX57" s="5">
        <v>4.2845584835876096</v>
      </c>
      <c r="AY57" s="5">
        <v>8.5691169671752192</v>
      </c>
      <c r="BA57" s="3">
        <v>1017</v>
      </c>
      <c r="BB57" s="3">
        <v>1022</v>
      </c>
      <c r="BC57" s="3">
        <v>304</v>
      </c>
      <c r="BD57" s="3">
        <v>30</v>
      </c>
      <c r="BE57" s="3">
        <v>26</v>
      </c>
      <c r="BF57" s="3">
        <v>85</v>
      </c>
      <c r="BG57" s="3">
        <v>0</v>
      </c>
      <c r="BH57" s="5">
        <v>4.2396832013338894</v>
      </c>
      <c r="BI57" s="5">
        <v>8.4793664026677789</v>
      </c>
      <c r="BK57" s="3">
        <v>209</v>
      </c>
      <c r="BL57" s="3">
        <v>638</v>
      </c>
      <c r="BM57" s="3">
        <v>1042</v>
      </c>
      <c r="BN57" s="3">
        <v>577</v>
      </c>
      <c r="BO57" s="3">
        <v>603</v>
      </c>
      <c r="BP57" s="3">
        <v>36</v>
      </c>
      <c r="BQ57" s="3">
        <v>0</v>
      </c>
      <c r="BR57" s="5">
        <v>2.7631150211795372</v>
      </c>
      <c r="BS57" s="5">
        <v>5.5262300423590744</v>
      </c>
      <c r="BU57" s="3">
        <v>961</v>
      </c>
      <c r="BV57" s="3">
        <v>1354</v>
      </c>
      <c r="BW57" s="3">
        <v>488</v>
      </c>
      <c r="BX57" s="3">
        <v>91</v>
      </c>
      <c r="BY57" s="3">
        <v>13</v>
      </c>
      <c r="BZ57" s="3">
        <v>198</v>
      </c>
      <c r="CA57" s="3">
        <v>0</v>
      </c>
      <c r="CB57" s="5">
        <v>4.0866873065015481</v>
      </c>
      <c r="CC57" s="5">
        <v>8.1733746130030962</v>
      </c>
      <c r="CE57" s="3">
        <v>1457</v>
      </c>
      <c r="CF57" s="3">
        <v>1925</v>
      </c>
      <c r="CG57" s="3">
        <v>1078</v>
      </c>
      <c r="CH57" s="3">
        <v>272</v>
      </c>
      <c r="CI57" s="3">
        <v>111</v>
      </c>
      <c r="CJ57" s="3">
        <v>125</v>
      </c>
      <c r="CK57" s="3">
        <v>0</v>
      </c>
      <c r="CL57" s="5">
        <v>3.897171174891596</v>
      </c>
      <c r="CM57" s="5">
        <v>7.7943423497831921</v>
      </c>
      <c r="CO57" s="3">
        <v>1235</v>
      </c>
      <c r="CP57" s="3">
        <v>1747</v>
      </c>
      <c r="CQ57" s="3">
        <v>1321</v>
      </c>
      <c r="CR57" s="3">
        <v>365</v>
      </c>
      <c r="CS57" s="3">
        <v>180</v>
      </c>
      <c r="CT57" s="3">
        <v>120</v>
      </c>
      <c r="CU57" s="3">
        <v>0</v>
      </c>
      <c r="CV57" s="5">
        <v>3.7202970297029703</v>
      </c>
      <c r="CW57" s="5">
        <v>7.4405940594059405</v>
      </c>
      <c r="CY57" s="3">
        <v>499</v>
      </c>
      <c r="CZ57" s="3">
        <v>767</v>
      </c>
      <c r="DA57" s="3">
        <v>651</v>
      </c>
      <c r="DB57" s="3">
        <v>334</v>
      </c>
      <c r="DC57" s="3">
        <v>161</v>
      </c>
      <c r="DD57" s="3">
        <v>72</v>
      </c>
      <c r="DE57" s="3">
        <v>0</v>
      </c>
      <c r="DF57" s="5">
        <v>3.4597844112769485</v>
      </c>
      <c r="DG57" s="5">
        <v>6.9195688225538969</v>
      </c>
      <c r="DI57" s="3">
        <v>478</v>
      </c>
      <c r="DJ57" s="3">
        <v>794</v>
      </c>
      <c r="DK57" s="3">
        <v>701</v>
      </c>
      <c r="DL57" s="3">
        <v>186</v>
      </c>
      <c r="DM57" s="3">
        <v>92</v>
      </c>
      <c r="DN57" s="3">
        <v>233</v>
      </c>
      <c r="DO57" s="3">
        <v>0</v>
      </c>
      <c r="DP57" s="5">
        <v>3.6130608618391826</v>
      </c>
      <c r="DQ57" s="5">
        <v>7.2261217236783652</v>
      </c>
      <c r="DS57" s="3">
        <v>1105</v>
      </c>
      <c r="DT57" s="3">
        <v>1459</v>
      </c>
      <c r="DU57" s="3">
        <v>799</v>
      </c>
      <c r="DV57" s="3">
        <v>203</v>
      </c>
      <c r="DW57" s="3">
        <v>130</v>
      </c>
      <c r="DX57" s="3">
        <v>30</v>
      </c>
      <c r="DY57" s="3">
        <v>0</v>
      </c>
      <c r="DZ57" s="5">
        <v>3.8674242424242422</v>
      </c>
      <c r="EA57" s="5">
        <v>7.7348484848484844</v>
      </c>
      <c r="EC57" s="3">
        <v>462</v>
      </c>
      <c r="ED57" s="3">
        <v>651</v>
      </c>
      <c r="EE57" s="3">
        <v>325</v>
      </c>
      <c r="EF57" s="3">
        <v>73</v>
      </c>
      <c r="EG57" s="3">
        <v>23</v>
      </c>
      <c r="EH57" s="3">
        <v>329</v>
      </c>
      <c r="EI57" s="3">
        <v>0</v>
      </c>
      <c r="EJ57" s="5">
        <v>3.9491525423728815</v>
      </c>
      <c r="EK57" s="5">
        <v>7.898305084745763</v>
      </c>
      <c r="EM57" s="319">
        <f t="shared" si="0"/>
        <v>8.323853743470691</v>
      </c>
      <c r="EN57" s="319">
        <f t="shared" si="1"/>
        <v>7.4402420574886534</v>
      </c>
      <c r="EO57" s="319">
        <f t="shared" si="2"/>
        <v>7.8091818414978196</v>
      </c>
      <c r="EP57" s="319">
        <f t="shared" si="3"/>
        <v>7.95673289183223</v>
      </c>
      <c r="EQ57" s="319">
        <f t="shared" si="4"/>
        <v>8.5691169671752192</v>
      </c>
      <c r="ER57" s="319">
        <f t="shared" si="5"/>
        <v>8.4793664026677789</v>
      </c>
      <c r="ES57" s="319">
        <f t="shared" si="6"/>
        <v>5.5262300423590744</v>
      </c>
      <c r="ET57" s="319">
        <f t="shared" si="7"/>
        <v>8.1733746130030962</v>
      </c>
      <c r="EU57" s="319">
        <f t="shared" si="8"/>
        <v>7.7943423497831921</v>
      </c>
      <c r="EV57" s="319">
        <f t="shared" si="9"/>
        <v>7.4405940594059405</v>
      </c>
      <c r="EW57" s="319">
        <f t="shared" si="10"/>
        <v>6.9195688225538969</v>
      </c>
      <c r="EX57" s="319">
        <f t="shared" si="11"/>
        <v>7.2261217236783652</v>
      </c>
      <c r="EY57" s="319">
        <f t="shared" si="12"/>
        <v>7.7348484848484844</v>
      </c>
      <c r="EZ57" s="319">
        <f t="shared" si="13"/>
        <v>7.898305084745763</v>
      </c>
      <c r="FA57" s="400">
        <f t="shared" si="14"/>
        <v>7.6637056488935853</v>
      </c>
    </row>
    <row r="58" spans="1:157" x14ac:dyDescent="0.25">
      <c r="A58" s="4" t="s">
        <v>108</v>
      </c>
      <c r="B58" s="4" t="s">
        <v>109</v>
      </c>
      <c r="C58" s="3">
        <v>333</v>
      </c>
      <c r="D58" s="3">
        <v>710</v>
      </c>
      <c r="E58" s="3">
        <v>1824</v>
      </c>
      <c r="F58" s="3">
        <v>1243</v>
      </c>
      <c r="G58" s="3">
        <v>245</v>
      </c>
      <c r="H58" s="3">
        <v>1885</v>
      </c>
      <c r="I58" s="3">
        <v>0</v>
      </c>
      <c r="J58" s="5">
        <v>2.9180252583237656</v>
      </c>
      <c r="K58" s="5">
        <v>5.8360505166475312</v>
      </c>
      <c r="M58" s="3">
        <v>291</v>
      </c>
      <c r="N58" s="3">
        <v>755</v>
      </c>
      <c r="O58" s="3">
        <v>1730</v>
      </c>
      <c r="P58" s="3">
        <v>1479</v>
      </c>
      <c r="Q58" s="3">
        <v>787</v>
      </c>
      <c r="R58" s="3">
        <v>1198</v>
      </c>
      <c r="S58" s="3">
        <v>0</v>
      </c>
      <c r="T58" s="5">
        <v>2.6596588655295519</v>
      </c>
      <c r="U58" s="5">
        <v>5.3193177310591038</v>
      </c>
      <c r="W58" s="3">
        <v>1265</v>
      </c>
      <c r="X58" s="3">
        <v>2495</v>
      </c>
      <c r="Y58" s="3">
        <v>3014</v>
      </c>
      <c r="Z58" s="3">
        <v>1710</v>
      </c>
      <c r="AA58" s="3">
        <v>1036</v>
      </c>
      <c r="AB58" s="3">
        <v>1400</v>
      </c>
      <c r="AC58" s="3">
        <v>0</v>
      </c>
      <c r="AD58" s="5">
        <v>3.1305672268907565</v>
      </c>
      <c r="AE58" s="5">
        <v>6.261134453781513</v>
      </c>
      <c r="AG58" s="3">
        <v>326</v>
      </c>
      <c r="AH58" s="3">
        <v>914</v>
      </c>
      <c r="AI58" s="3">
        <v>1412</v>
      </c>
      <c r="AJ58" s="3">
        <v>1401</v>
      </c>
      <c r="AK58" s="3">
        <v>1096</v>
      </c>
      <c r="AL58" s="3">
        <v>1091</v>
      </c>
      <c r="AM58" s="3">
        <v>0</v>
      </c>
      <c r="AN58" s="5">
        <v>2.6063313264711594</v>
      </c>
      <c r="AO58" s="5">
        <v>5.2126626529423188</v>
      </c>
      <c r="AQ58" s="3">
        <v>2173</v>
      </c>
      <c r="AR58" s="3">
        <v>2837</v>
      </c>
      <c r="AS58" s="3">
        <v>2143</v>
      </c>
      <c r="AT58" s="3">
        <v>1649</v>
      </c>
      <c r="AU58" s="3">
        <v>947</v>
      </c>
      <c r="AV58" s="3">
        <v>1171</v>
      </c>
      <c r="AW58" s="3">
        <v>0</v>
      </c>
      <c r="AX58" s="5">
        <v>3.3733716278592678</v>
      </c>
      <c r="AY58" s="5">
        <v>6.7467432557185356</v>
      </c>
      <c r="BA58" s="3">
        <v>1046</v>
      </c>
      <c r="BB58" s="3">
        <v>1543</v>
      </c>
      <c r="BC58" s="3">
        <v>1653</v>
      </c>
      <c r="BD58" s="3">
        <v>850</v>
      </c>
      <c r="BE58" s="3">
        <v>388</v>
      </c>
      <c r="BF58" s="3">
        <v>760</v>
      </c>
      <c r="BG58" s="3">
        <v>0</v>
      </c>
      <c r="BH58" s="5">
        <v>3.3666058394160583</v>
      </c>
      <c r="BI58" s="5">
        <v>6.7332116788321166</v>
      </c>
      <c r="BK58" s="3">
        <v>920</v>
      </c>
      <c r="BL58" s="3">
        <v>1969</v>
      </c>
      <c r="BM58" s="3">
        <v>2158</v>
      </c>
      <c r="BN58" s="3">
        <v>1379</v>
      </c>
      <c r="BO58" s="3">
        <v>760</v>
      </c>
      <c r="BP58" s="3">
        <v>614</v>
      </c>
      <c r="BQ58" s="3">
        <v>0</v>
      </c>
      <c r="BR58" s="5">
        <v>3.1266351238519343</v>
      </c>
      <c r="BS58" s="5">
        <v>6.2532702477038686</v>
      </c>
      <c r="BU58" s="3">
        <v>1041</v>
      </c>
      <c r="BV58" s="3">
        <v>2211</v>
      </c>
      <c r="BW58" s="3">
        <v>2509</v>
      </c>
      <c r="BX58" s="3">
        <v>1042</v>
      </c>
      <c r="BY58" s="3">
        <v>361</v>
      </c>
      <c r="BZ58" s="3">
        <v>636</v>
      </c>
      <c r="CA58" s="3">
        <v>0</v>
      </c>
      <c r="CB58" s="5">
        <v>3.3530150753768844</v>
      </c>
      <c r="CC58" s="5">
        <v>6.7060301507537687</v>
      </c>
      <c r="CE58" s="3">
        <v>1544</v>
      </c>
      <c r="CF58" s="3">
        <v>3390</v>
      </c>
      <c r="CG58" s="3">
        <v>3636</v>
      </c>
      <c r="CH58" s="3">
        <v>1592</v>
      </c>
      <c r="CI58" s="3">
        <v>1501</v>
      </c>
      <c r="CJ58" s="3">
        <v>817</v>
      </c>
      <c r="CK58" s="3">
        <v>0</v>
      </c>
      <c r="CL58" s="5">
        <v>3.1615364828946242</v>
      </c>
      <c r="CM58" s="5">
        <v>6.3230729657892484</v>
      </c>
      <c r="CO58" s="3">
        <v>959</v>
      </c>
      <c r="CP58" s="3">
        <v>2594</v>
      </c>
      <c r="CQ58" s="3">
        <v>3426</v>
      </c>
      <c r="CR58" s="3">
        <v>2115</v>
      </c>
      <c r="CS58" s="3">
        <v>2404</v>
      </c>
      <c r="CT58" s="3">
        <v>982</v>
      </c>
      <c r="CU58" s="3">
        <v>0</v>
      </c>
      <c r="CV58" s="5">
        <v>2.7903113584971297</v>
      </c>
      <c r="CW58" s="5">
        <v>5.5806227169942595</v>
      </c>
      <c r="CY58" s="3">
        <v>515</v>
      </c>
      <c r="CZ58" s="3">
        <v>1248</v>
      </c>
      <c r="DA58" s="3">
        <v>1799</v>
      </c>
      <c r="DB58" s="3">
        <v>1078</v>
      </c>
      <c r="DC58" s="3">
        <v>1129</v>
      </c>
      <c r="DD58" s="3">
        <v>471</v>
      </c>
      <c r="DE58" s="3">
        <v>0</v>
      </c>
      <c r="DF58" s="5">
        <v>2.816605997573236</v>
      </c>
      <c r="DG58" s="5">
        <v>5.6332119951464721</v>
      </c>
      <c r="DI58" s="3">
        <v>407</v>
      </c>
      <c r="DJ58" s="3">
        <v>1480</v>
      </c>
      <c r="DK58" s="3">
        <v>2140</v>
      </c>
      <c r="DL58" s="3">
        <v>1163</v>
      </c>
      <c r="DM58" s="3">
        <v>691</v>
      </c>
      <c r="DN58" s="3">
        <v>359</v>
      </c>
      <c r="DO58" s="3">
        <v>0</v>
      </c>
      <c r="DP58" s="5">
        <v>2.9573201836422376</v>
      </c>
      <c r="DQ58" s="5">
        <v>5.9146403672844752</v>
      </c>
      <c r="DS58" s="3">
        <v>790</v>
      </c>
      <c r="DT58" s="3">
        <v>2296</v>
      </c>
      <c r="DU58" s="3">
        <v>2700</v>
      </c>
      <c r="DV58" s="3">
        <v>1601</v>
      </c>
      <c r="DW58" s="3">
        <v>1350</v>
      </c>
      <c r="DX58" s="3">
        <v>623</v>
      </c>
      <c r="DY58" s="3">
        <v>0</v>
      </c>
      <c r="DZ58" s="5">
        <v>2.9513563007897448</v>
      </c>
      <c r="EA58" s="5">
        <v>5.9027126015794895</v>
      </c>
      <c r="EC58" s="3">
        <v>330</v>
      </c>
      <c r="ED58" s="3">
        <v>1118</v>
      </c>
      <c r="EE58" s="3">
        <v>1388</v>
      </c>
      <c r="EF58" s="3">
        <v>792</v>
      </c>
      <c r="EG58" s="3">
        <v>522</v>
      </c>
      <c r="EH58" s="3">
        <v>530</v>
      </c>
      <c r="EI58" s="3">
        <v>0</v>
      </c>
      <c r="EJ58" s="5">
        <v>2.9860240963855422</v>
      </c>
      <c r="EK58" s="5">
        <v>5.9720481927710845</v>
      </c>
      <c r="EM58" s="319">
        <f t="shared" si="0"/>
        <v>5.8360505166475312</v>
      </c>
      <c r="EN58" s="319">
        <f t="shared" si="1"/>
        <v>5.3193177310591038</v>
      </c>
      <c r="EO58" s="319">
        <f t="shared" si="2"/>
        <v>6.261134453781513</v>
      </c>
      <c r="EP58" s="319">
        <f t="shared" si="3"/>
        <v>5.2126626529423188</v>
      </c>
      <c r="EQ58" s="319">
        <f t="shared" si="4"/>
        <v>6.7467432557185356</v>
      </c>
      <c r="ER58" s="319">
        <f t="shared" si="5"/>
        <v>6.7332116788321166</v>
      </c>
      <c r="ES58" s="319">
        <f t="shared" si="6"/>
        <v>6.2532702477038686</v>
      </c>
      <c r="ET58" s="319">
        <f t="shared" si="7"/>
        <v>6.7060301507537687</v>
      </c>
      <c r="EU58" s="319">
        <f t="shared" si="8"/>
        <v>6.3230729657892484</v>
      </c>
      <c r="EV58" s="319">
        <f t="shared" si="9"/>
        <v>5.5806227169942595</v>
      </c>
      <c r="EW58" s="319">
        <f t="shared" si="10"/>
        <v>5.6332119951464721</v>
      </c>
      <c r="EX58" s="319">
        <f t="shared" si="11"/>
        <v>5.9146403672844752</v>
      </c>
      <c r="EY58" s="319">
        <f t="shared" si="12"/>
        <v>5.9027126015794895</v>
      </c>
      <c r="EZ58" s="319">
        <f t="shared" si="13"/>
        <v>5.9720481927710845</v>
      </c>
      <c r="FA58" s="400">
        <f t="shared" si="14"/>
        <v>6.0281949662145564</v>
      </c>
    </row>
    <row r="59" spans="1:157" x14ac:dyDescent="0.25">
      <c r="A59" s="4" t="s">
        <v>110</v>
      </c>
      <c r="B59" s="4" t="s">
        <v>111</v>
      </c>
      <c r="C59" s="3">
        <v>748</v>
      </c>
      <c r="D59" s="3">
        <v>188</v>
      </c>
      <c r="E59" s="3">
        <v>24</v>
      </c>
      <c r="F59" s="3">
        <v>1</v>
      </c>
      <c r="G59" s="3">
        <v>10</v>
      </c>
      <c r="H59" s="3">
        <v>29</v>
      </c>
      <c r="I59" s="3">
        <v>0</v>
      </c>
      <c r="J59" s="5">
        <v>4.7126673532440781</v>
      </c>
      <c r="K59" s="5">
        <v>9.4253347064881563</v>
      </c>
      <c r="M59" s="3">
        <v>537</v>
      </c>
      <c r="N59" s="3">
        <v>226</v>
      </c>
      <c r="O59" s="3">
        <v>107</v>
      </c>
      <c r="P59" s="3">
        <v>50</v>
      </c>
      <c r="Q59" s="3">
        <v>22</v>
      </c>
      <c r="R59" s="3">
        <v>58</v>
      </c>
      <c r="S59" s="3">
        <v>0</v>
      </c>
      <c r="T59" s="5">
        <v>4.2802547770700636</v>
      </c>
      <c r="U59" s="5">
        <v>8.5605095541401273</v>
      </c>
      <c r="W59" s="3">
        <v>833</v>
      </c>
      <c r="X59" s="3">
        <v>640</v>
      </c>
      <c r="Y59" s="3">
        <v>168</v>
      </c>
      <c r="Z59" s="3">
        <v>29</v>
      </c>
      <c r="AA59" s="3">
        <v>31</v>
      </c>
      <c r="AB59" s="3">
        <v>49</v>
      </c>
      <c r="AC59" s="3">
        <v>0</v>
      </c>
      <c r="AD59" s="5">
        <v>4.3021751910640802</v>
      </c>
      <c r="AE59" s="5">
        <v>8.6043503821281604</v>
      </c>
      <c r="AG59" s="3">
        <v>392</v>
      </c>
      <c r="AH59" s="3">
        <v>354</v>
      </c>
      <c r="AI59" s="3">
        <v>137</v>
      </c>
      <c r="AJ59" s="3">
        <v>36</v>
      </c>
      <c r="AK59" s="3">
        <v>22</v>
      </c>
      <c r="AL59" s="3">
        <v>59</v>
      </c>
      <c r="AM59" s="3">
        <v>0</v>
      </c>
      <c r="AN59" s="5">
        <v>4.1243358129649312</v>
      </c>
      <c r="AO59" s="5">
        <v>8.2486716259298625</v>
      </c>
      <c r="AQ59" s="3">
        <v>920</v>
      </c>
      <c r="AR59" s="3">
        <v>579</v>
      </c>
      <c r="AS59" s="3">
        <v>180</v>
      </c>
      <c r="AT59" s="3">
        <v>50</v>
      </c>
      <c r="AU59" s="3">
        <v>15</v>
      </c>
      <c r="AV59" s="3">
        <v>6</v>
      </c>
      <c r="AW59" s="3">
        <v>0</v>
      </c>
      <c r="AX59" s="5">
        <v>4.3411697247706424</v>
      </c>
      <c r="AY59" s="5">
        <v>8.6823394495412849</v>
      </c>
      <c r="BA59" s="3">
        <v>476</v>
      </c>
      <c r="BB59" s="3">
        <v>385</v>
      </c>
      <c r="BC59" s="3">
        <v>94</v>
      </c>
      <c r="BD59" s="3">
        <v>21</v>
      </c>
      <c r="BE59" s="3">
        <v>14</v>
      </c>
      <c r="BF59" s="3">
        <v>10</v>
      </c>
      <c r="BG59" s="3">
        <v>0</v>
      </c>
      <c r="BH59" s="5">
        <v>4.3010101010101014</v>
      </c>
      <c r="BI59" s="5">
        <v>8.6020202020202028</v>
      </c>
      <c r="BK59" s="3">
        <v>750</v>
      </c>
      <c r="BL59" s="3">
        <v>238</v>
      </c>
      <c r="BM59" s="3">
        <v>135</v>
      </c>
      <c r="BN59" s="3">
        <v>60</v>
      </c>
      <c r="BO59" s="3">
        <v>54</v>
      </c>
      <c r="BP59" s="3">
        <v>13</v>
      </c>
      <c r="BQ59" s="3">
        <v>0</v>
      </c>
      <c r="BR59" s="5">
        <v>4.269199676637025</v>
      </c>
      <c r="BS59" s="5">
        <v>8.5383993532740501</v>
      </c>
      <c r="BU59" s="3">
        <v>430</v>
      </c>
      <c r="BV59" s="3">
        <v>560</v>
      </c>
      <c r="BW59" s="3">
        <v>163</v>
      </c>
      <c r="BX59" s="3">
        <v>35</v>
      </c>
      <c r="BY59" s="3">
        <v>13</v>
      </c>
      <c r="BZ59" s="3">
        <v>49</v>
      </c>
      <c r="CA59" s="3">
        <v>0</v>
      </c>
      <c r="CB59" s="5">
        <v>4.131557035803497</v>
      </c>
      <c r="CC59" s="5">
        <v>8.263114071606994</v>
      </c>
      <c r="CE59" s="3">
        <v>688</v>
      </c>
      <c r="CF59" s="3">
        <v>903</v>
      </c>
      <c r="CG59" s="3">
        <v>286</v>
      </c>
      <c r="CH59" s="3">
        <v>59</v>
      </c>
      <c r="CI59" s="3">
        <v>42</v>
      </c>
      <c r="CJ59" s="3">
        <v>22</v>
      </c>
      <c r="CK59" s="3">
        <v>0</v>
      </c>
      <c r="CL59" s="5">
        <v>4.0798786653185033</v>
      </c>
      <c r="CM59" s="5">
        <v>8.1597573306370066</v>
      </c>
      <c r="CO59" s="3">
        <v>903</v>
      </c>
      <c r="CP59" s="3">
        <v>791</v>
      </c>
      <c r="CQ59" s="3">
        <v>204</v>
      </c>
      <c r="CR59" s="3">
        <v>46</v>
      </c>
      <c r="CS59" s="3">
        <v>28</v>
      </c>
      <c r="CT59" s="3">
        <v>28</v>
      </c>
      <c r="CU59" s="3">
        <v>0</v>
      </c>
      <c r="CV59" s="5">
        <v>4.2652129817444218</v>
      </c>
      <c r="CW59" s="5">
        <v>8.5304259634888435</v>
      </c>
      <c r="CY59" s="3">
        <v>230</v>
      </c>
      <c r="CZ59" s="3">
        <v>337</v>
      </c>
      <c r="DA59" s="3">
        <v>216</v>
      </c>
      <c r="DB59" s="3">
        <v>87</v>
      </c>
      <c r="DC59" s="3">
        <v>83</v>
      </c>
      <c r="DD59" s="3">
        <v>47</v>
      </c>
      <c r="DE59" s="3">
        <v>0</v>
      </c>
      <c r="DF59" s="5">
        <v>3.570828961175236</v>
      </c>
      <c r="DG59" s="5">
        <v>7.1416579223504719</v>
      </c>
      <c r="DI59" s="3">
        <v>186</v>
      </c>
      <c r="DJ59" s="3">
        <v>478</v>
      </c>
      <c r="DK59" s="3">
        <v>206</v>
      </c>
      <c r="DL59" s="3">
        <v>47</v>
      </c>
      <c r="DM59" s="3">
        <v>26</v>
      </c>
      <c r="DN59" s="3">
        <v>57</v>
      </c>
      <c r="DO59" s="3">
        <v>0</v>
      </c>
      <c r="DP59" s="5">
        <v>3.7963944856839871</v>
      </c>
      <c r="DQ59" s="5">
        <v>7.5927889713679741</v>
      </c>
      <c r="DS59" s="3">
        <v>573</v>
      </c>
      <c r="DT59" s="3">
        <v>598</v>
      </c>
      <c r="DU59" s="3">
        <v>211</v>
      </c>
      <c r="DV59" s="3">
        <v>58</v>
      </c>
      <c r="DW59" s="3">
        <v>23</v>
      </c>
      <c r="DX59" s="3">
        <v>37</v>
      </c>
      <c r="DY59" s="3">
        <v>0</v>
      </c>
      <c r="DZ59" s="5">
        <v>4.1209842788790159</v>
      </c>
      <c r="EA59" s="5">
        <v>8.2419685577580317</v>
      </c>
      <c r="EC59" s="3">
        <v>322</v>
      </c>
      <c r="ED59" s="3">
        <v>282</v>
      </c>
      <c r="EE59" s="3">
        <v>75</v>
      </c>
      <c r="EF59" s="3">
        <v>15</v>
      </c>
      <c r="EG59" s="3">
        <v>18</v>
      </c>
      <c r="EH59" s="3">
        <v>38</v>
      </c>
      <c r="EI59" s="3">
        <v>0</v>
      </c>
      <c r="EJ59" s="5">
        <v>4.2289325842696632</v>
      </c>
      <c r="EK59" s="5">
        <v>8.4578651685393265</v>
      </c>
      <c r="EM59" s="319">
        <f t="shared" si="0"/>
        <v>9.4253347064881563</v>
      </c>
      <c r="EN59" s="319">
        <f t="shared" si="1"/>
        <v>8.5605095541401273</v>
      </c>
      <c r="EO59" s="319">
        <f t="shared" si="2"/>
        <v>8.6043503821281604</v>
      </c>
      <c r="EP59" s="319">
        <f t="shared" si="3"/>
        <v>8.2486716259298625</v>
      </c>
      <c r="EQ59" s="319">
        <f t="shared" si="4"/>
        <v>8.6823394495412849</v>
      </c>
      <c r="ER59" s="319">
        <f t="shared" si="5"/>
        <v>8.6020202020202028</v>
      </c>
      <c r="ES59" s="319">
        <f t="shared" si="6"/>
        <v>8.5383993532740501</v>
      </c>
      <c r="ET59" s="319">
        <f t="shared" si="7"/>
        <v>8.263114071606994</v>
      </c>
      <c r="EU59" s="319">
        <f t="shared" si="8"/>
        <v>8.1597573306370066</v>
      </c>
      <c r="EV59" s="319">
        <f t="shared" si="9"/>
        <v>8.5304259634888435</v>
      </c>
      <c r="EW59" s="319">
        <f t="shared" si="10"/>
        <v>7.1416579223504719</v>
      </c>
      <c r="EX59" s="319">
        <f t="shared" si="11"/>
        <v>7.5927889713679741</v>
      </c>
      <c r="EY59" s="319">
        <f t="shared" si="12"/>
        <v>8.2419685577580317</v>
      </c>
      <c r="EZ59" s="319">
        <f t="shared" si="13"/>
        <v>8.4578651685393265</v>
      </c>
      <c r="FA59" s="400">
        <f t="shared" si="14"/>
        <v>8.3606573756621785</v>
      </c>
    </row>
    <row r="60" spans="1:157" x14ac:dyDescent="0.25">
      <c r="A60" s="4" t="s">
        <v>112</v>
      </c>
      <c r="B60" s="4" t="s">
        <v>113</v>
      </c>
      <c r="C60" s="3">
        <v>190</v>
      </c>
      <c r="D60" s="3">
        <v>187</v>
      </c>
      <c r="E60" s="3">
        <v>90</v>
      </c>
      <c r="F60" s="3">
        <v>11</v>
      </c>
      <c r="G60" s="3">
        <v>5</v>
      </c>
      <c r="H60" s="3">
        <v>717</v>
      </c>
      <c r="I60" s="3">
        <v>0</v>
      </c>
      <c r="J60" s="5">
        <v>4.1304347826086953</v>
      </c>
      <c r="K60" s="5">
        <v>8.2608695652173907</v>
      </c>
      <c r="M60" s="3">
        <v>533</v>
      </c>
      <c r="N60" s="3">
        <v>348</v>
      </c>
      <c r="O60" s="3">
        <v>167</v>
      </c>
      <c r="P60" s="3">
        <v>47</v>
      </c>
      <c r="Q60" s="3">
        <v>31</v>
      </c>
      <c r="R60" s="3">
        <v>74</v>
      </c>
      <c r="S60" s="3">
        <v>0</v>
      </c>
      <c r="T60" s="5">
        <v>4.1589698046181169</v>
      </c>
      <c r="U60" s="5">
        <v>8.3179396092362339</v>
      </c>
      <c r="W60" s="3">
        <v>809</v>
      </c>
      <c r="X60" s="3">
        <v>555</v>
      </c>
      <c r="Y60" s="3">
        <v>249</v>
      </c>
      <c r="Z60" s="3">
        <v>43</v>
      </c>
      <c r="AA60" s="3">
        <v>30</v>
      </c>
      <c r="AB60" s="3">
        <v>414</v>
      </c>
      <c r="AC60" s="3">
        <v>0</v>
      </c>
      <c r="AD60" s="5">
        <v>4.2277580071174379</v>
      </c>
      <c r="AE60" s="5">
        <v>8.4555160142348758</v>
      </c>
      <c r="AG60" s="3">
        <v>381</v>
      </c>
      <c r="AH60" s="3">
        <v>388</v>
      </c>
      <c r="AI60" s="3">
        <v>227</v>
      </c>
      <c r="AJ60" s="3">
        <v>37</v>
      </c>
      <c r="AK60" s="3">
        <v>15</v>
      </c>
      <c r="AL60" s="3">
        <v>152</v>
      </c>
      <c r="AM60" s="3">
        <v>0</v>
      </c>
      <c r="AN60" s="5">
        <v>4.0333969465648858</v>
      </c>
      <c r="AO60" s="5">
        <v>8.0667938931297716</v>
      </c>
      <c r="AQ60" s="3">
        <v>744</v>
      </c>
      <c r="AR60" s="3">
        <v>797</v>
      </c>
      <c r="AS60" s="3">
        <v>381</v>
      </c>
      <c r="AT60" s="3">
        <v>90</v>
      </c>
      <c r="AU60" s="3">
        <v>33</v>
      </c>
      <c r="AV60" s="3">
        <v>55</v>
      </c>
      <c r="AW60" s="3">
        <v>0</v>
      </c>
      <c r="AX60" s="5">
        <v>4.041075794621027</v>
      </c>
      <c r="AY60" s="5">
        <v>8.0821515892420539</v>
      </c>
      <c r="BA60" s="3">
        <v>445</v>
      </c>
      <c r="BB60" s="3">
        <v>422</v>
      </c>
      <c r="BC60" s="3">
        <v>155</v>
      </c>
      <c r="BD60" s="3">
        <v>25</v>
      </c>
      <c r="BE60" s="3">
        <v>19</v>
      </c>
      <c r="BF60" s="3">
        <v>134</v>
      </c>
      <c r="BG60" s="3">
        <v>0</v>
      </c>
      <c r="BH60" s="5">
        <v>4.171669793621013</v>
      </c>
      <c r="BI60" s="5">
        <v>8.343339587242026</v>
      </c>
      <c r="BK60" s="3">
        <v>326</v>
      </c>
      <c r="BL60" s="3">
        <v>483</v>
      </c>
      <c r="BM60" s="3">
        <v>426</v>
      </c>
      <c r="BN60" s="3">
        <v>140</v>
      </c>
      <c r="BO60" s="3">
        <v>63</v>
      </c>
      <c r="BP60" s="3">
        <v>62</v>
      </c>
      <c r="BQ60" s="3">
        <v>0</v>
      </c>
      <c r="BR60" s="5">
        <v>3.6043115438108484</v>
      </c>
      <c r="BS60" s="5">
        <v>7.2086230876216968</v>
      </c>
      <c r="BU60" s="3">
        <v>553</v>
      </c>
      <c r="BV60" s="3">
        <v>607</v>
      </c>
      <c r="BW60" s="3">
        <v>219</v>
      </c>
      <c r="BX60" s="3">
        <v>26</v>
      </c>
      <c r="BY60" s="3">
        <v>1</v>
      </c>
      <c r="BZ60" s="3">
        <v>75</v>
      </c>
      <c r="CA60" s="3">
        <v>19</v>
      </c>
      <c r="CB60" s="5">
        <v>4.1984352773826457</v>
      </c>
      <c r="CC60" s="5">
        <v>8.3968705547652913</v>
      </c>
      <c r="CE60" s="3">
        <v>964</v>
      </c>
      <c r="CF60" s="3">
        <v>876</v>
      </c>
      <c r="CG60" s="3">
        <v>302</v>
      </c>
      <c r="CH60" s="3">
        <v>63</v>
      </c>
      <c r="CI60" s="3">
        <v>14</v>
      </c>
      <c r="CJ60" s="3">
        <v>181</v>
      </c>
      <c r="CK60" s="3">
        <v>0</v>
      </c>
      <c r="CL60" s="5">
        <v>4.2226228030644437</v>
      </c>
      <c r="CM60" s="5">
        <v>8.4452456061288874</v>
      </c>
      <c r="CO60" s="3">
        <v>647</v>
      </c>
      <c r="CP60" s="3">
        <v>889</v>
      </c>
      <c r="CQ60" s="3">
        <v>530</v>
      </c>
      <c r="CR60" s="3">
        <v>182</v>
      </c>
      <c r="CS60" s="3">
        <v>63</v>
      </c>
      <c r="CT60" s="3">
        <v>89</v>
      </c>
      <c r="CU60" s="3">
        <v>0</v>
      </c>
      <c r="CV60" s="5">
        <v>3.8113370835136307</v>
      </c>
      <c r="CW60" s="5">
        <v>7.6226741670272613</v>
      </c>
      <c r="CY60" s="3">
        <v>459</v>
      </c>
      <c r="CZ60" s="3">
        <v>306</v>
      </c>
      <c r="DA60" s="3">
        <v>119</v>
      </c>
      <c r="DB60" s="3">
        <v>33</v>
      </c>
      <c r="DC60" s="3">
        <v>22</v>
      </c>
      <c r="DD60" s="3">
        <v>261</v>
      </c>
      <c r="DE60" s="3">
        <v>0</v>
      </c>
      <c r="DF60" s="5">
        <v>4.2215122470713524</v>
      </c>
      <c r="DG60" s="5">
        <v>8.4430244941427048</v>
      </c>
      <c r="DI60" s="3">
        <v>338</v>
      </c>
      <c r="DJ60" s="3">
        <v>444</v>
      </c>
      <c r="DK60" s="3">
        <v>212</v>
      </c>
      <c r="DL60" s="3">
        <v>34</v>
      </c>
      <c r="DM60" s="3">
        <v>7</v>
      </c>
      <c r="DN60" s="3">
        <v>165</v>
      </c>
      <c r="DO60" s="3">
        <v>0</v>
      </c>
      <c r="DP60" s="5">
        <v>4.0357487922705317</v>
      </c>
      <c r="DQ60" s="5">
        <v>8.0714975845410635</v>
      </c>
      <c r="DS60" s="3">
        <v>846</v>
      </c>
      <c r="DT60" s="3">
        <v>597</v>
      </c>
      <c r="DU60" s="3">
        <v>252</v>
      </c>
      <c r="DV60" s="3">
        <v>57</v>
      </c>
      <c r="DW60" s="3">
        <v>15</v>
      </c>
      <c r="DX60" s="3">
        <v>33</v>
      </c>
      <c r="DY60" s="3">
        <v>0</v>
      </c>
      <c r="DZ60" s="5">
        <v>4.2461799660441431</v>
      </c>
      <c r="EA60" s="5">
        <v>8.4923599320882861</v>
      </c>
      <c r="EC60" s="3">
        <v>200</v>
      </c>
      <c r="ED60" s="3">
        <v>292</v>
      </c>
      <c r="EE60" s="3">
        <v>136</v>
      </c>
      <c r="EF60" s="3">
        <v>30</v>
      </c>
      <c r="EG60" s="3">
        <v>3</v>
      </c>
      <c r="EH60" s="3">
        <v>239</v>
      </c>
      <c r="EI60" s="3">
        <v>0</v>
      </c>
      <c r="EJ60" s="5">
        <v>3.9924357034795763</v>
      </c>
      <c r="EK60" s="5">
        <v>7.9848714069591527</v>
      </c>
      <c r="EM60" s="319">
        <f t="shared" si="0"/>
        <v>8.2608695652173907</v>
      </c>
      <c r="EN60" s="319">
        <f t="shared" si="1"/>
        <v>8.3179396092362339</v>
      </c>
      <c r="EO60" s="319">
        <f t="shared" si="2"/>
        <v>8.4555160142348758</v>
      </c>
      <c r="EP60" s="319">
        <f t="shared" si="3"/>
        <v>8.0667938931297716</v>
      </c>
      <c r="EQ60" s="319">
        <f t="shared" si="4"/>
        <v>8.0821515892420539</v>
      </c>
      <c r="ER60" s="319">
        <f t="shared" si="5"/>
        <v>8.343339587242026</v>
      </c>
      <c r="ES60" s="319">
        <f t="shared" si="6"/>
        <v>7.2086230876216968</v>
      </c>
      <c r="ET60" s="319">
        <f t="shared" si="7"/>
        <v>8.3968705547652913</v>
      </c>
      <c r="EU60" s="319">
        <f t="shared" si="8"/>
        <v>8.4452456061288874</v>
      </c>
      <c r="EV60" s="319">
        <f t="shared" si="9"/>
        <v>7.6226741670272613</v>
      </c>
      <c r="EW60" s="319">
        <f t="shared" si="10"/>
        <v>8.4430244941427048</v>
      </c>
      <c r="EX60" s="319">
        <f t="shared" si="11"/>
        <v>8.0714975845410635</v>
      </c>
      <c r="EY60" s="319">
        <f t="shared" si="12"/>
        <v>8.4923599320882861</v>
      </c>
      <c r="EZ60" s="319">
        <f t="shared" si="13"/>
        <v>7.9848714069591527</v>
      </c>
      <c r="FA60" s="400">
        <f t="shared" si="14"/>
        <v>8.1565555065411921</v>
      </c>
    </row>
    <row r="61" spans="1:157" x14ac:dyDescent="0.25">
      <c r="A61" s="4" t="s">
        <v>114</v>
      </c>
      <c r="B61" s="4" t="s">
        <v>115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M61" s="3">
        <v>132</v>
      </c>
      <c r="N61" s="3">
        <v>328</v>
      </c>
      <c r="O61" s="3">
        <v>310</v>
      </c>
      <c r="P61" s="3">
        <v>117</v>
      </c>
      <c r="Q61" s="3">
        <v>55</v>
      </c>
      <c r="R61" s="3">
        <v>258</v>
      </c>
      <c r="S61" s="3">
        <v>0</v>
      </c>
      <c r="T61" s="5">
        <v>3.3874734607218682</v>
      </c>
      <c r="U61" s="5">
        <v>6.7749469214437363</v>
      </c>
      <c r="W61" s="3">
        <v>744</v>
      </c>
      <c r="X61" s="3">
        <v>808</v>
      </c>
      <c r="Y61" s="3">
        <v>397</v>
      </c>
      <c r="Z61" s="3">
        <v>53</v>
      </c>
      <c r="AA61" s="3">
        <v>29</v>
      </c>
      <c r="AB61" s="3">
        <v>69</v>
      </c>
      <c r="AC61" s="3">
        <v>0</v>
      </c>
      <c r="AD61" s="5">
        <v>4.0758247168882322</v>
      </c>
      <c r="AE61" s="5">
        <v>8.1516494337764644</v>
      </c>
      <c r="AG61" s="3">
        <v>89</v>
      </c>
      <c r="AH61" s="3">
        <v>274</v>
      </c>
      <c r="AI61" s="3">
        <v>319</v>
      </c>
      <c r="AJ61" s="3">
        <v>153</v>
      </c>
      <c r="AK61" s="3">
        <v>114</v>
      </c>
      <c r="AL61" s="3">
        <v>251</v>
      </c>
      <c r="AM61" s="3">
        <v>0</v>
      </c>
      <c r="AN61" s="5">
        <v>3.0748155953635408</v>
      </c>
      <c r="AO61" s="5">
        <v>6.1496311907270815</v>
      </c>
      <c r="AQ61" s="3">
        <v>455</v>
      </c>
      <c r="AR61" s="3">
        <v>792</v>
      </c>
      <c r="AS61" s="3">
        <v>484</v>
      </c>
      <c r="AT61" s="3">
        <v>106</v>
      </c>
      <c r="AU61" s="3">
        <v>53</v>
      </c>
      <c r="AV61" s="3">
        <v>210</v>
      </c>
      <c r="AW61" s="3">
        <v>0</v>
      </c>
      <c r="AX61" s="5">
        <v>3.7883597883597884</v>
      </c>
      <c r="AY61" s="5">
        <v>7.5767195767195767</v>
      </c>
      <c r="BA61" s="3">
        <v>294</v>
      </c>
      <c r="BB61" s="3">
        <v>471</v>
      </c>
      <c r="BC61" s="3">
        <v>256</v>
      </c>
      <c r="BD61" s="3">
        <v>82</v>
      </c>
      <c r="BE61" s="3">
        <v>18</v>
      </c>
      <c r="BF61" s="3">
        <v>79</v>
      </c>
      <c r="BG61" s="3">
        <v>0</v>
      </c>
      <c r="BH61" s="5">
        <v>3.8394290811775202</v>
      </c>
      <c r="BI61" s="5">
        <v>7.6788581623550405</v>
      </c>
      <c r="BK61" s="3">
        <v>291</v>
      </c>
      <c r="BL61" s="3">
        <v>410</v>
      </c>
      <c r="BM61" s="3">
        <v>490</v>
      </c>
      <c r="BN61" s="3">
        <v>183</v>
      </c>
      <c r="BO61" s="3">
        <v>106</v>
      </c>
      <c r="BP61" s="3">
        <v>20</v>
      </c>
      <c r="BQ61" s="3">
        <v>0</v>
      </c>
      <c r="BR61" s="5">
        <v>3.4033783783783784</v>
      </c>
      <c r="BS61" s="5">
        <v>6.8067567567567568</v>
      </c>
      <c r="BU61" s="3">
        <v>278</v>
      </c>
      <c r="BV61" s="3">
        <v>673</v>
      </c>
      <c r="BW61" s="3">
        <v>372</v>
      </c>
      <c r="BX61" s="3">
        <v>57</v>
      </c>
      <c r="BY61" s="3">
        <v>39</v>
      </c>
      <c r="BZ61" s="3">
        <v>81</v>
      </c>
      <c r="CA61" s="3">
        <v>0</v>
      </c>
      <c r="CB61" s="5">
        <v>3.7709654686398872</v>
      </c>
      <c r="CC61" s="5">
        <v>7.5419309372797745</v>
      </c>
      <c r="CE61" s="3">
        <v>679</v>
      </c>
      <c r="CF61" s="3">
        <v>852</v>
      </c>
      <c r="CG61" s="3">
        <v>565</v>
      </c>
      <c r="CH61" s="3">
        <v>158</v>
      </c>
      <c r="CI61" s="3">
        <v>88</v>
      </c>
      <c r="CJ61" s="3">
        <v>58</v>
      </c>
      <c r="CK61" s="3">
        <v>0</v>
      </c>
      <c r="CL61" s="5">
        <v>3.8010247651579845</v>
      </c>
      <c r="CM61" s="5">
        <v>7.602049530315969</v>
      </c>
      <c r="CO61" s="3">
        <v>385</v>
      </c>
      <c r="CP61" s="3">
        <v>760</v>
      </c>
      <c r="CQ61" s="3">
        <v>661</v>
      </c>
      <c r="CR61" s="3">
        <v>274</v>
      </c>
      <c r="CS61" s="3">
        <v>212</v>
      </c>
      <c r="CT61" s="3">
        <v>108</v>
      </c>
      <c r="CU61" s="3">
        <v>0</v>
      </c>
      <c r="CV61" s="5">
        <v>3.3630017452006982</v>
      </c>
      <c r="CW61" s="5">
        <v>6.7260034904013963</v>
      </c>
      <c r="CY61" s="3">
        <v>269</v>
      </c>
      <c r="CZ61" s="3">
        <v>377</v>
      </c>
      <c r="DA61" s="3">
        <v>321</v>
      </c>
      <c r="DB61" s="3">
        <v>106</v>
      </c>
      <c r="DC61" s="3">
        <v>74</v>
      </c>
      <c r="DD61" s="3">
        <v>53</v>
      </c>
      <c r="DE61" s="3">
        <v>0</v>
      </c>
      <c r="DF61" s="5">
        <v>3.5762859633827375</v>
      </c>
      <c r="DG61" s="5">
        <v>7.152571926765475</v>
      </c>
      <c r="DI61" s="3">
        <v>149</v>
      </c>
      <c r="DJ61" s="3">
        <v>375</v>
      </c>
      <c r="DK61" s="3">
        <v>365</v>
      </c>
      <c r="DL61" s="3">
        <v>134</v>
      </c>
      <c r="DM61" s="3">
        <v>73</v>
      </c>
      <c r="DN61" s="3">
        <v>104</v>
      </c>
      <c r="DO61" s="3">
        <v>0</v>
      </c>
      <c r="DP61" s="5">
        <v>3.3585766423357666</v>
      </c>
      <c r="DQ61" s="5">
        <v>6.7171532846715332</v>
      </c>
      <c r="DS61" s="3">
        <v>477</v>
      </c>
      <c r="DT61" s="3">
        <v>621</v>
      </c>
      <c r="DU61" s="3">
        <v>462</v>
      </c>
      <c r="DV61" s="3">
        <v>130</v>
      </c>
      <c r="DW61" s="3">
        <v>88</v>
      </c>
      <c r="DX61" s="3">
        <v>22</v>
      </c>
      <c r="DY61" s="3">
        <v>0</v>
      </c>
      <c r="DZ61" s="5">
        <v>3.7137232845894261</v>
      </c>
      <c r="EA61" s="5">
        <v>7.4274465691788523</v>
      </c>
      <c r="EC61" s="3">
        <v>219</v>
      </c>
      <c r="ED61" s="3">
        <v>374</v>
      </c>
      <c r="EE61" s="3">
        <v>190</v>
      </c>
      <c r="EF61" s="3">
        <v>44</v>
      </c>
      <c r="EG61" s="3">
        <v>20</v>
      </c>
      <c r="EH61" s="3">
        <v>53</v>
      </c>
      <c r="EI61" s="3">
        <v>0</v>
      </c>
      <c r="EJ61" s="5">
        <v>3.8595041322314048</v>
      </c>
      <c r="EK61" s="5">
        <v>7.7190082644628095</v>
      </c>
      <c r="EM61" s="319">
        <f t="shared" si="0"/>
        <v>0</v>
      </c>
      <c r="EN61" s="319">
        <f t="shared" si="1"/>
        <v>6.7749469214437363</v>
      </c>
      <c r="EO61" s="319">
        <f t="shared" si="2"/>
        <v>8.1516494337764644</v>
      </c>
      <c r="EP61" s="319">
        <f t="shared" si="3"/>
        <v>6.1496311907270815</v>
      </c>
      <c r="EQ61" s="319">
        <f t="shared" si="4"/>
        <v>7.5767195767195767</v>
      </c>
      <c r="ER61" s="319">
        <f t="shared" si="5"/>
        <v>7.6788581623550405</v>
      </c>
      <c r="ES61" s="319">
        <f t="shared" si="6"/>
        <v>6.8067567567567568</v>
      </c>
      <c r="ET61" s="319">
        <f t="shared" si="7"/>
        <v>7.5419309372797745</v>
      </c>
      <c r="EU61" s="319">
        <f t="shared" si="8"/>
        <v>7.602049530315969</v>
      </c>
      <c r="EV61" s="319">
        <f t="shared" si="9"/>
        <v>6.7260034904013963</v>
      </c>
      <c r="EW61" s="319">
        <f t="shared" si="10"/>
        <v>7.152571926765475</v>
      </c>
      <c r="EX61" s="319">
        <f t="shared" si="11"/>
        <v>6.7171532846715332</v>
      </c>
      <c r="EY61" s="319">
        <f t="shared" si="12"/>
        <v>7.4274465691788523</v>
      </c>
      <c r="EZ61" s="319">
        <f t="shared" si="13"/>
        <v>7.7190082644628095</v>
      </c>
      <c r="FA61" s="400">
        <f t="shared" si="14"/>
        <v>7.2326712342195751</v>
      </c>
    </row>
    <row r="62" spans="1:157" x14ac:dyDescent="0.25">
      <c r="A62" s="4" t="s">
        <v>116</v>
      </c>
      <c r="B62" s="4" t="s">
        <v>117</v>
      </c>
      <c r="C62" s="3">
        <v>152</v>
      </c>
      <c r="D62" s="3">
        <v>141</v>
      </c>
      <c r="E62" s="3">
        <v>19</v>
      </c>
      <c r="F62" s="3">
        <v>2</v>
      </c>
      <c r="G62" s="3">
        <v>2</v>
      </c>
      <c r="H62" s="3">
        <v>2320</v>
      </c>
      <c r="I62" s="3">
        <v>0</v>
      </c>
      <c r="J62" s="5">
        <v>4.3892405063291138</v>
      </c>
      <c r="K62" s="5">
        <v>8.7784810126582276</v>
      </c>
      <c r="M62" s="3">
        <v>228</v>
      </c>
      <c r="N62" s="3">
        <v>291</v>
      </c>
      <c r="O62" s="3">
        <v>78</v>
      </c>
      <c r="P62" s="3">
        <v>11</v>
      </c>
      <c r="Q62" s="3">
        <v>4</v>
      </c>
      <c r="R62" s="3">
        <v>2024</v>
      </c>
      <c r="S62" s="3">
        <v>0</v>
      </c>
      <c r="T62" s="5">
        <v>4.1895424836601309</v>
      </c>
      <c r="U62" s="5">
        <v>8.3790849673202619</v>
      </c>
      <c r="W62" s="3">
        <v>349</v>
      </c>
      <c r="X62" s="3">
        <v>445</v>
      </c>
      <c r="Y62" s="3">
        <v>104</v>
      </c>
      <c r="Z62" s="3">
        <v>51</v>
      </c>
      <c r="AA62" s="3">
        <v>21</v>
      </c>
      <c r="AB62" s="3">
        <v>3643</v>
      </c>
      <c r="AC62" s="3">
        <v>0</v>
      </c>
      <c r="AD62" s="5">
        <v>4.0824742268041234</v>
      </c>
      <c r="AE62" s="5">
        <v>8.1649484536082468</v>
      </c>
      <c r="AG62" s="3">
        <v>226</v>
      </c>
      <c r="AH62" s="3">
        <v>193</v>
      </c>
      <c r="AI62" s="3">
        <v>48</v>
      </c>
      <c r="AJ62" s="3">
        <v>8</v>
      </c>
      <c r="AK62" s="3">
        <v>1</v>
      </c>
      <c r="AL62" s="3">
        <v>2160</v>
      </c>
      <c r="AM62" s="3">
        <v>0</v>
      </c>
      <c r="AN62" s="5">
        <v>4.3340336134453779</v>
      </c>
      <c r="AO62" s="5">
        <v>8.6680672268907557</v>
      </c>
      <c r="AQ62" s="3">
        <v>1201</v>
      </c>
      <c r="AR62" s="3">
        <v>2007</v>
      </c>
      <c r="AS62" s="3">
        <v>56</v>
      </c>
      <c r="AT62" s="3">
        <v>204</v>
      </c>
      <c r="AU62" s="3">
        <v>97</v>
      </c>
      <c r="AV62" s="3">
        <v>1048</v>
      </c>
      <c r="AW62" s="3">
        <v>0</v>
      </c>
      <c r="AX62" s="5">
        <v>4.1251051893408137</v>
      </c>
      <c r="AY62" s="5">
        <v>8.2502103786816274</v>
      </c>
      <c r="BA62" s="3">
        <v>758</v>
      </c>
      <c r="BB62" s="3">
        <v>1339</v>
      </c>
      <c r="BC62" s="3">
        <v>13</v>
      </c>
      <c r="BD62" s="3">
        <v>39</v>
      </c>
      <c r="BE62" s="3">
        <v>26</v>
      </c>
      <c r="BF62" s="3">
        <v>461</v>
      </c>
      <c r="BG62" s="3">
        <v>0</v>
      </c>
      <c r="BH62" s="5">
        <v>4.2708045977011491</v>
      </c>
      <c r="BI62" s="5">
        <v>8.5416091954022981</v>
      </c>
      <c r="BK62" s="3">
        <v>217</v>
      </c>
      <c r="BL62" s="3">
        <v>718</v>
      </c>
      <c r="BM62" s="3">
        <v>827</v>
      </c>
      <c r="BN62" s="3">
        <v>348</v>
      </c>
      <c r="BO62" s="3">
        <v>200</v>
      </c>
      <c r="BP62" s="3">
        <v>985</v>
      </c>
      <c r="BQ62" s="3">
        <v>0</v>
      </c>
      <c r="BR62" s="5">
        <v>3.1748917748917749</v>
      </c>
      <c r="BS62" s="5">
        <v>6.3497835497835498</v>
      </c>
      <c r="BU62" s="3">
        <v>805</v>
      </c>
      <c r="BV62" s="3">
        <v>1656</v>
      </c>
      <c r="BW62" s="3">
        <v>471</v>
      </c>
      <c r="BX62" s="3">
        <v>21</v>
      </c>
      <c r="BY62" s="3">
        <v>3</v>
      </c>
      <c r="BZ62" s="3">
        <v>339</v>
      </c>
      <c r="CA62" s="3">
        <v>0</v>
      </c>
      <c r="CB62" s="5">
        <v>4.0957374830852507</v>
      </c>
      <c r="CC62" s="5">
        <v>8.1914749661705013</v>
      </c>
      <c r="CE62" s="3">
        <v>814</v>
      </c>
      <c r="CF62" s="3">
        <v>1493</v>
      </c>
      <c r="CG62" s="3">
        <v>551</v>
      </c>
      <c r="CH62" s="3">
        <v>103</v>
      </c>
      <c r="CI62" s="3">
        <v>65</v>
      </c>
      <c r="CJ62" s="3">
        <v>2246</v>
      </c>
      <c r="CK62" s="3">
        <v>0</v>
      </c>
      <c r="CL62" s="5">
        <v>3.9543952412425645</v>
      </c>
      <c r="CM62" s="5">
        <v>7.9087904824851289</v>
      </c>
      <c r="CO62" s="3">
        <v>611</v>
      </c>
      <c r="CP62" s="3">
        <v>1718</v>
      </c>
      <c r="CQ62" s="3">
        <v>1139</v>
      </c>
      <c r="CR62" s="3">
        <v>255</v>
      </c>
      <c r="CS62" s="3">
        <v>103</v>
      </c>
      <c r="CT62" s="3">
        <v>1446</v>
      </c>
      <c r="CU62" s="3">
        <v>0</v>
      </c>
      <c r="CV62" s="5">
        <v>3.6479351803450077</v>
      </c>
      <c r="CW62" s="5">
        <v>7.2958703606900155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0</v>
      </c>
      <c r="DG62" s="3">
        <v>0</v>
      </c>
      <c r="DI62" s="3">
        <v>114</v>
      </c>
      <c r="DJ62" s="3">
        <v>329</v>
      </c>
      <c r="DK62" s="3">
        <v>104</v>
      </c>
      <c r="DL62" s="3">
        <v>9</v>
      </c>
      <c r="DM62" s="3">
        <v>2</v>
      </c>
      <c r="DN62" s="3">
        <v>2078</v>
      </c>
      <c r="DO62" s="3">
        <v>0</v>
      </c>
      <c r="DP62" s="5">
        <v>3.9749103942652328</v>
      </c>
      <c r="DQ62" s="5">
        <v>7.9498207885304657</v>
      </c>
      <c r="DS62" s="3">
        <v>847</v>
      </c>
      <c r="DT62" s="3">
        <v>1392</v>
      </c>
      <c r="DU62" s="3">
        <v>558</v>
      </c>
      <c r="DV62" s="3">
        <v>107</v>
      </c>
      <c r="DW62" s="3">
        <v>25</v>
      </c>
      <c r="DX62" s="3">
        <v>1025</v>
      </c>
      <c r="DY62" s="3">
        <v>0</v>
      </c>
      <c r="DZ62" s="5">
        <v>4</v>
      </c>
      <c r="EA62" s="5">
        <v>8</v>
      </c>
      <c r="EC62" s="3">
        <v>54</v>
      </c>
      <c r="ED62" s="3">
        <v>98</v>
      </c>
      <c r="EE62" s="3">
        <v>28</v>
      </c>
      <c r="EF62" s="3">
        <v>5</v>
      </c>
      <c r="EG62" s="3">
        <v>4</v>
      </c>
      <c r="EH62" s="3">
        <v>1788</v>
      </c>
      <c r="EI62" s="3">
        <v>0</v>
      </c>
      <c r="EJ62" s="5">
        <v>4.0211640211640214</v>
      </c>
      <c r="EK62" s="5">
        <v>8.0423280423280428</v>
      </c>
      <c r="EM62" s="319">
        <f t="shared" si="0"/>
        <v>8.7784810126582276</v>
      </c>
      <c r="EN62" s="319">
        <f t="shared" si="1"/>
        <v>8.3790849673202619</v>
      </c>
      <c r="EO62" s="319">
        <f t="shared" si="2"/>
        <v>8.1649484536082468</v>
      </c>
      <c r="EP62" s="319">
        <f t="shared" si="3"/>
        <v>8.6680672268907557</v>
      </c>
      <c r="EQ62" s="319">
        <f t="shared" si="4"/>
        <v>8.2502103786816274</v>
      </c>
      <c r="ER62" s="319">
        <f t="shared" si="5"/>
        <v>8.5416091954022981</v>
      </c>
      <c r="ES62" s="319">
        <f t="shared" si="6"/>
        <v>6.3497835497835498</v>
      </c>
      <c r="ET62" s="319">
        <f t="shared" si="7"/>
        <v>8.1914749661705013</v>
      </c>
      <c r="EU62" s="319">
        <f t="shared" si="8"/>
        <v>7.9087904824851289</v>
      </c>
      <c r="EV62" s="319">
        <f t="shared" si="9"/>
        <v>7.2958703606900155</v>
      </c>
      <c r="EW62" s="319">
        <f t="shared" si="10"/>
        <v>0</v>
      </c>
      <c r="EX62" s="319">
        <f t="shared" si="11"/>
        <v>7.9498207885304657</v>
      </c>
      <c r="EY62" s="319">
        <f t="shared" si="12"/>
        <v>8</v>
      </c>
      <c r="EZ62" s="319">
        <f t="shared" si="13"/>
        <v>8.0423280423280428</v>
      </c>
      <c r="FA62" s="400">
        <f t="shared" si="14"/>
        <v>8.0400361095807007</v>
      </c>
    </row>
    <row r="63" spans="1:157" x14ac:dyDescent="0.25">
      <c r="A63" s="4" t="s">
        <v>118</v>
      </c>
      <c r="B63" s="4" t="s">
        <v>119</v>
      </c>
      <c r="C63" s="3">
        <v>156</v>
      </c>
      <c r="D63" s="3">
        <v>198</v>
      </c>
      <c r="E63" s="3">
        <v>142</v>
      </c>
      <c r="F63" s="3">
        <v>42</v>
      </c>
      <c r="G63" s="3">
        <v>35</v>
      </c>
      <c r="H63" s="3">
        <v>627</v>
      </c>
      <c r="I63" s="3">
        <v>0</v>
      </c>
      <c r="J63" s="5">
        <v>3.6945898778359512</v>
      </c>
      <c r="K63" s="5">
        <v>7.3891797556719023</v>
      </c>
      <c r="M63" s="3">
        <v>158</v>
      </c>
      <c r="N63" s="3">
        <v>294</v>
      </c>
      <c r="O63" s="3">
        <v>157</v>
      </c>
      <c r="P63" s="3">
        <v>25</v>
      </c>
      <c r="Q63" s="3">
        <v>17</v>
      </c>
      <c r="R63" s="3">
        <v>549</v>
      </c>
      <c r="S63" s="3">
        <v>0</v>
      </c>
      <c r="T63" s="5">
        <v>3.8463901689708142</v>
      </c>
      <c r="U63" s="5">
        <v>7.6927803379416284</v>
      </c>
      <c r="W63" s="3">
        <v>366</v>
      </c>
      <c r="X63" s="3">
        <v>520</v>
      </c>
      <c r="Y63" s="3">
        <v>331</v>
      </c>
      <c r="Z63" s="3">
        <v>51</v>
      </c>
      <c r="AA63" s="3">
        <v>67</v>
      </c>
      <c r="AB63" s="3">
        <v>765</v>
      </c>
      <c r="AC63" s="3">
        <v>0</v>
      </c>
      <c r="AD63" s="5">
        <v>3.7992509363295879</v>
      </c>
      <c r="AE63" s="5">
        <v>7.5985018726591758</v>
      </c>
      <c r="AG63" s="3">
        <v>82</v>
      </c>
      <c r="AH63" s="3">
        <v>248</v>
      </c>
      <c r="AI63" s="3">
        <v>170</v>
      </c>
      <c r="AJ63" s="3">
        <v>65</v>
      </c>
      <c r="AK63" s="3">
        <v>71</v>
      </c>
      <c r="AL63" s="3">
        <v>564</v>
      </c>
      <c r="AM63" s="3">
        <v>0</v>
      </c>
      <c r="AN63" s="5">
        <v>3.3223270440251573</v>
      </c>
      <c r="AO63" s="5">
        <v>6.6446540880503147</v>
      </c>
      <c r="AQ63" s="3">
        <v>543</v>
      </c>
      <c r="AR63" s="3">
        <v>694</v>
      </c>
      <c r="AS63" s="3">
        <v>532</v>
      </c>
      <c r="AT63" s="3">
        <v>84</v>
      </c>
      <c r="AU63" s="3">
        <v>104</v>
      </c>
      <c r="AV63" s="3">
        <v>143</v>
      </c>
      <c r="AW63" s="3">
        <v>0</v>
      </c>
      <c r="AX63" s="5">
        <v>3.7603474706182931</v>
      </c>
      <c r="AY63" s="5">
        <v>7.5206949412365862</v>
      </c>
      <c r="BA63" s="3">
        <v>197</v>
      </c>
      <c r="BB63" s="3">
        <v>334</v>
      </c>
      <c r="BC63" s="3">
        <v>161</v>
      </c>
      <c r="BD63" s="3">
        <v>24</v>
      </c>
      <c r="BE63" s="3">
        <v>32</v>
      </c>
      <c r="BF63" s="3">
        <v>452</v>
      </c>
      <c r="BG63" s="3">
        <v>0</v>
      </c>
      <c r="BH63" s="5">
        <v>3.855614973262032</v>
      </c>
      <c r="BI63" s="5">
        <v>7.7112299465240639</v>
      </c>
      <c r="BK63" s="3">
        <v>143</v>
      </c>
      <c r="BL63" s="3">
        <v>504</v>
      </c>
      <c r="BM63" s="3">
        <v>535</v>
      </c>
      <c r="BN63" s="3">
        <v>164</v>
      </c>
      <c r="BO63" s="3">
        <v>154</v>
      </c>
      <c r="BP63" s="3">
        <v>0</v>
      </c>
      <c r="BQ63" s="3">
        <v>0</v>
      </c>
      <c r="BR63" s="5">
        <v>3.2120000000000002</v>
      </c>
      <c r="BS63" s="5">
        <v>6.4240000000000004</v>
      </c>
      <c r="BU63" s="3">
        <v>299</v>
      </c>
      <c r="BV63" s="3">
        <v>517</v>
      </c>
      <c r="BW63" s="3">
        <v>151</v>
      </c>
      <c r="BX63" s="3">
        <v>26</v>
      </c>
      <c r="BY63" s="3">
        <v>6</v>
      </c>
      <c r="BZ63" s="3">
        <v>501</v>
      </c>
      <c r="CA63" s="3">
        <v>0</v>
      </c>
      <c r="CB63" s="5">
        <v>4.0780780780780779</v>
      </c>
      <c r="CC63" s="5">
        <v>8.1561561561561557</v>
      </c>
      <c r="CE63" s="3">
        <v>497</v>
      </c>
      <c r="CF63" s="3">
        <v>933</v>
      </c>
      <c r="CG63" s="3">
        <v>540</v>
      </c>
      <c r="CH63" s="3">
        <v>93</v>
      </c>
      <c r="CI63" s="3">
        <v>102</v>
      </c>
      <c r="CJ63" s="3">
        <v>235</v>
      </c>
      <c r="CK63" s="3">
        <v>0</v>
      </c>
      <c r="CL63" s="5">
        <v>3.7528868360277134</v>
      </c>
      <c r="CM63" s="5">
        <v>7.5057736720554269</v>
      </c>
      <c r="CO63" s="3">
        <v>372</v>
      </c>
      <c r="CP63" s="3">
        <v>927</v>
      </c>
      <c r="CQ63" s="3">
        <v>756</v>
      </c>
      <c r="CR63" s="3">
        <v>175</v>
      </c>
      <c r="CS63" s="3">
        <v>111</v>
      </c>
      <c r="CT63" s="3">
        <v>59</v>
      </c>
      <c r="CU63" s="3">
        <v>0</v>
      </c>
      <c r="CV63" s="5">
        <v>3.54421187526698</v>
      </c>
      <c r="CW63" s="5">
        <v>7.08842375053396</v>
      </c>
      <c r="CY63" s="3">
        <v>214</v>
      </c>
      <c r="CZ63" s="3">
        <v>288</v>
      </c>
      <c r="DA63" s="3">
        <v>199</v>
      </c>
      <c r="DB63" s="3">
        <v>79</v>
      </c>
      <c r="DC63" s="3">
        <v>126</v>
      </c>
      <c r="DD63" s="3">
        <v>294</v>
      </c>
      <c r="DE63" s="3">
        <v>0</v>
      </c>
      <c r="DF63" s="5">
        <v>3.424944812362031</v>
      </c>
      <c r="DG63" s="5">
        <v>6.8498896247240619</v>
      </c>
      <c r="DI63" s="3">
        <v>158</v>
      </c>
      <c r="DJ63" s="3">
        <v>380</v>
      </c>
      <c r="DK63" s="3">
        <v>270</v>
      </c>
      <c r="DL63" s="3">
        <v>51</v>
      </c>
      <c r="DM63" s="3">
        <v>13</v>
      </c>
      <c r="DN63" s="3">
        <v>328</v>
      </c>
      <c r="DO63" s="3">
        <v>0</v>
      </c>
      <c r="DP63" s="5">
        <v>3.709862385321101</v>
      </c>
      <c r="DQ63" s="5">
        <v>7.419724770642202</v>
      </c>
      <c r="DS63" s="3">
        <v>655</v>
      </c>
      <c r="DT63" s="3">
        <v>558</v>
      </c>
      <c r="DU63" s="3">
        <v>334</v>
      </c>
      <c r="DV63" s="3">
        <v>48</v>
      </c>
      <c r="DW63" s="3">
        <v>48</v>
      </c>
      <c r="DX63" s="3">
        <v>157</v>
      </c>
      <c r="DY63" s="3">
        <v>0</v>
      </c>
      <c r="DZ63" s="5">
        <v>4.0493000608642724</v>
      </c>
      <c r="EA63" s="5">
        <v>8.0986001217285448</v>
      </c>
      <c r="EC63" s="3">
        <v>161</v>
      </c>
      <c r="ED63" s="3">
        <v>279</v>
      </c>
      <c r="EE63" s="3">
        <v>162</v>
      </c>
      <c r="EF63" s="3">
        <v>7</v>
      </c>
      <c r="EG63" s="3">
        <v>13</v>
      </c>
      <c r="EH63" s="3">
        <v>278</v>
      </c>
      <c r="EI63" s="3">
        <v>0</v>
      </c>
      <c r="EJ63" s="5">
        <v>3.9131832797427655</v>
      </c>
      <c r="EK63" s="5">
        <v>7.8263665594855309</v>
      </c>
      <c r="EM63" s="319">
        <f t="shared" si="0"/>
        <v>7.3891797556719023</v>
      </c>
      <c r="EN63" s="319">
        <f t="shared" si="1"/>
        <v>7.6927803379416284</v>
      </c>
      <c r="EO63" s="319">
        <f t="shared" si="2"/>
        <v>7.5985018726591758</v>
      </c>
      <c r="EP63" s="319">
        <f t="shared" si="3"/>
        <v>6.6446540880503147</v>
      </c>
      <c r="EQ63" s="319">
        <f t="shared" si="4"/>
        <v>7.5206949412365862</v>
      </c>
      <c r="ER63" s="319">
        <f t="shared" si="5"/>
        <v>7.7112299465240639</v>
      </c>
      <c r="ES63" s="319">
        <f t="shared" si="6"/>
        <v>6.4240000000000004</v>
      </c>
      <c r="ET63" s="319">
        <f t="shared" si="7"/>
        <v>8.1561561561561557</v>
      </c>
      <c r="EU63" s="319">
        <f t="shared" si="8"/>
        <v>7.5057736720554269</v>
      </c>
      <c r="EV63" s="319">
        <f t="shared" si="9"/>
        <v>7.08842375053396</v>
      </c>
      <c r="EW63" s="319">
        <f t="shared" si="10"/>
        <v>6.8498896247240619</v>
      </c>
      <c r="EX63" s="319">
        <f t="shared" si="11"/>
        <v>7.419724770642202</v>
      </c>
      <c r="EY63" s="319">
        <f t="shared" si="12"/>
        <v>8.0986001217285448</v>
      </c>
      <c r="EZ63" s="319">
        <f t="shared" si="13"/>
        <v>7.8263665594855309</v>
      </c>
      <c r="FA63" s="400">
        <f t="shared" si="14"/>
        <v>7.4232839712435412</v>
      </c>
    </row>
    <row r="64" spans="1:157" x14ac:dyDescent="0.25">
      <c r="A64" s="4" t="s">
        <v>120</v>
      </c>
      <c r="B64" s="4" t="s">
        <v>121</v>
      </c>
      <c r="C64" s="3">
        <v>752</v>
      </c>
      <c r="D64" s="3">
        <v>609</v>
      </c>
      <c r="E64" s="3">
        <v>541</v>
      </c>
      <c r="F64" s="3">
        <v>47</v>
      </c>
      <c r="G64" s="3">
        <v>3</v>
      </c>
      <c r="H64" s="3">
        <v>8</v>
      </c>
      <c r="I64" s="3">
        <v>0</v>
      </c>
      <c r="J64" s="5">
        <v>4.0553278688524594</v>
      </c>
      <c r="K64" s="5">
        <v>8.1106557377049189</v>
      </c>
      <c r="M64" s="3">
        <v>320</v>
      </c>
      <c r="N64" s="3">
        <v>552</v>
      </c>
      <c r="O64" s="3">
        <v>532</v>
      </c>
      <c r="P64" s="3">
        <v>283</v>
      </c>
      <c r="Q64" s="3">
        <v>139</v>
      </c>
      <c r="R64" s="3">
        <v>134</v>
      </c>
      <c r="S64" s="3">
        <v>0</v>
      </c>
      <c r="T64" s="5">
        <v>3.345564074479737</v>
      </c>
      <c r="U64" s="5">
        <v>6.6911281489594741</v>
      </c>
      <c r="W64" s="3">
        <v>979</v>
      </c>
      <c r="X64" s="3">
        <v>1245</v>
      </c>
      <c r="Y64" s="3">
        <v>551</v>
      </c>
      <c r="Z64" s="3">
        <v>447</v>
      </c>
      <c r="AA64" s="3">
        <v>156</v>
      </c>
      <c r="AB64" s="3">
        <v>44</v>
      </c>
      <c r="AC64" s="3">
        <v>8</v>
      </c>
      <c r="AD64" s="5">
        <v>3.7235050325636472</v>
      </c>
      <c r="AE64" s="5">
        <v>7.4470100651272944</v>
      </c>
      <c r="AG64" s="3">
        <v>584</v>
      </c>
      <c r="AH64" s="3">
        <v>692</v>
      </c>
      <c r="AI64" s="3">
        <v>383</v>
      </c>
      <c r="AJ64" s="3">
        <v>193</v>
      </c>
      <c r="AK64" s="3">
        <v>65</v>
      </c>
      <c r="AL64" s="3">
        <v>38</v>
      </c>
      <c r="AM64" s="3">
        <v>5</v>
      </c>
      <c r="AN64" s="5">
        <v>3.801773604590506</v>
      </c>
      <c r="AO64" s="5">
        <v>7.6035472091810119</v>
      </c>
      <c r="AQ64" s="3">
        <v>992</v>
      </c>
      <c r="AR64" s="3">
        <v>1220</v>
      </c>
      <c r="AS64" s="3">
        <v>746</v>
      </c>
      <c r="AT64" s="3">
        <v>260</v>
      </c>
      <c r="AU64" s="3">
        <v>108</v>
      </c>
      <c r="AV64" s="3">
        <v>100</v>
      </c>
      <c r="AW64" s="3">
        <v>4</v>
      </c>
      <c r="AX64" s="5">
        <v>3.8202044497895371</v>
      </c>
      <c r="AY64" s="5">
        <v>7.6404088995790742</v>
      </c>
      <c r="BA64" s="3">
        <v>607</v>
      </c>
      <c r="BB64" s="3">
        <v>716</v>
      </c>
      <c r="BC64" s="3">
        <v>302</v>
      </c>
      <c r="BD64" s="3">
        <v>254</v>
      </c>
      <c r="BE64" s="3">
        <v>68</v>
      </c>
      <c r="BF64" s="3">
        <v>11</v>
      </c>
      <c r="BG64" s="3">
        <v>2</v>
      </c>
      <c r="BH64" s="5">
        <v>3.7909604519774009</v>
      </c>
      <c r="BI64" s="5">
        <v>7.5819209039548019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U64" s="3">
        <v>658</v>
      </c>
      <c r="BV64" s="3">
        <v>827</v>
      </c>
      <c r="BW64" s="3">
        <v>520</v>
      </c>
      <c r="BX64" s="3">
        <v>228</v>
      </c>
      <c r="BY64" s="3">
        <v>130</v>
      </c>
      <c r="BZ64" s="3">
        <v>85</v>
      </c>
      <c r="CA64" s="3">
        <v>2</v>
      </c>
      <c r="CB64" s="5">
        <v>3.7003808717731697</v>
      </c>
      <c r="CC64" s="5">
        <v>7.4007617435463393</v>
      </c>
      <c r="CE64" s="3">
        <v>1131</v>
      </c>
      <c r="CF64" s="3">
        <v>1231</v>
      </c>
      <c r="CG64" s="3">
        <v>870</v>
      </c>
      <c r="CH64" s="3">
        <v>389</v>
      </c>
      <c r="CI64" s="3">
        <v>155</v>
      </c>
      <c r="CJ64" s="3">
        <v>142</v>
      </c>
      <c r="CK64" s="3">
        <v>2</v>
      </c>
      <c r="CL64" s="5">
        <v>3.7399364406779663</v>
      </c>
      <c r="CM64" s="5">
        <v>7.4798728813559325</v>
      </c>
      <c r="CO64" s="3">
        <v>1378</v>
      </c>
      <c r="CP64" s="3">
        <v>1180</v>
      </c>
      <c r="CQ64" s="3">
        <v>698</v>
      </c>
      <c r="CR64" s="3">
        <v>440</v>
      </c>
      <c r="CS64" s="3">
        <v>164</v>
      </c>
      <c r="CT64" s="3">
        <v>56</v>
      </c>
      <c r="CU64" s="3">
        <v>4</v>
      </c>
      <c r="CV64" s="5">
        <v>3.8207253886010362</v>
      </c>
      <c r="CW64" s="5">
        <v>7.6414507772020723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0</v>
      </c>
      <c r="DG64" s="3">
        <v>0</v>
      </c>
      <c r="DI64" s="3">
        <v>653</v>
      </c>
      <c r="DJ64" s="3">
        <v>685</v>
      </c>
      <c r="DK64" s="3">
        <v>441</v>
      </c>
      <c r="DL64" s="3">
        <v>134</v>
      </c>
      <c r="DM64" s="3">
        <v>32</v>
      </c>
      <c r="DN64" s="3">
        <v>15</v>
      </c>
      <c r="DO64" s="3">
        <v>0</v>
      </c>
      <c r="DP64" s="5">
        <v>3.9218508997429304</v>
      </c>
      <c r="DQ64" s="5">
        <v>7.8437017994858609</v>
      </c>
      <c r="DS64" s="3">
        <v>786</v>
      </c>
      <c r="DT64" s="3">
        <v>1006</v>
      </c>
      <c r="DU64" s="3">
        <v>614</v>
      </c>
      <c r="DV64" s="3">
        <v>337</v>
      </c>
      <c r="DW64" s="3">
        <v>89</v>
      </c>
      <c r="DX64" s="3">
        <v>105</v>
      </c>
      <c r="DY64" s="3">
        <v>3</v>
      </c>
      <c r="DZ64" s="5">
        <v>3.7284604519774009</v>
      </c>
      <c r="EA64" s="5">
        <v>7.4569209039548019</v>
      </c>
      <c r="EC64" s="3">
        <v>428</v>
      </c>
      <c r="ED64" s="3">
        <v>451</v>
      </c>
      <c r="EE64" s="3">
        <v>312</v>
      </c>
      <c r="EF64" s="3">
        <v>216</v>
      </c>
      <c r="EG64" s="3">
        <v>49</v>
      </c>
      <c r="EH64" s="3">
        <v>9</v>
      </c>
      <c r="EI64" s="3">
        <v>5</v>
      </c>
      <c r="EJ64" s="5">
        <v>3.6820054945054945</v>
      </c>
      <c r="EK64" s="5">
        <v>7.3640109890109891</v>
      </c>
      <c r="EM64" s="319">
        <f t="shared" si="0"/>
        <v>8.1106557377049189</v>
      </c>
      <c r="EN64" s="319">
        <f t="shared" si="1"/>
        <v>6.6911281489594741</v>
      </c>
      <c r="EO64" s="319">
        <f t="shared" si="2"/>
        <v>7.4470100651272944</v>
      </c>
      <c r="EP64" s="319">
        <f t="shared" si="3"/>
        <v>7.6035472091810119</v>
      </c>
      <c r="EQ64" s="319">
        <f t="shared" si="4"/>
        <v>7.6404088995790742</v>
      </c>
      <c r="ER64" s="319">
        <f t="shared" si="5"/>
        <v>7.5819209039548019</v>
      </c>
      <c r="ES64" s="319">
        <f t="shared" si="6"/>
        <v>0</v>
      </c>
      <c r="ET64" s="319">
        <f t="shared" si="7"/>
        <v>7.4007617435463393</v>
      </c>
      <c r="EU64" s="319">
        <f t="shared" si="8"/>
        <v>7.4798728813559325</v>
      </c>
      <c r="EV64" s="319">
        <f t="shared" si="9"/>
        <v>7.6414507772020723</v>
      </c>
      <c r="EW64" s="319">
        <f t="shared" si="10"/>
        <v>0</v>
      </c>
      <c r="EX64" s="319">
        <f t="shared" si="11"/>
        <v>7.8437017994858609</v>
      </c>
      <c r="EY64" s="319">
        <f t="shared" si="12"/>
        <v>7.4569209039548019</v>
      </c>
      <c r="EZ64" s="319">
        <f t="shared" si="13"/>
        <v>7.3640109890109891</v>
      </c>
      <c r="FA64" s="400">
        <f t="shared" si="14"/>
        <v>7.5217825049218803</v>
      </c>
    </row>
    <row r="65" spans="1:157" x14ac:dyDescent="0.25">
      <c r="A65" s="4" t="s">
        <v>122</v>
      </c>
      <c r="B65" s="4" t="s">
        <v>123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M65" s="3">
        <v>103</v>
      </c>
      <c r="N65" s="3">
        <v>230</v>
      </c>
      <c r="O65" s="3">
        <v>222</v>
      </c>
      <c r="P65" s="3">
        <v>69</v>
      </c>
      <c r="Q65" s="3">
        <v>28</v>
      </c>
      <c r="R65" s="3">
        <v>74</v>
      </c>
      <c r="S65" s="3">
        <v>74</v>
      </c>
      <c r="T65" s="5">
        <v>3.4769938650306749</v>
      </c>
      <c r="U65" s="5">
        <v>6.9539877300613497</v>
      </c>
      <c r="W65" s="3">
        <v>338</v>
      </c>
      <c r="X65" s="3">
        <v>493</v>
      </c>
      <c r="Y65" s="3">
        <v>320</v>
      </c>
      <c r="Z65" s="3">
        <v>104</v>
      </c>
      <c r="AA65" s="3">
        <v>46</v>
      </c>
      <c r="AB65" s="3">
        <v>74</v>
      </c>
      <c r="AC65" s="3">
        <v>25</v>
      </c>
      <c r="AD65" s="5">
        <v>3.7478862413528056</v>
      </c>
      <c r="AE65" s="5">
        <v>7.4957724827056111</v>
      </c>
      <c r="AG65" s="3">
        <v>117</v>
      </c>
      <c r="AH65" s="3">
        <v>259</v>
      </c>
      <c r="AI65" s="3">
        <v>187</v>
      </c>
      <c r="AJ65" s="3">
        <v>54</v>
      </c>
      <c r="AK65" s="3">
        <v>45</v>
      </c>
      <c r="AL65" s="3">
        <v>91</v>
      </c>
      <c r="AM65" s="3">
        <v>47</v>
      </c>
      <c r="AN65" s="5">
        <v>3.5271903323262839</v>
      </c>
      <c r="AO65" s="5">
        <v>7.0543806646525677</v>
      </c>
      <c r="AQ65" s="3">
        <v>609</v>
      </c>
      <c r="AR65" s="3">
        <v>543</v>
      </c>
      <c r="AS65" s="3">
        <v>165</v>
      </c>
      <c r="AT65" s="3">
        <v>39</v>
      </c>
      <c r="AU65" s="3">
        <v>20</v>
      </c>
      <c r="AV65" s="3">
        <v>14</v>
      </c>
      <c r="AW65" s="3">
        <v>10</v>
      </c>
      <c r="AX65" s="5">
        <v>4.2223837209302326</v>
      </c>
      <c r="AY65" s="5">
        <v>8.4447674418604652</v>
      </c>
      <c r="BA65" s="3">
        <v>385</v>
      </c>
      <c r="BB65" s="3">
        <v>302</v>
      </c>
      <c r="BC65" s="3">
        <v>73</v>
      </c>
      <c r="BD65" s="3">
        <v>8</v>
      </c>
      <c r="BE65" s="3">
        <v>11</v>
      </c>
      <c r="BF65" s="3">
        <v>7</v>
      </c>
      <c r="BG65" s="3">
        <v>14</v>
      </c>
      <c r="BH65" s="5">
        <v>4.3376123234916557</v>
      </c>
      <c r="BI65" s="5">
        <v>8.6752246469833114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U65" s="3">
        <v>275</v>
      </c>
      <c r="BV65" s="3">
        <v>425</v>
      </c>
      <c r="BW65" s="3">
        <v>196</v>
      </c>
      <c r="BX65" s="3">
        <v>38</v>
      </c>
      <c r="BY65" s="3">
        <v>15</v>
      </c>
      <c r="BZ65" s="3">
        <v>27</v>
      </c>
      <c r="CA65" s="3">
        <v>24</v>
      </c>
      <c r="CB65" s="5">
        <v>3.9557428872497367</v>
      </c>
      <c r="CC65" s="5">
        <v>7.9114857744994733</v>
      </c>
      <c r="CE65" s="3">
        <v>297</v>
      </c>
      <c r="CF65" s="3">
        <v>671</v>
      </c>
      <c r="CG65" s="3">
        <v>341</v>
      </c>
      <c r="CH65" s="3">
        <v>114</v>
      </c>
      <c r="CI65" s="3">
        <v>66</v>
      </c>
      <c r="CJ65" s="3">
        <v>64</v>
      </c>
      <c r="CK65" s="3">
        <v>47</v>
      </c>
      <c r="CL65" s="5">
        <v>3.6843519140362662</v>
      </c>
      <c r="CM65" s="5">
        <v>7.3687038280725323</v>
      </c>
      <c r="CO65" s="3">
        <v>453</v>
      </c>
      <c r="CP65" s="3">
        <v>614</v>
      </c>
      <c r="CQ65" s="3">
        <v>318</v>
      </c>
      <c r="CR65" s="3">
        <v>89</v>
      </c>
      <c r="CS65" s="3">
        <v>56</v>
      </c>
      <c r="CT65" s="3">
        <v>50</v>
      </c>
      <c r="CU65" s="3">
        <v>20</v>
      </c>
      <c r="CV65" s="5">
        <v>3.8620915032679739</v>
      </c>
      <c r="CW65" s="5">
        <v>7.7241830065359478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0</v>
      </c>
      <c r="DG65" s="3">
        <v>0</v>
      </c>
      <c r="DI65" s="3">
        <v>0</v>
      </c>
      <c r="DJ65" s="3">
        <v>0</v>
      </c>
      <c r="DK65" s="3">
        <v>0</v>
      </c>
      <c r="DL65" s="3">
        <v>0</v>
      </c>
      <c r="DM65" s="3">
        <v>0</v>
      </c>
      <c r="DN65" s="3">
        <v>0</v>
      </c>
      <c r="DO65" s="3">
        <v>0</v>
      </c>
      <c r="DP65" s="3">
        <v>0</v>
      </c>
      <c r="DQ65" s="3">
        <v>0</v>
      </c>
      <c r="DS65" s="3">
        <v>446</v>
      </c>
      <c r="DT65" s="3">
        <v>450</v>
      </c>
      <c r="DU65" s="3">
        <v>194</v>
      </c>
      <c r="DV65" s="3">
        <v>57</v>
      </c>
      <c r="DW65" s="3">
        <v>30</v>
      </c>
      <c r="DX65" s="3">
        <v>4</v>
      </c>
      <c r="DY65" s="3">
        <v>19</v>
      </c>
      <c r="DZ65" s="5">
        <v>4.0407816482582835</v>
      </c>
      <c r="EA65" s="5">
        <v>8.0815632965165669</v>
      </c>
      <c r="EC65" s="3">
        <v>0</v>
      </c>
      <c r="ED65" s="3">
        <v>0</v>
      </c>
      <c r="EE65" s="3">
        <v>0</v>
      </c>
      <c r="EF65" s="3">
        <v>0</v>
      </c>
      <c r="EG65" s="3">
        <v>0</v>
      </c>
      <c r="EH65" s="3">
        <v>0</v>
      </c>
      <c r="EI65" s="3">
        <v>0</v>
      </c>
      <c r="EJ65" s="3">
        <v>0</v>
      </c>
      <c r="EK65" s="3">
        <v>0</v>
      </c>
      <c r="EM65" s="319">
        <f t="shared" si="0"/>
        <v>0</v>
      </c>
      <c r="EN65" s="319">
        <f t="shared" si="1"/>
        <v>6.9539877300613497</v>
      </c>
      <c r="EO65" s="319">
        <f t="shared" si="2"/>
        <v>7.4957724827056111</v>
      </c>
      <c r="EP65" s="319">
        <f t="shared" si="3"/>
        <v>7.0543806646525677</v>
      </c>
      <c r="EQ65" s="319">
        <f t="shared" si="4"/>
        <v>8.4447674418604652</v>
      </c>
      <c r="ER65" s="319">
        <f t="shared" si="5"/>
        <v>8.6752246469833114</v>
      </c>
      <c r="ES65" s="319">
        <f t="shared" si="6"/>
        <v>0</v>
      </c>
      <c r="ET65" s="319">
        <f t="shared" si="7"/>
        <v>7.9114857744994733</v>
      </c>
      <c r="EU65" s="319">
        <f t="shared" si="8"/>
        <v>7.3687038280725323</v>
      </c>
      <c r="EV65" s="319">
        <f t="shared" si="9"/>
        <v>7.7241830065359478</v>
      </c>
      <c r="EW65" s="319">
        <f t="shared" si="10"/>
        <v>0</v>
      </c>
      <c r="EX65" s="319">
        <f t="shared" si="11"/>
        <v>0</v>
      </c>
      <c r="EY65" s="319">
        <f t="shared" si="12"/>
        <v>8.0815632965165669</v>
      </c>
      <c r="EZ65" s="319">
        <f t="shared" si="13"/>
        <v>0</v>
      </c>
      <c r="FA65" s="400">
        <f t="shared" si="14"/>
        <v>7.7455632079875363</v>
      </c>
    </row>
    <row r="66" spans="1:157" x14ac:dyDescent="0.25">
      <c r="A66" s="4" t="s">
        <v>124</v>
      </c>
      <c r="B66" s="4" t="s">
        <v>125</v>
      </c>
      <c r="C66" s="3">
        <v>45</v>
      </c>
      <c r="D66" s="3">
        <v>52</v>
      </c>
      <c r="E66" s="3">
        <v>20</v>
      </c>
      <c r="F66" s="3">
        <v>3</v>
      </c>
      <c r="G66" s="3">
        <v>6</v>
      </c>
      <c r="H66" s="3">
        <v>474</v>
      </c>
      <c r="I66" s="3">
        <v>0</v>
      </c>
      <c r="J66" s="5">
        <v>4.0079365079365079</v>
      </c>
      <c r="K66" s="5">
        <v>8.0158730158730158</v>
      </c>
      <c r="M66" s="3">
        <v>38</v>
      </c>
      <c r="N66" s="3">
        <v>63</v>
      </c>
      <c r="O66" s="3">
        <v>60</v>
      </c>
      <c r="P66" s="3">
        <v>22</v>
      </c>
      <c r="Q66" s="3">
        <v>12</v>
      </c>
      <c r="R66" s="3">
        <v>405</v>
      </c>
      <c r="S66" s="3">
        <v>0</v>
      </c>
      <c r="T66" s="5">
        <v>3.476923076923077</v>
      </c>
      <c r="U66" s="5">
        <v>6.953846153846154</v>
      </c>
      <c r="W66" s="3">
        <v>249</v>
      </c>
      <c r="X66" s="3">
        <v>210</v>
      </c>
      <c r="Y66" s="3">
        <v>116</v>
      </c>
      <c r="Z66" s="3">
        <v>56</v>
      </c>
      <c r="AA66" s="3">
        <v>20</v>
      </c>
      <c r="AB66" s="3">
        <v>399</v>
      </c>
      <c r="AC66" s="3">
        <v>0</v>
      </c>
      <c r="AD66" s="5">
        <v>3.9400921658986174</v>
      </c>
      <c r="AE66" s="5">
        <v>7.8801843317972349</v>
      </c>
      <c r="AG66" s="3">
        <v>50</v>
      </c>
      <c r="AH66" s="3">
        <v>62</v>
      </c>
      <c r="AI66" s="3">
        <v>36</v>
      </c>
      <c r="AJ66" s="3">
        <v>24</v>
      </c>
      <c r="AK66" s="3">
        <v>13</v>
      </c>
      <c r="AL66" s="3">
        <v>415</v>
      </c>
      <c r="AM66" s="3">
        <v>0</v>
      </c>
      <c r="AN66" s="5">
        <v>3.6054054054054054</v>
      </c>
      <c r="AO66" s="5">
        <v>7.2108108108108109</v>
      </c>
      <c r="AQ66" s="3">
        <v>368</v>
      </c>
      <c r="AR66" s="3">
        <v>301</v>
      </c>
      <c r="AS66" s="3">
        <v>225</v>
      </c>
      <c r="AT66" s="3">
        <v>62</v>
      </c>
      <c r="AU66" s="3">
        <v>11</v>
      </c>
      <c r="AV66" s="3">
        <v>83</v>
      </c>
      <c r="AW66" s="3">
        <v>0</v>
      </c>
      <c r="AX66" s="5">
        <v>3.9855222337125129</v>
      </c>
      <c r="AY66" s="5">
        <v>7.9710444674250258</v>
      </c>
      <c r="BA66" s="3">
        <v>184</v>
      </c>
      <c r="BB66" s="3">
        <v>208</v>
      </c>
      <c r="BC66" s="3">
        <v>100</v>
      </c>
      <c r="BD66" s="3">
        <v>25</v>
      </c>
      <c r="BE66" s="3">
        <v>6</v>
      </c>
      <c r="BF66" s="3">
        <v>77</v>
      </c>
      <c r="BG66" s="3">
        <v>0</v>
      </c>
      <c r="BH66" s="5">
        <v>4.0305927342256211</v>
      </c>
      <c r="BI66" s="5">
        <v>8.0611854684512423</v>
      </c>
      <c r="BK66" s="3">
        <v>113</v>
      </c>
      <c r="BL66" s="3">
        <v>159</v>
      </c>
      <c r="BM66" s="3">
        <v>180</v>
      </c>
      <c r="BN66" s="3">
        <v>121</v>
      </c>
      <c r="BO66" s="3">
        <v>145</v>
      </c>
      <c r="BP66" s="3">
        <v>32</v>
      </c>
      <c r="BQ66" s="3">
        <v>0</v>
      </c>
      <c r="BR66" s="5">
        <v>2.9637883008356547</v>
      </c>
      <c r="BS66" s="5">
        <v>5.9275766016713094</v>
      </c>
      <c r="BU66" s="3">
        <v>158</v>
      </c>
      <c r="BV66" s="3">
        <v>283</v>
      </c>
      <c r="BW66" s="3">
        <v>138</v>
      </c>
      <c r="BX66" s="3">
        <v>39</v>
      </c>
      <c r="BY66" s="3">
        <v>17</v>
      </c>
      <c r="BZ66" s="3">
        <v>115</v>
      </c>
      <c r="CA66" s="3">
        <v>0</v>
      </c>
      <c r="CB66" s="5">
        <v>3.8283464566929135</v>
      </c>
      <c r="CC66" s="5">
        <v>7.656692913385827</v>
      </c>
      <c r="CE66" s="3">
        <v>329</v>
      </c>
      <c r="CF66" s="3">
        <v>490</v>
      </c>
      <c r="CG66" s="3">
        <v>218</v>
      </c>
      <c r="CH66" s="3">
        <v>47</v>
      </c>
      <c r="CI66" s="3">
        <v>28</v>
      </c>
      <c r="CJ66" s="3">
        <v>88</v>
      </c>
      <c r="CK66" s="3">
        <v>0</v>
      </c>
      <c r="CL66" s="5">
        <v>3.939748201438849</v>
      </c>
      <c r="CM66" s="5">
        <v>7.8794964028776979</v>
      </c>
      <c r="CO66" s="3">
        <v>355</v>
      </c>
      <c r="CP66" s="3">
        <v>400</v>
      </c>
      <c r="CQ66" s="3">
        <v>219</v>
      </c>
      <c r="CR66" s="3">
        <v>88</v>
      </c>
      <c r="CS66" s="3">
        <v>62</v>
      </c>
      <c r="CT66" s="3">
        <v>76</v>
      </c>
      <c r="CU66" s="3">
        <v>0</v>
      </c>
      <c r="CV66" s="5">
        <v>3.7989323843416369</v>
      </c>
      <c r="CW66" s="5">
        <v>7.5978647686832739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0</v>
      </c>
      <c r="DG66" s="3">
        <v>0</v>
      </c>
      <c r="DI66" s="3">
        <v>136</v>
      </c>
      <c r="DJ66" s="3">
        <v>185</v>
      </c>
      <c r="DK66" s="3">
        <v>145</v>
      </c>
      <c r="DL66" s="3">
        <v>42</v>
      </c>
      <c r="DM66" s="3">
        <v>26</v>
      </c>
      <c r="DN66" s="3">
        <v>66</v>
      </c>
      <c r="DO66" s="3">
        <v>0</v>
      </c>
      <c r="DP66" s="5">
        <v>3.6797752808988764</v>
      </c>
      <c r="DQ66" s="5">
        <v>7.3595505617977528</v>
      </c>
      <c r="DS66" s="3">
        <v>277</v>
      </c>
      <c r="DT66" s="3">
        <v>285</v>
      </c>
      <c r="DU66" s="3">
        <v>162</v>
      </c>
      <c r="DV66" s="3">
        <v>51</v>
      </c>
      <c r="DW66" s="3">
        <v>54</v>
      </c>
      <c r="DX66" s="3">
        <v>71</v>
      </c>
      <c r="DY66" s="3">
        <v>0</v>
      </c>
      <c r="DZ66" s="5">
        <v>3.8202653799758743</v>
      </c>
      <c r="EA66" s="5">
        <v>7.6405307599517487</v>
      </c>
      <c r="EC66" s="3">
        <v>46</v>
      </c>
      <c r="ED66" s="3">
        <v>105</v>
      </c>
      <c r="EE66" s="3">
        <v>85</v>
      </c>
      <c r="EF66" s="3">
        <v>23</v>
      </c>
      <c r="EG66" s="3">
        <v>14</v>
      </c>
      <c r="EH66" s="3">
        <v>177</v>
      </c>
      <c r="EI66" s="3">
        <v>0</v>
      </c>
      <c r="EJ66" s="5">
        <v>3.5347985347985347</v>
      </c>
      <c r="EK66" s="5">
        <v>7.0695970695970693</v>
      </c>
      <c r="EM66" s="319">
        <f t="shared" si="0"/>
        <v>8.0158730158730158</v>
      </c>
      <c r="EN66" s="319">
        <f t="shared" si="1"/>
        <v>6.953846153846154</v>
      </c>
      <c r="EO66" s="319">
        <f t="shared" si="2"/>
        <v>7.8801843317972349</v>
      </c>
      <c r="EP66" s="319">
        <f t="shared" si="3"/>
        <v>7.2108108108108109</v>
      </c>
      <c r="EQ66" s="319">
        <f t="shared" si="4"/>
        <v>7.9710444674250258</v>
      </c>
      <c r="ER66" s="319">
        <f t="shared" si="5"/>
        <v>8.0611854684512423</v>
      </c>
      <c r="ES66" s="319">
        <f t="shared" si="6"/>
        <v>5.9275766016713094</v>
      </c>
      <c r="ET66" s="319">
        <f t="shared" si="7"/>
        <v>7.656692913385827</v>
      </c>
      <c r="EU66" s="319">
        <f t="shared" si="8"/>
        <v>7.8794964028776979</v>
      </c>
      <c r="EV66" s="319">
        <f t="shared" si="9"/>
        <v>7.5978647686832739</v>
      </c>
      <c r="EW66" s="319">
        <f t="shared" si="10"/>
        <v>0</v>
      </c>
      <c r="EX66" s="319">
        <f t="shared" si="11"/>
        <v>7.3595505617977528</v>
      </c>
      <c r="EY66" s="319">
        <f t="shared" si="12"/>
        <v>7.6405307599517487</v>
      </c>
      <c r="EZ66" s="319">
        <f t="shared" si="13"/>
        <v>7.0695970695970693</v>
      </c>
      <c r="FA66" s="400">
        <f t="shared" si="14"/>
        <v>7.47878871739755</v>
      </c>
    </row>
    <row r="67" spans="1:157" x14ac:dyDescent="0.25">
      <c r="A67" s="4" t="s">
        <v>126</v>
      </c>
      <c r="B67" s="4" t="s">
        <v>127</v>
      </c>
      <c r="C67" s="3">
        <v>777</v>
      </c>
      <c r="D67" s="3">
        <v>233</v>
      </c>
      <c r="E67" s="3">
        <v>119</v>
      </c>
      <c r="F67" s="3">
        <v>50</v>
      </c>
      <c r="G67" s="3">
        <v>21</v>
      </c>
      <c r="H67" s="3">
        <v>0</v>
      </c>
      <c r="I67" s="3">
        <v>0</v>
      </c>
      <c r="J67" s="5">
        <v>4.4124999999999996</v>
      </c>
      <c r="K67" s="5">
        <v>8.8249999999999993</v>
      </c>
      <c r="M67" s="3">
        <v>760</v>
      </c>
      <c r="N67" s="3">
        <v>239</v>
      </c>
      <c r="O67" s="3">
        <v>134</v>
      </c>
      <c r="P67" s="3">
        <v>60</v>
      </c>
      <c r="Q67" s="3">
        <v>7</v>
      </c>
      <c r="R67" s="3">
        <v>0</v>
      </c>
      <c r="S67" s="3">
        <v>0</v>
      </c>
      <c r="T67" s="5">
        <v>4.4041666666666668</v>
      </c>
      <c r="U67" s="5">
        <v>8.8083333333333336</v>
      </c>
      <c r="W67" s="3">
        <v>1403</v>
      </c>
      <c r="X67" s="3">
        <v>433</v>
      </c>
      <c r="Y67" s="3">
        <v>163</v>
      </c>
      <c r="Z67" s="3">
        <v>62</v>
      </c>
      <c r="AA67" s="3">
        <v>39</v>
      </c>
      <c r="AB67" s="3">
        <v>0</v>
      </c>
      <c r="AC67" s="3">
        <v>0</v>
      </c>
      <c r="AD67" s="5">
        <v>4.475714285714286</v>
      </c>
      <c r="AE67" s="5">
        <v>8.951428571428572</v>
      </c>
      <c r="AG67" s="3">
        <v>783</v>
      </c>
      <c r="AH67" s="3">
        <v>234</v>
      </c>
      <c r="AI67" s="3">
        <v>152</v>
      </c>
      <c r="AJ67" s="3">
        <v>20</v>
      </c>
      <c r="AK67" s="3">
        <v>11</v>
      </c>
      <c r="AL67" s="3">
        <v>0</v>
      </c>
      <c r="AM67" s="3">
        <v>0</v>
      </c>
      <c r="AN67" s="5">
        <v>4.4649999999999999</v>
      </c>
      <c r="AO67" s="5">
        <v>8.93</v>
      </c>
      <c r="AQ67" s="3">
        <v>1393</v>
      </c>
      <c r="AR67" s="3">
        <v>508</v>
      </c>
      <c r="AS67" s="3">
        <v>123</v>
      </c>
      <c r="AT67" s="3">
        <v>58</v>
      </c>
      <c r="AU67" s="3">
        <v>18</v>
      </c>
      <c r="AV67" s="3">
        <v>0</v>
      </c>
      <c r="AW67" s="3">
        <v>0</v>
      </c>
      <c r="AX67" s="5">
        <v>4.5238095238095237</v>
      </c>
      <c r="AY67" s="5">
        <v>9.0476190476190474</v>
      </c>
      <c r="BA67" s="3">
        <v>805</v>
      </c>
      <c r="BB67" s="3">
        <v>291</v>
      </c>
      <c r="BC67" s="3">
        <v>55</v>
      </c>
      <c r="BD67" s="3">
        <v>36</v>
      </c>
      <c r="BE67" s="3">
        <v>13</v>
      </c>
      <c r="BF67" s="3">
        <v>0</v>
      </c>
      <c r="BG67" s="3">
        <v>0</v>
      </c>
      <c r="BH67" s="5">
        <v>4.5324999999999998</v>
      </c>
      <c r="BI67" s="5">
        <v>9.0649999999999995</v>
      </c>
      <c r="BK67" s="3">
        <v>972</v>
      </c>
      <c r="BL67" s="3">
        <v>352</v>
      </c>
      <c r="BM67" s="3">
        <v>94</v>
      </c>
      <c r="BN67" s="3">
        <v>58</v>
      </c>
      <c r="BO67" s="3">
        <v>24</v>
      </c>
      <c r="BP67" s="3">
        <v>0</v>
      </c>
      <c r="BQ67" s="3">
        <v>0</v>
      </c>
      <c r="BR67" s="5">
        <v>4.46</v>
      </c>
      <c r="BS67" s="5">
        <v>8.92</v>
      </c>
      <c r="BU67" s="3">
        <v>1014</v>
      </c>
      <c r="BV67" s="3">
        <v>358</v>
      </c>
      <c r="BW67" s="3">
        <v>73</v>
      </c>
      <c r="BX67" s="3">
        <v>32</v>
      </c>
      <c r="BY67" s="3">
        <v>23</v>
      </c>
      <c r="BZ67" s="3">
        <v>0</v>
      </c>
      <c r="CA67" s="3">
        <v>0</v>
      </c>
      <c r="CB67" s="5">
        <v>4.5386666666666668</v>
      </c>
      <c r="CC67" s="5">
        <v>9.0773333333333337</v>
      </c>
      <c r="CE67" s="3">
        <v>1568</v>
      </c>
      <c r="CF67" s="3">
        <v>608</v>
      </c>
      <c r="CG67" s="3">
        <v>120</v>
      </c>
      <c r="CH67" s="3">
        <v>44</v>
      </c>
      <c r="CI67" s="3">
        <v>60</v>
      </c>
      <c r="CJ67" s="3">
        <v>0</v>
      </c>
      <c r="CK67" s="3">
        <v>0</v>
      </c>
      <c r="CL67" s="5">
        <v>4.4916666666666663</v>
      </c>
      <c r="CM67" s="5">
        <v>8.9833333333333325</v>
      </c>
      <c r="CO67" s="3">
        <v>1579</v>
      </c>
      <c r="CP67" s="3">
        <v>624</v>
      </c>
      <c r="CQ67" s="3">
        <v>100</v>
      </c>
      <c r="CR67" s="3">
        <v>42</v>
      </c>
      <c r="CS67" s="3">
        <v>55</v>
      </c>
      <c r="CT67" s="3">
        <v>0</v>
      </c>
      <c r="CU67" s="3">
        <v>0</v>
      </c>
      <c r="CV67" s="5">
        <v>4.5125000000000002</v>
      </c>
      <c r="CW67" s="5">
        <v>9.0250000000000004</v>
      </c>
      <c r="CY67" s="3">
        <v>781</v>
      </c>
      <c r="CZ67" s="3">
        <v>314</v>
      </c>
      <c r="DA67" s="3">
        <v>57</v>
      </c>
      <c r="DB67" s="3">
        <v>12</v>
      </c>
      <c r="DC67" s="3">
        <v>36</v>
      </c>
      <c r="DD67" s="3">
        <v>0</v>
      </c>
      <c r="DE67" s="3">
        <v>0</v>
      </c>
      <c r="DF67" s="5">
        <v>4.4933333333333332</v>
      </c>
      <c r="DG67" s="5">
        <v>8.9866666666666664</v>
      </c>
      <c r="DI67" s="3">
        <v>805</v>
      </c>
      <c r="DJ67" s="3">
        <v>304</v>
      </c>
      <c r="DK67" s="3">
        <v>59</v>
      </c>
      <c r="DL67" s="3">
        <v>16</v>
      </c>
      <c r="DM67" s="3">
        <v>16</v>
      </c>
      <c r="DN67" s="3">
        <v>0</v>
      </c>
      <c r="DO67" s="3">
        <v>0</v>
      </c>
      <c r="DP67" s="5">
        <v>4.5549999999999997</v>
      </c>
      <c r="DQ67" s="5">
        <v>9.11</v>
      </c>
      <c r="DS67" s="3">
        <v>1226</v>
      </c>
      <c r="DT67" s="3">
        <v>424</v>
      </c>
      <c r="DU67" s="3">
        <v>88</v>
      </c>
      <c r="DV67" s="3">
        <v>35</v>
      </c>
      <c r="DW67" s="3">
        <v>27</v>
      </c>
      <c r="DX67" s="3">
        <v>0</v>
      </c>
      <c r="DY67" s="3">
        <v>0</v>
      </c>
      <c r="DZ67" s="5">
        <v>4.5483333333333329</v>
      </c>
      <c r="EA67" s="5">
        <v>9.0966666666666658</v>
      </c>
      <c r="EC67" s="3">
        <v>613</v>
      </c>
      <c r="ED67" s="3">
        <v>204</v>
      </c>
      <c r="EE67" s="3">
        <v>46</v>
      </c>
      <c r="EF67" s="3">
        <v>31</v>
      </c>
      <c r="EG67" s="3">
        <v>6</v>
      </c>
      <c r="EH67" s="3">
        <v>0</v>
      </c>
      <c r="EI67" s="3">
        <v>0</v>
      </c>
      <c r="EJ67" s="5">
        <v>4.5411111111111113</v>
      </c>
      <c r="EK67" s="5">
        <v>9.0822222222222226</v>
      </c>
      <c r="EM67" s="319">
        <f t="shared" si="0"/>
        <v>8.8249999999999993</v>
      </c>
      <c r="EN67" s="319">
        <f t="shared" si="1"/>
        <v>8.8083333333333336</v>
      </c>
      <c r="EO67" s="319">
        <f t="shared" si="2"/>
        <v>8.951428571428572</v>
      </c>
      <c r="EP67" s="319">
        <f t="shared" si="3"/>
        <v>8.93</v>
      </c>
      <c r="EQ67" s="319">
        <f t="shared" si="4"/>
        <v>9.0476190476190474</v>
      </c>
      <c r="ER67" s="319">
        <f t="shared" si="5"/>
        <v>9.0649999999999995</v>
      </c>
      <c r="ES67" s="319">
        <f t="shared" si="6"/>
        <v>8.92</v>
      </c>
      <c r="ET67" s="319">
        <f t="shared" si="7"/>
        <v>9.0773333333333337</v>
      </c>
      <c r="EU67" s="319">
        <f t="shared" si="8"/>
        <v>8.9833333333333325</v>
      </c>
      <c r="EV67" s="319">
        <f t="shared" si="9"/>
        <v>9.0250000000000004</v>
      </c>
      <c r="EW67" s="319">
        <f t="shared" si="10"/>
        <v>8.9866666666666664</v>
      </c>
      <c r="EX67" s="319">
        <f t="shared" si="11"/>
        <v>9.11</v>
      </c>
      <c r="EY67" s="319">
        <f t="shared" si="12"/>
        <v>9.0966666666666658</v>
      </c>
      <c r="EZ67" s="319">
        <f t="shared" si="13"/>
        <v>9.0822222222222226</v>
      </c>
      <c r="FA67" s="400">
        <f t="shared" si="14"/>
        <v>8.9934716553287988</v>
      </c>
    </row>
    <row r="68" spans="1:157" x14ac:dyDescent="0.25">
      <c r="A68" s="4" t="s">
        <v>128</v>
      </c>
      <c r="B68" s="4" t="s">
        <v>129</v>
      </c>
      <c r="C68" s="3">
        <v>36</v>
      </c>
      <c r="D68" s="3">
        <v>72</v>
      </c>
      <c r="E68" s="3">
        <v>56</v>
      </c>
      <c r="F68" s="3">
        <v>30</v>
      </c>
      <c r="G68" s="3">
        <v>110</v>
      </c>
      <c r="H68" s="3">
        <v>208</v>
      </c>
      <c r="I68" s="3">
        <v>88</v>
      </c>
      <c r="J68" s="5">
        <v>2.6513157894736841</v>
      </c>
      <c r="K68" s="5">
        <v>5.3026315789473681</v>
      </c>
      <c r="M68" s="3">
        <v>52</v>
      </c>
      <c r="N68" s="3">
        <v>132</v>
      </c>
      <c r="O68" s="3">
        <v>138</v>
      </c>
      <c r="P68" s="3">
        <v>100</v>
      </c>
      <c r="Q68" s="3">
        <v>73</v>
      </c>
      <c r="R68" s="3">
        <v>30</v>
      </c>
      <c r="S68" s="3">
        <v>75</v>
      </c>
      <c r="T68" s="5">
        <v>2.9797979797979797</v>
      </c>
      <c r="U68" s="5">
        <v>5.9595959595959593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G68" s="3">
        <v>86</v>
      </c>
      <c r="AH68" s="3">
        <v>90</v>
      </c>
      <c r="AI68" s="3">
        <v>90</v>
      </c>
      <c r="AJ68" s="3">
        <v>94</v>
      </c>
      <c r="AK68" s="3">
        <v>86</v>
      </c>
      <c r="AL68" s="3">
        <v>24</v>
      </c>
      <c r="AM68" s="3">
        <v>130</v>
      </c>
      <c r="AN68" s="5">
        <v>2.9910313901345291</v>
      </c>
      <c r="AO68" s="5">
        <v>5.9820627802690582</v>
      </c>
      <c r="AQ68" s="3">
        <v>246</v>
      </c>
      <c r="AR68" s="3">
        <v>206</v>
      </c>
      <c r="AS68" s="3">
        <v>190</v>
      </c>
      <c r="AT68" s="3">
        <v>134</v>
      </c>
      <c r="AU68" s="3">
        <v>90</v>
      </c>
      <c r="AV68" s="3">
        <v>69</v>
      </c>
      <c r="AW68" s="3">
        <v>115</v>
      </c>
      <c r="AX68" s="5">
        <v>3.4434180138568129</v>
      </c>
      <c r="AY68" s="5">
        <v>6.8868360277136258</v>
      </c>
      <c r="BA68" s="3">
        <v>109</v>
      </c>
      <c r="BB68" s="3">
        <v>116</v>
      </c>
      <c r="BC68" s="3">
        <v>116</v>
      </c>
      <c r="BD68" s="3">
        <v>74</v>
      </c>
      <c r="BE68" s="3">
        <v>84</v>
      </c>
      <c r="BF68" s="3">
        <v>47</v>
      </c>
      <c r="BG68" s="3">
        <v>54</v>
      </c>
      <c r="BH68" s="5">
        <v>3.1843687374749501</v>
      </c>
      <c r="BI68" s="5">
        <v>6.3687374749499002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U68" s="3">
        <v>131</v>
      </c>
      <c r="BV68" s="3">
        <v>151</v>
      </c>
      <c r="BW68" s="3">
        <v>151</v>
      </c>
      <c r="BX68" s="3">
        <v>81</v>
      </c>
      <c r="BY68" s="3">
        <v>76</v>
      </c>
      <c r="BZ68" s="3">
        <v>0</v>
      </c>
      <c r="CA68" s="3">
        <v>160</v>
      </c>
      <c r="CB68" s="5">
        <v>3.3050847457627119</v>
      </c>
      <c r="CC68" s="5">
        <v>6.6101694915254239</v>
      </c>
      <c r="CE68" s="3">
        <v>279</v>
      </c>
      <c r="CF68" s="3">
        <v>239</v>
      </c>
      <c r="CG68" s="3">
        <v>252</v>
      </c>
      <c r="CH68" s="3">
        <v>151</v>
      </c>
      <c r="CI68" s="3">
        <v>126</v>
      </c>
      <c r="CJ68" s="3">
        <v>10</v>
      </c>
      <c r="CK68" s="3">
        <v>143</v>
      </c>
      <c r="CL68" s="5">
        <v>3.3763132760267429</v>
      </c>
      <c r="CM68" s="5">
        <v>6.7526265520534858</v>
      </c>
      <c r="CO68" s="3">
        <v>269</v>
      </c>
      <c r="CP68" s="3">
        <v>262</v>
      </c>
      <c r="CQ68" s="3">
        <v>259</v>
      </c>
      <c r="CR68" s="3">
        <v>137</v>
      </c>
      <c r="CS68" s="3">
        <v>132</v>
      </c>
      <c r="CT68" s="3">
        <v>25</v>
      </c>
      <c r="CU68" s="3">
        <v>116</v>
      </c>
      <c r="CV68" s="5">
        <v>3.3767705382436262</v>
      </c>
      <c r="CW68" s="5">
        <v>6.7535410764872523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0</v>
      </c>
      <c r="DG68" s="3">
        <v>0</v>
      </c>
      <c r="DI68" s="3">
        <v>128</v>
      </c>
      <c r="DJ68" s="3">
        <v>153</v>
      </c>
      <c r="DK68" s="3">
        <v>152</v>
      </c>
      <c r="DL68" s="3">
        <v>51</v>
      </c>
      <c r="DM68" s="3">
        <v>49</v>
      </c>
      <c r="DN68" s="3">
        <v>54</v>
      </c>
      <c r="DO68" s="3">
        <v>13</v>
      </c>
      <c r="DP68" s="5">
        <v>3.4878048780487805</v>
      </c>
      <c r="DQ68" s="5">
        <v>6.975609756097561</v>
      </c>
      <c r="DS68" s="3">
        <v>194</v>
      </c>
      <c r="DT68" s="3">
        <v>217</v>
      </c>
      <c r="DU68" s="3">
        <v>236</v>
      </c>
      <c r="DV68" s="3">
        <v>154</v>
      </c>
      <c r="DW68" s="3">
        <v>65</v>
      </c>
      <c r="DX68" s="3">
        <v>8</v>
      </c>
      <c r="DY68" s="3">
        <v>26</v>
      </c>
      <c r="DZ68" s="5">
        <v>3.3706697459584296</v>
      </c>
      <c r="EA68" s="5">
        <v>6.7413394919168592</v>
      </c>
      <c r="EC68" s="3">
        <v>104</v>
      </c>
      <c r="ED68" s="3">
        <v>119</v>
      </c>
      <c r="EE68" s="3">
        <v>102</v>
      </c>
      <c r="EF68" s="3">
        <v>71</v>
      </c>
      <c r="EG68" s="3">
        <v>33</v>
      </c>
      <c r="EH68" s="3">
        <v>4</v>
      </c>
      <c r="EI68" s="3">
        <v>17</v>
      </c>
      <c r="EJ68" s="5">
        <v>3.4428904428904428</v>
      </c>
      <c r="EK68" s="5">
        <v>6.8857808857808855</v>
      </c>
      <c r="EM68" s="319">
        <f t="shared" si="0"/>
        <v>5.3026315789473681</v>
      </c>
      <c r="EN68" s="319">
        <f t="shared" si="1"/>
        <v>5.9595959595959593</v>
      </c>
      <c r="EO68" s="319">
        <f t="shared" si="2"/>
        <v>0</v>
      </c>
      <c r="EP68" s="319">
        <f t="shared" si="3"/>
        <v>5.9820627802690582</v>
      </c>
      <c r="EQ68" s="319">
        <f t="shared" si="4"/>
        <v>6.8868360277136258</v>
      </c>
      <c r="ER68" s="319">
        <f t="shared" si="5"/>
        <v>6.3687374749499002</v>
      </c>
      <c r="ES68" s="319">
        <f t="shared" si="6"/>
        <v>0</v>
      </c>
      <c r="ET68" s="319">
        <f t="shared" si="7"/>
        <v>6.6101694915254239</v>
      </c>
      <c r="EU68" s="319">
        <f t="shared" si="8"/>
        <v>6.7526265520534858</v>
      </c>
      <c r="EV68" s="319">
        <f t="shared" si="9"/>
        <v>6.7535410764872523</v>
      </c>
      <c r="EW68" s="319">
        <f t="shared" si="10"/>
        <v>0</v>
      </c>
      <c r="EX68" s="319">
        <f t="shared" si="11"/>
        <v>6.975609756097561</v>
      </c>
      <c r="EY68" s="319">
        <f t="shared" si="12"/>
        <v>6.7413394919168592</v>
      </c>
      <c r="EZ68" s="319">
        <f t="shared" si="13"/>
        <v>6.8857808857808855</v>
      </c>
      <c r="FA68" s="400">
        <f t="shared" si="14"/>
        <v>6.4744482795761256</v>
      </c>
    </row>
    <row r="69" spans="1:157" x14ac:dyDescent="0.25">
      <c r="A69" s="4" t="s">
        <v>130</v>
      </c>
      <c r="B69" s="4" t="s">
        <v>131</v>
      </c>
      <c r="C69" s="3">
        <v>1058</v>
      </c>
      <c r="D69" s="3">
        <v>1371</v>
      </c>
      <c r="E69" s="3">
        <v>460</v>
      </c>
      <c r="F69" s="3">
        <v>63</v>
      </c>
      <c r="G69" s="3">
        <v>50</v>
      </c>
      <c r="H69" s="3">
        <v>831</v>
      </c>
      <c r="I69" s="3">
        <v>19</v>
      </c>
      <c r="J69" s="5">
        <v>4.1072618254497</v>
      </c>
      <c r="K69" s="5">
        <v>8.2145236508994</v>
      </c>
      <c r="M69" s="3">
        <v>1145</v>
      </c>
      <c r="N69" s="3">
        <v>1251</v>
      </c>
      <c r="O69" s="3">
        <v>731</v>
      </c>
      <c r="P69" s="3">
        <v>191</v>
      </c>
      <c r="Q69" s="3">
        <v>83</v>
      </c>
      <c r="R69" s="3">
        <v>451</v>
      </c>
      <c r="S69" s="3">
        <v>0</v>
      </c>
      <c r="T69" s="5">
        <v>3.9361952366950899</v>
      </c>
      <c r="U69" s="5">
        <v>7.8723904733901797</v>
      </c>
      <c r="W69" s="3">
        <v>1534</v>
      </c>
      <c r="X69" s="3">
        <v>2410</v>
      </c>
      <c r="Y69" s="3">
        <v>1497</v>
      </c>
      <c r="Z69" s="3">
        <v>634</v>
      </c>
      <c r="AA69" s="3">
        <v>236</v>
      </c>
      <c r="AB69" s="3">
        <v>430</v>
      </c>
      <c r="AC69" s="3">
        <v>0</v>
      </c>
      <c r="AD69" s="5">
        <v>3.6927586753287911</v>
      </c>
      <c r="AE69" s="5">
        <v>7.3855173506575822</v>
      </c>
      <c r="AG69" s="3">
        <v>1285</v>
      </c>
      <c r="AH69" s="3">
        <v>1521</v>
      </c>
      <c r="AI69" s="3">
        <v>627</v>
      </c>
      <c r="AJ69" s="3">
        <v>183</v>
      </c>
      <c r="AK69" s="3">
        <v>97</v>
      </c>
      <c r="AL69" s="3">
        <v>139</v>
      </c>
      <c r="AM69" s="3">
        <v>0</v>
      </c>
      <c r="AN69" s="5">
        <v>4.0002693239967684</v>
      </c>
      <c r="AO69" s="5">
        <v>8.0005386479935368</v>
      </c>
      <c r="AQ69" s="3">
        <v>2765</v>
      </c>
      <c r="AR69" s="3">
        <v>2498</v>
      </c>
      <c r="AS69" s="3">
        <v>938</v>
      </c>
      <c r="AT69" s="3">
        <v>288</v>
      </c>
      <c r="AU69" s="3">
        <v>119</v>
      </c>
      <c r="AV69" s="3">
        <v>133</v>
      </c>
      <c r="AW69" s="3">
        <v>0</v>
      </c>
      <c r="AX69" s="5">
        <v>4.1352905569007268</v>
      </c>
      <c r="AY69" s="5">
        <v>8.2705811138014536</v>
      </c>
      <c r="BA69" s="3">
        <v>1414</v>
      </c>
      <c r="BB69" s="3">
        <v>1496</v>
      </c>
      <c r="BC69" s="3">
        <v>593</v>
      </c>
      <c r="BD69" s="3">
        <v>154</v>
      </c>
      <c r="BE69" s="3">
        <v>90</v>
      </c>
      <c r="BF69" s="3">
        <v>105</v>
      </c>
      <c r="BG69" s="3">
        <v>0</v>
      </c>
      <c r="BH69" s="5">
        <v>4.0648518815052039</v>
      </c>
      <c r="BI69" s="5">
        <v>8.1297037630104079</v>
      </c>
      <c r="BK69" s="3">
        <v>741</v>
      </c>
      <c r="BL69" s="3">
        <v>1168</v>
      </c>
      <c r="BM69" s="3">
        <v>1318</v>
      </c>
      <c r="BN69" s="3">
        <v>615</v>
      </c>
      <c r="BO69" s="3">
        <v>427</v>
      </c>
      <c r="BP69" s="3">
        <v>546</v>
      </c>
      <c r="BQ69" s="3">
        <v>0</v>
      </c>
      <c r="BR69" s="5">
        <v>3.2766455844460061</v>
      </c>
      <c r="BS69" s="5">
        <v>6.5532911688920121</v>
      </c>
      <c r="BU69" s="3">
        <v>1756</v>
      </c>
      <c r="BV69" s="3">
        <v>1941</v>
      </c>
      <c r="BW69" s="3">
        <v>671</v>
      </c>
      <c r="BX69" s="3">
        <v>211</v>
      </c>
      <c r="BY69" s="3">
        <v>111</v>
      </c>
      <c r="BZ69" s="3">
        <v>125</v>
      </c>
      <c r="CA69" s="3">
        <v>0</v>
      </c>
      <c r="CB69" s="5">
        <v>4.0703624733475481</v>
      </c>
      <c r="CC69" s="5">
        <v>8.1407249466950962</v>
      </c>
      <c r="CE69" s="3">
        <v>1561</v>
      </c>
      <c r="CF69" s="3">
        <v>3068</v>
      </c>
      <c r="CG69" s="3">
        <v>1824</v>
      </c>
      <c r="CH69" s="3">
        <v>530</v>
      </c>
      <c r="CI69" s="3">
        <v>415</v>
      </c>
      <c r="CJ69" s="3">
        <v>306</v>
      </c>
      <c r="CK69" s="3">
        <v>0</v>
      </c>
      <c r="CL69" s="5">
        <v>3.6528791565287917</v>
      </c>
      <c r="CM69" s="5">
        <v>7.3057583130575834</v>
      </c>
      <c r="CO69" s="3">
        <v>1026</v>
      </c>
      <c r="CP69" s="3">
        <v>2116</v>
      </c>
      <c r="CQ69" s="3">
        <v>1501</v>
      </c>
      <c r="CR69" s="3">
        <v>544</v>
      </c>
      <c r="CS69" s="3">
        <v>434</v>
      </c>
      <c r="CT69" s="3">
        <v>2083</v>
      </c>
      <c r="CU69" s="3">
        <v>0</v>
      </c>
      <c r="CV69" s="5">
        <v>3.4903042163316136</v>
      </c>
      <c r="CW69" s="5">
        <v>6.9806084326632272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0</v>
      </c>
      <c r="DG69" s="3">
        <v>0</v>
      </c>
      <c r="DI69" s="3">
        <v>518</v>
      </c>
      <c r="DJ69" s="3">
        <v>1141</v>
      </c>
      <c r="DK69" s="3">
        <v>1033</v>
      </c>
      <c r="DL69" s="3">
        <v>357</v>
      </c>
      <c r="DM69" s="3">
        <v>320</v>
      </c>
      <c r="DN69" s="3">
        <v>483</v>
      </c>
      <c r="DO69" s="3">
        <v>0</v>
      </c>
      <c r="DP69" s="5">
        <v>3.3502523003858711</v>
      </c>
      <c r="DQ69" s="5">
        <v>6.7005046007717421</v>
      </c>
      <c r="DS69" s="3">
        <v>1135</v>
      </c>
      <c r="DT69" s="3">
        <v>1960</v>
      </c>
      <c r="DU69" s="3">
        <v>1442</v>
      </c>
      <c r="DV69" s="3">
        <v>566</v>
      </c>
      <c r="DW69" s="3">
        <v>329</v>
      </c>
      <c r="DX69" s="3">
        <v>346</v>
      </c>
      <c r="DY69" s="3">
        <v>0</v>
      </c>
      <c r="DZ69" s="5">
        <v>3.5533873343151692</v>
      </c>
      <c r="EA69" s="5">
        <v>7.1067746686303384</v>
      </c>
      <c r="EC69" s="3">
        <v>460</v>
      </c>
      <c r="ED69" s="3">
        <v>984</v>
      </c>
      <c r="EE69" s="3">
        <v>631</v>
      </c>
      <c r="EF69" s="3">
        <v>220</v>
      </c>
      <c r="EG69" s="3">
        <v>126</v>
      </c>
      <c r="EH69" s="3">
        <v>468</v>
      </c>
      <c r="EI69" s="3">
        <v>0</v>
      </c>
      <c r="EJ69" s="5">
        <v>3.5914911193721601</v>
      </c>
      <c r="EK69" s="5">
        <v>7.1829822387443203</v>
      </c>
      <c r="EM69" s="319">
        <f t="shared" si="0"/>
        <v>8.2145236508994</v>
      </c>
      <c r="EN69" s="319">
        <f t="shared" si="1"/>
        <v>7.8723904733901797</v>
      </c>
      <c r="EO69" s="319">
        <f t="shared" si="2"/>
        <v>7.3855173506575822</v>
      </c>
      <c r="EP69" s="319">
        <f t="shared" si="3"/>
        <v>8.0005386479935368</v>
      </c>
      <c r="EQ69" s="319">
        <f t="shared" si="4"/>
        <v>8.2705811138014536</v>
      </c>
      <c r="ER69" s="319">
        <f t="shared" si="5"/>
        <v>8.1297037630104079</v>
      </c>
      <c r="ES69" s="319">
        <f t="shared" si="6"/>
        <v>6.5532911688920121</v>
      </c>
      <c r="ET69" s="319">
        <f t="shared" si="7"/>
        <v>8.1407249466950962</v>
      </c>
      <c r="EU69" s="319">
        <f t="shared" si="8"/>
        <v>7.3057583130575834</v>
      </c>
      <c r="EV69" s="319">
        <f t="shared" si="9"/>
        <v>6.9806084326632272</v>
      </c>
      <c r="EW69" s="319">
        <f t="shared" si="10"/>
        <v>0</v>
      </c>
      <c r="EX69" s="319">
        <f t="shared" si="11"/>
        <v>6.7005046007717421</v>
      </c>
      <c r="EY69" s="319">
        <f t="shared" si="12"/>
        <v>7.1067746686303384</v>
      </c>
      <c r="EZ69" s="319">
        <f t="shared" si="13"/>
        <v>7.1829822387443203</v>
      </c>
      <c r="FA69" s="400">
        <f t="shared" si="14"/>
        <v>7.5264537976312971</v>
      </c>
    </row>
    <row r="70" spans="1:157" x14ac:dyDescent="0.25">
      <c r="A70" s="4" t="s">
        <v>132</v>
      </c>
      <c r="B70" s="4" t="s">
        <v>133</v>
      </c>
      <c r="C70" s="3">
        <v>595</v>
      </c>
      <c r="D70" s="3">
        <v>5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5">
        <v>4.9916666666666663</v>
      </c>
      <c r="K70" s="5">
        <v>9.9833333333333325</v>
      </c>
      <c r="M70" s="3">
        <v>0</v>
      </c>
      <c r="N70" s="3">
        <v>0</v>
      </c>
      <c r="O70" s="3">
        <v>0</v>
      </c>
      <c r="P70" s="3">
        <v>0</v>
      </c>
      <c r="Q70" s="3">
        <v>600</v>
      </c>
      <c r="R70" s="3">
        <v>0</v>
      </c>
      <c r="S70" s="3">
        <v>0</v>
      </c>
      <c r="T70" s="5">
        <v>1</v>
      </c>
      <c r="U70" s="5">
        <v>2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5">
        <v>0</v>
      </c>
      <c r="AE70" s="5">
        <v>0</v>
      </c>
      <c r="AG70" s="3">
        <v>0</v>
      </c>
      <c r="AH70" s="3">
        <v>0</v>
      </c>
      <c r="AI70" s="3">
        <v>150</v>
      </c>
      <c r="AJ70" s="3">
        <v>450</v>
      </c>
      <c r="AK70" s="3">
        <v>0</v>
      </c>
      <c r="AL70" s="3">
        <v>0</v>
      </c>
      <c r="AM70" s="3">
        <v>0</v>
      </c>
      <c r="AN70" s="5">
        <v>2.25</v>
      </c>
      <c r="AO70" s="5">
        <v>4.5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5">
        <v>0</v>
      </c>
      <c r="AY70" s="5">
        <v>0</v>
      </c>
      <c r="BA70" s="3">
        <v>0</v>
      </c>
      <c r="BB70" s="3">
        <v>300</v>
      </c>
      <c r="BC70" s="3">
        <v>300</v>
      </c>
      <c r="BD70" s="3">
        <v>0</v>
      </c>
      <c r="BE70" s="3">
        <v>0</v>
      </c>
      <c r="BF70" s="3">
        <v>0</v>
      </c>
      <c r="BG70" s="3">
        <v>0</v>
      </c>
      <c r="BH70" s="5">
        <v>3.5</v>
      </c>
      <c r="BI70" s="5">
        <v>7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U70" s="3">
        <v>0</v>
      </c>
      <c r="BV70" s="3">
        <v>450</v>
      </c>
      <c r="BW70" s="3">
        <v>300</v>
      </c>
      <c r="BX70" s="3">
        <v>0</v>
      </c>
      <c r="BY70" s="3">
        <v>0</v>
      </c>
      <c r="BZ70" s="3">
        <v>0</v>
      </c>
      <c r="CA70" s="3">
        <v>0</v>
      </c>
      <c r="CB70" s="5">
        <v>3.6</v>
      </c>
      <c r="CC70" s="5">
        <v>7.2</v>
      </c>
      <c r="CE70" s="3">
        <v>0</v>
      </c>
      <c r="CF70" s="3">
        <v>150</v>
      </c>
      <c r="CG70" s="3">
        <v>750</v>
      </c>
      <c r="CH70" s="3">
        <v>300</v>
      </c>
      <c r="CI70" s="3">
        <v>0</v>
      </c>
      <c r="CJ70" s="3">
        <v>0</v>
      </c>
      <c r="CK70" s="3">
        <v>0</v>
      </c>
      <c r="CL70" s="5">
        <v>2.875</v>
      </c>
      <c r="CM70" s="5">
        <v>5.75</v>
      </c>
      <c r="CO70" s="3">
        <v>150</v>
      </c>
      <c r="CP70" s="3">
        <v>450</v>
      </c>
      <c r="CQ70" s="3">
        <v>450</v>
      </c>
      <c r="CR70" s="3">
        <v>150</v>
      </c>
      <c r="CS70" s="3">
        <v>0</v>
      </c>
      <c r="CT70" s="3">
        <v>0</v>
      </c>
      <c r="CU70" s="3">
        <v>0</v>
      </c>
      <c r="CV70" s="5">
        <v>3.5</v>
      </c>
      <c r="CW70" s="5">
        <v>7</v>
      </c>
      <c r="CY70" s="3">
        <v>0</v>
      </c>
      <c r="CZ70" s="3">
        <v>0</v>
      </c>
      <c r="DA70" s="3">
        <v>0</v>
      </c>
      <c r="DB70" s="3">
        <v>0</v>
      </c>
      <c r="DC70" s="3">
        <v>600</v>
      </c>
      <c r="DD70" s="3">
        <v>0</v>
      </c>
      <c r="DE70" s="3">
        <v>0</v>
      </c>
      <c r="DF70" s="5">
        <v>1</v>
      </c>
      <c r="DG70" s="5">
        <v>2</v>
      </c>
      <c r="DI70" s="3">
        <v>0</v>
      </c>
      <c r="DJ70" s="3">
        <v>450</v>
      </c>
      <c r="DK70" s="3">
        <v>150</v>
      </c>
      <c r="DL70" s="3">
        <v>0</v>
      </c>
      <c r="DM70" s="3">
        <v>0</v>
      </c>
      <c r="DN70" s="3">
        <v>0</v>
      </c>
      <c r="DO70" s="3">
        <v>0</v>
      </c>
      <c r="DP70" s="5">
        <v>3.75</v>
      </c>
      <c r="DQ70" s="5">
        <v>7.5</v>
      </c>
      <c r="DS70" s="3">
        <v>150</v>
      </c>
      <c r="DT70" s="3">
        <v>750</v>
      </c>
      <c r="DU70" s="3">
        <v>0</v>
      </c>
      <c r="DV70" s="3">
        <v>0</v>
      </c>
      <c r="DW70" s="3">
        <v>0</v>
      </c>
      <c r="DX70" s="3">
        <v>0</v>
      </c>
      <c r="DY70" s="3">
        <v>0</v>
      </c>
      <c r="DZ70" s="5">
        <v>4.166666666666667</v>
      </c>
      <c r="EA70" s="5">
        <v>8.3333333333333339</v>
      </c>
      <c r="EC70" s="3">
        <v>0</v>
      </c>
      <c r="ED70" s="3">
        <v>0</v>
      </c>
      <c r="EE70" s="3">
        <v>0</v>
      </c>
      <c r="EF70" s="3">
        <v>0</v>
      </c>
      <c r="EG70" s="3">
        <v>0</v>
      </c>
      <c r="EH70" s="3">
        <v>0</v>
      </c>
      <c r="EI70" s="3">
        <v>0</v>
      </c>
      <c r="EJ70" s="3">
        <v>0</v>
      </c>
      <c r="EK70" s="3">
        <v>0</v>
      </c>
      <c r="EM70" s="319">
        <f t="shared" ref="EM70:EM115" si="15">+K70</f>
        <v>9.9833333333333325</v>
      </c>
      <c r="EN70" s="319">
        <f t="shared" ref="EN70:EN115" si="16">+U70</f>
        <v>2</v>
      </c>
      <c r="EO70" s="319">
        <f t="shared" ref="EO70:EO115" si="17">+AE70</f>
        <v>0</v>
      </c>
      <c r="EP70" s="319">
        <f t="shared" ref="EP70:EP115" si="18">+AO70</f>
        <v>4.5</v>
      </c>
      <c r="EQ70" s="319">
        <f t="shared" ref="EQ70:EQ115" si="19">+AY70</f>
        <v>0</v>
      </c>
      <c r="ER70" s="319">
        <f t="shared" ref="ER70:ER115" si="20">+BI70</f>
        <v>7</v>
      </c>
      <c r="ES70" s="319">
        <f t="shared" ref="ES70:ES115" si="21">+BS70</f>
        <v>0</v>
      </c>
      <c r="ET70" s="319">
        <f t="shared" ref="ET70:ET115" si="22">+CC70</f>
        <v>7.2</v>
      </c>
      <c r="EU70" s="319">
        <f t="shared" ref="EU70:EU115" si="23">+CM70</f>
        <v>5.75</v>
      </c>
      <c r="EV70" s="319">
        <f t="shared" ref="EV70:EV115" si="24">+CW70</f>
        <v>7</v>
      </c>
      <c r="EW70" s="319">
        <f t="shared" ref="EW70:EW115" si="25">+DG70</f>
        <v>2</v>
      </c>
      <c r="EX70" s="319">
        <f t="shared" ref="EX70:EX115" si="26">+DQ70</f>
        <v>7.5</v>
      </c>
      <c r="EY70" s="319">
        <f t="shared" ref="EY70:EY115" si="27">+EA70</f>
        <v>8.3333333333333339</v>
      </c>
      <c r="EZ70" s="319">
        <f t="shared" ref="EZ70:EZ115" si="28">+EK70</f>
        <v>0</v>
      </c>
      <c r="FA70" s="400">
        <f t="shared" ref="FA70:FA115" si="29">AVERAGEIF(EM70:EZ70,"&gt;0")</f>
        <v>6.1266666666666669</v>
      </c>
    </row>
    <row r="71" spans="1:157" x14ac:dyDescent="0.25">
      <c r="A71" s="4" t="s">
        <v>134</v>
      </c>
      <c r="B71" s="4" t="s">
        <v>135</v>
      </c>
      <c r="C71" s="3">
        <v>24</v>
      </c>
      <c r="D71" s="3">
        <v>12</v>
      </c>
      <c r="E71" s="3">
        <v>0</v>
      </c>
      <c r="F71" s="3">
        <v>0</v>
      </c>
      <c r="G71" s="3">
        <v>0</v>
      </c>
      <c r="H71" s="3">
        <v>3300</v>
      </c>
      <c r="I71" s="3">
        <v>0</v>
      </c>
      <c r="J71" s="5">
        <v>4.666666666666667</v>
      </c>
      <c r="K71" s="5">
        <v>9.3333333333333339</v>
      </c>
      <c r="M71" s="3">
        <v>601</v>
      </c>
      <c r="N71" s="3">
        <v>523</v>
      </c>
      <c r="O71" s="3">
        <v>86</v>
      </c>
      <c r="P71" s="3">
        <v>19</v>
      </c>
      <c r="Q71" s="3">
        <v>11</v>
      </c>
      <c r="R71" s="3">
        <v>2096</v>
      </c>
      <c r="S71" s="3">
        <v>0</v>
      </c>
      <c r="T71" s="5">
        <v>4.3580645161290326</v>
      </c>
      <c r="U71" s="5">
        <v>8.7161290322580651</v>
      </c>
      <c r="W71" s="3">
        <v>1696</v>
      </c>
      <c r="X71" s="3">
        <v>1945</v>
      </c>
      <c r="Y71" s="3">
        <v>625</v>
      </c>
      <c r="Z71" s="3">
        <v>107</v>
      </c>
      <c r="AA71" s="3">
        <v>74</v>
      </c>
      <c r="AB71" s="3">
        <v>2630</v>
      </c>
      <c r="AC71" s="3">
        <v>0</v>
      </c>
      <c r="AD71" s="5">
        <v>4.1427928940859005</v>
      </c>
      <c r="AE71" s="5">
        <v>8.2855857881718009</v>
      </c>
      <c r="AG71" s="3">
        <v>583</v>
      </c>
      <c r="AH71" s="3">
        <v>357</v>
      </c>
      <c r="AI71" s="3">
        <v>126</v>
      </c>
      <c r="AJ71" s="3">
        <v>33</v>
      </c>
      <c r="AK71" s="3">
        <v>14</v>
      </c>
      <c r="AL71" s="3">
        <v>4371</v>
      </c>
      <c r="AM71" s="3">
        <v>0</v>
      </c>
      <c r="AN71" s="5">
        <v>4.3135669362084457</v>
      </c>
      <c r="AO71" s="5">
        <v>8.6271338724168913</v>
      </c>
      <c r="AQ71" s="3">
        <v>2284</v>
      </c>
      <c r="AR71" s="3">
        <v>1738</v>
      </c>
      <c r="AS71" s="3">
        <v>345</v>
      </c>
      <c r="AT71" s="3">
        <v>50</v>
      </c>
      <c r="AU71" s="3">
        <v>35</v>
      </c>
      <c r="AV71" s="3">
        <v>1386</v>
      </c>
      <c r="AW71" s="3">
        <v>0</v>
      </c>
      <c r="AX71" s="5">
        <v>4.3894878706199458</v>
      </c>
      <c r="AY71" s="5">
        <v>8.7789757412398917</v>
      </c>
      <c r="BA71" s="3">
        <v>1292</v>
      </c>
      <c r="BB71" s="3">
        <v>1015</v>
      </c>
      <c r="BC71" s="3">
        <v>193</v>
      </c>
      <c r="BD71" s="3">
        <v>29</v>
      </c>
      <c r="BE71" s="3">
        <v>15</v>
      </c>
      <c r="BF71" s="3">
        <v>792</v>
      </c>
      <c r="BG71" s="3">
        <v>0</v>
      </c>
      <c r="BH71" s="5">
        <v>4.3915094339622645</v>
      </c>
      <c r="BI71" s="5">
        <v>8.7830188679245289</v>
      </c>
      <c r="BK71" s="3">
        <v>427</v>
      </c>
      <c r="BL71" s="3">
        <v>1391</v>
      </c>
      <c r="BM71" s="3">
        <v>2311</v>
      </c>
      <c r="BN71" s="3">
        <v>1288</v>
      </c>
      <c r="BO71" s="3">
        <v>1368</v>
      </c>
      <c r="BP71" s="3">
        <v>0</v>
      </c>
      <c r="BQ71" s="3">
        <v>0</v>
      </c>
      <c r="BR71" s="5">
        <v>2.737803979366249</v>
      </c>
      <c r="BS71" s="5">
        <v>5.4756079587324979</v>
      </c>
      <c r="BU71" s="3">
        <v>361</v>
      </c>
      <c r="BV71" s="3">
        <v>441</v>
      </c>
      <c r="BW71" s="3">
        <v>58</v>
      </c>
      <c r="BX71" s="3">
        <v>4</v>
      </c>
      <c r="BY71" s="3">
        <v>1</v>
      </c>
      <c r="BZ71" s="3">
        <v>3305</v>
      </c>
      <c r="CA71" s="3">
        <v>0</v>
      </c>
      <c r="CB71" s="5">
        <v>4.3375722543352602</v>
      </c>
      <c r="CC71" s="5">
        <v>8.6751445086705203</v>
      </c>
      <c r="CE71" s="3">
        <v>3099</v>
      </c>
      <c r="CF71" s="3">
        <v>5250</v>
      </c>
      <c r="CG71" s="3">
        <v>1427</v>
      </c>
      <c r="CH71" s="3">
        <v>247</v>
      </c>
      <c r="CI71" s="3">
        <v>127</v>
      </c>
      <c r="CJ71" s="3">
        <v>818</v>
      </c>
      <c r="CK71" s="3">
        <v>0</v>
      </c>
      <c r="CL71" s="5">
        <v>4.0785221674876846</v>
      </c>
      <c r="CM71" s="5">
        <v>8.1570443349753692</v>
      </c>
      <c r="CO71" s="3">
        <v>1202</v>
      </c>
      <c r="CP71" s="3">
        <v>3548</v>
      </c>
      <c r="CQ71" s="3">
        <v>2245</v>
      </c>
      <c r="CR71" s="3">
        <v>495</v>
      </c>
      <c r="CS71" s="3">
        <v>216</v>
      </c>
      <c r="CT71" s="3">
        <v>1094</v>
      </c>
      <c r="CU71" s="3">
        <v>0</v>
      </c>
      <c r="CV71" s="5">
        <v>3.6520892810796783</v>
      </c>
      <c r="CW71" s="5">
        <v>7.3041785621593567</v>
      </c>
      <c r="CY71" s="3">
        <v>118</v>
      </c>
      <c r="CZ71" s="3">
        <v>391</v>
      </c>
      <c r="DA71" s="3">
        <v>366</v>
      </c>
      <c r="DB71" s="3">
        <v>165</v>
      </c>
      <c r="DC71" s="3">
        <v>148</v>
      </c>
      <c r="DD71" s="3">
        <v>2148</v>
      </c>
      <c r="DE71" s="3">
        <v>0</v>
      </c>
      <c r="DF71" s="5">
        <v>3.1397306397306397</v>
      </c>
      <c r="DG71" s="5">
        <v>6.2794612794612794</v>
      </c>
      <c r="DI71" s="3">
        <v>29</v>
      </c>
      <c r="DJ71" s="3">
        <v>53</v>
      </c>
      <c r="DK71" s="3">
        <v>52</v>
      </c>
      <c r="DL71" s="3">
        <v>2</v>
      </c>
      <c r="DM71" s="3">
        <v>4</v>
      </c>
      <c r="DN71" s="3">
        <v>3196</v>
      </c>
      <c r="DO71" s="3">
        <v>0</v>
      </c>
      <c r="DP71" s="5">
        <v>3.7214285714285715</v>
      </c>
      <c r="DQ71" s="5">
        <v>7.4428571428571431</v>
      </c>
      <c r="DS71" s="3">
        <v>1760</v>
      </c>
      <c r="DT71" s="3">
        <v>1859</v>
      </c>
      <c r="DU71" s="3">
        <v>407</v>
      </c>
      <c r="DV71" s="3">
        <v>72</v>
      </c>
      <c r="DW71" s="3">
        <v>66</v>
      </c>
      <c r="DX71" s="3">
        <v>840</v>
      </c>
      <c r="DY71" s="3">
        <v>0</v>
      </c>
      <c r="DZ71" s="5">
        <v>4.2427953890489913</v>
      </c>
      <c r="EA71" s="5">
        <v>8.4855907780979827</v>
      </c>
      <c r="EC71" s="3">
        <v>29</v>
      </c>
      <c r="ED71" s="3">
        <v>13</v>
      </c>
      <c r="EE71" s="3">
        <v>0</v>
      </c>
      <c r="EF71" s="3">
        <v>0</v>
      </c>
      <c r="EG71" s="3">
        <v>0</v>
      </c>
      <c r="EH71" s="3">
        <v>2460</v>
      </c>
      <c r="EI71" s="3">
        <v>0</v>
      </c>
      <c r="EJ71" s="5">
        <v>4.6904761904761907</v>
      </c>
      <c r="EK71" s="5">
        <v>9.3809523809523814</v>
      </c>
      <c r="EM71" s="319">
        <f t="shared" si="15"/>
        <v>9.3333333333333339</v>
      </c>
      <c r="EN71" s="319">
        <f t="shared" si="16"/>
        <v>8.7161290322580651</v>
      </c>
      <c r="EO71" s="319">
        <f t="shared" si="17"/>
        <v>8.2855857881718009</v>
      </c>
      <c r="EP71" s="319">
        <f t="shared" si="18"/>
        <v>8.6271338724168913</v>
      </c>
      <c r="EQ71" s="319">
        <f t="shared" si="19"/>
        <v>8.7789757412398917</v>
      </c>
      <c r="ER71" s="319">
        <f t="shared" si="20"/>
        <v>8.7830188679245289</v>
      </c>
      <c r="ES71" s="319">
        <f t="shared" si="21"/>
        <v>5.4756079587324979</v>
      </c>
      <c r="ET71" s="319">
        <f t="shared" si="22"/>
        <v>8.6751445086705203</v>
      </c>
      <c r="EU71" s="319">
        <f t="shared" si="23"/>
        <v>8.1570443349753692</v>
      </c>
      <c r="EV71" s="319">
        <f t="shared" si="24"/>
        <v>7.3041785621593567</v>
      </c>
      <c r="EW71" s="319">
        <f t="shared" si="25"/>
        <v>6.2794612794612794</v>
      </c>
      <c r="EX71" s="319">
        <f t="shared" si="26"/>
        <v>7.4428571428571431</v>
      </c>
      <c r="EY71" s="319">
        <f t="shared" si="27"/>
        <v>8.4855907780979827</v>
      </c>
      <c r="EZ71" s="319">
        <f t="shared" si="28"/>
        <v>9.3809523809523814</v>
      </c>
      <c r="FA71" s="400">
        <f t="shared" si="29"/>
        <v>8.1232152558036432</v>
      </c>
    </row>
    <row r="72" spans="1:157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E72" s="3">
        <v>0</v>
      </c>
      <c r="CF72" s="3">
        <v>0</v>
      </c>
      <c r="CG72" s="3">
        <v>0</v>
      </c>
      <c r="CH72" s="3">
        <v>0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0</v>
      </c>
      <c r="DG72" s="3">
        <v>0</v>
      </c>
      <c r="DI72" s="3">
        <v>0</v>
      </c>
      <c r="DJ72" s="3">
        <v>0</v>
      </c>
      <c r="DK72" s="3">
        <v>0</v>
      </c>
      <c r="DL72" s="3">
        <v>0</v>
      </c>
      <c r="DM72" s="3">
        <v>0</v>
      </c>
      <c r="DN72" s="3">
        <v>0</v>
      </c>
      <c r="DO72" s="3">
        <v>0</v>
      </c>
      <c r="DP72" s="3">
        <v>0</v>
      </c>
      <c r="DQ72" s="3">
        <v>0</v>
      </c>
      <c r="DS72" s="3">
        <v>108</v>
      </c>
      <c r="DT72" s="3">
        <v>137</v>
      </c>
      <c r="DU72" s="3">
        <v>104</v>
      </c>
      <c r="DV72" s="3">
        <v>40</v>
      </c>
      <c r="DW72" s="3">
        <v>61</v>
      </c>
      <c r="DX72" s="3">
        <v>0</v>
      </c>
      <c r="DY72" s="3">
        <v>0</v>
      </c>
      <c r="DZ72" s="5">
        <v>3.4244444444444446</v>
      </c>
      <c r="EA72" s="5">
        <v>6.8488888888888892</v>
      </c>
      <c r="EC72" s="3">
        <v>0</v>
      </c>
      <c r="ED72" s="3">
        <v>0</v>
      </c>
      <c r="EE72" s="3">
        <v>0</v>
      </c>
      <c r="EF72" s="3">
        <v>0</v>
      </c>
      <c r="EG72" s="3">
        <v>0</v>
      </c>
      <c r="EH72" s="3">
        <v>0</v>
      </c>
      <c r="EI72" s="3">
        <v>0</v>
      </c>
      <c r="EJ72" s="3">
        <v>0</v>
      </c>
      <c r="EK72" s="3">
        <v>0</v>
      </c>
      <c r="EM72" s="319">
        <f t="shared" si="15"/>
        <v>0</v>
      </c>
      <c r="EN72" s="319">
        <f t="shared" si="16"/>
        <v>0</v>
      </c>
      <c r="EO72" s="319">
        <f t="shared" si="17"/>
        <v>0</v>
      </c>
      <c r="EP72" s="319">
        <f t="shared" si="18"/>
        <v>0</v>
      </c>
      <c r="EQ72" s="319">
        <f t="shared" si="19"/>
        <v>0</v>
      </c>
      <c r="ER72" s="319">
        <f t="shared" si="20"/>
        <v>0</v>
      </c>
      <c r="ES72" s="319">
        <f t="shared" si="21"/>
        <v>0</v>
      </c>
      <c r="ET72" s="319">
        <f t="shared" si="22"/>
        <v>0</v>
      </c>
      <c r="EU72" s="319">
        <f t="shared" si="23"/>
        <v>0</v>
      </c>
      <c r="EV72" s="319">
        <f t="shared" si="24"/>
        <v>0</v>
      </c>
      <c r="EW72" s="319">
        <f t="shared" si="25"/>
        <v>0</v>
      </c>
      <c r="EX72" s="319">
        <f t="shared" si="26"/>
        <v>0</v>
      </c>
      <c r="EY72" s="319">
        <f t="shared" si="27"/>
        <v>6.8488888888888892</v>
      </c>
      <c r="EZ72" s="319">
        <f t="shared" si="28"/>
        <v>0</v>
      </c>
      <c r="FA72" s="400">
        <f t="shared" si="29"/>
        <v>6.8488888888888892</v>
      </c>
    </row>
    <row r="73" spans="1:157" x14ac:dyDescent="0.25">
      <c r="A73" s="4" t="s">
        <v>138</v>
      </c>
      <c r="B73" s="4" t="s">
        <v>139</v>
      </c>
      <c r="C73" s="3">
        <v>643</v>
      </c>
      <c r="D73" s="3">
        <v>508</v>
      </c>
      <c r="E73" s="3">
        <v>241</v>
      </c>
      <c r="F73" s="3">
        <v>35</v>
      </c>
      <c r="G73" s="3">
        <v>21</v>
      </c>
      <c r="H73" s="3">
        <v>40</v>
      </c>
      <c r="I73" s="3">
        <v>0</v>
      </c>
      <c r="J73" s="5">
        <v>4.1857734806629834</v>
      </c>
      <c r="K73" s="5">
        <v>8.3715469613259668</v>
      </c>
      <c r="M73" s="3">
        <v>506</v>
      </c>
      <c r="N73" s="3">
        <v>557</v>
      </c>
      <c r="O73" s="3">
        <v>233</v>
      </c>
      <c r="P73" s="3">
        <v>69</v>
      </c>
      <c r="Q73" s="3">
        <v>29</v>
      </c>
      <c r="R73" s="3">
        <v>94</v>
      </c>
      <c r="S73" s="3">
        <v>0</v>
      </c>
      <c r="T73" s="5">
        <v>4.0344332855093255</v>
      </c>
      <c r="U73" s="5">
        <v>8.0688665710186509</v>
      </c>
      <c r="W73" s="3">
        <v>848</v>
      </c>
      <c r="X73" s="3">
        <v>931</v>
      </c>
      <c r="Y73" s="3">
        <v>518</v>
      </c>
      <c r="Z73" s="3">
        <v>132</v>
      </c>
      <c r="AA73" s="3">
        <v>76</v>
      </c>
      <c r="AB73" s="3">
        <v>99</v>
      </c>
      <c r="AC73" s="3">
        <v>0</v>
      </c>
      <c r="AD73" s="5">
        <v>3.9353293413173653</v>
      </c>
      <c r="AE73" s="5">
        <v>7.8706586826347307</v>
      </c>
      <c r="AG73" s="3">
        <v>415</v>
      </c>
      <c r="AH73" s="3">
        <v>521</v>
      </c>
      <c r="AI73" s="3">
        <v>347</v>
      </c>
      <c r="AJ73" s="3">
        <v>105</v>
      </c>
      <c r="AK73" s="3">
        <v>48</v>
      </c>
      <c r="AL73" s="3">
        <v>52</v>
      </c>
      <c r="AM73" s="3">
        <v>0</v>
      </c>
      <c r="AN73" s="5">
        <v>3.8008356545961002</v>
      </c>
      <c r="AO73" s="5">
        <v>7.6016713091922004</v>
      </c>
      <c r="AQ73" s="3">
        <v>1007</v>
      </c>
      <c r="AR73" s="3">
        <v>940</v>
      </c>
      <c r="AS73" s="3">
        <v>452</v>
      </c>
      <c r="AT73" s="3">
        <v>73</v>
      </c>
      <c r="AU73" s="3">
        <v>14</v>
      </c>
      <c r="AV73" s="3">
        <v>118</v>
      </c>
      <c r="AW73" s="3">
        <v>0</v>
      </c>
      <c r="AX73" s="5">
        <v>4.1476267095736121</v>
      </c>
      <c r="AY73" s="5">
        <v>8.2952534191472242</v>
      </c>
      <c r="BA73" s="3">
        <v>623</v>
      </c>
      <c r="BB73" s="3">
        <v>510</v>
      </c>
      <c r="BC73" s="3">
        <v>214</v>
      </c>
      <c r="BD73" s="3">
        <v>45</v>
      </c>
      <c r="BE73" s="3">
        <v>18</v>
      </c>
      <c r="BF73" s="3">
        <v>78</v>
      </c>
      <c r="BG73" s="3">
        <v>0</v>
      </c>
      <c r="BH73" s="5">
        <v>4.1879432624113475</v>
      </c>
      <c r="BI73" s="5">
        <v>8.375886524822695</v>
      </c>
      <c r="BK73" s="3">
        <v>426</v>
      </c>
      <c r="BL73" s="3">
        <v>473</v>
      </c>
      <c r="BM73" s="3">
        <v>463</v>
      </c>
      <c r="BN73" s="3">
        <v>233</v>
      </c>
      <c r="BO73" s="3">
        <v>170</v>
      </c>
      <c r="BP73" s="3">
        <v>95</v>
      </c>
      <c r="BQ73" s="3">
        <v>0</v>
      </c>
      <c r="BR73" s="5">
        <v>3.4260623229461755</v>
      </c>
      <c r="BS73" s="5">
        <v>6.852124645892351</v>
      </c>
      <c r="BU73" s="3">
        <v>836</v>
      </c>
      <c r="BV73" s="3">
        <v>644</v>
      </c>
      <c r="BW73" s="3">
        <v>294</v>
      </c>
      <c r="BX73" s="3">
        <v>45</v>
      </c>
      <c r="BY73" s="3">
        <v>13</v>
      </c>
      <c r="BZ73" s="3">
        <v>28</v>
      </c>
      <c r="CA73" s="3">
        <v>0</v>
      </c>
      <c r="CB73" s="5">
        <v>4.2254366812227078</v>
      </c>
      <c r="CC73" s="5">
        <v>8.4508733624454155</v>
      </c>
      <c r="CE73" s="3">
        <v>1423</v>
      </c>
      <c r="CF73" s="3">
        <v>958</v>
      </c>
      <c r="CG73" s="3">
        <v>392</v>
      </c>
      <c r="CH73" s="3">
        <v>79</v>
      </c>
      <c r="CI73" s="3">
        <v>53</v>
      </c>
      <c r="CJ73" s="3">
        <v>71</v>
      </c>
      <c r="CK73" s="3">
        <v>0</v>
      </c>
      <c r="CL73" s="5">
        <v>4.2457831325301205</v>
      </c>
      <c r="CM73" s="5">
        <v>8.491566265060241</v>
      </c>
      <c r="CO73" s="3">
        <v>1135</v>
      </c>
      <c r="CP73" s="3">
        <v>926</v>
      </c>
      <c r="CQ73" s="3">
        <v>485</v>
      </c>
      <c r="CR73" s="3">
        <v>231</v>
      </c>
      <c r="CS73" s="3">
        <v>107</v>
      </c>
      <c r="CT73" s="3">
        <v>92</v>
      </c>
      <c r="CU73" s="3">
        <v>0</v>
      </c>
      <c r="CV73" s="5">
        <v>3.953883495145631</v>
      </c>
      <c r="CW73" s="5">
        <v>7.907766990291262</v>
      </c>
      <c r="CY73" s="3">
        <v>572</v>
      </c>
      <c r="CZ73" s="3">
        <v>417</v>
      </c>
      <c r="DA73" s="3">
        <v>250</v>
      </c>
      <c r="DB73" s="3">
        <v>106</v>
      </c>
      <c r="DC73" s="3">
        <v>77</v>
      </c>
      <c r="DD73" s="3">
        <v>66</v>
      </c>
      <c r="DE73" s="3">
        <v>0</v>
      </c>
      <c r="DF73" s="5">
        <v>3.9149085794655414</v>
      </c>
      <c r="DG73" s="5">
        <v>7.8298171589310828</v>
      </c>
      <c r="DI73" s="3">
        <v>542</v>
      </c>
      <c r="DJ73" s="3">
        <v>503</v>
      </c>
      <c r="DK73" s="3">
        <v>286</v>
      </c>
      <c r="DL73" s="3">
        <v>58</v>
      </c>
      <c r="DM73" s="3">
        <v>43</v>
      </c>
      <c r="DN73" s="3">
        <v>56</v>
      </c>
      <c r="DO73" s="3">
        <v>0</v>
      </c>
      <c r="DP73" s="5">
        <v>4.0076815642458099</v>
      </c>
      <c r="DQ73" s="5">
        <v>8.0153631284916198</v>
      </c>
      <c r="DS73" s="3">
        <v>1017</v>
      </c>
      <c r="DT73" s="3">
        <v>680</v>
      </c>
      <c r="DU73" s="3">
        <v>357</v>
      </c>
      <c r="DV73" s="3">
        <v>87</v>
      </c>
      <c r="DW73" s="3">
        <v>44</v>
      </c>
      <c r="DX73" s="3">
        <v>47</v>
      </c>
      <c r="DY73" s="3">
        <v>0</v>
      </c>
      <c r="DZ73" s="5">
        <v>4.1620137299771169</v>
      </c>
      <c r="EA73" s="5">
        <v>8.3240274599542339</v>
      </c>
      <c r="EC73" s="3">
        <v>491</v>
      </c>
      <c r="ED73" s="3">
        <v>382</v>
      </c>
      <c r="EE73" s="3">
        <v>160</v>
      </c>
      <c r="EF73" s="3">
        <v>23</v>
      </c>
      <c r="EG73" s="3">
        <v>4</v>
      </c>
      <c r="EH73" s="3">
        <v>56</v>
      </c>
      <c r="EI73" s="3">
        <v>0</v>
      </c>
      <c r="EJ73" s="5">
        <v>4.2575471698113212</v>
      </c>
      <c r="EK73" s="5">
        <v>8.5150943396226424</v>
      </c>
      <c r="EM73" s="319">
        <f t="shared" si="15"/>
        <v>8.3715469613259668</v>
      </c>
      <c r="EN73" s="319">
        <f t="shared" si="16"/>
        <v>8.0688665710186509</v>
      </c>
      <c r="EO73" s="319">
        <f t="shared" si="17"/>
        <v>7.8706586826347307</v>
      </c>
      <c r="EP73" s="319">
        <f t="shared" si="18"/>
        <v>7.6016713091922004</v>
      </c>
      <c r="EQ73" s="319">
        <f t="shared" si="19"/>
        <v>8.2952534191472242</v>
      </c>
      <c r="ER73" s="319">
        <f t="shared" si="20"/>
        <v>8.375886524822695</v>
      </c>
      <c r="ES73" s="319">
        <f t="shared" si="21"/>
        <v>6.852124645892351</v>
      </c>
      <c r="ET73" s="319">
        <f t="shared" si="22"/>
        <v>8.4508733624454155</v>
      </c>
      <c r="EU73" s="319">
        <f t="shared" si="23"/>
        <v>8.491566265060241</v>
      </c>
      <c r="EV73" s="319">
        <f t="shared" si="24"/>
        <v>7.907766990291262</v>
      </c>
      <c r="EW73" s="319">
        <f t="shared" si="25"/>
        <v>7.8298171589310828</v>
      </c>
      <c r="EX73" s="319">
        <f t="shared" si="26"/>
        <v>8.0153631284916198</v>
      </c>
      <c r="EY73" s="319">
        <f t="shared" si="27"/>
        <v>8.3240274599542339</v>
      </c>
      <c r="EZ73" s="319">
        <f t="shared" si="28"/>
        <v>8.5150943396226424</v>
      </c>
      <c r="FA73" s="400">
        <f t="shared" si="29"/>
        <v>8.0693226299164511</v>
      </c>
    </row>
    <row r="74" spans="1:157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M74" s="3">
        <v>123</v>
      </c>
      <c r="N74" s="3">
        <v>139</v>
      </c>
      <c r="O74" s="3">
        <v>96</v>
      </c>
      <c r="P74" s="3">
        <v>29</v>
      </c>
      <c r="Q74" s="3">
        <v>13</v>
      </c>
      <c r="R74" s="3">
        <v>0</v>
      </c>
      <c r="S74" s="3">
        <v>0</v>
      </c>
      <c r="T74" s="5">
        <v>3.8250000000000002</v>
      </c>
      <c r="U74" s="5">
        <v>7.65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G74" s="3">
        <v>99</v>
      </c>
      <c r="AH74" s="3">
        <v>165</v>
      </c>
      <c r="AI74" s="3">
        <v>100</v>
      </c>
      <c r="AJ74" s="3">
        <v>33</v>
      </c>
      <c r="AK74" s="3">
        <v>3</v>
      </c>
      <c r="AL74" s="3">
        <v>0</v>
      </c>
      <c r="AM74" s="3">
        <v>0</v>
      </c>
      <c r="AN74" s="5">
        <v>3.81</v>
      </c>
      <c r="AO74" s="5">
        <v>7.62</v>
      </c>
      <c r="AQ74" s="3">
        <v>303</v>
      </c>
      <c r="AR74" s="3">
        <v>254</v>
      </c>
      <c r="AS74" s="3">
        <v>100</v>
      </c>
      <c r="AT74" s="3">
        <v>29</v>
      </c>
      <c r="AU74" s="3">
        <v>14</v>
      </c>
      <c r="AV74" s="3">
        <v>0</v>
      </c>
      <c r="AW74" s="3">
        <v>0</v>
      </c>
      <c r="AX74" s="5">
        <v>4.1471428571428568</v>
      </c>
      <c r="AY74" s="5">
        <v>8.2942857142857136</v>
      </c>
      <c r="BA74" s="3">
        <v>187</v>
      </c>
      <c r="BB74" s="3">
        <v>157</v>
      </c>
      <c r="BC74" s="3">
        <v>33</v>
      </c>
      <c r="BD74" s="3">
        <v>18</v>
      </c>
      <c r="BE74" s="3">
        <v>5</v>
      </c>
      <c r="BF74" s="3">
        <v>0</v>
      </c>
      <c r="BG74" s="3">
        <v>0</v>
      </c>
      <c r="BH74" s="5">
        <v>4.2575000000000003</v>
      </c>
      <c r="BI74" s="5">
        <v>8.5150000000000006</v>
      </c>
      <c r="BK74" s="3">
        <v>74</v>
      </c>
      <c r="BL74" s="3">
        <v>126</v>
      </c>
      <c r="BM74" s="3">
        <v>172</v>
      </c>
      <c r="BN74" s="3">
        <v>86</v>
      </c>
      <c r="BO74" s="3">
        <v>42</v>
      </c>
      <c r="BP74" s="3">
        <v>0</v>
      </c>
      <c r="BQ74" s="3">
        <v>0</v>
      </c>
      <c r="BR74" s="5">
        <v>3.2080000000000002</v>
      </c>
      <c r="BS74" s="5">
        <v>6.4160000000000004</v>
      </c>
      <c r="BU74" s="3">
        <v>220</v>
      </c>
      <c r="BV74" s="3">
        <v>229</v>
      </c>
      <c r="BW74" s="3">
        <v>29</v>
      </c>
      <c r="BX74" s="3">
        <v>19</v>
      </c>
      <c r="BY74" s="3">
        <v>3</v>
      </c>
      <c r="BZ74" s="3">
        <v>0</v>
      </c>
      <c r="CA74" s="3">
        <v>0</v>
      </c>
      <c r="CB74" s="5">
        <v>4.2880000000000003</v>
      </c>
      <c r="CC74" s="5">
        <v>8.5760000000000005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M74" s="3">
        <v>0</v>
      </c>
      <c r="CO74" s="3">
        <v>240</v>
      </c>
      <c r="CP74" s="3">
        <v>314</v>
      </c>
      <c r="CQ74" s="3">
        <v>176</v>
      </c>
      <c r="CR74" s="3">
        <v>58</v>
      </c>
      <c r="CS74" s="3">
        <v>12</v>
      </c>
      <c r="CT74" s="3">
        <v>0</v>
      </c>
      <c r="CU74" s="3">
        <v>0</v>
      </c>
      <c r="CV74" s="5">
        <v>3.89</v>
      </c>
      <c r="CW74" s="5">
        <v>7.78</v>
      </c>
      <c r="CY74" s="3">
        <v>128</v>
      </c>
      <c r="CZ74" s="3">
        <v>159</v>
      </c>
      <c r="DA74" s="3">
        <v>76</v>
      </c>
      <c r="DB74" s="3">
        <v>25</v>
      </c>
      <c r="DC74" s="3">
        <v>12</v>
      </c>
      <c r="DD74" s="3">
        <v>0</v>
      </c>
      <c r="DE74" s="3">
        <v>0</v>
      </c>
      <c r="DF74" s="5">
        <v>3.915</v>
      </c>
      <c r="DG74" s="5">
        <v>7.83</v>
      </c>
      <c r="DI74" s="3">
        <v>0</v>
      </c>
      <c r="DJ74" s="3">
        <v>0</v>
      </c>
      <c r="DK74" s="3">
        <v>0</v>
      </c>
      <c r="DL74" s="3">
        <v>0</v>
      </c>
      <c r="DM74" s="3">
        <v>0</v>
      </c>
      <c r="DN74" s="3">
        <v>0</v>
      </c>
      <c r="DO74" s="3">
        <v>0</v>
      </c>
      <c r="DP74" s="3">
        <v>0</v>
      </c>
      <c r="DQ74" s="3">
        <v>0</v>
      </c>
      <c r="DS74" s="3">
        <v>338</v>
      </c>
      <c r="DT74" s="3">
        <v>176</v>
      </c>
      <c r="DU74" s="3">
        <v>58</v>
      </c>
      <c r="DV74" s="3">
        <v>26</v>
      </c>
      <c r="DW74" s="3">
        <v>2</v>
      </c>
      <c r="DX74" s="3">
        <v>0</v>
      </c>
      <c r="DY74" s="3">
        <v>0</v>
      </c>
      <c r="DZ74" s="5">
        <v>4.37</v>
      </c>
      <c r="EA74" s="5">
        <v>8.74</v>
      </c>
      <c r="EC74" s="3">
        <v>88</v>
      </c>
      <c r="ED74" s="3">
        <v>99</v>
      </c>
      <c r="EE74" s="3">
        <v>96</v>
      </c>
      <c r="EF74" s="3">
        <v>13</v>
      </c>
      <c r="EG74" s="3">
        <v>4</v>
      </c>
      <c r="EH74" s="3">
        <v>0</v>
      </c>
      <c r="EI74" s="3">
        <v>0</v>
      </c>
      <c r="EJ74" s="5">
        <v>3.8466666666666667</v>
      </c>
      <c r="EK74" s="5">
        <v>7.6933333333333334</v>
      </c>
      <c r="EM74" s="319">
        <f t="shared" si="15"/>
        <v>0</v>
      </c>
      <c r="EN74" s="319">
        <f t="shared" si="16"/>
        <v>7.65</v>
      </c>
      <c r="EO74" s="319">
        <f t="shared" si="17"/>
        <v>0</v>
      </c>
      <c r="EP74" s="319">
        <f t="shared" si="18"/>
        <v>7.62</v>
      </c>
      <c r="EQ74" s="319">
        <f t="shared" si="19"/>
        <v>8.2942857142857136</v>
      </c>
      <c r="ER74" s="319">
        <f t="shared" si="20"/>
        <v>8.5150000000000006</v>
      </c>
      <c r="ES74" s="319">
        <f t="shared" si="21"/>
        <v>6.4160000000000004</v>
      </c>
      <c r="ET74" s="319">
        <f t="shared" si="22"/>
        <v>8.5760000000000005</v>
      </c>
      <c r="EU74" s="319">
        <f t="shared" si="23"/>
        <v>0</v>
      </c>
      <c r="EV74" s="319">
        <f t="shared" si="24"/>
        <v>7.78</v>
      </c>
      <c r="EW74" s="319">
        <f t="shared" si="25"/>
        <v>7.83</v>
      </c>
      <c r="EX74" s="319">
        <f t="shared" si="26"/>
        <v>0</v>
      </c>
      <c r="EY74" s="319">
        <f t="shared" si="27"/>
        <v>8.74</v>
      </c>
      <c r="EZ74" s="319">
        <f t="shared" si="28"/>
        <v>7.6933333333333334</v>
      </c>
      <c r="FA74" s="400">
        <f t="shared" si="29"/>
        <v>7.9114619047619046</v>
      </c>
    </row>
    <row r="75" spans="1:157" x14ac:dyDescent="0.25">
      <c r="A75" s="4" t="s">
        <v>142</v>
      </c>
      <c r="B75" s="4" t="s">
        <v>143</v>
      </c>
      <c r="C75" s="3">
        <v>176</v>
      </c>
      <c r="D75" s="3">
        <v>628</v>
      </c>
      <c r="E75" s="3">
        <v>351</v>
      </c>
      <c r="F75" s="3">
        <v>343</v>
      </c>
      <c r="G75" s="3">
        <v>600</v>
      </c>
      <c r="H75" s="3">
        <v>0</v>
      </c>
      <c r="I75" s="3">
        <v>10</v>
      </c>
      <c r="J75" s="5">
        <v>2.7316491897044806</v>
      </c>
      <c r="K75" s="5">
        <v>5.4632983794089611</v>
      </c>
      <c r="M75" s="3">
        <v>157</v>
      </c>
      <c r="N75" s="3">
        <v>449</v>
      </c>
      <c r="O75" s="3">
        <v>456</v>
      </c>
      <c r="P75" s="3">
        <v>204</v>
      </c>
      <c r="Q75" s="3">
        <v>194</v>
      </c>
      <c r="R75" s="3">
        <v>0</v>
      </c>
      <c r="S75" s="3">
        <v>8</v>
      </c>
      <c r="T75" s="5">
        <v>3.1171232876712329</v>
      </c>
      <c r="U75" s="5">
        <v>6.2342465753424658</v>
      </c>
      <c r="W75" s="3">
        <v>360</v>
      </c>
      <c r="X75" s="3">
        <v>772</v>
      </c>
      <c r="Y75" s="3">
        <v>924</v>
      </c>
      <c r="Z75" s="3">
        <v>529</v>
      </c>
      <c r="AA75" s="3">
        <v>843</v>
      </c>
      <c r="AB75" s="3">
        <v>0</v>
      </c>
      <c r="AC75" s="3">
        <v>16</v>
      </c>
      <c r="AD75" s="5">
        <v>2.7890898483080515</v>
      </c>
      <c r="AE75" s="5">
        <v>5.578179696616103</v>
      </c>
      <c r="AG75" s="3">
        <v>32</v>
      </c>
      <c r="AH75" s="3">
        <v>238</v>
      </c>
      <c r="AI75" s="3">
        <v>530</v>
      </c>
      <c r="AJ75" s="3">
        <v>320</v>
      </c>
      <c r="AK75" s="3">
        <v>342</v>
      </c>
      <c r="AL75" s="3">
        <v>0</v>
      </c>
      <c r="AM75" s="3">
        <v>6</v>
      </c>
      <c r="AN75" s="5">
        <v>2.5198358413132693</v>
      </c>
      <c r="AO75" s="5">
        <v>5.0396716826265386</v>
      </c>
      <c r="AQ75" s="3">
        <v>700</v>
      </c>
      <c r="AR75" s="3">
        <v>1368</v>
      </c>
      <c r="AS75" s="3">
        <v>936</v>
      </c>
      <c r="AT75" s="3">
        <v>244</v>
      </c>
      <c r="AU75" s="3">
        <v>187</v>
      </c>
      <c r="AV75" s="3">
        <v>0</v>
      </c>
      <c r="AW75" s="3">
        <v>9</v>
      </c>
      <c r="AX75" s="5">
        <v>3.6259097525473072</v>
      </c>
      <c r="AY75" s="5">
        <v>7.2518195050946144</v>
      </c>
      <c r="BA75" s="3">
        <v>218</v>
      </c>
      <c r="BB75" s="3">
        <v>569</v>
      </c>
      <c r="BC75" s="3">
        <v>499</v>
      </c>
      <c r="BD75" s="3">
        <v>71</v>
      </c>
      <c r="BE75" s="3">
        <v>107</v>
      </c>
      <c r="BF75" s="3">
        <v>0</v>
      </c>
      <c r="BG75" s="3">
        <v>4</v>
      </c>
      <c r="BH75" s="5">
        <v>3.4918032786885247</v>
      </c>
      <c r="BI75" s="5">
        <v>6.9836065573770494</v>
      </c>
      <c r="BK75" s="3">
        <v>99</v>
      </c>
      <c r="BL75" s="3">
        <v>356</v>
      </c>
      <c r="BM75" s="3">
        <v>722</v>
      </c>
      <c r="BN75" s="3">
        <v>317</v>
      </c>
      <c r="BO75" s="3">
        <v>332</v>
      </c>
      <c r="BP75" s="3">
        <v>0</v>
      </c>
      <c r="BQ75" s="3">
        <v>9</v>
      </c>
      <c r="BR75" s="5">
        <v>2.7661555312157722</v>
      </c>
      <c r="BS75" s="5">
        <v>5.5323110624315444</v>
      </c>
      <c r="BU75" s="3">
        <v>140</v>
      </c>
      <c r="BV75" s="3">
        <v>644</v>
      </c>
      <c r="BW75" s="3">
        <v>729</v>
      </c>
      <c r="BX75" s="3">
        <v>129</v>
      </c>
      <c r="BY75" s="3">
        <v>186</v>
      </c>
      <c r="BZ75" s="3">
        <v>0</v>
      </c>
      <c r="CA75" s="3">
        <v>7</v>
      </c>
      <c r="CB75" s="5">
        <v>3.2314004376367613</v>
      </c>
      <c r="CC75" s="5">
        <v>6.4628008752735226</v>
      </c>
      <c r="CE75" s="3">
        <v>593</v>
      </c>
      <c r="CF75" s="3">
        <v>1238</v>
      </c>
      <c r="CG75" s="3">
        <v>1278</v>
      </c>
      <c r="CH75" s="3">
        <v>470</v>
      </c>
      <c r="CI75" s="3">
        <v>550</v>
      </c>
      <c r="CJ75" s="3">
        <v>0</v>
      </c>
      <c r="CK75" s="3">
        <v>15</v>
      </c>
      <c r="CL75" s="5">
        <v>3.2068297408573505</v>
      </c>
      <c r="CM75" s="5">
        <v>6.413659481714701</v>
      </c>
      <c r="CO75" s="3">
        <v>115</v>
      </c>
      <c r="CP75" s="3">
        <v>567</v>
      </c>
      <c r="CQ75" s="3">
        <v>1134</v>
      </c>
      <c r="CR75" s="3">
        <v>521</v>
      </c>
      <c r="CS75" s="3">
        <v>585</v>
      </c>
      <c r="CT75" s="3">
        <v>0</v>
      </c>
      <c r="CU75" s="3">
        <v>14</v>
      </c>
      <c r="CV75" s="5">
        <v>2.6940451745379876</v>
      </c>
      <c r="CW75" s="5">
        <v>5.3880903490759753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0</v>
      </c>
      <c r="DG75" s="3">
        <v>0</v>
      </c>
      <c r="DI75" s="3">
        <v>0</v>
      </c>
      <c r="DJ75" s="3">
        <v>0</v>
      </c>
      <c r="DK75" s="3">
        <v>0</v>
      </c>
      <c r="DL75" s="3">
        <v>0</v>
      </c>
      <c r="DM75" s="3">
        <v>0</v>
      </c>
      <c r="DN75" s="3">
        <v>0</v>
      </c>
      <c r="DO75" s="3">
        <v>0</v>
      </c>
      <c r="DP75" s="3">
        <v>0</v>
      </c>
      <c r="DQ75" s="3">
        <v>0</v>
      </c>
      <c r="DS75" s="3">
        <v>131</v>
      </c>
      <c r="DT75" s="3">
        <v>551</v>
      </c>
      <c r="DU75" s="3">
        <v>967</v>
      </c>
      <c r="DV75" s="3">
        <v>306</v>
      </c>
      <c r="DW75" s="3">
        <v>242</v>
      </c>
      <c r="DX75" s="3">
        <v>0</v>
      </c>
      <c r="DY75" s="3">
        <v>5</v>
      </c>
      <c r="DZ75" s="5">
        <v>3.0104688211197086</v>
      </c>
      <c r="EA75" s="5">
        <v>6.0209376422394172</v>
      </c>
      <c r="EC75" s="3">
        <v>35</v>
      </c>
      <c r="ED75" s="3">
        <v>284</v>
      </c>
      <c r="EE75" s="3">
        <v>552</v>
      </c>
      <c r="EF75" s="3">
        <v>110</v>
      </c>
      <c r="EG75" s="3">
        <v>117</v>
      </c>
      <c r="EH75" s="3">
        <v>0</v>
      </c>
      <c r="EI75" s="3">
        <v>3</v>
      </c>
      <c r="EJ75" s="5">
        <v>3.0091074681238617</v>
      </c>
      <c r="EK75" s="5">
        <v>6.0182149362477233</v>
      </c>
      <c r="EM75" s="319">
        <f t="shared" si="15"/>
        <v>5.4632983794089611</v>
      </c>
      <c r="EN75" s="319">
        <f t="shared" si="16"/>
        <v>6.2342465753424658</v>
      </c>
      <c r="EO75" s="319">
        <f t="shared" si="17"/>
        <v>5.578179696616103</v>
      </c>
      <c r="EP75" s="319">
        <f t="shared" si="18"/>
        <v>5.0396716826265386</v>
      </c>
      <c r="EQ75" s="319">
        <f t="shared" si="19"/>
        <v>7.2518195050946144</v>
      </c>
      <c r="ER75" s="319">
        <f t="shared" si="20"/>
        <v>6.9836065573770494</v>
      </c>
      <c r="ES75" s="319">
        <f t="shared" si="21"/>
        <v>5.5323110624315444</v>
      </c>
      <c r="ET75" s="319">
        <f t="shared" si="22"/>
        <v>6.4628008752735226</v>
      </c>
      <c r="EU75" s="319">
        <f t="shared" si="23"/>
        <v>6.413659481714701</v>
      </c>
      <c r="EV75" s="319">
        <f t="shared" si="24"/>
        <v>5.3880903490759753</v>
      </c>
      <c r="EW75" s="319">
        <f t="shared" si="25"/>
        <v>0</v>
      </c>
      <c r="EX75" s="319">
        <f t="shared" si="26"/>
        <v>0</v>
      </c>
      <c r="EY75" s="319">
        <f t="shared" si="27"/>
        <v>6.0209376422394172</v>
      </c>
      <c r="EZ75" s="319">
        <f t="shared" si="28"/>
        <v>6.0182149362477233</v>
      </c>
      <c r="FA75" s="400">
        <f t="shared" si="29"/>
        <v>6.0322363952873843</v>
      </c>
    </row>
    <row r="76" spans="1:157" x14ac:dyDescent="0.25">
      <c r="A76" s="4" t="s">
        <v>144</v>
      </c>
      <c r="B76" s="4" t="s">
        <v>145</v>
      </c>
      <c r="C76" s="3">
        <v>71</v>
      </c>
      <c r="D76" s="3">
        <v>133</v>
      </c>
      <c r="E76" s="3">
        <v>71</v>
      </c>
      <c r="F76" s="3">
        <v>11</v>
      </c>
      <c r="G76" s="3">
        <v>4</v>
      </c>
      <c r="H76" s="3">
        <v>310</v>
      </c>
      <c r="I76" s="3">
        <v>0</v>
      </c>
      <c r="J76" s="5">
        <v>3.8827586206896552</v>
      </c>
      <c r="K76" s="5">
        <v>7.7655172413793103</v>
      </c>
      <c r="M76" s="3">
        <v>103</v>
      </c>
      <c r="N76" s="3">
        <v>196</v>
      </c>
      <c r="O76" s="3">
        <v>136</v>
      </c>
      <c r="P76" s="3">
        <v>35</v>
      </c>
      <c r="Q76" s="3">
        <v>17</v>
      </c>
      <c r="R76" s="3">
        <v>113</v>
      </c>
      <c r="S76" s="3">
        <v>0</v>
      </c>
      <c r="T76" s="5">
        <v>3.6837782340862422</v>
      </c>
      <c r="U76" s="5">
        <v>7.3675564681724843</v>
      </c>
      <c r="W76" s="3">
        <v>86</v>
      </c>
      <c r="X76" s="3">
        <v>123</v>
      </c>
      <c r="Y76" s="3">
        <v>44</v>
      </c>
      <c r="Z76" s="3">
        <v>1</v>
      </c>
      <c r="AA76" s="3">
        <v>5</v>
      </c>
      <c r="AB76" s="3">
        <v>791</v>
      </c>
      <c r="AC76" s="3">
        <v>0</v>
      </c>
      <c r="AD76" s="5">
        <v>4.0965250965250961</v>
      </c>
      <c r="AE76" s="5">
        <v>8.1930501930501922</v>
      </c>
      <c r="AG76" s="3">
        <v>152</v>
      </c>
      <c r="AH76" s="3">
        <v>234</v>
      </c>
      <c r="AI76" s="3">
        <v>128</v>
      </c>
      <c r="AJ76" s="3">
        <v>31</v>
      </c>
      <c r="AK76" s="3">
        <v>8</v>
      </c>
      <c r="AL76" s="3">
        <v>47</v>
      </c>
      <c r="AM76" s="3">
        <v>0</v>
      </c>
      <c r="AN76" s="5">
        <v>3.8878842676311032</v>
      </c>
      <c r="AO76" s="5">
        <v>7.7757685352622063</v>
      </c>
      <c r="AQ76" s="3">
        <v>342</v>
      </c>
      <c r="AR76" s="3">
        <v>388</v>
      </c>
      <c r="AS76" s="3">
        <v>208</v>
      </c>
      <c r="AT76" s="3">
        <v>38</v>
      </c>
      <c r="AU76" s="3">
        <v>13</v>
      </c>
      <c r="AV76" s="3">
        <v>61</v>
      </c>
      <c r="AW76" s="3">
        <v>0</v>
      </c>
      <c r="AX76" s="5">
        <v>4.0192113245702732</v>
      </c>
      <c r="AY76" s="5">
        <v>8.0384226491405464</v>
      </c>
      <c r="BA76" s="3">
        <v>171</v>
      </c>
      <c r="BB76" s="3">
        <v>250</v>
      </c>
      <c r="BC76" s="3">
        <v>99</v>
      </c>
      <c r="BD76" s="3">
        <v>12</v>
      </c>
      <c r="BE76" s="3">
        <v>2</v>
      </c>
      <c r="BF76" s="3">
        <v>66</v>
      </c>
      <c r="BG76" s="3">
        <v>0</v>
      </c>
      <c r="BH76" s="5">
        <v>4.0786516853932584</v>
      </c>
      <c r="BI76" s="5">
        <v>8.1573033707865168</v>
      </c>
      <c r="BK76" s="3">
        <v>72</v>
      </c>
      <c r="BL76" s="3">
        <v>268</v>
      </c>
      <c r="BM76" s="3">
        <v>244</v>
      </c>
      <c r="BN76" s="3">
        <v>51</v>
      </c>
      <c r="BO76" s="3">
        <v>24</v>
      </c>
      <c r="BP76" s="3">
        <v>91</v>
      </c>
      <c r="BQ76" s="3">
        <v>0</v>
      </c>
      <c r="BR76" s="5">
        <v>3.4749620637329288</v>
      </c>
      <c r="BS76" s="5">
        <v>6.9499241274658576</v>
      </c>
      <c r="BU76" s="3">
        <v>179</v>
      </c>
      <c r="BV76" s="3">
        <v>373</v>
      </c>
      <c r="BW76" s="3">
        <v>106</v>
      </c>
      <c r="BX76" s="3">
        <v>10</v>
      </c>
      <c r="BY76" s="3">
        <v>1</v>
      </c>
      <c r="BZ76" s="3">
        <v>81</v>
      </c>
      <c r="CA76" s="3">
        <v>0</v>
      </c>
      <c r="CB76" s="5">
        <v>4.0747384155455908</v>
      </c>
      <c r="CC76" s="5">
        <v>8.1494768310911816</v>
      </c>
      <c r="CE76" s="3">
        <v>272</v>
      </c>
      <c r="CF76" s="3">
        <v>392</v>
      </c>
      <c r="CG76" s="3">
        <v>270</v>
      </c>
      <c r="CH76" s="3">
        <v>96</v>
      </c>
      <c r="CI76" s="3">
        <v>73</v>
      </c>
      <c r="CJ76" s="3">
        <v>97</v>
      </c>
      <c r="CK76" s="3">
        <v>0</v>
      </c>
      <c r="CL76" s="5">
        <v>3.6291931097008159</v>
      </c>
      <c r="CM76" s="5">
        <v>7.2583862194016318</v>
      </c>
      <c r="CO76" s="3">
        <v>178</v>
      </c>
      <c r="CP76" s="3">
        <v>426</v>
      </c>
      <c r="CQ76" s="3">
        <v>333</v>
      </c>
      <c r="CR76" s="3">
        <v>102</v>
      </c>
      <c r="CS76" s="3">
        <v>70</v>
      </c>
      <c r="CT76" s="3">
        <v>91</v>
      </c>
      <c r="CU76" s="3">
        <v>0</v>
      </c>
      <c r="CV76" s="5">
        <v>3.4869251577998197</v>
      </c>
      <c r="CW76" s="5">
        <v>6.9738503155996394</v>
      </c>
      <c r="CY76" s="3">
        <v>116</v>
      </c>
      <c r="CZ76" s="3">
        <v>215</v>
      </c>
      <c r="DA76" s="3">
        <v>136</v>
      </c>
      <c r="DB76" s="3">
        <v>46</v>
      </c>
      <c r="DC76" s="3">
        <v>32</v>
      </c>
      <c r="DD76" s="3">
        <v>55</v>
      </c>
      <c r="DE76" s="3">
        <v>0</v>
      </c>
      <c r="DF76" s="5">
        <v>3.618348623853211</v>
      </c>
      <c r="DG76" s="5">
        <v>7.236697247706422</v>
      </c>
      <c r="DI76" s="3">
        <v>41</v>
      </c>
      <c r="DJ76" s="3">
        <v>199</v>
      </c>
      <c r="DK76" s="3">
        <v>186</v>
      </c>
      <c r="DL76" s="3">
        <v>70</v>
      </c>
      <c r="DM76" s="3">
        <v>7</v>
      </c>
      <c r="DN76" s="3">
        <v>97</v>
      </c>
      <c r="DO76" s="3">
        <v>0</v>
      </c>
      <c r="DP76" s="5">
        <v>3.3916500994035785</v>
      </c>
      <c r="DQ76" s="5">
        <v>6.7833001988071571</v>
      </c>
      <c r="DS76" s="3">
        <v>267</v>
      </c>
      <c r="DT76" s="3">
        <v>373</v>
      </c>
      <c r="DU76" s="3">
        <v>173</v>
      </c>
      <c r="DV76" s="3">
        <v>30</v>
      </c>
      <c r="DW76" s="3">
        <v>4</v>
      </c>
      <c r="DX76" s="3">
        <v>53</v>
      </c>
      <c r="DY76" s="3">
        <v>0</v>
      </c>
      <c r="DZ76" s="5">
        <v>4.0259740259740262</v>
      </c>
      <c r="EA76" s="5">
        <v>8.0519480519480524</v>
      </c>
      <c r="EC76" s="3">
        <v>5</v>
      </c>
      <c r="ED76" s="3">
        <v>20</v>
      </c>
      <c r="EE76" s="3">
        <v>5</v>
      </c>
      <c r="EF76" s="3">
        <v>0</v>
      </c>
      <c r="EG76" s="3">
        <v>0</v>
      </c>
      <c r="EH76" s="3">
        <v>420</v>
      </c>
      <c r="EI76" s="3">
        <v>0</v>
      </c>
      <c r="EJ76" s="5">
        <v>4</v>
      </c>
      <c r="EK76" s="5">
        <v>8</v>
      </c>
      <c r="EM76" s="319">
        <f t="shared" si="15"/>
        <v>7.7655172413793103</v>
      </c>
      <c r="EN76" s="319">
        <f t="shared" si="16"/>
        <v>7.3675564681724843</v>
      </c>
      <c r="EO76" s="319">
        <f t="shared" si="17"/>
        <v>8.1930501930501922</v>
      </c>
      <c r="EP76" s="319">
        <f t="shared" si="18"/>
        <v>7.7757685352622063</v>
      </c>
      <c r="EQ76" s="319">
        <f t="shared" si="19"/>
        <v>8.0384226491405464</v>
      </c>
      <c r="ER76" s="319">
        <f t="shared" si="20"/>
        <v>8.1573033707865168</v>
      </c>
      <c r="ES76" s="319">
        <f t="shared" si="21"/>
        <v>6.9499241274658576</v>
      </c>
      <c r="ET76" s="319">
        <f t="shared" si="22"/>
        <v>8.1494768310911816</v>
      </c>
      <c r="EU76" s="319">
        <f t="shared" si="23"/>
        <v>7.2583862194016318</v>
      </c>
      <c r="EV76" s="319">
        <f t="shared" si="24"/>
        <v>6.9738503155996394</v>
      </c>
      <c r="EW76" s="319">
        <f t="shared" si="25"/>
        <v>7.236697247706422</v>
      </c>
      <c r="EX76" s="319">
        <f t="shared" si="26"/>
        <v>6.7833001988071571</v>
      </c>
      <c r="EY76" s="319">
        <f t="shared" si="27"/>
        <v>8.0519480519480524</v>
      </c>
      <c r="EZ76" s="319">
        <f t="shared" si="28"/>
        <v>8</v>
      </c>
      <c r="FA76" s="400">
        <f t="shared" si="29"/>
        <v>7.6215143892722272</v>
      </c>
    </row>
    <row r="77" spans="1:157" x14ac:dyDescent="0.25">
      <c r="A77" s="4" t="s">
        <v>146</v>
      </c>
      <c r="B77" s="4" t="s">
        <v>147</v>
      </c>
      <c r="C77" s="3">
        <v>710</v>
      </c>
      <c r="D77" s="3">
        <v>65</v>
      </c>
      <c r="E77" s="3">
        <v>25</v>
      </c>
      <c r="F77" s="3">
        <v>0</v>
      </c>
      <c r="G77" s="3">
        <v>0</v>
      </c>
      <c r="H77" s="3">
        <v>0</v>
      </c>
      <c r="I77" s="3">
        <v>0</v>
      </c>
      <c r="J77" s="5">
        <v>4.8562500000000002</v>
      </c>
      <c r="K77" s="5">
        <v>9.7125000000000004</v>
      </c>
      <c r="M77" s="3">
        <v>293</v>
      </c>
      <c r="N77" s="3">
        <v>75</v>
      </c>
      <c r="O77" s="3">
        <v>392</v>
      </c>
      <c r="P77" s="3">
        <v>40</v>
      </c>
      <c r="Q77" s="3">
        <v>0</v>
      </c>
      <c r="R77" s="3">
        <v>0</v>
      </c>
      <c r="S77" s="3">
        <v>0</v>
      </c>
      <c r="T77" s="5">
        <v>3.7762500000000001</v>
      </c>
      <c r="U77" s="5">
        <v>7.5525000000000002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G77" s="3">
        <v>0</v>
      </c>
      <c r="AH77" s="3">
        <v>370</v>
      </c>
      <c r="AI77" s="3">
        <v>410</v>
      </c>
      <c r="AJ77" s="3">
        <v>20</v>
      </c>
      <c r="AK77" s="3">
        <v>0</v>
      </c>
      <c r="AL77" s="3">
        <v>0</v>
      </c>
      <c r="AM77" s="3">
        <v>0</v>
      </c>
      <c r="AN77" s="5">
        <v>3.4375</v>
      </c>
      <c r="AO77" s="5">
        <v>6.875</v>
      </c>
      <c r="AQ77" s="3">
        <v>0</v>
      </c>
      <c r="AR77" s="3">
        <v>775</v>
      </c>
      <c r="AS77" s="3">
        <v>320</v>
      </c>
      <c r="AT77" s="3">
        <v>305</v>
      </c>
      <c r="AU77" s="3">
        <v>0</v>
      </c>
      <c r="AV77" s="3">
        <v>0</v>
      </c>
      <c r="AW77" s="3">
        <v>0</v>
      </c>
      <c r="AX77" s="5">
        <v>3.3357142857142859</v>
      </c>
      <c r="AY77" s="5">
        <v>6.6714285714285717</v>
      </c>
      <c r="BA77" s="3">
        <v>0</v>
      </c>
      <c r="BB77" s="3">
        <v>510</v>
      </c>
      <c r="BC77" s="3">
        <v>280</v>
      </c>
      <c r="BD77" s="3">
        <v>10</v>
      </c>
      <c r="BE77" s="3">
        <v>0</v>
      </c>
      <c r="BF77" s="3">
        <v>0</v>
      </c>
      <c r="BG77" s="3">
        <v>0</v>
      </c>
      <c r="BH77" s="5">
        <v>3.625</v>
      </c>
      <c r="BI77" s="5">
        <v>7.25</v>
      </c>
      <c r="BK77" s="3">
        <v>190</v>
      </c>
      <c r="BL77" s="3">
        <v>310</v>
      </c>
      <c r="BM77" s="3">
        <v>270</v>
      </c>
      <c r="BN77" s="3">
        <v>170</v>
      </c>
      <c r="BO77" s="3">
        <v>60</v>
      </c>
      <c r="BP77" s="3">
        <v>0</v>
      </c>
      <c r="BQ77" s="3">
        <v>0</v>
      </c>
      <c r="BR77" s="5">
        <v>3.4</v>
      </c>
      <c r="BS77" s="5">
        <v>6.8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E77" s="3">
        <v>0</v>
      </c>
      <c r="CF77" s="3">
        <v>950</v>
      </c>
      <c r="CG77" s="3">
        <v>390</v>
      </c>
      <c r="CH77" s="3">
        <v>50</v>
      </c>
      <c r="CI77" s="3">
        <v>10</v>
      </c>
      <c r="CJ77" s="3">
        <v>200</v>
      </c>
      <c r="CK77" s="3">
        <v>0</v>
      </c>
      <c r="CL77" s="5">
        <v>3.6285714285714286</v>
      </c>
      <c r="CM77" s="5">
        <v>7.2571428571428571</v>
      </c>
      <c r="CO77" s="3">
        <v>530</v>
      </c>
      <c r="CP77" s="3">
        <v>720</v>
      </c>
      <c r="CQ77" s="3">
        <v>130</v>
      </c>
      <c r="CR77" s="3">
        <v>200</v>
      </c>
      <c r="CS77" s="3">
        <v>20</v>
      </c>
      <c r="CT77" s="3">
        <v>0</v>
      </c>
      <c r="CU77" s="3">
        <v>0</v>
      </c>
      <c r="CV77" s="5">
        <v>3.9624999999999999</v>
      </c>
      <c r="CW77" s="5">
        <v>7.9249999999999998</v>
      </c>
      <c r="CY77" s="3">
        <v>0</v>
      </c>
      <c r="CZ77" s="3">
        <v>0</v>
      </c>
      <c r="DA77" s="3">
        <v>680</v>
      </c>
      <c r="DB77" s="3">
        <v>120</v>
      </c>
      <c r="DC77" s="3">
        <v>0</v>
      </c>
      <c r="DD77" s="3">
        <v>0</v>
      </c>
      <c r="DE77" s="3">
        <v>0</v>
      </c>
      <c r="DF77" s="5">
        <v>2.85</v>
      </c>
      <c r="DG77" s="5">
        <v>5.7</v>
      </c>
      <c r="DI77" s="3">
        <v>0</v>
      </c>
      <c r="DJ77" s="3">
        <v>0</v>
      </c>
      <c r="DK77" s="3">
        <v>0</v>
      </c>
      <c r="DL77" s="3">
        <v>0</v>
      </c>
      <c r="DM77" s="3">
        <v>0</v>
      </c>
      <c r="DN77" s="3">
        <v>0</v>
      </c>
      <c r="DO77" s="3">
        <v>0</v>
      </c>
      <c r="DP77" s="3">
        <v>0</v>
      </c>
      <c r="DQ77" s="3">
        <v>0</v>
      </c>
      <c r="DS77" s="3">
        <v>560</v>
      </c>
      <c r="DT77" s="3">
        <v>420</v>
      </c>
      <c r="DU77" s="3">
        <v>215</v>
      </c>
      <c r="DV77" s="3">
        <v>5</v>
      </c>
      <c r="DW77" s="3">
        <v>0</v>
      </c>
      <c r="DX77" s="3">
        <v>0</v>
      </c>
      <c r="DY77" s="3">
        <v>0</v>
      </c>
      <c r="DZ77" s="5">
        <v>4.2791666666666668</v>
      </c>
      <c r="EA77" s="5">
        <v>8.5583333333333336</v>
      </c>
      <c r="EC77" s="3">
        <v>380</v>
      </c>
      <c r="ED77" s="3">
        <v>20</v>
      </c>
      <c r="EE77" s="3">
        <v>0</v>
      </c>
      <c r="EF77" s="3">
        <v>0</v>
      </c>
      <c r="EG77" s="3">
        <v>0</v>
      </c>
      <c r="EH77" s="3">
        <v>200</v>
      </c>
      <c r="EI77" s="3">
        <v>0</v>
      </c>
      <c r="EJ77" s="5">
        <v>4.95</v>
      </c>
      <c r="EK77" s="5">
        <v>9.9</v>
      </c>
      <c r="EM77" s="319">
        <f t="shared" si="15"/>
        <v>9.7125000000000004</v>
      </c>
      <c r="EN77" s="319">
        <f t="shared" si="16"/>
        <v>7.5525000000000002</v>
      </c>
      <c r="EO77" s="319">
        <f t="shared" si="17"/>
        <v>0</v>
      </c>
      <c r="EP77" s="319">
        <f t="shared" si="18"/>
        <v>6.875</v>
      </c>
      <c r="EQ77" s="319">
        <f t="shared" si="19"/>
        <v>6.6714285714285717</v>
      </c>
      <c r="ER77" s="319">
        <f t="shared" si="20"/>
        <v>7.25</v>
      </c>
      <c r="ES77" s="319">
        <f t="shared" si="21"/>
        <v>6.8</v>
      </c>
      <c r="ET77" s="319">
        <f t="shared" si="22"/>
        <v>0</v>
      </c>
      <c r="EU77" s="319">
        <f t="shared" si="23"/>
        <v>7.2571428571428571</v>
      </c>
      <c r="EV77" s="319">
        <f t="shared" si="24"/>
        <v>7.9249999999999998</v>
      </c>
      <c r="EW77" s="319">
        <f t="shared" si="25"/>
        <v>5.7</v>
      </c>
      <c r="EX77" s="319">
        <f t="shared" si="26"/>
        <v>0</v>
      </c>
      <c r="EY77" s="319">
        <f t="shared" si="27"/>
        <v>8.5583333333333336</v>
      </c>
      <c r="EZ77" s="319">
        <f t="shared" si="28"/>
        <v>9.9</v>
      </c>
      <c r="FA77" s="400">
        <f t="shared" si="29"/>
        <v>7.6547186147186155</v>
      </c>
    </row>
    <row r="78" spans="1:157" x14ac:dyDescent="0.25">
      <c r="A78" s="4" t="s">
        <v>148</v>
      </c>
      <c r="B78" s="4" t="s">
        <v>149</v>
      </c>
      <c r="C78" s="3">
        <v>155</v>
      </c>
      <c r="D78" s="3">
        <v>176</v>
      </c>
      <c r="E78" s="3">
        <v>33</v>
      </c>
      <c r="F78" s="3">
        <v>4</v>
      </c>
      <c r="G78" s="3">
        <v>1</v>
      </c>
      <c r="H78" s="3">
        <v>191</v>
      </c>
      <c r="I78" s="3">
        <v>0</v>
      </c>
      <c r="J78" s="5">
        <v>4.3008130081300813</v>
      </c>
      <c r="K78" s="5">
        <v>8.6016260162601625</v>
      </c>
      <c r="M78" s="3">
        <v>78</v>
      </c>
      <c r="N78" s="3">
        <v>202</v>
      </c>
      <c r="O78" s="3">
        <v>94</v>
      </c>
      <c r="P78" s="3">
        <v>25</v>
      </c>
      <c r="Q78" s="3">
        <v>1</v>
      </c>
      <c r="R78" s="3">
        <v>160</v>
      </c>
      <c r="S78" s="3">
        <v>0</v>
      </c>
      <c r="T78" s="5">
        <v>3.8275000000000001</v>
      </c>
      <c r="U78" s="5">
        <v>7.6550000000000002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G78" s="3">
        <v>46</v>
      </c>
      <c r="AH78" s="3">
        <v>174</v>
      </c>
      <c r="AI78" s="3">
        <v>108</v>
      </c>
      <c r="AJ78" s="3">
        <v>14</v>
      </c>
      <c r="AK78" s="3">
        <v>5</v>
      </c>
      <c r="AL78" s="3">
        <v>213</v>
      </c>
      <c r="AM78" s="3">
        <v>0</v>
      </c>
      <c r="AN78" s="5">
        <v>3.6974063400576367</v>
      </c>
      <c r="AO78" s="5">
        <v>7.3948126801152734</v>
      </c>
      <c r="AQ78" s="3">
        <v>332</v>
      </c>
      <c r="AR78" s="3">
        <v>515</v>
      </c>
      <c r="AS78" s="3">
        <v>112</v>
      </c>
      <c r="AT78" s="3">
        <v>12</v>
      </c>
      <c r="AU78" s="3">
        <v>5</v>
      </c>
      <c r="AV78" s="3">
        <v>4</v>
      </c>
      <c r="AW78" s="3">
        <v>0</v>
      </c>
      <c r="AX78" s="5">
        <v>4.1854508196721314</v>
      </c>
      <c r="AY78" s="5">
        <v>8.3709016393442628</v>
      </c>
      <c r="BA78" s="3">
        <v>158</v>
      </c>
      <c r="BB78" s="3">
        <v>313</v>
      </c>
      <c r="BC78" s="3">
        <v>65</v>
      </c>
      <c r="BD78" s="3">
        <v>4</v>
      </c>
      <c r="BE78" s="3">
        <v>1</v>
      </c>
      <c r="BF78" s="3">
        <v>19</v>
      </c>
      <c r="BG78" s="3">
        <v>0</v>
      </c>
      <c r="BH78" s="5">
        <v>4.1515711645101661</v>
      </c>
      <c r="BI78" s="5">
        <v>8.3031423290203321</v>
      </c>
      <c r="BK78" s="3">
        <v>5</v>
      </c>
      <c r="BL78" s="3">
        <v>77</v>
      </c>
      <c r="BM78" s="3">
        <v>109</v>
      </c>
      <c r="BN78" s="3">
        <v>85</v>
      </c>
      <c r="BO78" s="3">
        <v>48</v>
      </c>
      <c r="BP78" s="3">
        <v>376</v>
      </c>
      <c r="BQ78" s="3">
        <v>0</v>
      </c>
      <c r="BR78" s="5">
        <v>2.7098765432098766</v>
      </c>
      <c r="BS78" s="5">
        <v>5.4197530864197532</v>
      </c>
      <c r="BU78" s="3">
        <v>140</v>
      </c>
      <c r="BV78" s="3">
        <v>379</v>
      </c>
      <c r="BW78" s="3">
        <v>68</v>
      </c>
      <c r="BX78" s="3">
        <v>7</v>
      </c>
      <c r="BY78" s="3">
        <v>0</v>
      </c>
      <c r="BZ78" s="3">
        <v>106</v>
      </c>
      <c r="CA78" s="3">
        <v>0</v>
      </c>
      <c r="CB78" s="5">
        <v>4.0976430976430978</v>
      </c>
      <c r="CC78" s="5">
        <v>8.1952861952861955</v>
      </c>
      <c r="CE78" s="3">
        <v>144</v>
      </c>
      <c r="CF78" s="3">
        <v>376</v>
      </c>
      <c r="CG78" s="3">
        <v>237</v>
      </c>
      <c r="CH78" s="3">
        <v>68</v>
      </c>
      <c r="CI78" s="3">
        <v>37</v>
      </c>
      <c r="CJ78" s="3">
        <v>258</v>
      </c>
      <c r="CK78" s="3">
        <v>0</v>
      </c>
      <c r="CL78" s="5">
        <v>3.605568445475638</v>
      </c>
      <c r="CM78" s="5">
        <v>7.2111368909512761</v>
      </c>
      <c r="CO78" s="3">
        <v>293</v>
      </c>
      <c r="CP78" s="3">
        <v>516</v>
      </c>
      <c r="CQ78" s="3">
        <v>182</v>
      </c>
      <c r="CR78" s="3">
        <v>49</v>
      </c>
      <c r="CS78" s="3">
        <v>13</v>
      </c>
      <c r="CT78" s="3">
        <v>67</v>
      </c>
      <c r="CU78" s="3">
        <v>0</v>
      </c>
      <c r="CV78" s="5">
        <v>3.9753086419753085</v>
      </c>
      <c r="CW78" s="5">
        <v>7.9506172839506171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0</v>
      </c>
      <c r="DG78" s="3">
        <v>0</v>
      </c>
      <c r="DI78" s="3">
        <v>21</v>
      </c>
      <c r="DJ78" s="3">
        <v>149</v>
      </c>
      <c r="DK78" s="3">
        <v>109</v>
      </c>
      <c r="DL78" s="3">
        <v>31</v>
      </c>
      <c r="DM78" s="3">
        <v>10</v>
      </c>
      <c r="DN78" s="3">
        <v>240</v>
      </c>
      <c r="DO78" s="3">
        <v>0</v>
      </c>
      <c r="DP78" s="5">
        <v>3.4375</v>
      </c>
      <c r="DQ78" s="5">
        <v>6.875</v>
      </c>
      <c r="DS78" s="3">
        <v>145</v>
      </c>
      <c r="DT78" s="3">
        <v>319</v>
      </c>
      <c r="DU78" s="3">
        <v>236</v>
      </c>
      <c r="DV78" s="3">
        <v>50</v>
      </c>
      <c r="DW78" s="3">
        <v>32</v>
      </c>
      <c r="DX78" s="3">
        <v>58</v>
      </c>
      <c r="DY78" s="3">
        <v>0</v>
      </c>
      <c r="DZ78" s="5">
        <v>3.632992327365729</v>
      </c>
      <c r="EA78" s="5">
        <v>7.2659846547314579</v>
      </c>
      <c r="EC78" s="3">
        <v>0</v>
      </c>
      <c r="ED78" s="3">
        <v>0</v>
      </c>
      <c r="EE78" s="3">
        <v>0</v>
      </c>
      <c r="EF78" s="3">
        <v>0</v>
      </c>
      <c r="EG78" s="3">
        <v>0</v>
      </c>
      <c r="EH78" s="3">
        <v>0</v>
      </c>
      <c r="EI78" s="3">
        <v>0</v>
      </c>
      <c r="EJ78" s="3">
        <v>0</v>
      </c>
      <c r="EK78" s="3">
        <v>0</v>
      </c>
      <c r="EM78" s="319">
        <f t="shared" si="15"/>
        <v>8.6016260162601625</v>
      </c>
      <c r="EN78" s="319">
        <f t="shared" si="16"/>
        <v>7.6550000000000002</v>
      </c>
      <c r="EO78" s="319">
        <f t="shared" si="17"/>
        <v>0</v>
      </c>
      <c r="EP78" s="319">
        <f t="shared" si="18"/>
        <v>7.3948126801152734</v>
      </c>
      <c r="EQ78" s="319">
        <f t="shared" si="19"/>
        <v>8.3709016393442628</v>
      </c>
      <c r="ER78" s="319">
        <f t="shared" si="20"/>
        <v>8.3031423290203321</v>
      </c>
      <c r="ES78" s="319">
        <f t="shared" si="21"/>
        <v>5.4197530864197532</v>
      </c>
      <c r="ET78" s="319">
        <f t="shared" si="22"/>
        <v>8.1952861952861955</v>
      </c>
      <c r="EU78" s="319">
        <f t="shared" si="23"/>
        <v>7.2111368909512761</v>
      </c>
      <c r="EV78" s="319">
        <f t="shared" si="24"/>
        <v>7.9506172839506171</v>
      </c>
      <c r="EW78" s="319">
        <f t="shared" si="25"/>
        <v>0</v>
      </c>
      <c r="EX78" s="319">
        <f t="shared" si="26"/>
        <v>6.875</v>
      </c>
      <c r="EY78" s="319">
        <f t="shared" si="27"/>
        <v>7.2659846547314579</v>
      </c>
      <c r="EZ78" s="319">
        <f t="shared" si="28"/>
        <v>0</v>
      </c>
      <c r="FA78" s="400">
        <f t="shared" si="29"/>
        <v>7.5675691614617566</v>
      </c>
    </row>
    <row r="79" spans="1:157" x14ac:dyDescent="0.25">
      <c r="A79" s="4" t="s">
        <v>150</v>
      </c>
      <c r="B79" s="4" t="s">
        <v>151</v>
      </c>
      <c r="C79" s="3">
        <v>330</v>
      </c>
      <c r="D79" s="3">
        <v>277</v>
      </c>
      <c r="E79" s="3">
        <v>131</v>
      </c>
      <c r="F79" s="3">
        <v>14</v>
      </c>
      <c r="G79" s="3">
        <v>8</v>
      </c>
      <c r="H79" s="3">
        <v>240</v>
      </c>
      <c r="I79" s="3">
        <v>0</v>
      </c>
      <c r="J79" s="5">
        <v>4.1934210526315789</v>
      </c>
      <c r="K79" s="5">
        <v>8.3868421052631579</v>
      </c>
      <c r="M79" s="3">
        <v>320</v>
      </c>
      <c r="N79" s="3">
        <v>308</v>
      </c>
      <c r="O79" s="3">
        <v>227</v>
      </c>
      <c r="P79" s="3">
        <v>72</v>
      </c>
      <c r="Q79" s="3">
        <v>35</v>
      </c>
      <c r="R79" s="3">
        <v>38</v>
      </c>
      <c r="S79" s="3">
        <v>0</v>
      </c>
      <c r="T79" s="5">
        <v>3.8378378378378377</v>
      </c>
      <c r="U79" s="5">
        <v>7.6756756756756754</v>
      </c>
      <c r="W79" s="3">
        <v>793</v>
      </c>
      <c r="X79" s="3">
        <v>602</v>
      </c>
      <c r="Y79" s="3">
        <v>234</v>
      </c>
      <c r="Z79" s="3">
        <v>32</v>
      </c>
      <c r="AA79" s="3">
        <v>33</v>
      </c>
      <c r="AB79" s="3">
        <v>56</v>
      </c>
      <c r="AC79" s="3">
        <v>0</v>
      </c>
      <c r="AD79" s="5">
        <v>4.2337662337662341</v>
      </c>
      <c r="AE79" s="5">
        <v>8.4675324675324681</v>
      </c>
      <c r="AG79" s="3">
        <v>210</v>
      </c>
      <c r="AH79" s="3">
        <v>319</v>
      </c>
      <c r="AI79" s="3">
        <v>254</v>
      </c>
      <c r="AJ79" s="3">
        <v>91</v>
      </c>
      <c r="AK79" s="3">
        <v>65</v>
      </c>
      <c r="AL79" s="3">
        <v>61</v>
      </c>
      <c r="AM79" s="3">
        <v>0</v>
      </c>
      <c r="AN79" s="5">
        <v>3.5516506922257722</v>
      </c>
      <c r="AO79" s="5">
        <v>7.1033013844515445</v>
      </c>
      <c r="AQ79" s="3">
        <v>1189</v>
      </c>
      <c r="AR79" s="3">
        <v>436</v>
      </c>
      <c r="AS79" s="3">
        <v>107</v>
      </c>
      <c r="AT79" s="3">
        <v>11</v>
      </c>
      <c r="AU79" s="3">
        <v>0</v>
      </c>
      <c r="AV79" s="3">
        <v>7</v>
      </c>
      <c r="AW79" s="3">
        <v>0</v>
      </c>
      <c r="AX79" s="5">
        <v>4.6081468732071142</v>
      </c>
      <c r="AY79" s="5">
        <v>9.2162937464142285</v>
      </c>
      <c r="BA79" s="3">
        <v>620</v>
      </c>
      <c r="BB79" s="3">
        <v>303</v>
      </c>
      <c r="BC79" s="3">
        <v>66</v>
      </c>
      <c r="BD79" s="3">
        <v>11</v>
      </c>
      <c r="BE79" s="3">
        <v>0</v>
      </c>
      <c r="BF79" s="3">
        <v>0</v>
      </c>
      <c r="BG79" s="3">
        <v>0</v>
      </c>
      <c r="BH79" s="5">
        <v>4.532</v>
      </c>
      <c r="BI79" s="5">
        <v>9.0640000000000001</v>
      </c>
      <c r="BK79" s="3">
        <v>462</v>
      </c>
      <c r="BL79" s="3">
        <v>423</v>
      </c>
      <c r="BM79" s="3">
        <v>268</v>
      </c>
      <c r="BN79" s="3">
        <v>63</v>
      </c>
      <c r="BO79" s="3">
        <v>21</v>
      </c>
      <c r="BP79" s="3">
        <v>13</v>
      </c>
      <c r="BQ79" s="3">
        <v>0</v>
      </c>
      <c r="BR79" s="5">
        <v>4.0040420371867418</v>
      </c>
      <c r="BS79" s="5">
        <v>8.0080840743734836</v>
      </c>
      <c r="BU79" s="3">
        <v>553</v>
      </c>
      <c r="BV79" s="3">
        <v>530</v>
      </c>
      <c r="BW79" s="3">
        <v>106</v>
      </c>
      <c r="BX79" s="3">
        <v>31</v>
      </c>
      <c r="BY79" s="3">
        <v>5</v>
      </c>
      <c r="BZ79" s="3">
        <v>25</v>
      </c>
      <c r="CA79" s="3">
        <v>0</v>
      </c>
      <c r="CB79" s="5">
        <v>4.3020408163265307</v>
      </c>
      <c r="CC79" s="5">
        <v>8.6040816326530614</v>
      </c>
      <c r="CE79" s="3">
        <v>748</v>
      </c>
      <c r="CF79" s="3">
        <v>672</v>
      </c>
      <c r="CG79" s="3">
        <v>347</v>
      </c>
      <c r="CH79" s="3">
        <v>94</v>
      </c>
      <c r="CI79" s="3">
        <v>83</v>
      </c>
      <c r="CJ79" s="3">
        <v>56</v>
      </c>
      <c r="CK79" s="3">
        <v>0</v>
      </c>
      <c r="CL79" s="5">
        <v>3.9814814814814814</v>
      </c>
      <c r="CM79" s="5">
        <v>7.9629629629629628</v>
      </c>
      <c r="CO79" s="3">
        <v>285</v>
      </c>
      <c r="CP79" s="3">
        <v>603</v>
      </c>
      <c r="CQ79" s="3">
        <v>582</v>
      </c>
      <c r="CR79" s="3">
        <v>296</v>
      </c>
      <c r="CS79" s="3">
        <v>169</v>
      </c>
      <c r="CT79" s="3">
        <v>65</v>
      </c>
      <c r="CU79" s="3">
        <v>0</v>
      </c>
      <c r="CV79" s="5">
        <v>3.2785529715762274</v>
      </c>
      <c r="CW79" s="5">
        <v>6.5571059431524548</v>
      </c>
      <c r="CY79" s="3">
        <v>115</v>
      </c>
      <c r="CZ79" s="3">
        <v>224</v>
      </c>
      <c r="DA79" s="3">
        <v>278</v>
      </c>
      <c r="DB79" s="3">
        <v>192</v>
      </c>
      <c r="DC79" s="3">
        <v>161</v>
      </c>
      <c r="DD79" s="3">
        <v>30</v>
      </c>
      <c r="DE79" s="3">
        <v>0</v>
      </c>
      <c r="DF79" s="5">
        <v>2.9381443298969074</v>
      </c>
      <c r="DG79" s="5">
        <v>5.8762886597938149</v>
      </c>
      <c r="DI79" s="3">
        <v>131</v>
      </c>
      <c r="DJ79" s="3">
        <v>307</v>
      </c>
      <c r="DK79" s="3">
        <v>293</v>
      </c>
      <c r="DL79" s="3">
        <v>102</v>
      </c>
      <c r="DM79" s="3">
        <v>86</v>
      </c>
      <c r="DN79" s="3">
        <v>81</v>
      </c>
      <c r="DO79" s="3">
        <v>0</v>
      </c>
      <c r="DP79" s="5">
        <v>3.321001088139282</v>
      </c>
      <c r="DQ79" s="5">
        <v>6.6420021762785639</v>
      </c>
      <c r="DS79" s="3">
        <v>478</v>
      </c>
      <c r="DT79" s="3">
        <v>463</v>
      </c>
      <c r="DU79" s="3">
        <v>393</v>
      </c>
      <c r="DV79" s="3">
        <v>79</v>
      </c>
      <c r="DW79" s="3">
        <v>59</v>
      </c>
      <c r="DX79" s="3">
        <v>28</v>
      </c>
      <c r="DY79" s="3">
        <v>0</v>
      </c>
      <c r="DZ79" s="5">
        <v>3.8301630434782608</v>
      </c>
      <c r="EA79" s="5">
        <v>7.6603260869565215</v>
      </c>
      <c r="EC79" s="3">
        <v>146</v>
      </c>
      <c r="ED79" s="3">
        <v>214</v>
      </c>
      <c r="EE79" s="3">
        <v>197</v>
      </c>
      <c r="EF79" s="3">
        <v>27</v>
      </c>
      <c r="EG79" s="3">
        <v>10</v>
      </c>
      <c r="EH79" s="3">
        <v>156</v>
      </c>
      <c r="EI79" s="3">
        <v>0</v>
      </c>
      <c r="EJ79" s="5">
        <v>3.7727272727272729</v>
      </c>
      <c r="EK79" s="5">
        <v>7.5454545454545459</v>
      </c>
      <c r="EM79" s="319">
        <f t="shared" si="15"/>
        <v>8.3868421052631579</v>
      </c>
      <c r="EN79" s="319">
        <f t="shared" si="16"/>
        <v>7.6756756756756754</v>
      </c>
      <c r="EO79" s="319">
        <f t="shared" si="17"/>
        <v>8.4675324675324681</v>
      </c>
      <c r="EP79" s="319">
        <f t="shared" si="18"/>
        <v>7.1033013844515445</v>
      </c>
      <c r="EQ79" s="319">
        <f t="shared" si="19"/>
        <v>9.2162937464142285</v>
      </c>
      <c r="ER79" s="319">
        <f t="shared" si="20"/>
        <v>9.0640000000000001</v>
      </c>
      <c r="ES79" s="319">
        <f t="shared" si="21"/>
        <v>8.0080840743734836</v>
      </c>
      <c r="ET79" s="319">
        <f t="shared" si="22"/>
        <v>8.6040816326530614</v>
      </c>
      <c r="EU79" s="319">
        <f t="shared" si="23"/>
        <v>7.9629629629629628</v>
      </c>
      <c r="EV79" s="319">
        <f t="shared" si="24"/>
        <v>6.5571059431524548</v>
      </c>
      <c r="EW79" s="319">
        <f t="shared" si="25"/>
        <v>5.8762886597938149</v>
      </c>
      <c r="EX79" s="319">
        <f t="shared" si="26"/>
        <v>6.6420021762785639</v>
      </c>
      <c r="EY79" s="319">
        <f t="shared" si="27"/>
        <v>7.6603260869565215</v>
      </c>
      <c r="EZ79" s="319">
        <f t="shared" si="28"/>
        <v>7.5454545454545459</v>
      </c>
      <c r="FA79" s="400">
        <f t="shared" si="29"/>
        <v>7.7692822472116054</v>
      </c>
    </row>
    <row r="80" spans="1:157" x14ac:dyDescent="0.25">
      <c r="A80" s="4" t="s">
        <v>152</v>
      </c>
      <c r="B80" s="4" t="s">
        <v>153</v>
      </c>
      <c r="C80" s="3">
        <v>0</v>
      </c>
      <c r="D80" s="3">
        <v>87</v>
      </c>
      <c r="E80" s="3">
        <v>211</v>
      </c>
      <c r="F80" s="3">
        <v>110</v>
      </c>
      <c r="G80" s="3">
        <v>0</v>
      </c>
      <c r="H80" s="3">
        <v>0</v>
      </c>
      <c r="I80" s="3">
        <v>0</v>
      </c>
      <c r="J80" s="5">
        <v>2.9436274509803924</v>
      </c>
      <c r="K80" s="5">
        <v>5.8872549019607847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Q80" s="3">
        <v>0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K80" s="3">
        <v>180</v>
      </c>
      <c r="BL80" s="3">
        <v>334</v>
      </c>
      <c r="BM80" s="3">
        <v>335</v>
      </c>
      <c r="BN80" s="3">
        <v>138</v>
      </c>
      <c r="BO80" s="3">
        <v>92</v>
      </c>
      <c r="BP80" s="3">
        <v>96</v>
      </c>
      <c r="BQ80" s="3">
        <v>0</v>
      </c>
      <c r="BR80" s="5">
        <v>3.3447636700648751</v>
      </c>
      <c r="BS80" s="5">
        <v>6.6895273401297501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E80" s="3">
        <v>0</v>
      </c>
      <c r="CF80" s="3">
        <v>0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M80" s="3">
        <v>0</v>
      </c>
      <c r="CO80" s="3">
        <v>0</v>
      </c>
      <c r="CP80" s="3">
        <v>0</v>
      </c>
      <c r="CQ80" s="3">
        <v>0</v>
      </c>
      <c r="CR80" s="3">
        <v>0</v>
      </c>
      <c r="CS80" s="3">
        <v>0</v>
      </c>
      <c r="CT80" s="3">
        <v>0</v>
      </c>
      <c r="CU80" s="3">
        <v>0</v>
      </c>
      <c r="CV80" s="3">
        <v>0</v>
      </c>
      <c r="CW80" s="3">
        <v>0</v>
      </c>
      <c r="CY80" s="3">
        <v>106</v>
      </c>
      <c r="CZ80" s="3">
        <v>183</v>
      </c>
      <c r="DA80" s="3">
        <v>197</v>
      </c>
      <c r="DB80" s="3">
        <v>104</v>
      </c>
      <c r="DC80" s="3">
        <v>83</v>
      </c>
      <c r="DD80" s="3">
        <v>267</v>
      </c>
      <c r="DE80" s="3">
        <v>0</v>
      </c>
      <c r="DF80" s="5">
        <v>3.1857355126300146</v>
      </c>
      <c r="DG80" s="5">
        <v>6.3714710252600293</v>
      </c>
      <c r="DI80" s="3">
        <v>0</v>
      </c>
      <c r="DJ80" s="3">
        <v>0</v>
      </c>
      <c r="DK80" s="3">
        <v>0</v>
      </c>
      <c r="DL80" s="3">
        <v>0</v>
      </c>
      <c r="DM80" s="3">
        <v>0</v>
      </c>
      <c r="DN80" s="3">
        <v>0</v>
      </c>
      <c r="DO80" s="3">
        <v>0</v>
      </c>
      <c r="DP80" s="3">
        <v>0</v>
      </c>
      <c r="DQ80" s="3">
        <v>0</v>
      </c>
      <c r="DS80" s="3">
        <v>190</v>
      </c>
      <c r="DT80" s="3">
        <v>409</v>
      </c>
      <c r="DU80" s="3">
        <v>385</v>
      </c>
      <c r="DV80" s="3">
        <v>151</v>
      </c>
      <c r="DW80" s="3">
        <v>77</v>
      </c>
      <c r="DX80" s="3">
        <v>186</v>
      </c>
      <c r="DY80" s="3">
        <v>0</v>
      </c>
      <c r="DZ80" s="5">
        <v>3.3993399339933994</v>
      </c>
      <c r="EA80" s="5">
        <v>6.7986798679867988</v>
      </c>
      <c r="EC80" s="3">
        <v>0</v>
      </c>
      <c r="ED80" s="3">
        <v>0</v>
      </c>
      <c r="EE80" s="3">
        <v>0</v>
      </c>
      <c r="EF80" s="3">
        <v>0</v>
      </c>
      <c r="EG80" s="3">
        <v>0</v>
      </c>
      <c r="EH80" s="3">
        <v>0</v>
      </c>
      <c r="EI80" s="3">
        <v>0</v>
      </c>
      <c r="EJ80" s="3">
        <v>0</v>
      </c>
      <c r="EK80" s="3">
        <v>0</v>
      </c>
      <c r="EM80" s="319">
        <f t="shared" si="15"/>
        <v>5.8872549019607847</v>
      </c>
      <c r="EN80" s="319">
        <f t="shared" si="16"/>
        <v>0</v>
      </c>
      <c r="EO80" s="319">
        <f t="shared" si="17"/>
        <v>0</v>
      </c>
      <c r="EP80" s="319">
        <f t="shared" si="18"/>
        <v>0</v>
      </c>
      <c r="EQ80" s="319">
        <f t="shared" si="19"/>
        <v>0</v>
      </c>
      <c r="ER80" s="319">
        <f t="shared" si="20"/>
        <v>0</v>
      </c>
      <c r="ES80" s="319">
        <f t="shared" si="21"/>
        <v>6.6895273401297501</v>
      </c>
      <c r="ET80" s="319">
        <f t="shared" si="22"/>
        <v>0</v>
      </c>
      <c r="EU80" s="319">
        <f t="shared" si="23"/>
        <v>0</v>
      </c>
      <c r="EV80" s="319">
        <f t="shared" si="24"/>
        <v>0</v>
      </c>
      <c r="EW80" s="319">
        <f t="shared" si="25"/>
        <v>6.3714710252600293</v>
      </c>
      <c r="EX80" s="319">
        <f t="shared" si="26"/>
        <v>0</v>
      </c>
      <c r="EY80" s="319">
        <f t="shared" si="27"/>
        <v>6.7986798679867988</v>
      </c>
      <c r="EZ80" s="319">
        <f t="shared" si="28"/>
        <v>0</v>
      </c>
      <c r="FA80" s="400">
        <f t="shared" si="29"/>
        <v>6.4367332838343403</v>
      </c>
    </row>
    <row r="81" spans="1:157" x14ac:dyDescent="0.25">
      <c r="A81" s="4" t="s">
        <v>154</v>
      </c>
      <c r="B81" s="4" t="s">
        <v>155</v>
      </c>
      <c r="C81" s="3">
        <v>189</v>
      </c>
      <c r="D81" s="3">
        <v>258</v>
      </c>
      <c r="E81" s="3">
        <v>63</v>
      </c>
      <c r="F81" s="3">
        <v>2</v>
      </c>
      <c r="G81" s="3">
        <v>0</v>
      </c>
      <c r="H81" s="3">
        <v>640</v>
      </c>
      <c r="I81" s="3">
        <v>48</v>
      </c>
      <c r="J81" s="5">
        <v>4.23828125</v>
      </c>
      <c r="K81" s="5">
        <v>8.4765625</v>
      </c>
      <c r="M81" s="3">
        <v>299</v>
      </c>
      <c r="N81" s="3">
        <v>362</v>
      </c>
      <c r="O81" s="3">
        <v>144</v>
      </c>
      <c r="P81" s="3">
        <v>25</v>
      </c>
      <c r="Q81" s="3">
        <v>8</v>
      </c>
      <c r="R81" s="3">
        <v>314</v>
      </c>
      <c r="S81" s="3">
        <v>48</v>
      </c>
      <c r="T81" s="5">
        <v>4.0966587112171835</v>
      </c>
      <c r="U81" s="5">
        <v>8.193317422434367</v>
      </c>
      <c r="W81" s="3">
        <v>749</v>
      </c>
      <c r="X81" s="3">
        <v>746</v>
      </c>
      <c r="Y81" s="3">
        <v>172</v>
      </c>
      <c r="Z81" s="3">
        <v>17</v>
      </c>
      <c r="AA81" s="3">
        <v>11</v>
      </c>
      <c r="AB81" s="3">
        <v>321</v>
      </c>
      <c r="AC81" s="3">
        <v>84</v>
      </c>
      <c r="AD81" s="5">
        <v>4.3008849557522124</v>
      </c>
      <c r="AE81" s="5">
        <v>8.6017699115044248</v>
      </c>
      <c r="AG81" s="3">
        <v>270</v>
      </c>
      <c r="AH81" s="3">
        <v>416</v>
      </c>
      <c r="AI81" s="3">
        <v>141</v>
      </c>
      <c r="AJ81" s="3">
        <v>13</v>
      </c>
      <c r="AK81" s="3">
        <v>11</v>
      </c>
      <c r="AL81" s="3">
        <v>301</v>
      </c>
      <c r="AM81" s="3">
        <v>48</v>
      </c>
      <c r="AN81" s="5">
        <v>4.0822561692126911</v>
      </c>
      <c r="AO81" s="5">
        <v>8.1645123384253822</v>
      </c>
      <c r="AQ81" s="3">
        <v>1129</v>
      </c>
      <c r="AR81" s="3">
        <v>694</v>
      </c>
      <c r="AS81" s="3">
        <v>145</v>
      </c>
      <c r="AT81" s="3">
        <v>18</v>
      </c>
      <c r="AU81" s="3">
        <v>4</v>
      </c>
      <c r="AV81" s="3">
        <v>26</v>
      </c>
      <c r="AW81" s="3">
        <v>84</v>
      </c>
      <c r="AX81" s="5">
        <v>4.4703517587939698</v>
      </c>
      <c r="AY81" s="5">
        <v>8.9407035175879397</v>
      </c>
      <c r="BA81" s="3">
        <v>595</v>
      </c>
      <c r="BB81" s="3">
        <v>431</v>
      </c>
      <c r="BC81" s="3">
        <v>72</v>
      </c>
      <c r="BD81" s="3">
        <v>4</v>
      </c>
      <c r="BE81" s="3">
        <v>1</v>
      </c>
      <c r="BF81" s="3">
        <v>49</v>
      </c>
      <c r="BG81" s="3">
        <v>48</v>
      </c>
      <c r="BH81" s="5">
        <v>4.4641885766092475</v>
      </c>
      <c r="BI81" s="5">
        <v>8.928377153218495</v>
      </c>
      <c r="BK81" s="3">
        <v>243</v>
      </c>
      <c r="BL81" s="3">
        <v>585</v>
      </c>
      <c r="BM81" s="3">
        <v>423</v>
      </c>
      <c r="BN81" s="3">
        <v>92</v>
      </c>
      <c r="BO81" s="3">
        <v>36</v>
      </c>
      <c r="BP81" s="3">
        <v>60</v>
      </c>
      <c r="BQ81" s="3">
        <v>61</v>
      </c>
      <c r="BR81" s="5">
        <v>3.6577229876722264</v>
      </c>
      <c r="BS81" s="5">
        <v>7.3154459753444527</v>
      </c>
      <c r="BU81" s="3">
        <v>553</v>
      </c>
      <c r="BV81" s="3">
        <v>724</v>
      </c>
      <c r="BW81" s="3">
        <v>118</v>
      </c>
      <c r="BX81" s="3">
        <v>1</v>
      </c>
      <c r="BY81" s="3">
        <v>8</v>
      </c>
      <c r="BZ81" s="3">
        <v>36</v>
      </c>
      <c r="CA81" s="3">
        <v>60</v>
      </c>
      <c r="CB81" s="5">
        <v>4.2913105413105415</v>
      </c>
      <c r="CC81" s="5">
        <v>8.5826210826210829</v>
      </c>
      <c r="CE81" s="3">
        <v>901</v>
      </c>
      <c r="CF81" s="3">
        <v>1029</v>
      </c>
      <c r="CG81" s="3">
        <v>266</v>
      </c>
      <c r="CH81" s="3">
        <v>30</v>
      </c>
      <c r="CI81" s="3">
        <v>15</v>
      </c>
      <c r="CJ81" s="3">
        <v>61</v>
      </c>
      <c r="CK81" s="3">
        <v>98</v>
      </c>
      <c r="CL81" s="5">
        <v>4.2365015618027666</v>
      </c>
      <c r="CM81" s="5">
        <v>8.4730031236055332</v>
      </c>
      <c r="CO81" s="3">
        <v>729</v>
      </c>
      <c r="CP81" s="3">
        <v>1034</v>
      </c>
      <c r="CQ81" s="3">
        <v>424</v>
      </c>
      <c r="CR81" s="3">
        <v>64</v>
      </c>
      <c r="CS81" s="3">
        <v>22</v>
      </c>
      <c r="CT81" s="3">
        <v>30</v>
      </c>
      <c r="CU81" s="3">
        <v>97</v>
      </c>
      <c r="CV81" s="5">
        <v>4.0488341399032119</v>
      </c>
      <c r="CW81" s="5">
        <v>8.0976682798064239</v>
      </c>
      <c r="CY81" s="3">
        <v>170</v>
      </c>
      <c r="CZ81" s="3">
        <v>359</v>
      </c>
      <c r="DA81" s="3">
        <v>337</v>
      </c>
      <c r="DB81" s="3">
        <v>116</v>
      </c>
      <c r="DC81" s="3">
        <v>85</v>
      </c>
      <c r="DD81" s="3">
        <v>85</v>
      </c>
      <c r="DE81" s="3">
        <v>48</v>
      </c>
      <c r="DF81" s="5">
        <v>3.3870665417057171</v>
      </c>
      <c r="DG81" s="5">
        <v>6.7741330834114342</v>
      </c>
      <c r="DI81" s="3">
        <v>239</v>
      </c>
      <c r="DJ81" s="3">
        <v>469</v>
      </c>
      <c r="DK81" s="3">
        <v>166</v>
      </c>
      <c r="DL81" s="3">
        <v>32</v>
      </c>
      <c r="DM81" s="3">
        <v>17</v>
      </c>
      <c r="DN81" s="3">
        <v>229</v>
      </c>
      <c r="DO81" s="3">
        <v>48</v>
      </c>
      <c r="DP81" s="5">
        <v>3.9544962080173347</v>
      </c>
      <c r="DQ81" s="5">
        <v>7.9089924160346694</v>
      </c>
      <c r="DS81" s="3">
        <v>539</v>
      </c>
      <c r="DT81" s="3">
        <v>722</v>
      </c>
      <c r="DU81" s="3">
        <v>262</v>
      </c>
      <c r="DV81" s="3">
        <v>58</v>
      </c>
      <c r="DW81" s="3">
        <v>32</v>
      </c>
      <c r="DX81" s="3">
        <v>115</v>
      </c>
      <c r="DY81" s="3">
        <v>72</v>
      </c>
      <c r="DZ81" s="5">
        <v>4.0402975821450715</v>
      </c>
      <c r="EA81" s="5">
        <v>8.080595164290143</v>
      </c>
      <c r="EC81" s="3">
        <v>209</v>
      </c>
      <c r="ED81" s="3">
        <v>333</v>
      </c>
      <c r="EE81" s="3">
        <v>90</v>
      </c>
      <c r="EF81" s="3">
        <v>10</v>
      </c>
      <c r="EG81" s="3">
        <v>2</v>
      </c>
      <c r="EH81" s="3">
        <v>220</v>
      </c>
      <c r="EI81" s="3">
        <v>36</v>
      </c>
      <c r="EJ81" s="5">
        <v>4.1444099378881987</v>
      </c>
      <c r="EK81" s="5">
        <v>8.2888198757763973</v>
      </c>
      <c r="EM81" s="319">
        <f t="shared" si="15"/>
        <v>8.4765625</v>
      </c>
      <c r="EN81" s="319">
        <f t="shared" si="16"/>
        <v>8.193317422434367</v>
      </c>
      <c r="EO81" s="319">
        <f t="shared" si="17"/>
        <v>8.6017699115044248</v>
      </c>
      <c r="EP81" s="319">
        <f t="shared" si="18"/>
        <v>8.1645123384253822</v>
      </c>
      <c r="EQ81" s="319">
        <f t="shared" si="19"/>
        <v>8.9407035175879397</v>
      </c>
      <c r="ER81" s="319">
        <f t="shared" si="20"/>
        <v>8.928377153218495</v>
      </c>
      <c r="ES81" s="319">
        <f t="shared" si="21"/>
        <v>7.3154459753444527</v>
      </c>
      <c r="ET81" s="319">
        <f t="shared" si="22"/>
        <v>8.5826210826210829</v>
      </c>
      <c r="EU81" s="319">
        <f t="shared" si="23"/>
        <v>8.4730031236055332</v>
      </c>
      <c r="EV81" s="319">
        <f t="shared" si="24"/>
        <v>8.0976682798064239</v>
      </c>
      <c r="EW81" s="319">
        <f t="shared" si="25"/>
        <v>6.7741330834114342</v>
      </c>
      <c r="EX81" s="319">
        <f t="shared" si="26"/>
        <v>7.9089924160346694</v>
      </c>
      <c r="EY81" s="319">
        <f t="shared" si="27"/>
        <v>8.080595164290143</v>
      </c>
      <c r="EZ81" s="319">
        <f t="shared" si="28"/>
        <v>8.2888198757763973</v>
      </c>
      <c r="FA81" s="400">
        <f t="shared" si="29"/>
        <v>8.2018944174329107</v>
      </c>
    </row>
    <row r="82" spans="1:157" x14ac:dyDescent="0.25">
      <c r="A82" s="4" t="s">
        <v>156</v>
      </c>
      <c r="B82" s="4" t="s">
        <v>157</v>
      </c>
      <c r="C82" s="3">
        <v>209</v>
      </c>
      <c r="D82" s="3">
        <v>387</v>
      </c>
      <c r="E82" s="3">
        <v>153</v>
      </c>
      <c r="F82" s="3">
        <v>40</v>
      </c>
      <c r="G82" s="3">
        <v>13</v>
      </c>
      <c r="H82" s="3">
        <v>397</v>
      </c>
      <c r="I82" s="3">
        <v>1</v>
      </c>
      <c r="J82" s="5">
        <v>3.9214463840399003</v>
      </c>
      <c r="K82" s="5">
        <v>7.8428927680798006</v>
      </c>
      <c r="M82" s="3">
        <v>173</v>
      </c>
      <c r="N82" s="3">
        <v>290</v>
      </c>
      <c r="O82" s="3">
        <v>205</v>
      </c>
      <c r="P82" s="3">
        <v>72</v>
      </c>
      <c r="Q82" s="3">
        <v>47</v>
      </c>
      <c r="R82" s="3">
        <v>413</v>
      </c>
      <c r="S82" s="3">
        <v>0</v>
      </c>
      <c r="T82" s="5">
        <v>3.5972045743329097</v>
      </c>
      <c r="U82" s="5">
        <v>7.1944091486658195</v>
      </c>
      <c r="W82" s="3">
        <v>803</v>
      </c>
      <c r="X82" s="3">
        <v>851</v>
      </c>
      <c r="Y82" s="3">
        <v>283</v>
      </c>
      <c r="Z82" s="3">
        <v>41</v>
      </c>
      <c r="AA82" s="3">
        <v>19</v>
      </c>
      <c r="AB82" s="3">
        <v>103</v>
      </c>
      <c r="AC82" s="3">
        <v>0</v>
      </c>
      <c r="AD82" s="5">
        <v>4.190786179268903</v>
      </c>
      <c r="AE82" s="5">
        <v>8.3815723585378059</v>
      </c>
      <c r="AG82" s="3">
        <v>224</v>
      </c>
      <c r="AH82" s="3">
        <v>396</v>
      </c>
      <c r="AI82" s="3">
        <v>217</v>
      </c>
      <c r="AJ82" s="3">
        <v>63</v>
      </c>
      <c r="AK82" s="3">
        <v>44</v>
      </c>
      <c r="AL82" s="3">
        <v>255</v>
      </c>
      <c r="AM82" s="3">
        <v>1</v>
      </c>
      <c r="AN82" s="5">
        <v>3.7341101694915255</v>
      </c>
      <c r="AO82" s="5">
        <v>7.468220338983051</v>
      </c>
      <c r="AQ82" s="3">
        <v>1181</v>
      </c>
      <c r="AR82" s="3">
        <v>785</v>
      </c>
      <c r="AS82" s="3">
        <v>105</v>
      </c>
      <c r="AT82" s="3">
        <v>15</v>
      </c>
      <c r="AU82" s="3">
        <v>13</v>
      </c>
      <c r="AV82" s="3">
        <v>1</v>
      </c>
      <c r="AW82" s="3">
        <v>0</v>
      </c>
      <c r="AX82" s="5">
        <v>4.4797522629823723</v>
      </c>
      <c r="AY82" s="5">
        <v>8.9595045259647446</v>
      </c>
      <c r="BA82" s="3">
        <v>623</v>
      </c>
      <c r="BB82" s="3">
        <v>457</v>
      </c>
      <c r="BC82" s="3">
        <v>75</v>
      </c>
      <c r="BD82" s="3">
        <v>14</v>
      </c>
      <c r="BE82" s="3">
        <v>10</v>
      </c>
      <c r="BF82" s="3">
        <v>21</v>
      </c>
      <c r="BG82" s="3">
        <v>0</v>
      </c>
      <c r="BH82" s="5">
        <v>4.4156064461407976</v>
      </c>
      <c r="BI82" s="5">
        <v>8.8312128922815951</v>
      </c>
      <c r="BK82" s="3">
        <v>202</v>
      </c>
      <c r="BL82" s="3">
        <v>597</v>
      </c>
      <c r="BM82" s="3">
        <v>485</v>
      </c>
      <c r="BN82" s="3">
        <v>124</v>
      </c>
      <c r="BO82" s="3">
        <v>45</v>
      </c>
      <c r="BP82" s="3">
        <v>47</v>
      </c>
      <c r="BQ82" s="3">
        <v>0</v>
      </c>
      <c r="BR82" s="5">
        <v>3.5416379903647623</v>
      </c>
      <c r="BS82" s="5">
        <v>7.0832759807295247</v>
      </c>
      <c r="BU82" s="3">
        <v>492</v>
      </c>
      <c r="BV82" s="3">
        <v>643</v>
      </c>
      <c r="BW82" s="3">
        <v>226</v>
      </c>
      <c r="BX82" s="3">
        <v>45</v>
      </c>
      <c r="BY82" s="3">
        <v>8</v>
      </c>
      <c r="BZ82" s="3">
        <v>85</v>
      </c>
      <c r="CA82" s="3">
        <v>1</v>
      </c>
      <c r="CB82" s="5">
        <v>4.1074964639321072</v>
      </c>
      <c r="CC82" s="5">
        <v>8.2149929278642144</v>
      </c>
      <c r="CE82" s="3">
        <v>1041</v>
      </c>
      <c r="CF82" s="3">
        <v>1085</v>
      </c>
      <c r="CG82" s="3">
        <v>202</v>
      </c>
      <c r="CH82" s="3">
        <v>50</v>
      </c>
      <c r="CI82" s="3">
        <v>12</v>
      </c>
      <c r="CJ82" s="3">
        <v>10</v>
      </c>
      <c r="CK82" s="3">
        <v>0</v>
      </c>
      <c r="CL82" s="5">
        <v>4.294142259414226</v>
      </c>
      <c r="CM82" s="5">
        <v>8.588284518828452</v>
      </c>
      <c r="CO82" s="3">
        <v>773</v>
      </c>
      <c r="CP82" s="3">
        <v>984</v>
      </c>
      <c r="CQ82" s="3">
        <v>405</v>
      </c>
      <c r="CR82" s="3">
        <v>179</v>
      </c>
      <c r="CS82" s="3">
        <v>47</v>
      </c>
      <c r="CT82" s="3">
        <v>12</v>
      </c>
      <c r="CU82" s="3">
        <v>0</v>
      </c>
      <c r="CV82" s="5">
        <v>3.9451423785594639</v>
      </c>
      <c r="CW82" s="5">
        <v>7.8902847571189278</v>
      </c>
      <c r="CY82" s="3">
        <v>231</v>
      </c>
      <c r="CZ82" s="3">
        <v>416</v>
      </c>
      <c r="DA82" s="3">
        <v>278</v>
      </c>
      <c r="DB82" s="3">
        <v>128</v>
      </c>
      <c r="DC82" s="3">
        <v>84</v>
      </c>
      <c r="DD82" s="3">
        <v>63</v>
      </c>
      <c r="DE82" s="3">
        <v>0</v>
      </c>
      <c r="DF82" s="5">
        <v>3.5118733509234827</v>
      </c>
      <c r="DG82" s="5">
        <v>7.0237467018469655</v>
      </c>
      <c r="DI82" s="3">
        <v>263</v>
      </c>
      <c r="DJ82" s="3">
        <v>456</v>
      </c>
      <c r="DK82" s="3">
        <v>273</v>
      </c>
      <c r="DL82" s="3">
        <v>84</v>
      </c>
      <c r="DM82" s="3">
        <v>32</v>
      </c>
      <c r="DN82" s="3">
        <v>92</v>
      </c>
      <c r="DO82" s="3">
        <v>0</v>
      </c>
      <c r="DP82" s="5">
        <v>3.7527075812274369</v>
      </c>
      <c r="DQ82" s="5">
        <v>7.5054151624548737</v>
      </c>
      <c r="DS82" s="3">
        <v>493</v>
      </c>
      <c r="DT82" s="3">
        <v>741</v>
      </c>
      <c r="DU82" s="3">
        <v>354</v>
      </c>
      <c r="DV82" s="3">
        <v>101</v>
      </c>
      <c r="DW82" s="3">
        <v>44</v>
      </c>
      <c r="DX82" s="3">
        <v>67</v>
      </c>
      <c r="DY82" s="3">
        <v>0</v>
      </c>
      <c r="DZ82" s="5">
        <v>3.8874783612233124</v>
      </c>
      <c r="EA82" s="5">
        <v>7.7749567224466247</v>
      </c>
      <c r="EC82" s="3">
        <v>290</v>
      </c>
      <c r="ED82" s="3">
        <v>363</v>
      </c>
      <c r="EE82" s="3">
        <v>99</v>
      </c>
      <c r="EF82" s="3">
        <v>36</v>
      </c>
      <c r="EG82" s="3">
        <v>6</v>
      </c>
      <c r="EH82" s="3">
        <v>106</v>
      </c>
      <c r="EI82" s="3">
        <v>0</v>
      </c>
      <c r="EJ82" s="5">
        <v>4.1272040302267001</v>
      </c>
      <c r="EK82" s="5">
        <v>8.2544080604534003</v>
      </c>
      <c r="EM82" s="319">
        <f t="shared" si="15"/>
        <v>7.8428927680798006</v>
      </c>
      <c r="EN82" s="319">
        <f t="shared" si="16"/>
        <v>7.1944091486658195</v>
      </c>
      <c r="EO82" s="319">
        <f t="shared" si="17"/>
        <v>8.3815723585378059</v>
      </c>
      <c r="EP82" s="319">
        <f t="shared" si="18"/>
        <v>7.468220338983051</v>
      </c>
      <c r="EQ82" s="319">
        <f t="shared" si="19"/>
        <v>8.9595045259647446</v>
      </c>
      <c r="ER82" s="319">
        <f t="shared" si="20"/>
        <v>8.8312128922815951</v>
      </c>
      <c r="ES82" s="319">
        <f t="shared" si="21"/>
        <v>7.0832759807295247</v>
      </c>
      <c r="ET82" s="319">
        <f t="shared" si="22"/>
        <v>8.2149929278642144</v>
      </c>
      <c r="EU82" s="319">
        <f t="shared" si="23"/>
        <v>8.588284518828452</v>
      </c>
      <c r="EV82" s="319">
        <f t="shared" si="24"/>
        <v>7.8902847571189278</v>
      </c>
      <c r="EW82" s="319">
        <f t="shared" si="25"/>
        <v>7.0237467018469655</v>
      </c>
      <c r="EX82" s="319">
        <f t="shared" si="26"/>
        <v>7.5054151624548737</v>
      </c>
      <c r="EY82" s="319">
        <f t="shared" si="27"/>
        <v>7.7749567224466247</v>
      </c>
      <c r="EZ82" s="319">
        <f t="shared" si="28"/>
        <v>8.2544080604534003</v>
      </c>
      <c r="FA82" s="400">
        <f t="shared" si="29"/>
        <v>7.9295126331611296</v>
      </c>
    </row>
    <row r="83" spans="1:157" x14ac:dyDescent="0.25">
      <c r="A83" s="4" t="s">
        <v>158</v>
      </c>
      <c r="B83" s="4" t="s">
        <v>159</v>
      </c>
      <c r="C83" s="3">
        <v>250</v>
      </c>
      <c r="D83" s="3">
        <v>144</v>
      </c>
      <c r="E83" s="3">
        <v>54</v>
      </c>
      <c r="F83" s="3">
        <v>13</v>
      </c>
      <c r="G83" s="3">
        <v>1</v>
      </c>
      <c r="H83" s="3">
        <v>138</v>
      </c>
      <c r="I83" s="3">
        <v>0</v>
      </c>
      <c r="J83" s="5">
        <v>4.3614718614718617</v>
      </c>
      <c r="K83" s="5">
        <v>8.7229437229437234</v>
      </c>
      <c r="M83" s="3">
        <v>118</v>
      </c>
      <c r="N83" s="3">
        <v>104</v>
      </c>
      <c r="O83" s="3">
        <v>111</v>
      </c>
      <c r="P83" s="3">
        <v>62</v>
      </c>
      <c r="Q83" s="3">
        <v>41</v>
      </c>
      <c r="R83" s="3">
        <v>164</v>
      </c>
      <c r="S83" s="3">
        <v>0</v>
      </c>
      <c r="T83" s="5">
        <v>3.4495412844036699</v>
      </c>
      <c r="U83" s="5">
        <v>6.8990825688073398</v>
      </c>
      <c r="W83" s="3">
        <v>226</v>
      </c>
      <c r="X83" s="3">
        <v>170</v>
      </c>
      <c r="Y83" s="3">
        <v>145</v>
      </c>
      <c r="Z83" s="3">
        <v>37</v>
      </c>
      <c r="AA83" s="3">
        <v>23</v>
      </c>
      <c r="AB83" s="3">
        <v>449</v>
      </c>
      <c r="AC83" s="3">
        <v>0</v>
      </c>
      <c r="AD83" s="5">
        <v>3.896838602329451</v>
      </c>
      <c r="AE83" s="5">
        <v>7.793677204658902</v>
      </c>
      <c r="AG83" s="3">
        <v>140</v>
      </c>
      <c r="AH83" s="3">
        <v>149</v>
      </c>
      <c r="AI83" s="3">
        <v>133</v>
      </c>
      <c r="AJ83" s="3">
        <v>39</v>
      </c>
      <c r="AK83" s="3">
        <v>25</v>
      </c>
      <c r="AL83" s="3">
        <v>114</v>
      </c>
      <c r="AM83" s="3">
        <v>0</v>
      </c>
      <c r="AN83" s="5">
        <v>3.6995884773662553</v>
      </c>
      <c r="AO83" s="5">
        <v>7.3991769547325106</v>
      </c>
      <c r="AQ83" s="3">
        <v>646</v>
      </c>
      <c r="AR83" s="3">
        <v>241</v>
      </c>
      <c r="AS83" s="3">
        <v>104</v>
      </c>
      <c r="AT83" s="3">
        <v>37</v>
      </c>
      <c r="AU83" s="3">
        <v>4</v>
      </c>
      <c r="AV83" s="3">
        <v>18</v>
      </c>
      <c r="AW83" s="3">
        <v>0</v>
      </c>
      <c r="AX83" s="5">
        <v>4.441860465116279</v>
      </c>
      <c r="AY83" s="5">
        <v>8.8837209302325579</v>
      </c>
      <c r="BA83" s="3">
        <v>321</v>
      </c>
      <c r="BB83" s="3">
        <v>187</v>
      </c>
      <c r="BC83" s="3">
        <v>60</v>
      </c>
      <c r="BD83" s="3">
        <v>9</v>
      </c>
      <c r="BE83" s="3">
        <v>4</v>
      </c>
      <c r="BF83" s="3">
        <v>19</v>
      </c>
      <c r="BG83" s="3">
        <v>0</v>
      </c>
      <c r="BH83" s="5">
        <v>4.3975903614457827</v>
      </c>
      <c r="BI83" s="5">
        <v>8.7951807228915655</v>
      </c>
      <c r="BK83" s="3">
        <v>91</v>
      </c>
      <c r="BL83" s="3">
        <v>154</v>
      </c>
      <c r="BM83" s="3">
        <v>229</v>
      </c>
      <c r="BN83" s="3">
        <v>105</v>
      </c>
      <c r="BO83" s="3">
        <v>134</v>
      </c>
      <c r="BP83" s="3">
        <v>37</v>
      </c>
      <c r="BQ83" s="3">
        <v>0</v>
      </c>
      <c r="BR83" s="5">
        <v>2.9481065918653577</v>
      </c>
      <c r="BS83" s="5">
        <v>5.8962131837307155</v>
      </c>
      <c r="BU83" s="3">
        <v>250</v>
      </c>
      <c r="BV83" s="3">
        <v>259</v>
      </c>
      <c r="BW83" s="3">
        <v>122</v>
      </c>
      <c r="BX83" s="3">
        <v>37</v>
      </c>
      <c r="BY83" s="3">
        <v>2</v>
      </c>
      <c r="BZ83" s="3">
        <v>80</v>
      </c>
      <c r="CA83" s="3">
        <v>0</v>
      </c>
      <c r="CB83" s="5">
        <v>4.071641791044776</v>
      </c>
      <c r="CC83" s="5">
        <v>8.1432835820895519</v>
      </c>
      <c r="CE83" s="3">
        <v>339</v>
      </c>
      <c r="CF83" s="3">
        <v>376</v>
      </c>
      <c r="CG83" s="3">
        <v>263</v>
      </c>
      <c r="CH83" s="3">
        <v>101</v>
      </c>
      <c r="CI83" s="3">
        <v>51</v>
      </c>
      <c r="CJ83" s="3">
        <v>70</v>
      </c>
      <c r="CK83" s="3">
        <v>0</v>
      </c>
      <c r="CL83" s="5">
        <v>3.7530973451327432</v>
      </c>
      <c r="CM83" s="5">
        <v>7.5061946902654864</v>
      </c>
      <c r="CO83" s="3">
        <v>288</v>
      </c>
      <c r="CP83" s="3">
        <v>331</v>
      </c>
      <c r="CQ83" s="3">
        <v>306</v>
      </c>
      <c r="CR83" s="3">
        <v>129</v>
      </c>
      <c r="CS83" s="3">
        <v>85</v>
      </c>
      <c r="CT83" s="3">
        <v>61</v>
      </c>
      <c r="CU83" s="3">
        <v>0</v>
      </c>
      <c r="CV83" s="5">
        <v>3.533801580333626</v>
      </c>
      <c r="CW83" s="5">
        <v>7.067603160667252</v>
      </c>
      <c r="CY83" s="3">
        <v>161</v>
      </c>
      <c r="CZ83" s="3">
        <v>170</v>
      </c>
      <c r="DA83" s="3">
        <v>128</v>
      </c>
      <c r="DB83" s="3">
        <v>31</v>
      </c>
      <c r="DC83" s="3">
        <v>21</v>
      </c>
      <c r="DD83" s="3">
        <v>89</v>
      </c>
      <c r="DE83" s="3">
        <v>0</v>
      </c>
      <c r="DF83" s="5">
        <v>3.8199608610567513</v>
      </c>
      <c r="DG83" s="5">
        <v>7.6399217221135025</v>
      </c>
      <c r="DI83" s="3">
        <v>100</v>
      </c>
      <c r="DJ83" s="3">
        <v>165</v>
      </c>
      <c r="DK83" s="3">
        <v>142</v>
      </c>
      <c r="DL83" s="3">
        <v>59</v>
      </c>
      <c r="DM83" s="3">
        <v>32</v>
      </c>
      <c r="DN83" s="3">
        <v>102</v>
      </c>
      <c r="DO83" s="3">
        <v>0</v>
      </c>
      <c r="DP83" s="5">
        <v>3.4859437751004014</v>
      </c>
      <c r="DQ83" s="5">
        <v>6.9718875502008029</v>
      </c>
      <c r="DS83" s="3">
        <v>366</v>
      </c>
      <c r="DT83" s="3">
        <v>281</v>
      </c>
      <c r="DU83" s="3">
        <v>158</v>
      </c>
      <c r="DV83" s="3">
        <v>48</v>
      </c>
      <c r="DW83" s="3">
        <v>11</v>
      </c>
      <c r="DX83" s="3">
        <v>36</v>
      </c>
      <c r="DY83" s="3">
        <v>0</v>
      </c>
      <c r="DZ83" s="5">
        <v>4.0914351851851851</v>
      </c>
      <c r="EA83" s="5">
        <v>8.1828703703703702</v>
      </c>
      <c r="EC83" s="3">
        <v>0</v>
      </c>
      <c r="ED83" s="3">
        <v>0</v>
      </c>
      <c r="EE83" s="3">
        <v>0</v>
      </c>
      <c r="EF83" s="3">
        <v>0</v>
      </c>
      <c r="EG83" s="3">
        <v>0</v>
      </c>
      <c r="EH83" s="3">
        <v>0</v>
      </c>
      <c r="EI83" s="3">
        <v>0</v>
      </c>
      <c r="EJ83" s="3">
        <v>0</v>
      </c>
      <c r="EK83" s="3">
        <v>0</v>
      </c>
      <c r="EM83" s="319">
        <f t="shared" si="15"/>
        <v>8.7229437229437234</v>
      </c>
      <c r="EN83" s="319">
        <f t="shared" si="16"/>
        <v>6.8990825688073398</v>
      </c>
      <c r="EO83" s="319">
        <f t="shared" si="17"/>
        <v>7.793677204658902</v>
      </c>
      <c r="EP83" s="319">
        <f t="shared" si="18"/>
        <v>7.3991769547325106</v>
      </c>
      <c r="EQ83" s="319">
        <f t="shared" si="19"/>
        <v>8.8837209302325579</v>
      </c>
      <c r="ER83" s="319">
        <f t="shared" si="20"/>
        <v>8.7951807228915655</v>
      </c>
      <c r="ES83" s="319">
        <f t="shared" si="21"/>
        <v>5.8962131837307155</v>
      </c>
      <c r="ET83" s="319">
        <f t="shared" si="22"/>
        <v>8.1432835820895519</v>
      </c>
      <c r="EU83" s="319">
        <f t="shared" si="23"/>
        <v>7.5061946902654864</v>
      </c>
      <c r="EV83" s="319">
        <f t="shared" si="24"/>
        <v>7.067603160667252</v>
      </c>
      <c r="EW83" s="319">
        <f t="shared" si="25"/>
        <v>7.6399217221135025</v>
      </c>
      <c r="EX83" s="319">
        <f t="shared" si="26"/>
        <v>6.9718875502008029</v>
      </c>
      <c r="EY83" s="319">
        <f t="shared" si="27"/>
        <v>8.1828703703703702</v>
      </c>
      <c r="EZ83" s="319">
        <f t="shared" si="28"/>
        <v>0</v>
      </c>
      <c r="FA83" s="400">
        <f t="shared" si="29"/>
        <v>7.6847504895157126</v>
      </c>
    </row>
    <row r="84" spans="1:157" x14ac:dyDescent="0.25">
      <c r="A84" s="4" t="s">
        <v>160</v>
      </c>
      <c r="B84" s="4" t="s">
        <v>161</v>
      </c>
      <c r="C84" s="3">
        <v>189</v>
      </c>
      <c r="D84" s="3">
        <v>298</v>
      </c>
      <c r="E84" s="3">
        <v>113</v>
      </c>
      <c r="F84" s="3">
        <v>25</v>
      </c>
      <c r="G84" s="3">
        <v>15</v>
      </c>
      <c r="H84" s="3">
        <v>160</v>
      </c>
      <c r="I84" s="3">
        <v>0</v>
      </c>
      <c r="J84" s="5">
        <v>3.9703124999999999</v>
      </c>
      <c r="K84" s="5">
        <v>7.9406249999999998</v>
      </c>
      <c r="M84" s="3">
        <v>238</v>
      </c>
      <c r="N84" s="3">
        <v>314</v>
      </c>
      <c r="O84" s="3">
        <v>163</v>
      </c>
      <c r="P84" s="3">
        <v>34</v>
      </c>
      <c r="Q84" s="3">
        <v>24</v>
      </c>
      <c r="R84" s="3">
        <v>27</v>
      </c>
      <c r="S84" s="3">
        <v>0</v>
      </c>
      <c r="T84" s="5">
        <v>3.9159120310478657</v>
      </c>
      <c r="U84" s="5">
        <v>7.8318240620957313</v>
      </c>
      <c r="W84" s="3">
        <v>283</v>
      </c>
      <c r="X84" s="3">
        <v>536</v>
      </c>
      <c r="Y84" s="3">
        <v>291</v>
      </c>
      <c r="Z84" s="3">
        <v>121</v>
      </c>
      <c r="AA84" s="3">
        <v>82</v>
      </c>
      <c r="AB84" s="3">
        <v>87</v>
      </c>
      <c r="AC84" s="3">
        <v>0</v>
      </c>
      <c r="AD84" s="5">
        <v>3.6222391469916224</v>
      </c>
      <c r="AE84" s="5">
        <v>7.2444782939832448</v>
      </c>
      <c r="AG84" s="3">
        <v>190</v>
      </c>
      <c r="AH84" s="3">
        <v>353</v>
      </c>
      <c r="AI84" s="3">
        <v>139</v>
      </c>
      <c r="AJ84" s="3">
        <v>57</v>
      </c>
      <c r="AK84" s="3">
        <v>18</v>
      </c>
      <c r="AL84" s="3">
        <v>43</v>
      </c>
      <c r="AM84" s="3">
        <v>0</v>
      </c>
      <c r="AN84" s="5">
        <v>3.8454425363276088</v>
      </c>
      <c r="AO84" s="5">
        <v>7.6908850726552176</v>
      </c>
      <c r="AQ84" s="3">
        <v>437</v>
      </c>
      <c r="AR84" s="3">
        <v>733</v>
      </c>
      <c r="AS84" s="3">
        <v>162</v>
      </c>
      <c r="AT84" s="3">
        <v>26</v>
      </c>
      <c r="AU84" s="3">
        <v>12</v>
      </c>
      <c r="AV84" s="3">
        <v>30</v>
      </c>
      <c r="AW84" s="3">
        <v>0</v>
      </c>
      <c r="AX84" s="5">
        <v>4.1364963503649639</v>
      </c>
      <c r="AY84" s="5">
        <v>8.2729927007299278</v>
      </c>
      <c r="BA84" s="3">
        <v>232</v>
      </c>
      <c r="BB84" s="3">
        <v>404</v>
      </c>
      <c r="BC84" s="3">
        <v>113</v>
      </c>
      <c r="BD84" s="3">
        <v>27</v>
      </c>
      <c r="BE84" s="3">
        <v>7</v>
      </c>
      <c r="BF84" s="3">
        <v>17</v>
      </c>
      <c r="BG84" s="3">
        <v>0</v>
      </c>
      <c r="BH84" s="5">
        <v>4.0561941251596423</v>
      </c>
      <c r="BI84" s="5">
        <v>8.1123882503192846</v>
      </c>
      <c r="BK84" s="3">
        <v>101</v>
      </c>
      <c r="BL84" s="3">
        <v>312</v>
      </c>
      <c r="BM84" s="3">
        <v>394</v>
      </c>
      <c r="BN84" s="3">
        <v>121</v>
      </c>
      <c r="BO84" s="3">
        <v>55</v>
      </c>
      <c r="BP84" s="3">
        <v>17</v>
      </c>
      <c r="BQ84" s="3">
        <v>0</v>
      </c>
      <c r="BR84" s="5">
        <v>3.2878942014242116</v>
      </c>
      <c r="BS84" s="5">
        <v>6.5757884028484233</v>
      </c>
      <c r="BU84" s="3">
        <v>211</v>
      </c>
      <c r="BV84" s="3">
        <v>630</v>
      </c>
      <c r="BW84" s="3">
        <v>116</v>
      </c>
      <c r="BX84" s="3">
        <v>22</v>
      </c>
      <c r="BY84" s="3">
        <v>10</v>
      </c>
      <c r="BZ84" s="3">
        <v>11</v>
      </c>
      <c r="CA84" s="3">
        <v>0</v>
      </c>
      <c r="CB84" s="5">
        <v>4.0212335692618808</v>
      </c>
      <c r="CC84" s="5">
        <v>8.0424671385237616</v>
      </c>
      <c r="CE84" s="3">
        <v>453</v>
      </c>
      <c r="CF84" s="3">
        <v>703</v>
      </c>
      <c r="CG84" s="3">
        <v>280</v>
      </c>
      <c r="CH84" s="3">
        <v>71</v>
      </c>
      <c r="CI84" s="3">
        <v>66</v>
      </c>
      <c r="CJ84" s="3">
        <v>27</v>
      </c>
      <c r="CK84" s="3">
        <v>0</v>
      </c>
      <c r="CL84" s="5">
        <v>3.8938334392879845</v>
      </c>
      <c r="CM84" s="5">
        <v>7.7876668785759691</v>
      </c>
      <c r="CO84" s="3">
        <v>259</v>
      </c>
      <c r="CP84" s="3">
        <v>622</v>
      </c>
      <c r="CQ84" s="3">
        <v>379</v>
      </c>
      <c r="CR84" s="3">
        <v>188</v>
      </c>
      <c r="CS84" s="3">
        <v>117</v>
      </c>
      <c r="CT84" s="3">
        <v>35</v>
      </c>
      <c r="CU84" s="3">
        <v>0</v>
      </c>
      <c r="CV84" s="5">
        <v>3.4587859424920127</v>
      </c>
      <c r="CW84" s="5">
        <v>6.9175718849840253</v>
      </c>
      <c r="CY84" s="3">
        <v>175</v>
      </c>
      <c r="CZ84" s="3">
        <v>277</v>
      </c>
      <c r="DA84" s="3">
        <v>191</v>
      </c>
      <c r="DB84" s="3">
        <v>96</v>
      </c>
      <c r="DC84" s="3">
        <v>50</v>
      </c>
      <c r="DD84" s="3">
        <v>11</v>
      </c>
      <c r="DE84" s="3">
        <v>0</v>
      </c>
      <c r="DF84" s="5">
        <v>3.5462610899873259</v>
      </c>
      <c r="DG84" s="5">
        <v>7.0925221799746518</v>
      </c>
      <c r="DI84" s="3">
        <v>123</v>
      </c>
      <c r="DJ84" s="3">
        <v>349</v>
      </c>
      <c r="DK84" s="3">
        <v>209</v>
      </c>
      <c r="DL84" s="3">
        <v>68</v>
      </c>
      <c r="DM84" s="3">
        <v>21</v>
      </c>
      <c r="DN84" s="3">
        <v>30</v>
      </c>
      <c r="DO84" s="3">
        <v>0</v>
      </c>
      <c r="DP84" s="5">
        <v>3.6298701298701297</v>
      </c>
      <c r="DQ84" s="5">
        <v>7.2597402597402594</v>
      </c>
      <c r="DS84" s="3">
        <v>386</v>
      </c>
      <c r="DT84" s="3">
        <v>528</v>
      </c>
      <c r="DU84" s="3">
        <v>169</v>
      </c>
      <c r="DV84" s="3">
        <v>62</v>
      </c>
      <c r="DW84" s="3">
        <v>7</v>
      </c>
      <c r="DX84" s="3">
        <v>48</v>
      </c>
      <c r="DY84" s="3">
        <v>0</v>
      </c>
      <c r="DZ84" s="5">
        <v>4.0625</v>
      </c>
      <c r="EA84" s="5">
        <v>8.125</v>
      </c>
      <c r="EC84" s="3">
        <v>232</v>
      </c>
      <c r="ED84" s="3">
        <v>277</v>
      </c>
      <c r="EE84" s="3">
        <v>66</v>
      </c>
      <c r="EF84" s="3">
        <v>7</v>
      </c>
      <c r="EG84" s="3">
        <v>7</v>
      </c>
      <c r="EH84" s="3">
        <v>11</v>
      </c>
      <c r="EI84" s="3">
        <v>0</v>
      </c>
      <c r="EJ84" s="5">
        <v>4.2224108658743633</v>
      </c>
      <c r="EK84" s="5">
        <v>8.4448217317487266</v>
      </c>
      <c r="EM84" s="319">
        <f t="shared" si="15"/>
        <v>7.9406249999999998</v>
      </c>
      <c r="EN84" s="319">
        <f t="shared" si="16"/>
        <v>7.8318240620957313</v>
      </c>
      <c r="EO84" s="319">
        <f t="shared" si="17"/>
        <v>7.2444782939832448</v>
      </c>
      <c r="EP84" s="319">
        <f t="shared" si="18"/>
        <v>7.6908850726552176</v>
      </c>
      <c r="EQ84" s="319">
        <f t="shared" si="19"/>
        <v>8.2729927007299278</v>
      </c>
      <c r="ER84" s="319">
        <f t="shared" si="20"/>
        <v>8.1123882503192846</v>
      </c>
      <c r="ES84" s="319">
        <f t="shared" si="21"/>
        <v>6.5757884028484233</v>
      </c>
      <c r="ET84" s="319">
        <f t="shared" si="22"/>
        <v>8.0424671385237616</v>
      </c>
      <c r="EU84" s="319">
        <f t="shared" si="23"/>
        <v>7.7876668785759691</v>
      </c>
      <c r="EV84" s="319">
        <f t="shared" si="24"/>
        <v>6.9175718849840253</v>
      </c>
      <c r="EW84" s="319">
        <f t="shared" si="25"/>
        <v>7.0925221799746518</v>
      </c>
      <c r="EX84" s="319">
        <f t="shared" si="26"/>
        <v>7.2597402597402594</v>
      </c>
      <c r="EY84" s="319">
        <f t="shared" si="27"/>
        <v>8.125</v>
      </c>
      <c r="EZ84" s="319">
        <f t="shared" si="28"/>
        <v>8.4448217317487266</v>
      </c>
      <c r="FA84" s="400">
        <f t="shared" si="29"/>
        <v>7.6670551325842302</v>
      </c>
    </row>
    <row r="85" spans="1:157" x14ac:dyDescent="0.25">
      <c r="A85" s="4" t="s">
        <v>162</v>
      </c>
      <c r="B85" s="4" t="s">
        <v>163</v>
      </c>
      <c r="C85" s="3">
        <v>531</v>
      </c>
      <c r="D85" s="3">
        <v>189</v>
      </c>
      <c r="E85" s="3">
        <v>37</v>
      </c>
      <c r="F85" s="3">
        <v>6</v>
      </c>
      <c r="G85" s="3">
        <v>3</v>
      </c>
      <c r="H85" s="3">
        <v>434</v>
      </c>
      <c r="I85" s="3">
        <v>0</v>
      </c>
      <c r="J85" s="5">
        <v>4.6174934725848562</v>
      </c>
      <c r="K85" s="5">
        <v>9.2349869451697124</v>
      </c>
      <c r="M85" s="3">
        <v>467</v>
      </c>
      <c r="N85" s="3">
        <v>255</v>
      </c>
      <c r="O85" s="3">
        <v>82</v>
      </c>
      <c r="P85" s="3">
        <v>12</v>
      </c>
      <c r="Q85" s="3">
        <v>3</v>
      </c>
      <c r="R85" s="3">
        <v>381</v>
      </c>
      <c r="S85" s="3">
        <v>0</v>
      </c>
      <c r="T85" s="5">
        <v>4.42979242979243</v>
      </c>
      <c r="U85" s="5">
        <v>8.8595848595848601</v>
      </c>
      <c r="W85" s="3">
        <v>872</v>
      </c>
      <c r="X85" s="3">
        <v>390</v>
      </c>
      <c r="Y85" s="3">
        <v>66</v>
      </c>
      <c r="Z85" s="3">
        <v>4</v>
      </c>
      <c r="AA85" s="3">
        <v>6</v>
      </c>
      <c r="AB85" s="3">
        <v>762</v>
      </c>
      <c r="AC85" s="3">
        <v>0</v>
      </c>
      <c r="AD85" s="5">
        <v>4.5829596412556057</v>
      </c>
      <c r="AE85" s="5">
        <v>9.1659192825112115</v>
      </c>
      <c r="AG85" s="3">
        <v>392</v>
      </c>
      <c r="AH85" s="3">
        <v>271</v>
      </c>
      <c r="AI85" s="3">
        <v>87</v>
      </c>
      <c r="AJ85" s="3">
        <v>27</v>
      </c>
      <c r="AK85" s="3">
        <v>12</v>
      </c>
      <c r="AL85" s="3">
        <v>411</v>
      </c>
      <c r="AM85" s="3">
        <v>0</v>
      </c>
      <c r="AN85" s="5">
        <v>4.2724968314321927</v>
      </c>
      <c r="AO85" s="5">
        <v>8.5449936628643854</v>
      </c>
      <c r="AQ85" s="3">
        <v>1659</v>
      </c>
      <c r="AR85" s="3">
        <v>343</v>
      </c>
      <c r="AS85" s="3">
        <v>36</v>
      </c>
      <c r="AT85" s="3">
        <v>3</v>
      </c>
      <c r="AU85" s="3">
        <v>0</v>
      </c>
      <c r="AV85" s="3">
        <v>59</v>
      </c>
      <c r="AW85" s="3">
        <v>0</v>
      </c>
      <c r="AX85" s="5">
        <v>4.7922586967172958</v>
      </c>
      <c r="AY85" s="5">
        <v>9.5845173934345915</v>
      </c>
      <c r="BA85" s="3">
        <v>873</v>
      </c>
      <c r="BB85" s="3">
        <v>264</v>
      </c>
      <c r="BC85" s="3">
        <v>12</v>
      </c>
      <c r="BD85" s="3">
        <v>2</v>
      </c>
      <c r="BE85" s="3">
        <v>1</v>
      </c>
      <c r="BF85" s="3">
        <v>48</v>
      </c>
      <c r="BG85" s="3">
        <v>0</v>
      </c>
      <c r="BH85" s="5">
        <v>4.7413194444444446</v>
      </c>
      <c r="BI85" s="5">
        <v>9.4826388888888893</v>
      </c>
      <c r="BK85" s="3">
        <v>566</v>
      </c>
      <c r="BL85" s="3">
        <v>389</v>
      </c>
      <c r="BM85" s="3">
        <v>277</v>
      </c>
      <c r="BN85" s="3">
        <v>69</v>
      </c>
      <c r="BO85" s="3">
        <v>117</v>
      </c>
      <c r="BP85" s="3">
        <v>82</v>
      </c>
      <c r="BQ85" s="3">
        <v>0</v>
      </c>
      <c r="BR85" s="5">
        <v>3.8589562764456984</v>
      </c>
      <c r="BS85" s="5">
        <v>7.7179125528913968</v>
      </c>
      <c r="BU85" s="3">
        <v>987</v>
      </c>
      <c r="BV85" s="3">
        <v>296</v>
      </c>
      <c r="BW85" s="3">
        <v>30</v>
      </c>
      <c r="BX85" s="3">
        <v>4</v>
      </c>
      <c r="BY85" s="3">
        <v>1</v>
      </c>
      <c r="BZ85" s="3">
        <v>182</v>
      </c>
      <c r="CA85" s="3">
        <v>0</v>
      </c>
      <c r="CB85" s="5">
        <v>4.7177541729893777</v>
      </c>
      <c r="CC85" s="5">
        <v>9.4355083459787554</v>
      </c>
      <c r="CE85" s="3">
        <v>1474</v>
      </c>
      <c r="CF85" s="3">
        <v>552</v>
      </c>
      <c r="CG85" s="3">
        <v>55</v>
      </c>
      <c r="CH85" s="3">
        <v>15</v>
      </c>
      <c r="CI85" s="3">
        <v>7</v>
      </c>
      <c r="CJ85" s="3">
        <v>297</v>
      </c>
      <c r="CK85" s="3">
        <v>0</v>
      </c>
      <c r="CL85" s="5">
        <v>4.650499286733238</v>
      </c>
      <c r="CM85" s="5">
        <v>9.300998573466476</v>
      </c>
      <c r="CO85" s="3">
        <v>1529</v>
      </c>
      <c r="CP85" s="3">
        <v>591</v>
      </c>
      <c r="CQ85" s="3">
        <v>148</v>
      </c>
      <c r="CR85" s="3">
        <v>34</v>
      </c>
      <c r="CS85" s="3">
        <v>15</v>
      </c>
      <c r="CT85" s="3">
        <v>83</v>
      </c>
      <c r="CU85" s="3">
        <v>0</v>
      </c>
      <c r="CV85" s="5">
        <v>4.5472593871385412</v>
      </c>
      <c r="CW85" s="5">
        <v>9.0945187742770823</v>
      </c>
      <c r="CY85" s="3">
        <v>592</v>
      </c>
      <c r="CZ85" s="3">
        <v>290</v>
      </c>
      <c r="DA85" s="3">
        <v>155</v>
      </c>
      <c r="DB85" s="3">
        <v>39</v>
      </c>
      <c r="DC85" s="3">
        <v>20</v>
      </c>
      <c r="DD85" s="3">
        <v>104</v>
      </c>
      <c r="DE85" s="3">
        <v>0</v>
      </c>
      <c r="DF85" s="5">
        <v>4.2728102189781021</v>
      </c>
      <c r="DG85" s="5">
        <v>8.5456204379562042</v>
      </c>
      <c r="DI85" s="3">
        <v>710</v>
      </c>
      <c r="DJ85" s="3">
        <v>336</v>
      </c>
      <c r="DK85" s="3">
        <v>36</v>
      </c>
      <c r="DL85" s="3">
        <v>3</v>
      </c>
      <c r="DM85" s="3">
        <v>1</v>
      </c>
      <c r="DN85" s="3">
        <v>114</v>
      </c>
      <c r="DO85" s="3">
        <v>0</v>
      </c>
      <c r="DP85" s="5">
        <v>4.6123388581952121</v>
      </c>
      <c r="DQ85" s="5">
        <v>9.2246777163904241</v>
      </c>
      <c r="DS85" s="3">
        <v>1210</v>
      </c>
      <c r="DT85" s="3">
        <v>395</v>
      </c>
      <c r="DU85" s="3">
        <v>63</v>
      </c>
      <c r="DV85" s="3">
        <v>12</v>
      </c>
      <c r="DW85" s="3">
        <v>14</v>
      </c>
      <c r="DX85" s="3">
        <v>106</v>
      </c>
      <c r="DY85" s="3">
        <v>0</v>
      </c>
      <c r="DZ85" s="5">
        <v>4.6381345926800472</v>
      </c>
      <c r="EA85" s="5">
        <v>9.2762691853600945</v>
      </c>
      <c r="EC85" s="3">
        <v>496</v>
      </c>
      <c r="ED85" s="3">
        <v>236</v>
      </c>
      <c r="EE85" s="3">
        <v>36</v>
      </c>
      <c r="EF85" s="3">
        <v>1</v>
      </c>
      <c r="EG85" s="3">
        <v>4</v>
      </c>
      <c r="EH85" s="3">
        <v>127</v>
      </c>
      <c r="EI85" s="3">
        <v>0</v>
      </c>
      <c r="EJ85" s="5">
        <v>4.5769728331177228</v>
      </c>
      <c r="EK85" s="5">
        <v>9.1539456662354457</v>
      </c>
      <c r="EM85" s="319">
        <f t="shared" si="15"/>
        <v>9.2349869451697124</v>
      </c>
      <c r="EN85" s="319">
        <f t="shared" si="16"/>
        <v>8.8595848595848601</v>
      </c>
      <c r="EO85" s="319">
        <f t="shared" si="17"/>
        <v>9.1659192825112115</v>
      </c>
      <c r="EP85" s="319">
        <f t="shared" si="18"/>
        <v>8.5449936628643854</v>
      </c>
      <c r="EQ85" s="319">
        <f t="shared" si="19"/>
        <v>9.5845173934345915</v>
      </c>
      <c r="ER85" s="319">
        <f t="shared" si="20"/>
        <v>9.4826388888888893</v>
      </c>
      <c r="ES85" s="319">
        <f t="shared" si="21"/>
        <v>7.7179125528913968</v>
      </c>
      <c r="ET85" s="319">
        <f t="shared" si="22"/>
        <v>9.4355083459787554</v>
      </c>
      <c r="EU85" s="319">
        <f t="shared" si="23"/>
        <v>9.300998573466476</v>
      </c>
      <c r="EV85" s="319">
        <f t="shared" si="24"/>
        <v>9.0945187742770823</v>
      </c>
      <c r="EW85" s="319">
        <f t="shared" si="25"/>
        <v>8.5456204379562042</v>
      </c>
      <c r="EX85" s="319">
        <f t="shared" si="26"/>
        <v>9.2246777163904241</v>
      </c>
      <c r="EY85" s="319">
        <f t="shared" si="27"/>
        <v>9.2762691853600945</v>
      </c>
      <c r="EZ85" s="319">
        <f t="shared" si="28"/>
        <v>9.1539456662354457</v>
      </c>
      <c r="FA85" s="400">
        <f t="shared" si="29"/>
        <v>9.0444351632149651</v>
      </c>
    </row>
    <row r="86" spans="1:157" x14ac:dyDescent="0.25">
      <c r="A86" s="4" t="s">
        <v>164</v>
      </c>
      <c r="B86" s="4" t="s">
        <v>165</v>
      </c>
      <c r="C86" s="3">
        <v>415</v>
      </c>
      <c r="D86" s="3">
        <v>794</v>
      </c>
      <c r="E86" s="3">
        <v>163</v>
      </c>
      <c r="F86" s="3">
        <v>36</v>
      </c>
      <c r="G86" s="3">
        <v>19</v>
      </c>
      <c r="H86" s="3">
        <v>1073</v>
      </c>
      <c r="I86" s="3">
        <v>0</v>
      </c>
      <c r="J86" s="5">
        <v>4.086194814295725</v>
      </c>
      <c r="K86" s="5">
        <v>8.1723896285914499</v>
      </c>
      <c r="M86" s="3">
        <v>427</v>
      </c>
      <c r="N86" s="3">
        <v>849</v>
      </c>
      <c r="O86" s="3">
        <v>344</v>
      </c>
      <c r="P86" s="3">
        <v>119</v>
      </c>
      <c r="Q86" s="3">
        <v>34</v>
      </c>
      <c r="R86" s="3">
        <v>727</v>
      </c>
      <c r="S86" s="3">
        <v>0</v>
      </c>
      <c r="T86" s="5">
        <v>3.8550479413423577</v>
      </c>
      <c r="U86" s="5">
        <v>7.7100958826847155</v>
      </c>
      <c r="W86" s="3">
        <v>923</v>
      </c>
      <c r="X86" s="3">
        <v>1639</v>
      </c>
      <c r="Y86" s="3">
        <v>660</v>
      </c>
      <c r="Z86" s="3">
        <v>80</v>
      </c>
      <c r="AA86" s="3">
        <v>50</v>
      </c>
      <c r="AB86" s="3">
        <v>1023</v>
      </c>
      <c r="AC86" s="3">
        <v>0</v>
      </c>
      <c r="AD86" s="5">
        <v>3.985978520286396</v>
      </c>
      <c r="AE86" s="5">
        <v>7.971957040572792</v>
      </c>
      <c r="AG86" s="3">
        <v>345</v>
      </c>
      <c r="AH86" s="3">
        <v>978</v>
      </c>
      <c r="AI86" s="3">
        <v>323</v>
      </c>
      <c r="AJ86" s="3">
        <v>103</v>
      </c>
      <c r="AK86" s="3">
        <v>19</v>
      </c>
      <c r="AL86" s="3">
        <v>732</v>
      </c>
      <c r="AM86" s="3">
        <v>0</v>
      </c>
      <c r="AN86" s="5">
        <v>3.8636877828054299</v>
      </c>
      <c r="AO86" s="5">
        <v>7.7273755656108598</v>
      </c>
      <c r="AQ86" s="3">
        <v>1429</v>
      </c>
      <c r="AR86" s="3">
        <v>2133</v>
      </c>
      <c r="AS86" s="3">
        <v>622</v>
      </c>
      <c r="AT86" s="3">
        <v>109</v>
      </c>
      <c r="AU86" s="3">
        <v>22</v>
      </c>
      <c r="AV86" s="3">
        <v>60</v>
      </c>
      <c r="AW86" s="3">
        <v>0</v>
      </c>
      <c r="AX86" s="5">
        <v>4.1212050984936273</v>
      </c>
      <c r="AY86" s="5">
        <v>8.2424101969872545</v>
      </c>
      <c r="BA86" s="3">
        <v>742</v>
      </c>
      <c r="BB86" s="3">
        <v>1214</v>
      </c>
      <c r="BC86" s="3">
        <v>287</v>
      </c>
      <c r="BD86" s="3">
        <v>56</v>
      </c>
      <c r="BE86" s="3">
        <v>41</v>
      </c>
      <c r="BF86" s="3">
        <v>160</v>
      </c>
      <c r="BG86" s="3">
        <v>0</v>
      </c>
      <c r="BH86" s="5">
        <v>4.0940170940170937</v>
      </c>
      <c r="BI86" s="5">
        <v>8.1880341880341874</v>
      </c>
      <c r="BK86" s="3">
        <v>180</v>
      </c>
      <c r="BL86" s="3">
        <v>691</v>
      </c>
      <c r="BM86" s="3">
        <v>871</v>
      </c>
      <c r="BN86" s="3">
        <v>573</v>
      </c>
      <c r="BO86" s="3">
        <v>596</v>
      </c>
      <c r="BP86" s="3">
        <v>214</v>
      </c>
      <c r="BQ86" s="3">
        <v>0</v>
      </c>
      <c r="BR86" s="5">
        <v>2.7547234627275849</v>
      </c>
      <c r="BS86" s="5">
        <v>5.5094469254551699</v>
      </c>
      <c r="BU86" s="3">
        <v>761</v>
      </c>
      <c r="BV86" s="3">
        <v>1597</v>
      </c>
      <c r="BW86" s="3">
        <v>441</v>
      </c>
      <c r="BX86" s="3">
        <v>93</v>
      </c>
      <c r="BY86" s="3">
        <v>17</v>
      </c>
      <c r="BZ86" s="3">
        <v>216</v>
      </c>
      <c r="CA86" s="3">
        <v>0</v>
      </c>
      <c r="CB86" s="5">
        <v>4.0285321416294257</v>
      </c>
      <c r="CC86" s="5">
        <v>8.0570642832588515</v>
      </c>
      <c r="CE86" s="3">
        <v>974</v>
      </c>
      <c r="CF86" s="3">
        <v>1967</v>
      </c>
      <c r="CG86" s="3">
        <v>858</v>
      </c>
      <c r="CH86" s="3">
        <v>219</v>
      </c>
      <c r="CI86" s="3">
        <v>107</v>
      </c>
      <c r="CJ86" s="3">
        <v>875</v>
      </c>
      <c r="CK86" s="3">
        <v>0</v>
      </c>
      <c r="CL86" s="5">
        <v>3.8441212121212121</v>
      </c>
      <c r="CM86" s="5">
        <v>7.6882424242424241</v>
      </c>
      <c r="CO86" s="3">
        <v>663</v>
      </c>
      <c r="CP86" s="3">
        <v>1859</v>
      </c>
      <c r="CQ86" s="3">
        <v>1114</v>
      </c>
      <c r="CR86" s="3">
        <v>378</v>
      </c>
      <c r="CS86" s="3">
        <v>269</v>
      </c>
      <c r="CT86" s="3">
        <v>717</v>
      </c>
      <c r="CU86" s="3">
        <v>0</v>
      </c>
      <c r="CV86" s="5">
        <v>3.5297688536072847</v>
      </c>
      <c r="CW86" s="5">
        <v>7.0595377072145693</v>
      </c>
      <c r="CY86" s="3">
        <v>351</v>
      </c>
      <c r="CZ86" s="3">
        <v>1036</v>
      </c>
      <c r="DA86" s="3">
        <v>462</v>
      </c>
      <c r="DB86" s="3">
        <v>222</v>
      </c>
      <c r="DC86" s="3">
        <v>73</v>
      </c>
      <c r="DD86" s="3">
        <v>356</v>
      </c>
      <c r="DE86" s="3">
        <v>0</v>
      </c>
      <c r="DF86" s="5">
        <v>3.6389925373134329</v>
      </c>
      <c r="DG86" s="5">
        <v>7.2779850746268657</v>
      </c>
      <c r="DI86" s="3">
        <v>260</v>
      </c>
      <c r="DJ86" s="3">
        <v>904</v>
      </c>
      <c r="DK86" s="3">
        <v>397</v>
      </c>
      <c r="DL86" s="3">
        <v>126</v>
      </c>
      <c r="DM86" s="3">
        <v>48</v>
      </c>
      <c r="DN86" s="3">
        <v>765</v>
      </c>
      <c r="DO86" s="3">
        <v>0</v>
      </c>
      <c r="DP86" s="5">
        <v>3.6927953890489915</v>
      </c>
      <c r="DQ86" s="5">
        <v>7.385590778097983</v>
      </c>
      <c r="DS86" s="3">
        <v>875</v>
      </c>
      <c r="DT86" s="3">
        <v>1703</v>
      </c>
      <c r="DU86" s="3">
        <v>641</v>
      </c>
      <c r="DV86" s="3">
        <v>228</v>
      </c>
      <c r="DW86" s="3">
        <v>133</v>
      </c>
      <c r="DX86" s="3">
        <v>170</v>
      </c>
      <c r="DY86" s="3">
        <v>0</v>
      </c>
      <c r="DZ86" s="5">
        <v>3.8265363128491621</v>
      </c>
      <c r="EA86" s="5">
        <v>7.6530726256983241</v>
      </c>
      <c r="EC86" s="3">
        <v>130</v>
      </c>
      <c r="ED86" s="3">
        <v>932</v>
      </c>
      <c r="EE86" s="3">
        <v>416</v>
      </c>
      <c r="EF86" s="3">
        <v>111</v>
      </c>
      <c r="EG86" s="3">
        <v>26</v>
      </c>
      <c r="EH86" s="3">
        <v>260</v>
      </c>
      <c r="EI86" s="3">
        <v>0</v>
      </c>
      <c r="EJ86" s="5">
        <v>3.6371517027863778</v>
      </c>
      <c r="EK86" s="5">
        <v>7.2743034055727556</v>
      </c>
      <c r="EM86" s="319">
        <f t="shared" si="15"/>
        <v>8.1723896285914499</v>
      </c>
      <c r="EN86" s="319">
        <f t="shared" si="16"/>
        <v>7.7100958826847155</v>
      </c>
      <c r="EO86" s="319">
        <f t="shared" si="17"/>
        <v>7.971957040572792</v>
      </c>
      <c r="EP86" s="319">
        <f t="shared" si="18"/>
        <v>7.7273755656108598</v>
      </c>
      <c r="EQ86" s="319">
        <f t="shared" si="19"/>
        <v>8.2424101969872545</v>
      </c>
      <c r="ER86" s="319">
        <f t="shared" si="20"/>
        <v>8.1880341880341874</v>
      </c>
      <c r="ES86" s="319">
        <f t="shared" si="21"/>
        <v>5.5094469254551699</v>
      </c>
      <c r="ET86" s="319">
        <f t="shared" si="22"/>
        <v>8.0570642832588515</v>
      </c>
      <c r="EU86" s="319">
        <f t="shared" si="23"/>
        <v>7.6882424242424241</v>
      </c>
      <c r="EV86" s="319">
        <f t="shared" si="24"/>
        <v>7.0595377072145693</v>
      </c>
      <c r="EW86" s="319">
        <f t="shared" si="25"/>
        <v>7.2779850746268657</v>
      </c>
      <c r="EX86" s="319">
        <f t="shared" si="26"/>
        <v>7.385590778097983</v>
      </c>
      <c r="EY86" s="319">
        <f t="shared" si="27"/>
        <v>7.6530726256983241</v>
      </c>
      <c r="EZ86" s="319">
        <f t="shared" si="28"/>
        <v>7.2743034055727556</v>
      </c>
      <c r="FA86" s="400">
        <f t="shared" si="29"/>
        <v>7.5655361233320146</v>
      </c>
    </row>
    <row r="87" spans="1:157" x14ac:dyDescent="0.25">
      <c r="A87" s="4" t="s">
        <v>166</v>
      </c>
      <c r="B87" s="4" t="s">
        <v>167</v>
      </c>
      <c r="C87" s="3">
        <v>78</v>
      </c>
      <c r="D87" s="3">
        <v>167</v>
      </c>
      <c r="E87" s="3">
        <v>45</v>
      </c>
      <c r="F87" s="3">
        <v>8</v>
      </c>
      <c r="G87" s="3">
        <v>2</v>
      </c>
      <c r="H87" s="3">
        <v>0</v>
      </c>
      <c r="I87" s="3">
        <v>0</v>
      </c>
      <c r="J87" s="5">
        <v>4.0366666666666671</v>
      </c>
      <c r="K87" s="5">
        <v>8.0733333333333341</v>
      </c>
      <c r="M87" s="3">
        <v>30</v>
      </c>
      <c r="N87" s="3">
        <v>95</v>
      </c>
      <c r="O87" s="3">
        <v>104</v>
      </c>
      <c r="P87" s="3">
        <v>46</v>
      </c>
      <c r="Q87" s="3">
        <v>17</v>
      </c>
      <c r="R87" s="3">
        <v>0</v>
      </c>
      <c r="S87" s="3">
        <v>8</v>
      </c>
      <c r="T87" s="5">
        <v>3.256849315068493</v>
      </c>
      <c r="U87" s="5">
        <v>6.5136986301369859</v>
      </c>
      <c r="W87" s="3">
        <v>83</v>
      </c>
      <c r="X87" s="3">
        <v>293</v>
      </c>
      <c r="Y87" s="3">
        <v>115</v>
      </c>
      <c r="Z87" s="3">
        <v>24</v>
      </c>
      <c r="AA87" s="3">
        <v>10</v>
      </c>
      <c r="AB87" s="3">
        <v>0</v>
      </c>
      <c r="AC87" s="3">
        <v>0</v>
      </c>
      <c r="AD87" s="5">
        <v>3.7904761904761903</v>
      </c>
      <c r="AE87" s="5">
        <v>7.5809523809523807</v>
      </c>
      <c r="AG87" s="3">
        <v>91</v>
      </c>
      <c r="AH87" s="3">
        <v>93</v>
      </c>
      <c r="AI87" s="3">
        <v>77</v>
      </c>
      <c r="AJ87" s="3">
        <v>24</v>
      </c>
      <c r="AK87" s="3">
        <v>7</v>
      </c>
      <c r="AL87" s="3">
        <v>0</v>
      </c>
      <c r="AM87" s="3">
        <v>8</v>
      </c>
      <c r="AN87" s="5">
        <v>3.8116438356164384</v>
      </c>
      <c r="AO87" s="5">
        <v>7.6232876712328768</v>
      </c>
      <c r="AQ87" s="3">
        <v>94</v>
      </c>
      <c r="AR87" s="3">
        <v>188</v>
      </c>
      <c r="AS87" s="3">
        <v>176</v>
      </c>
      <c r="AT87" s="3">
        <v>36</v>
      </c>
      <c r="AU87" s="3">
        <v>30</v>
      </c>
      <c r="AV87" s="3">
        <v>0</v>
      </c>
      <c r="AW87" s="3">
        <v>1</v>
      </c>
      <c r="AX87" s="5">
        <v>3.5343511450381677</v>
      </c>
      <c r="AY87" s="5">
        <v>7.0687022900763354</v>
      </c>
      <c r="BA87" s="3">
        <v>37</v>
      </c>
      <c r="BB87" s="3">
        <v>167</v>
      </c>
      <c r="BC87" s="3">
        <v>86</v>
      </c>
      <c r="BD87" s="3">
        <v>6</v>
      </c>
      <c r="BE87" s="3">
        <v>4</v>
      </c>
      <c r="BF87" s="3">
        <v>0</v>
      </c>
      <c r="BG87" s="3">
        <v>0</v>
      </c>
      <c r="BH87" s="5">
        <v>3.7566666666666668</v>
      </c>
      <c r="BI87" s="5">
        <v>7.5133333333333336</v>
      </c>
      <c r="BK87" s="3">
        <v>0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U87" s="3">
        <v>88</v>
      </c>
      <c r="BV87" s="3">
        <v>185</v>
      </c>
      <c r="BW87" s="3">
        <v>66</v>
      </c>
      <c r="BX87" s="3">
        <v>27</v>
      </c>
      <c r="BY87" s="3">
        <v>9</v>
      </c>
      <c r="BZ87" s="3">
        <v>0</v>
      </c>
      <c r="CA87" s="3">
        <v>0</v>
      </c>
      <c r="CB87" s="5">
        <v>3.8426666666666667</v>
      </c>
      <c r="CC87" s="5">
        <v>7.6853333333333333</v>
      </c>
      <c r="CE87" s="3">
        <v>97</v>
      </c>
      <c r="CF87" s="3">
        <v>231</v>
      </c>
      <c r="CG87" s="3">
        <v>150</v>
      </c>
      <c r="CH87" s="3">
        <v>52</v>
      </c>
      <c r="CI87" s="3">
        <v>27</v>
      </c>
      <c r="CJ87" s="3">
        <v>10</v>
      </c>
      <c r="CK87" s="3">
        <v>33</v>
      </c>
      <c r="CL87" s="5">
        <v>3.5727109515260325</v>
      </c>
      <c r="CM87" s="5">
        <v>7.1454219030520649</v>
      </c>
      <c r="CO87" s="3">
        <v>155</v>
      </c>
      <c r="CP87" s="3">
        <v>246</v>
      </c>
      <c r="CQ87" s="3">
        <v>133</v>
      </c>
      <c r="CR87" s="3">
        <v>20</v>
      </c>
      <c r="CS87" s="3">
        <v>14</v>
      </c>
      <c r="CT87" s="3">
        <v>0</v>
      </c>
      <c r="CU87" s="3">
        <v>32</v>
      </c>
      <c r="CV87" s="5">
        <v>3.8943661971830985</v>
      </c>
      <c r="CW87" s="5">
        <v>7.788732394366197</v>
      </c>
      <c r="CY87" s="3">
        <v>45</v>
      </c>
      <c r="CZ87" s="3">
        <v>133</v>
      </c>
      <c r="DA87" s="3">
        <v>85</v>
      </c>
      <c r="DB87" s="3">
        <v>12</v>
      </c>
      <c r="DC87" s="3">
        <v>9</v>
      </c>
      <c r="DD87" s="3">
        <v>10</v>
      </c>
      <c r="DE87" s="3">
        <v>6</v>
      </c>
      <c r="DF87" s="5">
        <v>3.6795774647887325</v>
      </c>
      <c r="DG87" s="5">
        <v>7.359154929577465</v>
      </c>
      <c r="DI87" s="3">
        <v>45</v>
      </c>
      <c r="DJ87" s="3">
        <v>133</v>
      </c>
      <c r="DK87" s="3">
        <v>85</v>
      </c>
      <c r="DL87" s="3">
        <v>12</v>
      </c>
      <c r="DM87" s="3">
        <v>9</v>
      </c>
      <c r="DN87" s="3">
        <v>10</v>
      </c>
      <c r="DO87" s="3">
        <v>6</v>
      </c>
      <c r="DP87" s="5">
        <v>3.6795774647887325</v>
      </c>
      <c r="DQ87" s="5">
        <v>7.359154929577465</v>
      </c>
      <c r="DS87" s="3">
        <v>145</v>
      </c>
      <c r="DT87" s="3">
        <v>135</v>
      </c>
      <c r="DU87" s="3">
        <v>43</v>
      </c>
      <c r="DV87" s="3">
        <v>3</v>
      </c>
      <c r="DW87" s="3">
        <v>2</v>
      </c>
      <c r="DX87" s="3">
        <v>103</v>
      </c>
      <c r="DY87" s="3">
        <v>19</v>
      </c>
      <c r="DZ87" s="5">
        <v>4.274390243902439</v>
      </c>
      <c r="EA87" s="5">
        <v>8.5487804878048781</v>
      </c>
      <c r="EC87" s="3">
        <v>78</v>
      </c>
      <c r="ED87" s="3">
        <v>70</v>
      </c>
      <c r="EE87" s="3">
        <v>42</v>
      </c>
      <c r="EF87" s="3">
        <v>7</v>
      </c>
      <c r="EG87" s="3">
        <v>5</v>
      </c>
      <c r="EH87" s="3">
        <v>23</v>
      </c>
      <c r="EI87" s="3">
        <v>0</v>
      </c>
      <c r="EJ87" s="5">
        <v>4.0346534653465342</v>
      </c>
      <c r="EK87" s="5">
        <v>8.0693069306930685</v>
      </c>
      <c r="EM87" s="319">
        <f t="shared" si="15"/>
        <v>8.0733333333333341</v>
      </c>
      <c r="EN87" s="319">
        <f t="shared" si="16"/>
        <v>6.5136986301369859</v>
      </c>
      <c r="EO87" s="319">
        <f t="shared" si="17"/>
        <v>7.5809523809523807</v>
      </c>
      <c r="EP87" s="319">
        <f t="shared" si="18"/>
        <v>7.6232876712328768</v>
      </c>
      <c r="EQ87" s="319">
        <f t="shared" si="19"/>
        <v>7.0687022900763354</v>
      </c>
      <c r="ER87" s="319">
        <f t="shared" si="20"/>
        <v>7.5133333333333336</v>
      </c>
      <c r="ES87" s="319">
        <f t="shared" si="21"/>
        <v>0</v>
      </c>
      <c r="ET87" s="319">
        <f t="shared" si="22"/>
        <v>7.6853333333333333</v>
      </c>
      <c r="EU87" s="319">
        <f t="shared" si="23"/>
        <v>7.1454219030520649</v>
      </c>
      <c r="EV87" s="319">
        <f t="shared" si="24"/>
        <v>7.788732394366197</v>
      </c>
      <c r="EW87" s="319">
        <f t="shared" si="25"/>
        <v>7.359154929577465</v>
      </c>
      <c r="EX87" s="319">
        <f t="shared" si="26"/>
        <v>7.359154929577465</v>
      </c>
      <c r="EY87" s="319">
        <f t="shared" si="27"/>
        <v>8.5487804878048781</v>
      </c>
      <c r="EZ87" s="319">
        <f t="shared" si="28"/>
        <v>8.0693069306930685</v>
      </c>
      <c r="FA87" s="400">
        <f t="shared" si="29"/>
        <v>7.5637840421130562</v>
      </c>
    </row>
    <row r="88" spans="1:157" x14ac:dyDescent="0.25">
      <c r="A88" s="4" t="s">
        <v>168</v>
      </c>
      <c r="B88" s="4" t="s">
        <v>169</v>
      </c>
      <c r="C88" s="3">
        <v>339</v>
      </c>
      <c r="D88" s="3">
        <v>354</v>
      </c>
      <c r="E88" s="3">
        <v>99</v>
      </c>
      <c r="F88" s="3">
        <v>3</v>
      </c>
      <c r="G88" s="3">
        <v>5</v>
      </c>
      <c r="H88" s="3">
        <v>400</v>
      </c>
      <c r="I88" s="3">
        <v>0</v>
      </c>
      <c r="J88" s="5">
        <v>4.2737499999999997</v>
      </c>
      <c r="K88" s="5">
        <v>8.5474999999999994</v>
      </c>
      <c r="M88" s="3">
        <v>399</v>
      </c>
      <c r="N88" s="3">
        <v>451</v>
      </c>
      <c r="O88" s="3">
        <v>253</v>
      </c>
      <c r="P88" s="3">
        <v>12</v>
      </c>
      <c r="Q88" s="3">
        <v>5</v>
      </c>
      <c r="R88" s="3">
        <v>80</v>
      </c>
      <c r="S88" s="3">
        <v>0</v>
      </c>
      <c r="T88" s="5">
        <v>4.0955357142857141</v>
      </c>
      <c r="U88" s="5">
        <v>8.1910714285714281</v>
      </c>
      <c r="W88" s="3">
        <v>731</v>
      </c>
      <c r="X88" s="3">
        <v>835</v>
      </c>
      <c r="Y88" s="3">
        <v>325</v>
      </c>
      <c r="Z88" s="3">
        <v>93</v>
      </c>
      <c r="AA88" s="3">
        <v>32</v>
      </c>
      <c r="AB88" s="3">
        <v>84</v>
      </c>
      <c r="AC88" s="3">
        <v>0</v>
      </c>
      <c r="AD88" s="5">
        <v>4.0615079365079367</v>
      </c>
      <c r="AE88" s="5">
        <v>8.1230158730158735</v>
      </c>
      <c r="AG88" s="3">
        <v>353</v>
      </c>
      <c r="AH88" s="3">
        <v>450</v>
      </c>
      <c r="AI88" s="3">
        <v>313</v>
      </c>
      <c r="AJ88" s="3">
        <v>65</v>
      </c>
      <c r="AK88" s="3">
        <v>19</v>
      </c>
      <c r="AL88" s="3">
        <v>0</v>
      </c>
      <c r="AM88" s="3">
        <v>0</v>
      </c>
      <c r="AN88" s="5">
        <v>3.8774999999999999</v>
      </c>
      <c r="AO88" s="5">
        <v>7.7549999999999999</v>
      </c>
      <c r="AQ88" s="3">
        <v>679</v>
      </c>
      <c r="AR88" s="3">
        <v>776</v>
      </c>
      <c r="AS88" s="3">
        <v>372</v>
      </c>
      <c r="AT88" s="3">
        <v>173</v>
      </c>
      <c r="AU88" s="3">
        <v>37</v>
      </c>
      <c r="AV88" s="3">
        <v>63</v>
      </c>
      <c r="AW88" s="3">
        <v>0</v>
      </c>
      <c r="AX88" s="5">
        <v>3.9263622974963179</v>
      </c>
      <c r="AY88" s="5">
        <v>7.8527245949926359</v>
      </c>
      <c r="BA88" s="3">
        <v>464</v>
      </c>
      <c r="BB88" s="3">
        <v>514</v>
      </c>
      <c r="BC88" s="3">
        <v>142</v>
      </c>
      <c r="BD88" s="3">
        <v>20</v>
      </c>
      <c r="BE88" s="3">
        <v>20</v>
      </c>
      <c r="BF88" s="3">
        <v>40</v>
      </c>
      <c r="BG88" s="3">
        <v>0</v>
      </c>
      <c r="BH88" s="5">
        <v>4.1913793103448276</v>
      </c>
      <c r="BI88" s="5">
        <v>8.3827586206896552</v>
      </c>
      <c r="BK88" s="3">
        <v>250</v>
      </c>
      <c r="BL88" s="3">
        <v>444</v>
      </c>
      <c r="BM88" s="3">
        <v>491</v>
      </c>
      <c r="BN88" s="3">
        <v>193</v>
      </c>
      <c r="BO88" s="3">
        <v>82</v>
      </c>
      <c r="BP88" s="3">
        <v>40</v>
      </c>
      <c r="BQ88" s="3">
        <v>0</v>
      </c>
      <c r="BR88" s="5">
        <v>3.4020547945205482</v>
      </c>
      <c r="BS88" s="5">
        <v>6.8041095890410963</v>
      </c>
      <c r="BU88" s="3">
        <v>490</v>
      </c>
      <c r="BV88" s="3">
        <v>674</v>
      </c>
      <c r="BW88" s="3">
        <v>211</v>
      </c>
      <c r="BX88" s="3">
        <v>57</v>
      </c>
      <c r="BY88" s="3">
        <v>18</v>
      </c>
      <c r="BZ88" s="3">
        <v>50</v>
      </c>
      <c r="CA88" s="3">
        <v>0</v>
      </c>
      <c r="CB88" s="5">
        <v>4.0765517241379312</v>
      </c>
      <c r="CC88" s="5">
        <v>8.1531034482758624</v>
      </c>
      <c r="CE88" s="3">
        <v>824</v>
      </c>
      <c r="CF88" s="3">
        <v>896</v>
      </c>
      <c r="CG88" s="3">
        <v>459</v>
      </c>
      <c r="CH88" s="3">
        <v>124</v>
      </c>
      <c r="CI88" s="3">
        <v>17</v>
      </c>
      <c r="CJ88" s="3">
        <v>80</v>
      </c>
      <c r="CK88" s="3">
        <v>0</v>
      </c>
      <c r="CL88" s="5">
        <v>4.0284482758620692</v>
      </c>
      <c r="CM88" s="5">
        <v>8.0568965517241384</v>
      </c>
      <c r="CO88" s="3">
        <v>667</v>
      </c>
      <c r="CP88" s="3">
        <v>802</v>
      </c>
      <c r="CQ88" s="3">
        <v>586</v>
      </c>
      <c r="CR88" s="3">
        <v>162</v>
      </c>
      <c r="CS88" s="3">
        <v>35</v>
      </c>
      <c r="CT88" s="3">
        <v>148</v>
      </c>
      <c r="CU88" s="3">
        <v>0</v>
      </c>
      <c r="CV88" s="5">
        <v>3.8454706927175843</v>
      </c>
      <c r="CW88" s="5">
        <v>7.6909413854351687</v>
      </c>
      <c r="CY88" s="3">
        <v>475</v>
      </c>
      <c r="CZ88" s="3">
        <v>415</v>
      </c>
      <c r="DA88" s="3">
        <v>171</v>
      </c>
      <c r="DB88" s="3">
        <v>61</v>
      </c>
      <c r="DC88" s="3">
        <v>18</v>
      </c>
      <c r="DD88" s="3">
        <v>60</v>
      </c>
      <c r="DE88" s="3">
        <v>0</v>
      </c>
      <c r="DF88" s="5">
        <v>4.1122807017543863</v>
      </c>
      <c r="DG88" s="5">
        <v>8.2245614035087726</v>
      </c>
      <c r="DI88" s="3">
        <v>387</v>
      </c>
      <c r="DJ88" s="3">
        <v>460</v>
      </c>
      <c r="DK88" s="3">
        <v>232</v>
      </c>
      <c r="DL88" s="3">
        <v>68</v>
      </c>
      <c r="DM88" s="3">
        <v>13</v>
      </c>
      <c r="DN88" s="3">
        <v>40</v>
      </c>
      <c r="DO88" s="3">
        <v>0</v>
      </c>
      <c r="DP88" s="5">
        <v>3.9827586206896552</v>
      </c>
      <c r="DQ88" s="5">
        <v>7.9655172413793105</v>
      </c>
      <c r="DS88" s="3">
        <v>653</v>
      </c>
      <c r="DT88" s="3">
        <v>721</v>
      </c>
      <c r="DU88" s="3">
        <v>259</v>
      </c>
      <c r="DV88" s="3">
        <v>82</v>
      </c>
      <c r="DW88" s="3">
        <v>25</v>
      </c>
      <c r="DX88" s="3">
        <v>60</v>
      </c>
      <c r="DY88" s="3">
        <v>0</v>
      </c>
      <c r="DZ88" s="5">
        <v>4.0890804597701154</v>
      </c>
      <c r="EA88" s="5">
        <v>8.1781609195402307</v>
      </c>
      <c r="EC88" s="3">
        <v>246</v>
      </c>
      <c r="ED88" s="3">
        <v>349</v>
      </c>
      <c r="EE88" s="3">
        <v>147</v>
      </c>
      <c r="EF88" s="3">
        <v>46</v>
      </c>
      <c r="EG88" s="3">
        <v>6</v>
      </c>
      <c r="EH88" s="3">
        <v>106</v>
      </c>
      <c r="EI88" s="3">
        <v>0</v>
      </c>
      <c r="EJ88" s="5">
        <v>3.986146095717884</v>
      </c>
      <c r="EK88" s="5">
        <v>7.9722921914357681</v>
      </c>
      <c r="EM88" s="319">
        <f t="shared" si="15"/>
        <v>8.5474999999999994</v>
      </c>
      <c r="EN88" s="319">
        <f t="shared" si="16"/>
        <v>8.1910714285714281</v>
      </c>
      <c r="EO88" s="319">
        <f t="shared" si="17"/>
        <v>8.1230158730158735</v>
      </c>
      <c r="EP88" s="319">
        <f t="shared" si="18"/>
        <v>7.7549999999999999</v>
      </c>
      <c r="EQ88" s="319">
        <f t="shared" si="19"/>
        <v>7.8527245949926359</v>
      </c>
      <c r="ER88" s="319">
        <f t="shared" si="20"/>
        <v>8.3827586206896552</v>
      </c>
      <c r="ES88" s="319">
        <f t="shared" si="21"/>
        <v>6.8041095890410963</v>
      </c>
      <c r="ET88" s="319">
        <f t="shared" si="22"/>
        <v>8.1531034482758624</v>
      </c>
      <c r="EU88" s="319">
        <f t="shared" si="23"/>
        <v>8.0568965517241384</v>
      </c>
      <c r="EV88" s="319">
        <f t="shared" si="24"/>
        <v>7.6909413854351687</v>
      </c>
      <c r="EW88" s="319">
        <f t="shared" si="25"/>
        <v>8.2245614035087726</v>
      </c>
      <c r="EX88" s="319">
        <f t="shared" si="26"/>
        <v>7.9655172413793105</v>
      </c>
      <c r="EY88" s="319">
        <f t="shared" si="27"/>
        <v>8.1781609195402307</v>
      </c>
      <c r="EZ88" s="319">
        <f t="shared" si="28"/>
        <v>7.9722921914357681</v>
      </c>
      <c r="FA88" s="400">
        <f t="shared" si="29"/>
        <v>7.9926895176864248</v>
      </c>
    </row>
    <row r="89" spans="1:157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M89" s="3">
        <v>1</v>
      </c>
      <c r="N89" s="3">
        <v>30</v>
      </c>
      <c r="O89" s="3">
        <v>48</v>
      </c>
      <c r="P89" s="3">
        <v>35</v>
      </c>
      <c r="Q89" s="3">
        <v>1</v>
      </c>
      <c r="R89" s="3">
        <v>122</v>
      </c>
      <c r="S89" s="3">
        <v>3</v>
      </c>
      <c r="T89" s="5">
        <v>2.9565217391304346</v>
      </c>
      <c r="U89" s="5">
        <v>5.9130434782608692</v>
      </c>
      <c r="W89" s="3">
        <v>20</v>
      </c>
      <c r="X89" s="3">
        <v>46</v>
      </c>
      <c r="Y89" s="3">
        <v>20</v>
      </c>
      <c r="Z89" s="3">
        <v>1</v>
      </c>
      <c r="AA89" s="3">
        <v>4</v>
      </c>
      <c r="AB89" s="3">
        <v>307</v>
      </c>
      <c r="AC89" s="3">
        <v>22</v>
      </c>
      <c r="AD89" s="5">
        <v>3.8461538461538463</v>
      </c>
      <c r="AE89" s="5">
        <v>7.6923076923076925</v>
      </c>
      <c r="AG89" s="3">
        <v>9</v>
      </c>
      <c r="AH89" s="3">
        <v>25</v>
      </c>
      <c r="AI89" s="3">
        <v>43</v>
      </c>
      <c r="AJ89" s="3">
        <v>28</v>
      </c>
      <c r="AK89" s="3">
        <v>20</v>
      </c>
      <c r="AL89" s="3">
        <v>70</v>
      </c>
      <c r="AM89" s="3">
        <v>45</v>
      </c>
      <c r="AN89" s="5">
        <v>2.8</v>
      </c>
      <c r="AO89" s="5">
        <v>5.6</v>
      </c>
      <c r="AQ89" s="3">
        <v>101</v>
      </c>
      <c r="AR89" s="3">
        <v>139</v>
      </c>
      <c r="AS89" s="3">
        <v>98</v>
      </c>
      <c r="AT89" s="3">
        <v>9</v>
      </c>
      <c r="AU89" s="3">
        <v>1</v>
      </c>
      <c r="AV89" s="3">
        <v>0</v>
      </c>
      <c r="AW89" s="3">
        <v>72</v>
      </c>
      <c r="AX89" s="5">
        <v>3.9482758620689653</v>
      </c>
      <c r="AY89" s="5">
        <v>7.8965517241379306</v>
      </c>
      <c r="BA89" s="3">
        <v>58</v>
      </c>
      <c r="BB89" s="3">
        <v>94</v>
      </c>
      <c r="BC89" s="3">
        <v>45</v>
      </c>
      <c r="BD89" s="3">
        <v>2</v>
      </c>
      <c r="BE89" s="3">
        <v>0</v>
      </c>
      <c r="BF89" s="3">
        <v>1</v>
      </c>
      <c r="BG89" s="3">
        <v>40</v>
      </c>
      <c r="BH89" s="5">
        <v>4.0452261306532664</v>
      </c>
      <c r="BI89" s="5">
        <v>8.0904522613065328</v>
      </c>
      <c r="BK89" s="3">
        <v>12</v>
      </c>
      <c r="BL89" s="3">
        <v>59</v>
      </c>
      <c r="BM89" s="3">
        <v>98</v>
      </c>
      <c r="BN89" s="3">
        <v>39</v>
      </c>
      <c r="BO89" s="3">
        <v>41</v>
      </c>
      <c r="BP89" s="3">
        <v>1</v>
      </c>
      <c r="BQ89" s="3">
        <v>50</v>
      </c>
      <c r="BR89" s="5">
        <v>2.8473895582329316</v>
      </c>
      <c r="BS89" s="5">
        <v>5.6947791164658632</v>
      </c>
      <c r="BU89" s="3">
        <v>34</v>
      </c>
      <c r="BV89" s="3">
        <v>114</v>
      </c>
      <c r="BW89" s="3">
        <v>78</v>
      </c>
      <c r="BX89" s="3">
        <v>5</v>
      </c>
      <c r="BY89" s="3">
        <v>6</v>
      </c>
      <c r="BZ89" s="3">
        <v>7</v>
      </c>
      <c r="CA89" s="3">
        <v>56</v>
      </c>
      <c r="CB89" s="5">
        <v>3.6962025316455698</v>
      </c>
      <c r="CC89" s="5">
        <v>7.3924050632911396</v>
      </c>
      <c r="CE89" s="3">
        <v>31</v>
      </c>
      <c r="CF89" s="3">
        <v>134</v>
      </c>
      <c r="CG89" s="3">
        <v>116</v>
      </c>
      <c r="CH89" s="3">
        <v>48</v>
      </c>
      <c r="CI89" s="3">
        <v>14</v>
      </c>
      <c r="CJ89" s="3">
        <v>40</v>
      </c>
      <c r="CK89" s="3">
        <v>97</v>
      </c>
      <c r="CL89" s="5">
        <v>3.3498542274052476</v>
      </c>
      <c r="CM89" s="5">
        <v>6.6997084548104953</v>
      </c>
      <c r="CO89" s="3">
        <v>52</v>
      </c>
      <c r="CP89" s="3">
        <v>119</v>
      </c>
      <c r="CQ89" s="3">
        <v>138</v>
      </c>
      <c r="CR89" s="3">
        <v>40</v>
      </c>
      <c r="CS89" s="3">
        <v>27</v>
      </c>
      <c r="CT89" s="3">
        <v>23</v>
      </c>
      <c r="CU89" s="3">
        <v>81</v>
      </c>
      <c r="CV89" s="5">
        <v>3.3430851063829787</v>
      </c>
      <c r="CW89" s="5">
        <v>6.6861702127659575</v>
      </c>
      <c r="CY89" s="3">
        <v>13</v>
      </c>
      <c r="CZ89" s="3">
        <v>32</v>
      </c>
      <c r="DA89" s="3">
        <v>78</v>
      </c>
      <c r="DB89" s="3">
        <v>31</v>
      </c>
      <c r="DC89" s="3">
        <v>16</v>
      </c>
      <c r="DD89" s="3">
        <v>29</v>
      </c>
      <c r="DE89" s="3">
        <v>41</v>
      </c>
      <c r="DF89" s="5">
        <v>2.9705882352941178</v>
      </c>
      <c r="DG89" s="5">
        <v>5.9411764705882355</v>
      </c>
      <c r="DI89" s="3">
        <v>5</v>
      </c>
      <c r="DJ89" s="3">
        <v>49</v>
      </c>
      <c r="DK89" s="3">
        <v>60</v>
      </c>
      <c r="DL89" s="3">
        <v>17</v>
      </c>
      <c r="DM89" s="3">
        <v>15</v>
      </c>
      <c r="DN89" s="3">
        <v>50</v>
      </c>
      <c r="DO89" s="3">
        <v>44</v>
      </c>
      <c r="DP89" s="5">
        <v>3.0821917808219177</v>
      </c>
      <c r="DQ89" s="5">
        <v>6.1643835616438354</v>
      </c>
      <c r="DS89" s="3">
        <v>51</v>
      </c>
      <c r="DT89" s="3">
        <v>143</v>
      </c>
      <c r="DU89" s="3">
        <v>81</v>
      </c>
      <c r="DV89" s="3">
        <v>8</v>
      </c>
      <c r="DW89" s="3">
        <v>1</v>
      </c>
      <c r="DX89" s="3">
        <v>2</v>
      </c>
      <c r="DY89" s="3">
        <v>74</v>
      </c>
      <c r="DZ89" s="5">
        <v>3.8274647887323945</v>
      </c>
      <c r="EA89" s="5">
        <v>7.654929577464789</v>
      </c>
      <c r="EC89" s="3">
        <v>0</v>
      </c>
      <c r="ED89" s="3">
        <v>0</v>
      </c>
      <c r="EE89" s="3">
        <v>0</v>
      </c>
      <c r="EF89" s="3">
        <v>0</v>
      </c>
      <c r="EG89" s="3">
        <v>0</v>
      </c>
      <c r="EH89" s="3">
        <v>0</v>
      </c>
      <c r="EI89" s="3">
        <v>0</v>
      </c>
      <c r="EJ89" s="3">
        <v>0</v>
      </c>
      <c r="EK89" s="3">
        <v>0</v>
      </c>
      <c r="EM89" s="319">
        <f t="shared" si="15"/>
        <v>0</v>
      </c>
      <c r="EN89" s="319">
        <f t="shared" si="16"/>
        <v>5.9130434782608692</v>
      </c>
      <c r="EO89" s="319">
        <f t="shared" si="17"/>
        <v>7.6923076923076925</v>
      </c>
      <c r="EP89" s="319">
        <f t="shared" si="18"/>
        <v>5.6</v>
      </c>
      <c r="EQ89" s="319">
        <f t="shared" si="19"/>
        <v>7.8965517241379306</v>
      </c>
      <c r="ER89" s="319">
        <f t="shared" si="20"/>
        <v>8.0904522613065328</v>
      </c>
      <c r="ES89" s="319">
        <f t="shared" si="21"/>
        <v>5.6947791164658632</v>
      </c>
      <c r="ET89" s="319">
        <f t="shared" si="22"/>
        <v>7.3924050632911396</v>
      </c>
      <c r="EU89" s="319">
        <f t="shared" si="23"/>
        <v>6.6997084548104953</v>
      </c>
      <c r="EV89" s="319">
        <f t="shared" si="24"/>
        <v>6.6861702127659575</v>
      </c>
      <c r="EW89" s="319">
        <f t="shared" si="25"/>
        <v>5.9411764705882355</v>
      </c>
      <c r="EX89" s="319">
        <f t="shared" si="26"/>
        <v>6.1643835616438354</v>
      </c>
      <c r="EY89" s="319">
        <f t="shared" si="27"/>
        <v>7.654929577464789</v>
      </c>
      <c r="EZ89" s="319">
        <f t="shared" si="28"/>
        <v>0</v>
      </c>
      <c r="FA89" s="400">
        <f t="shared" si="29"/>
        <v>6.7854923010869443</v>
      </c>
    </row>
    <row r="90" spans="1:157" x14ac:dyDescent="0.25">
      <c r="A90" s="4" t="s">
        <v>172</v>
      </c>
      <c r="B90" s="4" t="s">
        <v>173</v>
      </c>
      <c r="C90" s="3">
        <v>141</v>
      </c>
      <c r="D90" s="3">
        <v>109</v>
      </c>
      <c r="E90" s="3">
        <v>100</v>
      </c>
      <c r="F90" s="3">
        <v>19</v>
      </c>
      <c r="G90" s="3">
        <v>10</v>
      </c>
      <c r="H90" s="3">
        <v>621</v>
      </c>
      <c r="I90" s="3">
        <v>0</v>
      </c>
      <c r="J90" s="5">
        <v>3.9287598944591031</v>
      </c>
      <c r="K90" s="5">
        <v>7.8575197889182062</v>
      </c>
      <c r="M90" s="3">
        <v>268</v>
      </c>
      <c r="N90" s="3">
        <v>287</v>
      </c>
      <c r="O90" s="3">
        <v>200</v>
      </c>
      <c r="P90" s="3">
        <v>48</v>
      </c>
      <c r="Q90" s="3">
        <v>35</v>
      </c>
      <c r="R90" s="3">
        <v>162</v>
      </c>
      <c r="S90" s="3">
        <v>0</v>
      </c>
      <c r="T90" s="5">
        <v>3.8412887828162292</v>
      </c>
      <c r="U90" s="5">
        <v>7.6825775656324584</v>
      </c>
      <c r="W90" s="3">
        <v>465</v>
      </c>
      <c r="X90" s="3">
        <v>442</v>
      </c>
      <c r="Y90" s="3">
        <v>318</v>
      </c>
      <c r="Z90" s="3">
        <v>96</v>
      </c>
      <c r="AA90" s="3">
        <v>102</v>
      </c>
      <c r="AB90" s="3">
        <v>327</v>
      </c>
      <c r="AC90" s="3">
        <v>0</v>
      </c>
      <c r="AD90" s="5">
        <v>3.7533380182712581</v>
      </c>
      <c r="AE90" s="5">
        <v>7.5066760365425163</v>
      </c>
      <c r="AG90" s="3">
        <v>241</v>
      </c>
      <c r="AH90" s="3">
        <v>290</v>
      </c>
      <c r="AI90" s="3">
        <v>261</v>
      </c>
      <c r="AJ90" s="3">
        <v>58</v>
      </c>
      <c r="AK90" s="3">
        <v>43</v>
      </c>
      <c r="AL90" s="3">
        <v>107</v>
      </c>
      <c r="AM90" s="3">
        <v>0</v>
      </c>
      <c r="AN90" s="5">
        <v>3.7032474804031357</v>
      </c>
      <c r="AO90" s="5">
        <v>7.4064949608062713</v>
      </c>
      <c r="AQ90" s="3">
        <v>749</v>
      </c>
      <c r="AR90" s="3">
        <v>591</v>
      </c>
      <c r="AS90" s="3">
        <v>292</v>
      </c>
      <c r="AT90" s="3">
        <v>73</v>
      </c>
      <c r="AU90" s="3">
        <v>23</v>
      </c>
      <c r="AV90" s="3">
        <v>22</v>
      </c>
      <c r="AW90" s="3">
        <v>0</v>
      </c>
      <c r="AX90" s="5">
        <v>4.1400462962962967</v>
      </c>
      <c r="AY90" s="5">
        <v>8.2800925925925934</v>
      </c>
      <c r="BA90" s="3">
        <v>341</v>
      </c>
      <c r="BB90" s="3">
        <v>354</v>
      </c>
      <c r="BC90" s="3">
        <v>174</v>
      </c>
      <c r="BD90" s="3">
        <v>48</v>
      </c>
      <c r="BE90" s="3">
        <v>16</v>
      </c>
      <c r="BF90" s="3">
        <v>67</v>
      </c>
      <c r="BG90" s="3">
        <v>0</v>
      </c>
      <c r="BH90" s="5">
        <v>4.02465166130761</v>
      </c>
      <c r="BI90" s="5">
        <v>8.04930332261522</v>
      </c>
      <c r="BK90" s="3">
        <v>148</v>
      </c>
      <c r="BL90" s="3">
        <v>296</v>
      </c>
      <c r="BM90" s="3">
        <v>378</v>
      </c>
      <c r="BN90" s="3">
        <v>168</v>
      </c>
      <c r="BO90" s="3">
        <v>204</v>
      </c>
      <c r="BP90" s="3">
        <v>56</v>
      </c>
      <c r="BQ90" s="3">
        <v>0</v>
      </c>
      <c r="BR90" s="5">
        <v>3.0134003350083751</v>
      </c>
      <c r="BS90" s="5">
        <v>6.0268006700167502</v>
      </c>
      <c r="BU90" s="3">
        <v>372</v>
      </c>
      <c r="BV90" s="3">
        <v>437</v>
      </c>
      <c r="BW90" s="3">
        <v>282</v>
      </c>
      <c r="BX90" s="3">
        <v>52</v>
      </c>
      <c r="BY90" s="3">
        <v>7</v>
      </c>
      <c r="BZ90" s="3">
        <v>100</v>
      </c>
      <c r="CA90" s="3">
        <v>0</v>
      </c>
      <c r="CB90" s="5">
        <v>3.9695652173913043</v>
      </c>
      <c r="CC90" s="5">
        <v>7.9391304347826086</v>
      </c>
      <c r="CE90" s="3">
        <v>473</v>
      </c>
      <c r="CF90" s="3">
        <v>731</v>
      </c>
      <c r="CG90" s="3">
        <v>522</v>
      </c>
      <c r="CH90" s="3">
        <v>135</v>
      </c>
      <c r="CI90" s="3">
        <v>82</v>
      </c>
      <c r="CJ90" s="3">
        <v>57</v>
      </c>
      <c r="CK90" s="3">
        <v>0</v>
      </c>
      <c r="CL90" s="5">
        <v>3.7092125579001545</v>
      </c>
      <c r="CM90" s="5">
        <v>7.4184251158003089</v>
      </c>
      <c r="CO90" s="3">
        <v>499</v>
      </c>
      <c r="CP90" s="3">
        <v>685</v>
      </c>
      <c r="CQ90" s="3">
        <v>506</v>
      </c>
      <c r="CR90" s="3">
        <v>154</v>
      </c>
      <c r="CS90" s="3">
        <v>117</v>
      </c>
      <c r="CT90" s="3">
        <v>39</v>
      </c>
      <c r="CU90" s="3">
        <v>0</v>
      </c>
      <c r="CV90" s="5">
        <v>3.6603773584905661</v>
      </c>
      <c r="CW90" s="5">
        <v>7.3207547169811322</v>
      </c>
      <c r="CY90" s="3">
        <v>399</v>
      </c>
      <c r="CZ90" s="3">
        <v>283</v>
      </c>
      <c r="DA90" s="3">
        <v>166</v>
      </c>
      <c r="DB90" s="3">
        <v>69</v>
      </c>
      <c r="DC90" s="3">
        <v>44</v>
      </c>
      <c r="DD90" s="3">
        <v>39</v>
      </c>
      <c r="DE90" s="3">
        <v>0</v>
      </c>
      <c r="DF90" s="5">
        <v>3.9614984391259105</v>
      </c>
      <c r="DG90" s="5">
        <v>7.922996878251821</v>
      </c>
      <c r="DI90" s="3">
        <v>202</v>
      </c>
      <c r="DJ90" s="3">
        <v>338</v>
      </c>
      <c r="DK90" s="3">
        <v>292</v>
      </c>
      <c r="DL90" s="3">
        <v>70</v>
      </c>
      <c r="DM90" s="3">
        <v>27</v>
      </c>
      <c r="DN90" s="3">
        <v>71</v>
      </c>
      <c r="DO90" s="3">
        <v>0</v>
      </c>
      <c r="DP90" s="5">
        <v>3.6652314316469323</v>
      </c>
      <c r="DQ90" s="5">
        <v>7.3304628632938647</v>
      </c>
      <c r="DS90" s="3">
        <v>372</v>
      </c>
      <c r="DT90" s="3">
        <v>533</v>
      </c>
      <c r="DU90" s="3">
        <v>339</v>
      </c>
      <c r="DV90" s="3">
        <v>137</v>
      </c>
      <c r="DW90" s="3">
        <v>97</v>
      </c>
      <c r="DX90" s="3">
        <v>22</v>
      </c>
      <c r="DY90" s="3">
        <v>0</v>
      </c>
      <c r="DZ90" s="5">
        <v>3.6400541271989173</v>
      </c>
      <c r="EA90" s="5">
        <v>7.2801082543978346</v>
      </c>
      <c r="EC90" s="3">
        <v>171</v>
      </c>
      <c r="ED90" s="3">
        <v>238</v>
      </c>
      <c r="EE90" s="3">
        <v>122</v>
      </c>
      <c r="EF90" s="3">
        <v>33</v>
      </c>
      <c r="EG90" s="3">
        <v>26</v>
      </c>
      <c r="EH90" s="3">
        <v>160</v>
      </c>
      <c r="EI90" s="3">
        <v>0</v>
      </c>
      <c r="EJ90" s="5">
        <v>3.8389830508474576</v>
      </c>
      <c r="EK90" s="5">
        <v>7.6779661016949152</v>
      </c>
      <c r="EM90" s="319">
        <f t="shared" si="15"/>
        <v>7.8575197889182062</v>
      </c>
      <c r="EN90" s="319">
        <f t="shared" si="16"/>
        <v>7.6825775656324584</v>
      </c>
      <c r="EO90" s="319">
        <f t="shared" si="17"/>
        <v>7.5066760365425163</v>
      </c>
      <c r="EP90" s="319">
        <f t="shared" si="18"/>
        <v>7.4064949608062713</v>
      </c>
      <c r="EQ90" s="319">
        <f t="shared" si="19"/>
        <v>8.2800925925925934</v>
      </c>
      <c r="ER90" s="319">
        <f t="shared" si="20"/>
        <v>8.04930332261522</v>
      </c>
      <c r="ES90" s="319">
        <f t="shared" si="21"/>
        <v>6.0268006700167502</v>
      </c>
      <c r="ET90" s="319">
        <f t="shared" si="22"/>
        <v>7.9391304347826086</v>
      </c>
      <c r="EU90" s="319">
        <f t="shared" si="23"/>
        <v>7.4184251158003089</v>
      </c>
      <c r="EV90" s="319">
        <f t="shared" si="24"/>
        <v>7.3207547169811322</v>
      </c>
      <c r="EW90" s="319">
        <f t="shared" si="25"/>
        <v>7.922996878251821</v>
      </c>
      <c r="EX90" s="319">
        <f t="shared" si="26"/>
        <v>7.3304628632938647</v>
      </c>
      <c r="EY90" s="319">
        <f t="shared" si="27"/>
        <v>7.2801082543978346</v>
      </c>
      <c r="EZ90" s="319">
        <f t="shared" si="28"/>
        <v>7.6779661016949152</v>
      </c>
      <c r="FA90" s="400">
        <f t="shared" si="29"/>
        <v>7.5499506644518917</v>
      </c>
    </row>
    <row r="91" spans="1:157" x14ac:dyDescent="0.25">
      <c r="A91" s="4" t="s">
        <v>174</v>
      </c>
      <c r="B91" s="4" t="s">
        <v>175</v>
      </c>
      <c r="C91" s="3">
        <v>508</v>
      </c>
      <c r="D91" s="3">
        <v>310</v>
      </c>
      <c r="E91" s="3">
        <v>160</v>
      </c>
      <c r="F91" s="3">
        <v>20</v>
      </c>
      <c r="G91" s="3">
        <v>2</v>
      </c>
      <c r="H91" s="3">
        <v>0</v>
      </c>
      <c r="I91" s="3">
        <v>0</v>
      </c>
      <c r="J91" s="5">
        <v>4.3019999999999996</v>
      </c>
      <c r="K91" s="5">
        <v>8.6039999999999992</v>
      </c>
      <c r="M91" s="3">
        <v>465</v>
      </c>
      <c r="N91" s="3">
        <v>280</v>
      </c>
      <c r="O91" s="3">
        <v>212</v>
      </c>
      <c r="P91" s="3">
        <v>38</v>
      </c>
      <c r="Q91" s="3">
        <v>2</v>
      </c>
      <c r="R91" s="3">
        <v>2</v>
      </c>
      <c r="S91" s="3">
        <v>1</v>
      </c>
      <c r="T91" s="5">
        <v>4.1715145436308925</v>
      </c>
      <c r="U91" s="5">
        <v>8.3430290872617849</v>
      </c>
      <c r="W91" s="3">
        <v>814</v>
      </c>
      <c r="X91" s="3">
        <v>539</v>
      </c>
      <c r="Y91" s="3">
        <v>268</v>
      </c>
      <c r="Z91" s="3">
        <v>79</v>
      </c>
      <c r="AA91" s="3">
        <v>50</v>
      </c>
      <c r="AB91" s="3">
        <v>0</v>
      </c>
      <c r="AC91" s="3">
        <v>0</v>
      </c>
      <c r="AD91" s="5">
        <v>4.1360000000000001</v>
      </c>
      <c r="AE91" s="5">
        <v>8.2720000000000002</v>
      </c>
      <c r="AG91" s="3">
        <v>520</v>
      </c>
      <c r="AH91" s="3">
        <v>287</v>
      </c>
      <c r="AI91" s="3">
        <v>168</v>
      </c>
      <c r="AJ91" s="3">
        <v>21</v>
      </c>
      <c r="AK91" s="3">
        <v>4</v>
      </c>
      <c r="AL91" s="3">
        <v>0</v>
      </c>
      <c r="AM91" s="3">
        <v>0</v>
      </c>
      <c r="AN91" s="5">
        <v>4.298</v>
      </c>
      <c r="AO91" s="5">
        <v>8.5960000000000001</v>
      </c>
      <c r="AQ91" s="3">
        <v>888</v>
      </c>
      <c r="AR91" s="3">
        <v>596</v>
      </c>
      <c r="AS91" s="3">
        <v>233</v>
      </c>
      <c r="AT91" s="3">
        <v>28</v>
      </c>
      <c r="AU91" s="3">
        <v>3</v>
      </c>
      <c r="AV91" s="3">
        <v>1</v>
      </c>
      <c r="AW91" s="3">
        <v>1</v>
      </c>
      <c r="AX91" s="5">
        <v>4.3375286041189929</v>
      </c>
      <c r="AY91" s="5">
        <v>8.6750572082379858</v>
      </c>
      <c r="BA91" s="3">
        <v>448</v>
      </c>
      <c r="BB91" s="3">
        <v>461</v>
      </c>
      <c r="BC91" s="3">
        <v>76</v>
      </c>
      <c r="BD91" s="3">
        <v>12</v>
      </c>
      <c r="BE91" s="3">
        <v>3</v>
      </c>
      <c r="BF91" s="3">
        <v>0</v>
      </c>
      <c r="BG91" s="3">
        <v>0</v>
      </c>
      <c r="BH91" s="5">
        <v>4.3390000000000004</v>
      </c>
      <c r="BI91" s="5">
        <v>8.6780000000000008</v>
      </c>
      <c r="BK91" s="3">
        <v>446</v>
      </c>
      <c r="BL91" s="3">
        <v>349</v>
      </c>
      <c r="BM91" s="3">
        <v>290</v>
      </c>
      <c r="BN91" s="3">
        <v>127</v>
      </c>
      <c r="BO91" s="3">
        <v>35</v>
      </c>
      <c r="BP91" s="3">
        <v>0</v>
      </c>
      <c r="BQ91" s="3">
        <v>3</v>
      </c>
      <c r="BR91" s="5">
        <v>3.8372093023255816</v>
      </c>
      <c r="BS91" s="5">
        <v>7.6744186046511631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E91" s="3">
        <v>871</v>
      </c>
      <c r="CF91" s="3">
        <v>620</v>
      </c>
      <c r="CG91" s="3">
        <v>423</v>
      </c>
      <c r="CH91" s="3">
        <v>75</v>
      </c>
      <c r="CI91" s="3">
        <v>11</v>
      </c>
      <c r="CJ91" s="3">
        <v>0</v>
      </c>
      <c r="CK91" s="3">
        <v>0</v>
      </c>
      <c r="CL91" s="5">
        <v>4.1325000000000003</v>
      </c>
      <c r="CM91" s="5">
        <v>8.2650000000000006</v>
      </c>
      <c r="CO91" s="3">
        <v>889</v>
      </c>
      <c r="CP91" s="3">
        <v>731</v>
      </c>
      <c r="CQ91" s="3">
        <v>271</v>
      </c>
      <c r="CR91" s="3">
        <v>105</v>
      </c>
      <c r="CS91" s="3">
        <v>4</v>
      </c>
      <c r="CT91" s="3">
        <v>0</v>
      </c>
      <c r="CU91" s="3">
        <v>0</v>
      </c>
      <c r="CV91" s="5">
        <v>4.1980000000000004</v>
      </c>
      <c r="CW91" s="5">
        <v>8.3960000000000008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0</v>
      </c>
      <c r="DG91" s="3">
        <v>0</v>
      </c>
      <c r="DI91" s="3">
        <v>0</v>
      </c>
      <c r="DJ91" s="3">
        <v>0</v>
      </c>
      <c r="DK91" s="3">
        <v>0</v>
      </c>
      <c r="DL91" s="3">
        <v>0</v>
      </c>
      <c r="DM91" s="3">
        <v>0</v>
      </c>
      <c r="DN91" s="3">
        <v>0</v>
      </c>
      <c r="DO91" s="3">
        <v>0</v>
      </c>
      <c r="DP91" s="3">
        <v>0</v>
      </c>
      <c r="DQ91" s="3">
        <v>0</v>
      </c>
      <c r="DS91" s="3">
        <v>692</v>
      </c>
      <c r="DT91" s="3">
        <v>607</v>
      </c>
      <c r="DU91" s="3">
        <v>154</v>
      </c>
      <c r="DV91" s="3">
        <v>47</v>
      </c>
      <c r="DW91" s="3">
        <v>0</v>
      </c>
      <c r="DX91" s="3">
        <v>0</v>
      </c>
      <c r="DY91" s="3">
        <v>0</v>
      </c>
      <c r="DZ91" s="5">
        <v>4.2960000000000003</v>
      </c>
      <c r="EA91" s="5">
        <v>8.5920000000000005</v>
      </c>
      <c r="EC91" s="3">
        <v>221</v>
      </c>
      <c r="ED91" s="3">
        <v>301</v>
      </c>
      <c r="EE91" s="3">
        <v>153</v>
      </c>
      <c r="EF91" s="3">
        <v>60</v>
      </c>
      <c r="EG91" s="3">
        <v>11</v>
      </c>
      <c r="EH91" s="3">
        <v>1</v>
      </c>
      <c r="EI91" s="3">
        <v>3</v>
      </c>
      <c r="EJ91" s="5">
        <v>3.8860589812332438</v>
      </c>
      <c r="EK91" s="5">
        <v>7.7721179624664876</v>
      </c>
      <c r="EM91" s="319">
        <f t="shared" si="15"/>
        <v>8.6039999999999992</v>
      </c>
      <c r="EN91" s="319">
        <f t="shared" si="16"/>
        <v>8.3430290872617849</v>
      </c>
      <c r="EO91" s="319">
        <f t="shared" si="17"/>
        <v>8.2720000000000002</v>
      </c>
      <c r="EP91" s="319">
        <f t="shared" si="18"/>
        <v>8.5960000000000001</v>
      </c>
      <c r="EQ91" s="319">
        <f t="shared" si="19"/>
        <v>8.6750572082379858</v>
      </c>
      <c r="ER91" s="319">
        <f t="shared" si="20"/>
        <v>8.6780000000000008</v>
      </c>
      <c r="ES91" s="319">
        <f t="shared" si="21"/>
        <v>7.6744186046511631</v>
      </c>
      <c r="ET91" s="319">
        <f t="shared" si="22"/>
        <v>0</v>
      </c>
      <c r="EU91" s="319">
        <f t="shared" si="23"/>
        <v>8.2650000000000006</v>
      </c>
      <c r="EV91" s="319">
        <f t="shared" si="24"/>
        <v>8.3960000000000008</v>
      </c>
      <c r="EW91" s="319">
        <f t="shared" si="25"/>
        <v>0</v>
      </c>
      <c r="EX91" s="319">
        <f t="shared" si="26"/>
        <v>0</v>
      </c>
      <c r="EY91" s="319">
        <f t="shared" si="27"/>
        <v>8.5920000000000005</v>
      </c>
      <c r="EZ91" s="319">
        <f t="shared" si="28"/>
        <v>7.7721179624664876</v>
      </c>
      <c r="FA91" s="400">
        <f t="shared" si="29"/>
        <v>8.3516020784197647</v>
      </c>
    </row>
    <row r="92" spans="1:157" x14ac:dyDescent="0.25">
      <c r="A92" s="4" t="s">
        <v>176</v>
      </c>
      <c r="B92" s="4" t="s">
        <v>177</v>
      </c>
      <c r="C92" s="3">
        <v>219</v>
      </c>
      <c r="D92" s="3">
        <v>173</v>
      </c>
      <c r="E92" s="3">
        <v>90</v>
      </c>
      <c r="F92" s="3">
        <v>11</v>
      </c>
      <c r="G92" s="3">
        <v>54</v>
      </c>
      <c r="H92" s="3">
        <v>53</v>
      </c>
      <c r="I92" s="3">
        <v>0</v>
      </c>
      <c r="J92" s="5">
        <v>3.8994515539305303</v>
      </c>
      <c r="K92" s="5">
        <v>7.7989031078610607</v>
      </c>
      <c r="M92" s="3">
        <v>225</v>
      </c>
      <c r="N92" s="3">
        <v>197</v>
      </c>
      <c r="O92" s="3">
        <v>124</v>
      </c>
      <c r="P92" s="3">
        <v>7</v>
      </c>
      <c r="Q92" s="3">
        <v>27</v>
      </c>
      <c r="R92" s="3">
        <v>20</v>
      </c>
      <c r="S92" s="3">
        <v>0</v>
      </c>
      <c r="T92" s="5">
        <v>4.0103448275862066</v>
      </c>
      <c r="U92" s="5">
        <v>8.0206896551724132</v>
      </c>
      <c r="W92" s="3">
        <v>384</v>
      </c>
      <c r="X92" s="3">
        <v>364</v>
      </c>
      <c r="Y92" s="3">
        <v>246</v>
      </c>
      <c r="Z92" s="3">
        <v>23</v>
      </c>
      <c r="AA92" s="3">
        <v>18</v>
      </c>
      <c r="AB92" s="3">
        <v>15</v>
      </c>
      <c r="AC92" s="3">
        <v>0</v>
      </c>
      <c r="AD92" s="5">
        <v>4.0367149758454106</v>
      </c>
      <c r="AE92" s="5">
        <v>8.0734299516908212</v>
      </c>
      <c r="AG92" s="3">
        <v>220</v>
      </c>
      <c r="AH92" s="3">
        <v>211</v>
      </c>
      <c r="AI92" s="3">
        <v>135</v>
      </c>
      <c r="AJ92" s="3">
        <v>26</v>
      </c>
      <c r="AK92" s="3">
        <v>5</v>
      </c>
      <c r="AL92" s="3">
        <v>3</v>
      </c>
      <c r="AM92" s="3">
        <v>0</v>
      </c>
      <c r="AN92" s="5">
        <v>4.0301507537688446</v>
      </c>
      <c r="AO92" s="5">
        <v>8.0603015075376891</v>
      </c>
      <c r="AQ92" s="3">
        <v>406</v>
      </c>
      <c r="AR92" s="3">
        <v>330</v>
      </c>
      <c r="AS92" s="3">
        <v>212</v>
      </c>
      <c r="AT92" s="3">
        <v>84</v>
      </c>
      <c r="AU92" s="3">
        <v>6</v>
      </c>
      <c r="AV92" s="3">
        <v>12</v>
      </c>
      <c r="AW92" s="3">
        <v>0</v>
      </c>
      <c r="AX92" s="5">
        <v>4.0077071290944124</v>
      </c>
      <c r="AY92" s="5">
        <v>8.0154142581888248</v>
      </c>
      <c r="BA92" s="3">
        <v>222</v>
      </c>
      <c r="BB92" s="3">
        <v>196</v>
      </c>
      <c r="BC92" s="3">
        <v>148</v>
      </c>
      <c r="BD92" s="3">
        <v>32</v>
      </c>
      <c r="BE92" s="3">
        <v>2</v>
      </c>
      <c r="BF92" s="3">
        <v>0</v>
      </c>
      <c r="BG92" s="3">
        <v>0</v>
      </c>
      <c r="BH92" s="5">
        <v>4.0066666666666668</v>
      </c>
      <c r="BI92" s="5">
        <v>8.0133333333333336</v>
      </c>
      <c r="BK92" s="3">
        <v>22</v>
      </c>
      <c r="BL92" s="3">
        <v>87</v>
      </c>
      <c r="BM92" s="3">
        <v>166</v>
      </c>
      <c r="BN92" s="3">
        <v>243</v>
      </c>
      <c r="BO92" s="3">
        <v>227</v>
      </c>
      <c r="BP92" s="3">
        <v>5</v>
      </c>
      <c r="BQ92" s="3">
        <v>0</v>
      </c>
      <c r="BR92" s="5">
        <v>2.2402684563758388</v>
      </c>
      <c r="BS92" s="5">
        <v>4.4805369127516776</v>
      </c>
      <c r="BU92" s="3">
        <v>294</v>
      </c>
      <c r="BV92" s="3">
        <v>281</v>
      </c>
      <c r="BW92" s="3">
        <v>132</v>
      </c>
      <c r="BX92" s="3">
        <v>42</v>
      </c>
      <c r="BY92" s="3">
        <v>1</v>
      </c>
      <c r="BZ92" s="3">
        <v>0</v>
      </c>
      <c r="CA92" s="3">
        <v>0</v>
      </c>
      <c r="CB92" s="5">
        <v>4.0999999999999996</v>
      </c>
      <c r="CC92" s="5">
        <v>8.1999999999999993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O92" s="3">
        <v>391</v>
      </c>
      <c r="CP92" s="3">
        <v>471</v>
      </c>
      <c r="CQ92" s="3">
        <v>312</v>
      </c>
      <c r="CR92" s="3">
        <v>26</v>
      </c>
      <c r="CS92" s="3">
        <v>0</v>
      </c>
      <c r="CT92" s="3">
        <v>0</v>
      </c>
      <c r="CU92" s="3">
        <v>0</v>
      </c>
      <c r="CV92" s="5">
        <v>4.0225</v>
      </c>
      <c r="CW92" s="5">
        <v>8.0449999999999999</v>
      </c>
      <c r="CY92" s="3">
        <v>136</v>
      </c>
      <c r="CZ92" s="3">
        <v>199</v>
      </c>
      <c r="DA92" s="3">
        <v>178</v>
      </c>
      <c r="DB92" s="3">
        <v>83</v>
      </c>
      <c r="DC92" s="3">
        <v>4</v>
      </c>
      <c r="DD92" s="3">
        <v>0</v>
      </c>
      <c r="DE92" s="3">
        <v>0</v>
      </c>
      <c r="DF92" s="5">
        <v>3.6333333333333333</v>
      </c>
      <c r="DG92" s="5">
        <v>7.2666666666666666</v>
      </c>
      <c r="DI92" s="3">
        <v>0</v>
      </c>
      <c r="DJ92" s="3">
        <v>0</v>
      </c>
      <c r="DK92" s="3">
        <v>0</v>
      </c>
      <c r="DL92" s="3">
        <v>0</v>
      </c>
      <c r="DM92" s="3">
        <v>0</v>
      </c>
      <c r="DN92" s="3">
        <v>0</v>
      </c>
      <c r="DO92" s="3">
        <v>0</v>
      </c>
      <c r="DP92" s="3">
        <v>0</v>
      </c>
      <c r="DQ92" s="3">
        <v>0</v>
      </c>
      <c r="DS92" s="3">
        <v>290</v>
      </c>
      <c r="DT92" s="3">
        <v>288</v>
      </c>
      <c r="DU92" s="3">
        <v>266</v>
      </c>
      <c r="DV92" s="3">
        <v>45</v>
      </c>
      <c r="DW92" s="3">
        <v>11</v>
      </c>
      <c r="DX92" s="3">
        <v>0</v>
      </c>
      <c r="DY92" s="3">
        <v>0</v>
      </c>
      <c r="DZ92" s="5">
        <v>3.89</v>
      </c>
      <c r="EA92" s="5">
        <v>7.78</v>
      </c>
      <c r="EC92" s="3">
        <v>123</v>
      </c>
      <c r="ED92" s="3">
        <v>143</v>
      </c>
      <c r="EE92" s="3">
        <v>167</v>
      </c>
      <c r="EF92" s="3">
        <v>15</v>
      </c>
      <c r="EG92" s="3">
        <v>2</v>
      </c>
      <c r="EH92" s="3">
        <v>0</v>
      </c>
      <c r="EI92" s="3">
        <v>0</v>
      </c>
      <c r="EJ92" s="5">
        <v>3.8222222222222224</v>
      </c>
      <c r="EK92" s="5">
        <v>7.6444444444444448</v>
      </c>
      <c r="EM92" s="319">
        <f t="shared" si="15"/>
        <v>7.7989031078610607</v>
      </c>
      <c r="EN92" s="319">
        <f t="shared" si="16"/>
        <v>8.0206896551724132</v>
      </c>
      <c r="EO92" s="319">
        <f t="shared" si="17"/>
        <v>8.0734299516908212</v>
      </c>
      <c r="EP92" s="319">
        <f t="shared" si="18"/>
        <v>8.0603015075376891</v>
      </c>
      <c r="EQ92" s="319">
        <f t="shared" si="19"/>
        <v>8.0154142581888248</v>
      </c>
      <c r="ER92" s="319">
        <f t="shared" si="20"/>
        <v>8.0133333333333336</v>
      </c>
      <c r="ES92" s="319">
        <f t="shared" si="21"/>
        <v>4.4805369127516776</v>
      </c>
      <c r="ET92" s="319">
        <f t="shared" si="22"/>
        <v>8.1999999999999993</v>
      </c>
      <c r="EU92" s="319">
        <f t="shared" si="23"/>
        <v>0</v>
      </c>
      <c r="EV92" s="319">
        <f t="shared" si="24"/>
        <v>8.0449999999999999</v>
      </c>
      <c r="EW92" s="319">
        <f t="shared" si="25"/>
        <v>7.2666666666666666</v>
      </c>
      <c r="EX92" s="319">
        <f t="shared" si="26"/>
        <v>0</v>
      </c>
      <c r="EY92" s="319">
        <f t="shared" si="27"/>
        <v>7.78</v>
      </c>
      <c r="EZ92" s="319">
        <f t="shared" si="28"/>
        <v>7.6444444444444448</v>
      </c>
      <c r="FA92" s="400">
        <f t="shared" si="29"/>
        <v>7.6165599864705777</v>
      </c>
    </row>
    <row r="93" spans="1:157" x14ac:dyDescent="0.25">
      <c r="A93" s="4" t="s">
        <v>178</v>
      </c>
      <c r="B93" s="4" t="s">
        <v>179</v>
      </c>
      <c r="C93" s="3">
        <v>114</v>
      </c>
      <c r="D93" s="3">
        <v>153</v>
      </c>
      <c r="E93" s="3">
        <v>126</v>
      </c>
      <c r="F93" s="3">
        <v>28</v>
      </c>
      <c r="G93" s="3">
        <v>30</v>
      </c>
      <c r="H93" s="3">
        <v>749</v>
      </c>
      <c r="I93" s="3">
        <v>0</v>
      </c>
      <c r="J93" s="5">
        <v>3.649667405764967</v>
      </c>
      <c r="K93" s="5">
        <v>7.2993348115299339</v>
      </c>
      <c r="M93" s="3">
        <v>90</v>
      </c>
      <c r="N93" s="3">
        <v>198</v>
      </c>
      <c r="O93" s="3">
        <v>176</v>
      </c>
      <c r="P93" s="3">
        <v>54</v>
      </c>
      <c r="Q93" s="3">
        <v>97</v>
      </c>
      <c r="R93" s="3">
        <v>585</v>
      </c>
      <c r="S93" s="3">
        <v>0</v>
      </c>
      <c r="T93" s="5">
        <v>3.2113821138211383</v>
      </c>
      <c r="U93" s="5">
        <v>6.4227642276422765</v>
      </c>
      <c r="W93" s="3">
        <v>376</v>
      </c>
      <c r="X93" s="3">
        <v>497</v>
      </c>
      <c r="Y93" s="3">
        <v>380</v>
      </c>
      <c r="Z93" s="3">
        <v>125</v>
      </c>
      <c r="AA93" s="3">
        <v>83</v>
      </c>
      <c r="AB93" s="3">
        <v>639</v>
      </c>
      <c r="AC93" s="3">
        <v>0</v>
      </c>
      <c r="AD93" s="5">
        <v>3.6557152635181382</v>
      </c>
      <c r="AE93" s="5">
        <v>7.3114305270362765</v>
      </c>
      <c r="AG93" s="3">
        <v>125</v>
      </c>
      <c r="AH93" s="3">
        <v>186</v>
      </c>
      <c r="AI93" s="3">
        <v>221</v>
      </c>
      <c r="AJ93" s="3">
        <v>100</v>
      </c>
      <c r="AK93" s="3">
        <v>70</v>
      </c>
      <c r="AL93" s="3">
        <v>498</v>
      </c>
      <c r="AM93" s="3">
        <v>0</v>
      </c>
      <c r="AN93" s="5">
        <v>3.2792022792022792</v>
      </c>
      <c r="AO93" s="5">
        <v>6.5584045584045585</v>
      </c>
      <c r="AQ93" s="3">
        <v>540</v>
      </c>
      <c r="AR93" s="3">
        <v>606</v>
      </c>
      <c r="AS93" s="3">
        <v>418</v>
      </c>
      <c r="AT93" s="3">
        <v>123</v>
      </c>
      <c r="AU93" s="3">
        <v>109</v>
      </c>
      <c r="AV93" s="3">
        <v>304</v>
      </c>
      <c r="AW93" s="3">
        <v>0</v>
      </c>
      <c r="AX93" s="5">
        <v>3.7488864142538976</v>
      </c>
      <c r="AY93" s="5">
        <v>7.4977728285077951</v>
      </c>
      <c r="BA93" s="3">
        <v>328</v>
      </c>
      <c r="BB93" s="3">
        <v>322</v>
      </c>
      <c r="BC93" s="3">
        <v>249</v>
      </c>
      <c r="BD93" s="3">
        <v>70</v>
      </c>
      <c r="BE93" s="3">
        <v>55</v>
      </c>
      <c r="BF93" s="3">
        <v>176</v>
      </c>
      <c r="BG93" s="3">
        <v>0</v>
      </c>
      <c r="BH93" s="5">
        <v>3.779296875</v>
      </c>
      <c r="BI93" s="5">
        <v>7.55859375</v>
      </c>
      <c r="BK93" s="3">
        <v>116</v>
      </c>
      <c r="BL93" s="3">
        <v>210</v>
      </c>
      <c r="BM93" s="3">
        <v>390</v>
      </c>
      <c r="BN93" s="3">
        <v>290</v>
      </c>
      <c r="BO93" s="3">
        <v>397</v>
      </c>
      <c r="BP93" s="3">
        <v>97</v>
      </c>
      <c r="BQ93" s="3">
        <v>0</v>
      </c>
      <c r="BR93" s="5">
        <v>2.5424091233071988</v>
      </c>
      <c r="BS93" s="5">
        <v>5.0848182466143976</v>
      </c>
      <c r="BU93" s="3">
        <v>170</v>
      </c>
      <c r="BV93" s="3">
        <v>337</v>
      </c>
      <c r="BW93" s="3">
        <v>383</v>
      </c>
      <c r="BX93" s="3">
        <v>114</v>
      </c>
      <c r="BY93" s="3">
        <v>77</v>
      </c>
      <c r="BZ93" s="3">
        <v>419</v>
      </c>
      <c r="CA93" s="3">
        <v>0</v>
      </c>
      <c r="CB93" s="5">
        <v>3.3783533765032376</v>
      </c>
      <c r="CC93" s="5">
        <v>6.7567067530064753</v>
      </c>
      <c r="CE93" s="3">
        <v>484</v>
      </c>
      <c r="CF93" s="3">
        <v>591</v>
      </c>
      <c r="CG93" s="3">
        <v>584</v>
      </c>
      <c r="CH93" s="3">
        <v>199</v>
      </c>
      <c r="CI93" s="3">
        <v>125</v>
      </c>
      <c r="CJ93" s="3">
        <v>417</v>
      </c>
      <c r="CK93" s="3">
        <v>0</v>
      </c>
      <c r="CL93" s="5">
        <v>3.5597579425113466</v>
      </c>
      <c r="CM93" s="5">
        <v>7.1195158850226932</v>
      </c>
      <c r="CO93" s="3">
        <v>394</v>
      </c>
      <c r="CP93" s="3">
        <v>510</v>
      </c>
      <c r="CQ93" s="3">
        <v>607</v>
      </c>
      <c r="CR93" s="3">
        <v>308</v>
      </c>
      <c r="CS93" s="3">
        <v>299</v>
      </c>
      <c r="CT93" s="3">
        <v>282</v>
      </c>
      <c r="CU93" s="3">
        <v>0</v>
      </c>
      <c r="CV93" s="5">
        <v>3.1850802644003777</v>
      </c>
      <c r="CW93" s="5">
        <v>6.3701605288007555</v>
      </c>
      <c r="CY93" s="3">
        <v>158</v>
      </c>
      <c r="CZ93" s="3">
        <v>269</v>
      </c>
      <c r="DA93" s="3">
        <v>292</v>
      </c>
      <c r="DB93" s="3">
        <v>163</v>
      </c>
      <c r="DC93" s="3">
        <v>169</v>
      </c>
      <c r="DD93" s="3">
        <v>149</v>
      </c>
      <c r="DE93" s="3">
        <v>0</v>
      </c>
      <c r="DF93" s="5">
        <v>3.0799238820171264</v>
      </c>
      <c r="DG93" s="5">
        <v>6.1598477640342528</v>
      </c>
      <c r="DI93" s="3">
        <v>140</v>
      </c>
      <c r="DJ93" s="3">
        <v>225</v>
      </c>
      <c r="DK93" s="3">
        <v>304</v>
      </c>
      <c r="DL93" s="3">
        <v>147</v>
      </c>
      <c r="DM93" s="3">
        <v>110</v>
      </c>
      <c r="DN93" s="3">
        <v>274</v>
      </c>
      <c r="DO93" s="3">
        <v>0</v>
      </c>
      <c r="DP93" s="5">
        <v>3.1490280777537798</v>
      </c>
      <c r="DQ93" s="5">
        <v>6.2980561555075596</v>
      </c>
      <c r="DS93" s="3">
        <v>240</v>
      </c>
      <c r="DT93" s="3">
        <v>454</v>
      </c>
      <c r="DU93" s="3">
        <v>489</v>
      </c>
      <c r="DV93" s="3">
        <v>253</v>
      </c>
      <c r="DW93" s="3">
        <v>191</v>
      </c>
      <c r="DX93" s="3">
        <v>173</v>
      </c>
      <c r="DY93" s="3">
        <v>0</v>
      </c>
      <c r="DZ93" s="5">
        <v>3.1837738168408114</v>
      </c>
      <c r="EA93" s="5">
        <v>6.3675476336816228</v>
      </c>
      <c r="EC93" s="3">
        <v>112</v>
      </c>
      <c r="ED93" s="3">
        <v>168</v>
      </c>
      <c r="EE93" s="3">
        <v>197</v>
      </c>
      <c r="EF93" s="3">
        <v>69</v>
      </c>
      <c r="EG93" s="3">
        <v>47</v>
      </c>
      <c r="EH93" s="3">
        <v>307</v>
      </c>
      <c r="EI93" s="3">
        <v>0</v>
      </c>
      <c r="EJ93" s="5">
        <v>3.3861720067453627</v>
      </c>
      <c r="EK93" s="5">
        <v>6.7723440134907253</v>
      </c>
      <c r="EM93" s="319">
        <f t="shared" si="15"/>
        <v>7.2993348115299339</v>
      </c>
      <c r="EN93" s="319">
        <f t="shared" si="16"/>
        <v>6.4227642276422765</v>
      </c>
      <c r="EO93" s="319">
        <f t="shared" si="17"/>
        <v>7.3114305270362765</v>
      </c>
      <c r="EP93" s="319">
        <f t="shared" si="18"/>
        <v>6.5584045584045585</v>
      </c>
      <c r="EQ93" s="319">
        <f t="shared" si="19"/>
        <v>7.4977728285077951</v>
      </c>
      <c r="ER93" s="319">
        <f t="shared" si="20"/>
        <v>7.55859375</v>
      </c>
      <c r="ES93" s="319">
        <f t="shared" si="21"/>
        <v>5.0848182466143976</v>
      </c>
      <c r="ET93" s="319">
        <f t="shared" si="22"/>
        <v>6.7567067530064753</v>
      </c>
      <c r="EU93" s="319">
        <f t="shared" si="23"/>
        <v>7.1195158850226932</v>
      </c>
      <c r="EV93" s="319">
        <f t="shared" si="24"/>
        <v>6.3701605288007555</v>
      </c>
      <c r="EW93" s="319">
        <f t="shared" si="25"/>
        <v>6.1598477640342528</v>
      </c>
      <c r="EX93" s="319">
        <f t="shared" si="26"/>
        <v>6.2980561555075596</v>
      </c>
      <c r="EY93" s="319">
        <f t="shared" si="27"/>
        <v>6.3675476336816228</v>
      </c>
      <c r="EZ93" s="319">
        <f t="shared" si="28"/>
        <v>6.7723440134907253</v>
      </c>
      <c r="FA93" s="400">
        <f t="shared" si="29"/>
        <v>6.6840926916628094</v>
      </c>
    </row>
    <row r="94" spans="1:157" x14ac:dyDescent="0.25">
      <c r="A94" s="4" t="s">
        <v>180</v>
      </c>
      <c r="B94" s="4" t="s">
        <v>181</v>
      </c>
      <c r="C94" s="3">
        <v>451</v>
      </c>
      <c r="D94" s="3">
        <v>468</v>
      </c>
      <c r="E94" s="3">
        <v>172</v>
      </c>
      <c r="F94" s="3">
        <v>28</v>
      </c>
      <c r="G94" s="3">
        <v>8</v>
      </c>
      <c r="H94" s="3">
        <v>73</v>
      </c>
      <c r="I94" s="3">
        <v>0</v>
      </c>
      <c r="J94" s="5">
        <v>4.1765749778172134</v>
      </c>
      <c r="K94" s="5">
        <v>8.3531499556344269</v>
      </c>
      <c r="M94" s="3">
        <v>412</v>
      </c>
      <c r="N94" s="3">
        <v>454</v>
      </c>
      <c r="O94" s="3">
        <v>221</v>
      </c>
      <c r="P94" s="3">
        <v>56</v>
      </c>
      <c r="Q94" s="3">
        <v>25</v>
      </c>
      <c r="R94" s="3">
        <v>32</v>
      </c>
      <c r="S94" s="3">
        <v>0</v>
      </c>
      <c r="T94" s="5">
        <v>4.0034246575342465</v>
      </c>
      <c r="U94" s="5">
        <v>8.006849315068493</v>
      </c>
      <c r="W94" s="3">
        <v>624</v>
      </c>
      <c r="X94" s="3">
        <v>877</v>
      </c>
      <c r="Y94" s="3">
        <v>350</v>
      </c>
      <c r="Z94" s="3">
        <v>113</v>
      </c>
      <c r="AA94" s="3">
        <v>68</v>
      </c>
      <c r="AB94" s="3">
        <v>68</v>
      </c>
      <c r="AC94" s="3">
        <v>0</v>
      </c>
      <c r="AD94" s="5">
        <v>3.923228346456693</v>
      </c>
      <c r="AE94" s="5">
        <v>7.8464566929133861</v>
      </c>
      <c r="AG94" s="3">
        <v>345</v>
      </c>
      <c r="AH94" s="3">
        <v>457</v>
      </c>
      <c r="AI94" s="3">
        <v>257</v>
      </c>
      <c r="AJ94" s="3">
        <v>75</v>
      </c>
      <c r="AK94" s="3">
        <v>31</v>
      </c>
      <c r="AL94" s="3">
        <v>35</v>
      </c>
      <c r="AM94" s="3">
        <v>0</v>
      </c>
      <c r="AN94" s="5">
        <v>3.866952789699571</v>
      </c>
      <c r="AO94" s="5">
        <v>7.733905579399142</v>
      </c>
      <c r="AQ94" s="3">
        <v>1033</v>
      </c>
      <c r="AR94" s="3">
        <v>673</v>
      </c>
      <c r="AS94" s="3">
        <v>257</v>
      </c>
      <c r="AT94" s="3">
        <v>57</v>
      </c>
      <c r="AU94" s="3">
        <v>40</v>
      </c>
      <c r="AV94" s="3">
        <v>40</v>
      </c>
      <c r="AW94" s="3">
        <v>0</v>
      </c>
      <c r="AX94" s="5">
        <v>4.2631067961165048</v>
      </c>
      <c r="AY94" s="5">
        <v>8.5262135922330096</v>
      </c>
      <c r="BA94" s="3">
        <v>600</v>
      </c>
      <c r="BB94" s="3">
        <v>368</v>
      </c>
      <c r="BC94" s="3">
        <v>159</v>
      </c>
      <c r="BD94" s="3">
        <v>32</v>
      </c>
      <c r="BE94" s="3">
        <v>22</v>
      </c>
      <c r="BF94" s="3">
        <v>19</v>
      </c>
      <c r="BG94" s="3">
        <v>0</v>
      </c>
      <c r="BH94" s="5">
        <v>4.263336155800169</v>
      </c>
      <c r="BI94" s="5">
        <v>8.526672311600338</v>
      </c>
      <c r="BK94" s="3">
        <v>276</v>
      </c>
      <c r="BL94" s="3">
        <v>520</v>
      </c>
      <c r="BM94" s="3">
        <v>421</v>
      </c>
      <c r="BN94" s="3">
        <v>156</v>
      </c>
      <c r="BO94" s="3">
        <v>77</v>
      </c>
      <c r="BP94" s="3">
        <v>50</v>
      </c>
      <c r="BQ94" s="3">
        <v>0</v>
      </c>
      <c r="BR94" s="5">
        <v>3.5255172413793106</v>
      </c>
      <c r="BS94" s="5">
        <v>7.0510344827586211</v>
      </c>
      <c r="BU94" s="3">
        <v>547</v>
      </c>
      <c r="BV94" s="3">
        <v>714</v>
      </c>
      <c r="BW94" s="3">
        <v>191</v>
      </c>
      <c r="BX94" s="3">
        <v>21</v>
      </c>
      <c r="BY94" s="3">
        <v>12</v>
      </c>
      <c r="BZ94" s="3">
        <v>15</v>
      </c>
      <c r="CA94" s="3">
        <v>0</v>
      </c>
      <c r="CB94" s="5">
        <v>4.1872053872053874</v>
      </c>
      <c r="CC94" s="5">
        <v>8.3744107744107747</v>
      </c>
      <c r="CE94" s="3">
        <v>850</v>
      </c>
      <c r="CF94" s="3">
        <v>923</v>
      </c>
      <c r="CG94" s="3">
        <v>429</v>
      </c>
      <c r="CH94" s="3">
        <v>99</v>
      </c>
      <c r="CI94" s="3">
        <v>72</v>
      </c>
      <c r="CJ94" s="3">
        <v>27</v>
      </c>
      <c r="CK94" s="3">
        <v>0</v>
      </c>
      <c r="CL94" s="5">
        <v>4.002949852507375</v>
      </c>
      <c r="CM94" s="5">
        <v>8.00589970501475</v>
      </c>
      <c r="CO94" s="3">
        <v>527</v>
      </c>
      <c r="CP94" s="3">
        <v>771</v>
      </c>
      <c r="CQ94" s="3">
        <v>571</v>
      </c>
      <c r="CR94" s="3">
        <v>309</v>
      </c>
      <c r="CS94" s="3">
        <v>145</v>
      </c>
      <c r="CT94" s="3">
        <v>77</v>
      </c>
      <c r="CU94" s="3">
        <v>0</v>
      </c>
      <c r="CV94" s="5">
        <v>3.5277658200602668</v>
      </c>
      <c r="CW94" s="5">
        <v>7.0555316401205337</v>
      </c>
      <c r="CY94" s="3">
        <v>394</v>
      </c>
      <c r="CZ94" s="3">
        <v>459</v>
      </c>
      <c r="DA94" s="3">
        <v>230</v>
      </c>
      <c r="DB94" s="3">
        <v>67</v>
      </c>
      <c r="DC94" s="3">
        <v>31</v>
      </c>
      <c r="DD94" s="3">
        <v>19</v>
      </c>
      <c r="DE94" s="3">
        <v>0</v>
      </c>
      <c r="DF94" s="5">
        <v>3.9466553767993227</v>
      </c>
      <c r="DG94" s="5">
        <v>7.8933107535986453</v>
      </c>
      <c r="DI94" s="3">
        <v>288</v>
      </c>
      <c r="DJ94" s="3">
        <v>562</v>
      </c>
      <c r="DK94" s="3">
        <v>237</v>
      </c>
      <c r="DL94" s="3">
        <v>64</v>
      </c>
      <c r="DM94" s="3">
        <v>35</v>
      </c>
      <c r="DN94" s="3">
        <v>14</v>
      </c>
      <c r="DO94" s="3">
        <v>0</v>
      </c>
      <c r="DP94" s="5">
        <v>3.8465430016863404</v>
      </c>
      <c r="DQ94" s="5">
        <v>7.6930860033726809</v>
      </c>
      <c r="DS94" s="3">
        <v>550</v>
      </c>
      <c r="DT94" s="3">
        <v>742</v>
      </c>
      <c r="DU94" s="3">
        <v>318</v>
      </c>
      <c r="DV94" s="3">
        <v>88</v>
      </c>
      <c r="DW94" s="3">
        <v>80</v>
      </c>
      <c r="DX94" s="3">
        <v>22</v>
      </c>
      <c r="DY94" s="3">
        <v>0</v>
      </c>
      <c r="DZ94" s="5">
        <v>3.8965129358830146</v>
      </c>
      <c r="EA94" s="5">
        <v>7.7930258717660292</v>
      </c>
      <c r="EC94" s="3">
        <v>263</v>
      </c>
      <c r="ED94" s="3">
        <v>389</v>
      </c>
      <c r="EE94" s="3">
        <v>178</v>
      </c>
      <c r="EF94" s="3">
        <v>38</v>
      </c>
      <c r="EG94" s="3">
        <v>15</v>
      </c>
      <c r="EH94" s="3">
        <v>17</v>
      </c>
      <c r="EI94" s="3">
        <v>0</v>
      </c>
      <c r="EJ94" s="5">
        <v>3.9592298980747453</v>
      </c>
      <c r="EK94" s="5">
        <v>7.9184597961494907</v>
      </c>
      <c r="EM94" s="319">
        <f t="shared" si="15"/>
        <v>8.3531499556344269</v>
      </c>
      <c r="EN94" s="319">
        <f t="shared" si="16"/>
        <v>8.006849315068493</v>
      </c>
      <c r="EO94" s="319">
        <f t="shared" si="17"/>
        <v>7.8464566929133861</v>
      </c>
      <c r="EP94" s="319">
        <f t="shared" si="18"/>
        <v>7.733905579399142</v>
      </c>
      <c r="EQ94" s="319">
        <f t="shared" si="19"/>
        <v>8.5262135922330096</v>
      </c>
      <c r="ER94" s="319">
        <f t="shared" si="20"/>
        <v>8.526672311600338</v>
      </c>
      <c r="ES94" s="319">
        <f t="shared" si="21"/>
        <v>7.0510344827586211</v>
      </c>
      <c r="ET94" s="319">
        <f t="shared" si="22"/>
        <v>8.3744107744107747</v>
      </c>
      <c r="EU94" s="319">
        <f t="shared" si="23"/>
        <v>8.00589970501475</v>
      </c>
      <c r="EV94" s="319">
        <f t="shared" si="24"/>
        <v>7.0555316401205337</v>
      </c>
      <c r="EW94" s="319">
        <f t="shared" si="25"/>
        <v>7.8933107535986453</v>
      </c>
      <c r="EX94" s="319">
        <f t="shared" si="26"/>
        <v>7.6930860033726809</v>
      </c>
      <c r="EY94" s="319">
        <f t="shared" si="27"/>
        <v>7.7930258717660292</v>
      </c>
      <c r="EZ94" s="319">
        <f t="shared" si="28"/>
        <v>7.9184597961494907</v>
      </c>
      <c r="FA94" s="400">
        <f t="shared" si="29"/>
        <v>7.9127147481457385</v>
      </c>
    </row>
    <row r="95" spans="1:157" x14ac:dyDescent="0.25">
      <c r="A95" s="4" t="s">
        <v>182</v>
      </c>
      <c r="B95" s="4" t="s">
        <v>183</v>
      </c>
      <c r="C95" s="3">
        <v>2744</v>
      </c>
      <c r="D95" s="3">
        <v>3252</v>
      </c>
      <c r="E95" s="3">
        <v>993</v>
      </c>
      <c r="F95" s="3">
        <v>110</v>
      </c>
      <c r="G95" s="3">
        <v>103</v>
      </c>
      <c r="H95" s="3">
        <v>4322</v>
      </c>
      <c r="I95" s="3">
        <v>0</v>
      </c>
      <c r="J95" s="5">
        <v>4.1696750902527073</v>
      </c>
      <c r="K95" s="5">
        <v>8.3393501805054147</v>
      </c>
      <c r="M95" s="3">
        <v>3196</v>
      </c>
      <c r="N95" s="3">
        <v>4025</v>
      </c>
      <c r="O95" s="3">
        <v>2069</v>
      </c>
      <c r="P95" s="3">
        <v>420</v>
      </c>
      <c r="Q95" s="3">
        <v>270</v>
      </c>
      <c r="R95" s="3">
        <v>1544</v>
      </c>
      <c r="S95" s="3">
        <v>0</v>
      </c>
      <c r="T95" s="5">
        <v>3.9475951903807616</v>
      </c>
      <c r="U95" s="5">
        <v>7.8951903807615231</v>
      </c>
      <c r="W95" s="3">
        <v>5246</v>
      </c>
      <c r="X95" s="3">
        <v>8154</v>
      </c>
      <c r="Y95" s="3">
        <v>3493</v>
      </c>
      <c r="Z95" s="3">
        <v>531</v>
      </c>
      <c r="AA95" s="3">
        <v>615</v>
      </c>
      <c r="AB95" s="3">
        <v>2128</v>
      </c>
      <c r="AC95" s="3">
        <v>0</v>
      </c>
      <c r="AD95" s="5">
        <v>3.9360274959809303</v>
      </c>
      <c r="AE95" s="5">
        <v>7.8720549919618605</v>
      </c>
      <c r="AG95" s="3">
        <v>2806</v>
      </c>
      <c r="AH95" s="3">
        <v>4453</v>
      </c>
      <c r="AI95" s="3">
        <v>2109</v>
      </c>
      <c r="AJ95" s="3">
        <v>297</v>
      </c>
      <c r="AK95" s="3">
        <v>224</v>
      </c>
      <c r="AL95" s="3">
        <v>1635</v>
      </c>
      <c r="AM95" s="3">
        <v>0</v>
      </c>
      <c r="AN95" s="5">
        <v>3.9424613206593184</v>
      </c>
      <c r="AO95" s="5">
        <v>7.8849226413186368</v>
      </c>
      <c r="AQ95" s="3">
        <v>7471</v>
      </c>
      <c r="AR95" s="3">
        <v>8335</v>
      </c>
      <c r="AS95" s="3">
        <v>2884</v>
      </c>
      <c r="AT95" s="3">
        <v>437</v>
      </c>
      <c r="AU95" s="3">
        <v>418</v>
      </c>
      <c r="AV95" s="3">
        <v>622</v>
      </c>
      <c r="AW95" s="3">
        <v>0</v>
      </c>
      <c r="AX95" s="5">
        <v>4.1258122281913536</v>
      </c>
      <c r="AY95" s="5">
        <v>8.2516244563827073</v>
      </c>
      <c r="BA95" s="3">
        <v>3888</v>
      </c>
      <c r="BB95" s="3">
        <v>4854</v>
      </c>
      <c r="BC95" s="3">
        <v>1727</v>
      </c>
      <c r="BD95" s="3">
        <v>190</v>
      </c>
      <c r="BE95" s="3">
        <v>132</v>
      </c>
      <c r="BF95" s="3">
        <v>733</v>
      </c>
      <c r="BG95" s="3">
        <v>0</v>
      </c>
      <c r="BH95" s="5">
        <v>4.1283476971550366</v>
      </c>
      <c r="BI95" s="5">
        <v>8.2566953943100732</v>
      </c>
      <c r="BK95" s="3">
        <v>3259</v>
      </c>
      <c r="BL95" s="3">
        <v>4909</v>
      </c>
      <c r="BM95" s="3">
        <v>3767</v>
      </c>
      <c r="BN95" s="3">
        <v>985</v>
      </c>
      <c r="BO95" s="3">
        <v>1132</v>
      </c>
      <c r="BP95" s="3">
        <v>353</v>
      </c>
      <c r="BQ95" s="3">
        <v>0</v>
      </c>
      <c r="BR95" s="5">
        <v>3.5819812126387705</v>
      </c>
      <c r="BS95" s="5">
        <v>7.1639624252775409</v>
      </c>
      <c r="BU95" s="3">
        <v>4076</v>
      </c>
      <c r="BV95" s="3">
        <v>6853</v>
      </c>
      <c r="BW95" s="3">
        <v>2112</v>
      </c>
      <c r="BX95" s="3">
        <v>161</v>
      </c>
      <c r="BY95" s="3">
        <v>109</v>
      </c>
      <c r="BZ95" s="3">
        <v>1094</v>
      </c>
      <c r="CA95" s="3">
        <v>0</v>
      </c>
      <c r="CB95" s="5">
        <v>4.0987904740440237</v>
      </c>
      <c r="CC95" s="5">
        <v>8.1975809480880475</v>
      </c>
      <c r="CE95" s="3">
        <v>7348</v>
      </c>
      <c r="CF95" s="3">
        <v>10508</v>
      </c>
      <c r="CG95" s="3">
        <v>3738</v>
      </c>
      <c r="CH95" s="3">
        <v>479</v>
      </c>
      <c r="CI95" s="3">
        <v>299</v>
      </c>
      <c r="CJ95" s="3">
        <v>676</v>
      </c>
      <c r="CK95" s="3">
        <v>0</v>
      </c>
      <c r="CL95" s="5">
        <v>4.0784462721258716</v>
      </c>
      <c r="CM95" s="5">
        <v>8.1568925442517433</v>
      </c>
      <c r="CO95" s="3">
        <v>5620</v>
      </c>
      <c r="CP95" s="3">
        <v>9098</v>
      </c>
      <c r="CQ95" s="3">
        <v>5263</v>
      </c>
      <c r="CR95" s="3">
        <v>1164</v>
      </c>
      <c r="CS95" s="3">
        <v>1060</v>
      </c>
      <c r="CT95" s="3">
        <v>843</v>
      </c>
      <c r="CU95" s="3">
        <v>0</v>
      </c>
      <c r="CV95" s="5">
        <v>3.7680252195451476</v>
      </c>
      <c r="CW95" s="5">
        <v>7.5360504390902951</v>
      </c>
      <c r="CY95" s="3">
        <v>2663</v>
      </c>
      <c r="CZ95" s="3">
        <v>4294</v>
      </c>
      <c r="DA95" s="3">
        <v>2531</v>
      </c>
      <c r="DB95" s="3">
        <v>658</v>
      </c>
      <c r="DC95" s="3">
        <v>608</v>
      </c>
      <c r="DD95" s="3">
        <v>770</v>
      </c>
      <c r="DE95" s="3">
        <v>0</v>
      </c>
      <c r="DF95" s="5">
        <v>3.7202901246047984</v>
      </c>
      <c r="DG95" s="5">
        <v>7.4405802492095967</v>
      </c>
      <c r="DI95" s="3">
        <v>2718</v>
      </c>
      <c r="DJ95" s="3">
        <v>5167</v>
      </c>
      <c r="DK95" s="3">
        <v>2298</v>
      </c>
      <c r="DL95" s="3">
        <v>255</v>
      </c>
      <c r="DM95" s="3">
        <v>145</v>
      </c>
      <c r="DN95" s="3">
        <v>941</v>
      </c>
      <c r="DO95" s="3">
        <v>0</v>
      </c>
      <c r="DP95" s="5">
        <v>3.9503921383350655</v>
      </c>
      <c r="DQ95" s="5">
        <v>7.9007842766701311</v>
      </c>
      <c r="DS95" s="3">
        <v>4271</v>
      </c>
      <c r="DT95" s="3">
        <v>6806</v>
      </c>
      <c r="DU95" s="3">
        <v>3822</v>
      </c>
      <c r="DV95" s="3">
        <v>772</v>
      </c>
      <c r="DW95" s="3">
        <v>644</v>
      </c>
      <c r="DX95" s="3">
        <v>971</v>
      </c>
      <c r="DY95" s="3">
        <v>0</v>
      </c>
      <c r="DZ95" s="5">
        <v>3.8144652160588417</v>
      </c>
      <c r="EA95" s="5">
        <v>7.6289304321176834</v>
      </c>
      <c r="EC95" s="3">
        <v>2191</v>
      </c>
      <c r="ED95" s="3">
        <v>3245</v>
      </c>
      <c r="EE95" s="3">
        <v>1216</v>
      </c>
      <c r="EF95" s="3">
        <v>170</v>
      </c>
      <c r="EG95" s="3">
        <v>87</v>
      </c>
      <c r="EH95" s="3">
        <v>1734</v>
      </c>
      <c r="EI95" s="3">
        <v>0</v>
      </c>
      <c r="EJ95" s="5">
        <v>4.0541322912143585</v>
      </c>
      <c r="EK95" s="5">
        <v>8.1082645824287169</v>
      </c>
      <c r="EM95" s="319">
        <f t="shared" si="15"/>
        <v>8.3393501805054147</v>
      </c>
      <c r="EN95" s="319">
        <f t="shared" si="16"/>
        <v>7.8951903807615231</v>
      </c>
      <c r="EO95" s="319">
        <f t="shared" si="17"/>
        <v>7.8720549919618605</v>
      </c>
      <c r="EP95" s="319">
        <f t="shared" si="18"/>
        <v>7.8849226413186368</v>
      </c>
      <c r="EQ95" s="319">
        <f t="shared" si="19"/>
        <v>8.2516244563827073</v>
      </c>
      <c r="ER95" s="319">
        <f t="shared" si="20"/>
        <v>8.2566953943100732</v>
      </c>
      <c r="ES95" s="319">
        <f t="shared" si="21"/>
        <v>7.1639624252775409</v>
      </c>
      <c r="ET95" s="319">
        <f t="shared" si="22"/>
        <v>8.1975809480880475</v>
      </c>
      <c r="EU95" s="319">
        <f t="shared" si="23"/>
        <v>8.1568925442517433</v>
      </c>
      <c r="EV95" s="319">
        <f t="shared" si="24"/>
        <v>7.5360504390902951</v>
      </c>
      <c r="EW95" s="319">
        <f t="shared" si="25"/>
        <v>7.4405802492095967</v>
      </c>
      <c r="EX95" s="319">
        <f t="shared" si="26"/>
        <v>7.9007842766701311</v>
      </c>
      <c r="EY95" s="319">
        <f t="shared" si="27"/>
        <v>7.6289304321176834</v>
      </c>
      <c r="EZ95" s="319">
        <f t="shared" si="28"/>
        <v>8.1082645824287169</v>
      </c>
      <c r="FA95" s="400">
        <f t="shared" si="29"/>
        <v>7.9023488530267132</v>
      </c>
    </row>
    <row r="96" spans="1:157" x14ac:dyDescent="0.25">
      <c r="A96" s="4" t="s">
        <v>184</v>
      </c>
      <c r="B96" s="4" t="s">
        <v>185</v>
      </c>
      <c r="C96" s="3">
        <v>159</v>
      </c>
      <c r="D96" s="3">
        <v>133</v>
      </c>
      <c r="E96" s="3">
        <v>72</v>
      </c>
      <c r="F96" s="3">
        <v>13</v>
      </c>
      <c r="G96" s="3">
        <v>6</v>
      </c>
      <c r="H96" s="3">
        <v>589</v>
      </c>
      <c r="I96" s="3">
        <v>0</v>
      </c>
      <c r="J96" s="5">
        <v>4.1122715404699735</v>
      </c>
      <c r="K96" s="5">
        <v>8.2245430809399469</v>
      </c>
      <c r="M96" s="3">
        <v>207</v>
      </c>
      <c r="N96" s="3">
        <v>208</v>
      </c>
      <c r="O96" s="3">
        <v>189</v>
      </c>
      <c r="P96" s="3">
        <v>57</v>
      </c>
      <c r="Q96" s="3">
        <v>50</v>
      </c>
      <c r="R96" s="3">
        <v>261</v>
      </c>
      <c r="S96" s="3">
        <v>0</v>
      </c>
      <c r="T96" s="5">
        <v>3.6540084388185652</v>
      </c>
      <c r="U96" s="5">
        <v>7.3080168776371304</v>
      </c>
      <c r="W96" s="3">
        <v>337</v>
      </c>
      <c r="X96" s="3">
        <v>479</v>
      </c>
      <c r="Y96" s="3">
        <v>313</v>
      </c>
      <c r="Z96" s="3">
        <v>89</v>
      </c>
      <c r="AA96" s="3">
        <v>50</v>
      </c>
      <c r="AB96" s="3">
        <v>433</v>
      </c>
      <c r="AC96" s="3">
        <v>0</v>
      </c>
      <c r="AD96" s="5">
        <v>3.7602523659305995</v>
      </c>
      <c r="AE96" s="5">
        <v>7.5205047318611991</v>
      </c>
      <c r="AG96" s="3">
        <v>162</v>
      </c>
      <c r="AH96" s="3">
        <v>229</v>
      </c>
      <c r="AI96" s="3">
        <v>163</v>
      </c>
      <c r="AJ96" s="3">
        <v>24</v>
      </c>
      <c r="AK96" s="3">
        <v>28</v>
      </c>
      <c r="AL96" s="3">
        <v>366</v>
      </c>
      <c r="AM96" s="3">
        <v>0</v>
      </c>
      <c r="AN96" s="5">
        <v>3.7805280528052805</v>
      </c>
      <c r="AO96" s="5">
        <v>7.561056105610561</v>
      </c>
      <c r="AQ96" s="3">
        <v>734</v>
      </c>
      <c r="AR96" s="3">
        <v>544</v>
      </c>
      <c r="AS96" s="3">
        <v>292</v>
      </c>
      <c r="AT96" s="3">
        <v>69</v>
      </c>
      <c r="AU96" s="3">
        <v>38</v>
      </c>
      <c r="AV96" s="3">
        <v>24</v>
      </c>
      <c r="AW96" s="3">
        <v>0</v>
      </c>
      <c r="AX96" s="5">
        <v>4.1132975551580202</v>
      </c>
      <c r="AY96" s="5">
        <v>8.2265951103160404</v>
      </c>
      <c r="BA96" s="3">
        <v>355</v>
      </c>
      <c r="BB96" s="3">
        <v>354</v>
      </c>
      <c r="BC96" s="3">
        <v>154</v>
      </c>
      <c r="BD96" s="3">
        <v>33</v>
      </c>
      <c r="BE96" s="3">
        <v>7</v>
      </c>
      <c r="BF96" s="3">
        <v>69</v>
      </c>
      <c r="BG96" s="3">
        <v>0</v>
      </c>
      <c r="BH96" s="5">
        <v>4.1262458471760795</v>
      </c>
      <c r="BI96" s="5">
        <v>8.2524916943521589</v>
      </c>
      <c r="BK96" s="3">
        <v>79</v>
      </c>
      <c r="BL96" s="3">
        <v>190</v>
      </c>
      <c r="BM96" s="3">
        <v>379</v>
      </c>
      <c r="BN96" s="3">
        <v>260</v>
      </c>
      <c r="BO96" s="3">
        <v>263</v>
      </c>
      <c r="BP96" s="3">
        <v>44</v>
      </c>
      <c r="BQ96" s="3">
        <v>0</v>
      </c>
      <c r="BR96" s="5">
        <v>2.6259607173356105</v>
      </c>
      <c r="BS96" s="5">
        <v>5.2519214346712211</v>
      </c>
      <c r="BU96" s="3">
        <v>394</v>
      </c>
      <c r="BV96" s="3">
        <v>453</v>
      </c>
      <c r="BW96" s="3">
        <v>224</v>
      </c>
      <c r="BX96" s="3">
        <v>24</v>
      </c>
      <c r="BY96" s="3">
        <v>5</v>
      </c>
      <c r="BZ96" s="3">
        <v>115</v>
      </c>
      <c r="CA96" s="3">
        <v>0</v>
      </c>
      <c r="CB96" s="5">
        <v>4.0972727272727276</v>
      </c>
      <c r="CC96" s="5">
        <v>8.1945454545454552</v>
      </c>
      <c r="CE96" s="3">
        <v>478</v>
      </c>
      <c r="CF96" s="3">
        <v>651</v>
      </c>
      <c r="CG96" s="3">
        <v>458</v>
      </c>
      <c r="CH96" s="3">
        <v>102</v>
      </c>
      <c r="CI96" s="3">
        <v>83</v>
      </c>
      <c r="CJ96" s="3">
        <v>172</v>
      </c>
      <c r="CK96" s="3">
        <v>0</v>
      </c>
      <c r="CL96" s="5">
        <v>3.7556433408577878</v>
      </c>
      <c r="CM96" s="5">
        <v>7.5112866817155757</v>
      </c>
      <c r="CO96" s="3">
        <v>423</v>
      </c>
      <c r="CP96" s="3">
        <v>606</v>
      </c>
      <c r="CQ96" s="3">
        <v>475</v>
      </c>
      <c r="CR96" s="3">
        <v>238</v>
      </c>
      <c r="CS96" s="3">
        <v>143</v>
      </c>
      <c r="CT96" s="3">
        <v>59</v>
      </c>
      <c r="CU96" s="3">
        <v>0</v>
      </c>
      <c r="CV96" s="5">
        <v>3.4923076923076923</v>
      </c>
      <c r="CW96" s="5">
        <v>6.9846153846153847</v>
      </c>
      <c r="CY96" s="3">
        <v>243</v>
      </c>
      <c r="CZ96" s="3">
        <v>266</v>
      </c>
      <c r="DA96" s="3">
        <v>163</v>
      </c>
      <c r="DB96" s="3">
        <v>46</v>
      </c>
      <c r="DC96" s="3">
        <v>40</v>
      </c>
      <c r="DD96" s="3">
        <v>214</v>
      </c>
      <c r="DE96" s="3">
        <v>0</v>
      </c>
      <c r="DF96" s="5">
        <v>3.8258575197889182</v>
      </c>
      <c r="DG96" s="5">
        <v>7.6517150395778364</v>
      </c>
      <c r="DI96" s="3">
        <v>123</v>
      </c>
      <c r="DJ96" s="3">
        <v>259</v>
      </c>
      <c r="DK96" s="3">
        <v>238</v>
      </c>
      <c r="DL96" s="3">
        <v>84</v>
      </c>
      <c r="DM96" s="3">
        <v>40</v>
      </c>
      <c r="DN96" s="3">
        <v>228</v>
      </c>
      <c r="DO96" s="3">
        <v>0</v>
      </c>
      <c r="DP96" s="5">
        <v>3.4583333333333335</v>
      </c>
      <c r="DQ96" s="5">
        <v>6.916666666666667</v>
      </c>
      <c r="DS96" s="3">
        <v>468</v>
      </c>
      <c r="DT96" s="3">
        <v>417</v>
      </c>
      <c r="DU96" s="3">
        <v>323</v>
      </c>
      <c r="DV96" s="3">
        <v>106</v>
      </c>
      <c r="DW96" s="3">
        <v>56</v>
      </c>
      <c r="DX96" s="3">
        <v>88</v>
      </c>
      <c r="DY96" s="3">
        <v>0</v>
      </c>
      <c r="DZ96" s="5">
        <v>3.8284671532846715</v>
      </c>
      <c r="EA96" s="5">
        <v>7.6569343065693429</v>
      </c>
      <c r="EC96" s="3">
        <v>219</v>
      </c>
      <c r="ED96" s="3">
        <v>203</v>
      </c>
      <c r="EE96" s="3">
        <v>118</v>
      </c>
      <c r="EF96" s="3">
        <v>26</v>
      </c>
      <c r="EG96" s="3">
        <v>21</v>
      </c>
      <c r="EH96" s="3">
        <v>142</v>
      </c>
      <c r="EI96" s="3">
        <v>0</v>
      </c>
      <c r="EJ96" s="5">
        <v>3.9761499148211246</v>
      </c>
      <c r="EK96" s="5">
        <v>7.9522998296422491</v>
      </c>
      <c r="EM96" s="319">
        <f t="shared" si="15"/>
        <v>8.2245430809399469</v>
      </c>
      <c r="EN96" s="319">
        <f t="shared" si="16"/>
        <v>7.3080168776371304</v>
      </c>
      <c r="EO96" s="319">
        <f t="shared" si="17"/>
        <v>7.5205047318611991</v>
      </c>
      <c r="EP96" s="319">
        <f t="shared" si="18"/>
        <v>7.561056105610561</v>
      </c>
      <c r="EQ96" s="319">
        <f t="shared" si="19"/>
        <v>8.2265951103160404</v>
      </c>
      <c r="ER96" s="319">
        <f t="shared" si="20"/>
        <v>8.2524916943521589</v>
      </c>
      <c r="ES96" s="319">
        <f t="shared" si="21"/>
        <v>5.2519214346712211</v>
      </c>
      <c r="ET96" s="319">
        <f t="shared" si="22"/>
        <v>8.1945454545454552</v>
      </c>
      <c r="EU96" s="319">
        <f t="shared" si="23"/>
        <v>7.5112866817155757</v>
      </c>
      <c r="EV96" s="319">
        <f t="shared" si="24"/>
        <v>6.9846153846153847</v>
      </c>
      <c r="EW96" s="319">
        <f t="shared" si="25"/>
        <v>7.6517150395778364</v>
      </c>
      <c r="EX96" s="319">
        <f t="shared" si="26"/>
        <v>6.916666666666667</v>
      </c>
      <c r="EY96" s="319">
        <f t="shared" si="27"/>
        <v>7.6569343065693429</v>
      </c>
      <c r="EZ96" s="319">
        <f t="shared" si="28"/>
        <v>7.9522998296422491</v>
      </c>
      <c r="FA96" s="400">
        <f t="shared" si="29"/>
        <v>7.5152280284800543</v>
      </c>
    </row>
    <row r="97" spans="1:157" x14ac:dyDescent="0.25">
      <c r="A97" s="4" t="s">
        <v>186</v>
      </c>
      <c r="B97" s="4" t="s">
        <v>187</v>
      </c>
      <c r="C97" s="3">
        <v>116</v>
      </c>
      <c r="D97" s="3">
        <v>145</v>
      </c>
      <c r="E97" s="3">
        <v>56</v>
      </c>
      <c r="F97" s="3">
        <v>3</v>
      </c>
      <c r="G97" s="3">
        <v>9</v>
      </c>
      <c r="H97" s="3">
        <v>71</v>
      </c>
      <c r="I97" s="3">
        <v>0</v>
      </c>
      <c r="J97" s="5">
        <v>4.0820668693009114</v>
      </c>
      <c r="K97" s="5">
        <v>8.1641337386018229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G97" s="3">
        <v>79</v>
      </c>
      <c r="AH97" s="3">
        <v>105</v>
      </c>
      <c r="AI97" s="3">
        <v>64</v>
      </c>
      <c r="AJ97" s="3">
        <v>43</v>
      </c>
      <c r="AK97" s="3">
        <v>22</v>
      </c>
      <c r="AL97" s="3">
        <v>87</v>
      </c>
      <c r="AM97" s="3">
        <v>0</v>
      </c>
      <c r="AN97" s="5">
        <v>3.5623003194888181</v>
      </c>
      <c r="AO97" s="5">
        <v>7.1246006389776362</v>
      </c>
      <c r="AQ97" s="3">
        <v>332</v>
      </c>
      <c r="AR97" s="3">
        <v>256</v>
      </c>
      <c r="AS97" s="3">
        <v>85</v>
      </c>
      <c r="AT97" s="3">
        <v>16</v>
      </c>
      <c r="AU97" s="3">
        <v>2</v>
      </c>
      <c r="AV97" s="3">
        <v>9</v>
      </c>
      <c r="AW97" s="3">
        <v>0</v>
      </c>
      <c r="AX97" s="5">
        <v>4.3024602026049203</v>
      </c>
      <c r="AY97" s="5">
        <v>8.6049204052098407</v>
      </c>
      <c r="BA97" s="3">
        <v>164</v>
      </c>
      <c r="BB97" s="3">
        <v>162</v>
      </c>
      <c r="BC97" s="3">
        <v>55</v>
      </c>
      <c r="BD97" s="3">
        <v>8</v>
      </c>
      <c r="BE97" s="3">
        <v>4</v>
      </c>
      <c r="BF97" s="3">
        <v>7</v>
      </c>
      <c r="BG97" s="3">
        <v>0</v>
      </c>
      <c r="BH97" s="5">
        <v>4.2061068702290072</v>
      </c>
      <c r="BI97" s="5">
        <v>8.4122137404580144</v>
      </c>
      <c r="BK97" s="3">
        <v>114</v>
      </c>
      <c r="BL97" s="3">
        <v>158</v>
      </c>
      <c r="BM97" s="3">
        <v>145</v>
      </c>
      <c r="BN97" s="3">
        <v>49</v>
      </c>
      <c r="BO97" s="3">
        <v>21</v>
      </c>
      <c r="BP97" s="3">
        <v>13</v>
      </c>
      <c r="BQ97" s="3">
        <v>0</v>
      </c>
      <c r="BR97" s="5">
        <v>3.6057494866529773</v>
      </c>
      <c r="BS97" s="5">
        <v>7.2114989733059547</v>
      </c>
      <c r="BU97" s="3">
        <v>160</v>
      </c>
      <c r="BV97" s="3">
        <v>211</v>
      </c>
      <c r="BW97" s="3">
        <v>93</v>
      </c>
      <c r="BX97" s="3">
        <v>15</v>
      </c>
      <c r="BY97" s="3">
        <v>1</v>
      </c>
      <c r="BZ97" s="3">
        <v>20</v>
      </c>
      <c r="CA97" s="3">
        <v>0</v>
      </c>
      <c r="CB97" s="5">
        <v>4.0708333333333337</v>
      </c>
      <c r="CC97" s="5">
        <v>8.1416666666666675</v>
      </c>
      <c r="CE97" s="3">
        <v>220</v>
      </c>
      <c r="CF97" s="3">
        <v>303</v>
      </c>
      <c r="CG97" s="3">
        <v>194</v>
      </c>
      <c r="CH97" s="3">
        <v>47</v>
      </c>
      <c r="CI97" s="3">
        <v>16</v>
      </c>
      <c r="CJ97" s="3">
        <v>20</v>
      </c>
      <c r="CK97" s="3">
        <v>0</v>
      </c>
      <c r="CL97" s="5">
        <v>3.8512820512820514</v>
      </c>
      <c r="CM97" s="5">
        <v>7.7025641025641027</v>
      </c>
      <c r="CO97" s="3">
        <v>267</v>
      </c>
      <c r="CP97" s="3">
        <v>328</v>
      </c>
      <c r="CQ97" s="3">
        <v>140</v>
      </c>
      <c r="CR97" s="3">
        <v>35</v>
      </c>
      <c r="CS97" s="3">
        <v>10</v>
      </c>
      <c r="CT97" s="3">
        <v>20</v>
      </c>
      <c r="CU97" s="3">
        <v>0</v>
      </c>
      <c r="CV97" s="5">
        <v>4.0346153846153845</v>
      </c>
      <c r="CW97" s="5">
        <v>8.069230769230769</v>
      </c>
      <c r="CY97" s="3">
        <v>182</v>
      </c>
      <c r="CZ97" s="3">
        <v>109</v>
      </c>
      <c r="DA97" s="3">
        <v>47</v>
      </c>
      <c r="DB97" s="3">
        <v>22</v>
      </c>
      <c r="DC97" s="3">
        <v>9</v>
      </c>
      <c r="DD97" s="3">
        <v>31</v>
      </c>
      <c r="DE97" s="3">
        <v>0</v>
      </c>
      <c r="DF97" s="5">
        <v>4.1734417344173442</v>
      </c>
      <c r="DG97" s="5">
        <v>8.3468834688346885</v>
      </c>
      <c r="DI97" s="3">
        <v>119</v>
      </c>
      <c r="DJ97" s="3">
        <v>125</v>
      </c>
      <c r="DK97" s="3">
        <v>95</v>
      </c>
      <c r="DL97" s="3">
        <v>15</v>
      </c>
      <c r="DM97" s="3">
        <v>13</v>
      </c>
      <c r="DN97" s="3">
        <v>33</v>
      </c>
      <c r="DO97" s="3">
        <v>0</v>
      </c>
      <c r="DP97" s="5">
        <v>3.877384196185286</v>
      </c>
      <c r="DQ97" s="5">
        <v>7.7547683923705719</v>
      </c>
      <c r="DS97" s="3">
        <v>216</v>
      </c>
      <c r="DT97" s="3">
        <v>240</v>
      </c>
      <c r="DU97" s="3">
        <v>108</v>
      </c>
      <c r="DV97" s="3">
        <v>28</v>
      </c>
      <c r="DW97" s="3">
        <v>7</v>
      </c>
      <c r="DX97" s="3">
        <v>1</v>
      </c>
      <c r="DY97" s="3">
        <v>0</v>
      </c>
      <c r="DZ97" s="5">
        <v>4.0517529215358934</v>
      </c>
      <c r="EA97" s="5">
        <v>8.1035058430717868</v>
      </c>
      <c r="EC97" s="3">
        <v>88</v>
      </c>
      <c r="ED97" s="3">
        <v>89</v>
      </c>
      <c r="EE97" s="3">
        <v>63</v>
      </c>
      <c r="EF97" s="3">
        <v>17</v>
      </c>
      <c r="EG97" s="3">
        <v>11</v>
      </c>
      <c r="EH97" s="3">
        <v>32</v>
      </c>
      <c r="EI97" s="3">
        <v>0</v>
      </c>
      <c r="EJ97" s="5">
        <v>3.8432835820895521</v>
      </c>
      <c r="EK97" s="5">
        <v>7.6865671641791042</v>
      </c>
      <c r="EM97" s="319">
        <f t="shared" si="15"/>
        <v>8.1641337386018229</v>
      </c>
      <c r="EN97" s="319">
        <f t="shared" si="16"/>
        <v>0</v>
      </c>
      <c r="EO97" s="319">
        <f t="shared" si="17"/>
        <v>0</v>
      </c>
      <c r="EP97" s="319">
        <f t="shared" si="18"/>
        <v>7.1246006389776362</v>
      </c>
      <c r="EQ97" s="319">
        <f t="shared" si="19"/>
        <v>8.6049204052098407</v>
      </c>
      <c r="ER97" s="319">
        <f t="shared" si="20"/>
        <v>8.4122137404580144</v>
      </c>
      <c r="ES97" s="319">
        <f t="shared" si="21"/>
        <v>7.2114989733059547</v>
      </c>
      <c r="ET97" s="319">
        <f t="shared" si="22"/>
        <v>8.1416666666666675</v>
      </c>
      <c r="EU97" s="319">
        <f t="shared" si="23"/>
        <v>7.7025641025641027</v>
      </c>
      <c r="EV97" s="319">
        <f t="shared" si="24"/>
        <v>8.069230769230769</v>
      </c>
      <c r="EW97" s="319">
        <f t="shared" si="25"/>
        <v>8.3468834688346885</v>
      </c>
      <c r="EX97" s="319">
        <f t="shared" si="26"/>
        <v>7.7547683923705719</v>
      </c>
      <c r="EY97" s="319">
        <f t="shared" si="27"/>
        <v>8.1035058430717868</v>
      </c>
      <c r="EZ97" s="319">
        <f t="shared" si="28"/>
        <v>7.6865671641791042</v>
      </c>
      <c r="FA97" s="400">
        <f t="shared" si="29"/>
        <v>7.9435461586225813</v>
      </c>
    </row>
    <row r="98" spans="1:157" x14ac:dyDescent="0.25">
      <c r="A98" s="4" t="s">
        <v>188</v>
      </c>
      <c r="B98" s="4" t="s">
        <v>189</v>
      </c>
      <c r="C98" s="3">
        <v>699</v>
      </c>
      <c r="D98" s="3">
        <v>1165</v>
      </c>
      <c r="E98" s="3">
        <v>602</v>
      </c>
      <c r="F98" s="3">
        <v>146</v>
      </c>
      <c r="G98" s="3">
        <v>115</v>
      </c>
      <c r="H98" s="3">
        <v>876</v>
      </c>
      <c r="I98" s="3">
        <v>1</v>
      </c>
      <c r="J98" s="5">
        <v>3.8019801980198018</v>
      </c>
      <c r="K98" s="5">
        <v>7.6039603960396036</v>
      </c>
      <c r="M98" s="3">
        <v>666</v>
      </c>
      <c r="N98" s="3">
        <v>1157</v>
      </c>
      <c r="O98" s="3">
        <v>769</v>
      </c>
      <c r="P98" s="3">
        <v>281</v>
      </c>
      <c r="Q98" s="3">
        <v>165</v>
      </c>
      <c r="R98" s="3">
        <v>566</v>
      </c>
      <c r="S98" s="3">
        <v>0</v>
      </c>
      <c r="T98" s="5">
        <v>3.618169848584595</v>
      </c>
      <c r="U98" s="5">
        <v>7.23633969716919</v>
      </c>
      <c r="W98" s="3">
        <v>1532</v>
      </c>
      <c r="X98" s="3">
        <v>2218</v>
      </c>
      <c r="Y98" s="3">
        <v>1318</v>
      </c>
      <c r="Z98" s="3">
        <v>510</v>
      </c>
      <c r="AA98" s="3">
        <v>298</v>
      </c>
      <c r="AB98" s="3">
        <v>426</v>
      </c>
      <c r="AC98" s="3">
        <v>5</v>
      </c>
      <c r="AD98" s="5">
        <v>3.7106875425459496</v>
      </c>
      <c r="AE98" s="5">
        <v>7.4213750850918991</v>
      </c>
      <c r="AG98" s="3">
        <v>573</v>
      </c>
      <c r="AH98" s="3">
        <v>1170</v>
      </c>
      <c r="AI98" s="3">
        <v>812</v>
      </c>
      <c r="AJ98" s="3">
        <v>261</v>
      </c>
      <c r="AK98" s="3">
        <v>201</v>
      </c>
      <c r="AL98" s="3">
        <v>586</v>
      </c>
      <c r="AM98" s="3">
        <v>1</v>
      </c>
      <c r="AN98" s="5">
        <v>3.5478952601922438</v>
      </c>
      <c r="AO98" s="5">
        <v>7.0957905203844875</v>
      </c>
      <c r="AQ98" s="3">
        <v>2349</v>
      </c>
      <c r="AR98" s="3">
        <v>2365</v>
      </c>
      <c r="AS98" s="3">
        <v>1046</v>
      </c>
      <c r="AT98" s="3">
        <v>297</v>
      </c>
      <c r="AU98" s="3">
        <v>156</v>
      </c>
      <c r="AV98" s="3">
        <v>94</v>
      </c>
      <c r="AW98" s="3">
        <v>0</v>
      </c>
      <c r="AX98" s="5">
        <v>4.0387896346370518</v>
      </c>
      <c r="AY98" s="5">
        <v>8.0775792692741035</v>
      </c>
      <c r="BA98" s="3">
        <v>1253</v>
      </c>
      <c r="BB98" s="3">
        <v>1337</v>
      </c>
      <c r="BC98" s="3">
        <v>678</v>
      </c>
      <c r="BD98" s="3">
        <v>176</v>
      </c>
      <c r="BE98" s="3">
        <v>59</v>
      </c>
      <c r="BF98" s="3">
        <v>101</v>
      </c>
      <c r="BG98" s="3">
        <v>0</v>
      </c>
      <c r="BH98" s="5">
        <v>4.0131316014844423</v>
      </c>
      <c r="BI98" s="5">
        <v>8.0262632029688845</v>
      </c>
      <c r="BK98" s="3">
        <v>540</v>
      </c>
      <c r="BL98" s="3">
        <v>1132</v>
      </c>
      <c r="BM98" s="3">
        <v>1367</v>
      </c>
      <c r="BN98" s="3">
        <v>640</v>
      </c>
      <c r="BO98" s="3">
        <v>504</v>
      </c>
      <c r="BP98" s="3">
        <v>322</v>
      </c>
      <c r="BQ98" s="3">
        <v>0</v>
      </c>
      <c r="BR98" s="5">
        <v>3.1348314606741572</v>
      </c>
      <c r="BS98" s="5">
        <v>6.2696629213483144</v>
      </c>
      <c r="BU98" s="3">
        <v>952</v>
      </c>
      <c r="BV98" s="3">
        <v>1553</v>
      </c>
      <c r="BW98" s="3">
        <v>1090</v>
      </c>
      <c r="BX98" s="3">
        <v>364</v>
      </c>
      <c r="BY98" s="3">
        <v>209</v>
      </c>
      <c r="BZ98" s="3">
        <v>337</v>
      </c>
      <c r="CA98" s="3">
        <v>0</v>
      </c>
      <c r="CB98" s="5">
        <v>3.6417946257197698</v>
      </c>
      <c r="CC98" s="5">
        <v>7.2835892514395395</v>
      </c>
      <c r="CE98" s="3">
        <v>1702</v>
      </c>
      <c r="CF98" s="3">
        <v>2703</v>
      </c>
      <c r="CG98" s="3">
        <v>1662</v>
      </c>
      <c r="CH98" s="3">
        <v>575</v>
      </c>
      <c r="CI98" s="3">
        <v>377</v>
      </c>
      <c r="CJ98" s="3">
        <v>176</v>
      </c>
      <c r="CK98" s="3">
        <v>13</v>
      </c>
      <c r="CL98" s="5">
        <v>3.6807237498219121</v>
      </c>
      <c r="CM98" s="5">
        <v>7.3614474996438242</v>
      </c>
      <c r="CO98" s="3">
        <v>1626</v>
      </c>
      <c r="CP98" s="3">
        <v>2227</v>
      </c>
      <c r="CQ98" s="3">
        <v>2006</v>
      </c>
      <c r="CR98" s="3">
        <v>747</v>
      </c>
      <c r="CS98" s="3">
        <v>405</v>
      </c>
      <c r="CT98" s="3">
        <v>197</v>
      </c>
      <c r="CU98" s="3">
        <v>0</v>
      </c>
      <c r="CV98" s="5">
        <v>3.5594066466980459</v>
      </c>
      <c r="CW98" s="5">
        <v>7.1188132933960917</v>
      </c>
      <c r="CY98" s="3">
        <v>681</v>
      </c>
      <c r="CZ98" s="3">
        <v>993</v>
      </c>
      <c r="DA98" s="3">
        <v>935</v>
      </c>
      <c r="DB98" s="3">
        <v>454</v>
      </c>
      <c r="DC98" s="3">
        <v>304</v>
      </c>
      <c r="DD98" s="3">
        <v>229</v>
      </c>
      <c r="DE98" s="3">
        <v>8</v>
      </c>
      <c r="DF98" s="5">
        <v>3.3840213840213842</v>
      </c>
      <c r="DG98" s="5">
        <v>6.7680427680427684</v>
      </c>
      <c r="DI98" s="3">
        <v>615</v>
      </c>
      <c r="DJ98" s="3">
        <v>1073</v>
      </c>
      <c r="DK98" s="3">
        <v>1007</v>
      </c>
      <c r="DL98" s="3">
        <v>410</v>
      </c>
      <c r="DM98" s="3">
        <v>203</v>
      </c>
      <c r="DN98" s="3">
        <v>296</v>
      </c>
      <c r="DO98" s="3">
        <v>0</v>
      </c>
      <c r="DP98" s="5">
        <v>3.4495163240628779</v>
      </c>
      <c r="DQ98" s="5">
        <v>6.8990326481257558</v>
      </c>
      <c r="DS98" s="3">
        <v>1460</v>
      </c>
      <c r="DT98" s="3">
        <v>1704</v>
      </c>
      <c r="DU98" s="3">
        <v>1347</v>
      </c>
      <c r="DV98" s="3">
        <v>433</v>
      </c>
      <c r="DW98" s="3">
        <v>337</v>
      </c>
      <c r="DX98" s="3">
        <v>124</v>
      </c>
      <c r="DY98" s="3">
        <v>1</v>
      </c>
      <c r="DZ98" s="5">
        <v>3.6659723537208864</v>
      </c>
      <c r="EA98" s="5">
        <v>7.3319447074417727</v>
      </c>
      <c r="EC98" s="3">
        <v>603</v>
      </c>
      <c r="ED98" s="3">
        <v>795</v>
      </c>
      <c r="EE98" s="3">
        <v>616</v>
      </c>
      <c r="EF98" s="3">
        <v>136</v>
      </c>
      <c r="EG98" s="3">
        <v>93</v>
      </c>
      <c r="EH98" s="3">
        <v>460</v>
      </c>
      <c r="EI98" s="3">
        <v>0</v>
      </c>
      <c r="EJ98" s="5">
        <v>3.7485510477039679</v>
      </c>
      <c r="EK98" s="5">
        <v>7.4971020954079357</v>
      </c>
      <c r="EM98" s="319">
        <f t="shared" si="15"/>
        <v>7.6039603960396036</v>
      </c>
      <c r="EN98" s="319">
        <f t="shared" si="16"/>
        <v>7.23633969716919</v>
      </c>
      <c r="EO98" s="319">
        <f t="shared" si="17"/>
        <v>7.4213750850918991</v>
      </c>
      <c r="EP98" s="319">
        <f t="shared" si="18"/>
        <v>7.0957905203844875</v>
      </c>
      <c r="EQ98" s="319">
        <f t="shared" si="19"/>
        <v>8.0775792692741035</v>
      </c>
      <c r="ER98" s="319">
        <f t="shared" si="20"/>
        <v>8.0262632029688845</v>
      </c>
      <c r="ES98" s="319">
        <f t="shared" si="21"/>
        <v>6.2696629213483144</v>
      </c>
      <c r="ET98" s="319">
        <f t="shared" si="22"/>
        <v>7.2835892514395395</v>
      </c>
      <c r="EU98" s="319">
        <f t="shared" si="23"/>
        <v>7.3614474996438242</v>
      </c>
      <c r="EV98" s="319">
        <f t="shared" si="24"/>
        <v>7.1188132933960917</v>
      </c>
      <c r="EW98" s="319">
        <f t="shared" si="25"/>
        <v>6.7680427680427684</v>
      </c>
      <c r="EX98" s="319">
        <f t="shared" si="26"/>
        <v>6.8990326481257558</v>
      </c>
      <c r="EY98" s="319">
        <f t="shared" si="27"/>
        <v>7.3319447074417727</v>
      </c>
      <c r="EZ98" s="319">
        <f t="shared" si="28"/>
        <v>7.4971020954079357</v>
      </c>
      <c r="FA98" s="400">
        <f t="shared" si="29"/>
        <v>7.2850673825552983</v>
      </c>
    </row>
    <row r="99" spans="1:157" x14ac:dyDescent="0.25">
      <c r="A99" s="4" t="s">
        <v>190</v>
      </c>
      <c r="B99" s="4" t="s">
        <v>191</v>
      </c>
      <c r="C99" s="3">
        <v>436</v>
      </c>
      <c r="D99" s="3">
        <v>961</v>
      </c>
      <c r="E99" s="3">
        <v>690</v>
      </c>
      <c r="F99" s="3">
        <v>231</v>
      </c>
      <c r="G99" s="3">
        <v>104</v>
      </c>
      <c r="H99" s="3">
        <v>2586</v>
      </c>
      <c r="I99" s="3">
        <v>0</v>
      </c>
      <c r="J99" s="5">
        <v>3.5755573905862925</v>
      </c>
      <c r="K99" s="5">
        <v>7.151114781172585</v>
      </c>
      <c r="M99" s="3">
        <v>1038</v>
      </c>
      <c r="N99" s="3">
        <v>1897</v>
      </c>
      <c r="O99" s="3">
        <v>825</v>
      </c>
      <c r="P99" s="3">
        <v>185</v>
      </c>
      <c r="Q99" s="3">
        <v>102</v>
      </c>
      <c r="R99" s="3">
        <v>961</v>
      </c>
      <c r="S99" s="3">
        <v>0</v>
      </c>
      <c r="T99" s="5">
        <v>3.8855942673585373</v>
      </c>
      <c r="U99" s="5">
        <v>7.7711885347170746</v>
      </c>
      <c r="W99" s="3">
        <v>1431</v>
      </c>
      <c r="X99" s="3">
        <v>2829</v>
      </c>
      <c r="Y99" s="3">
        <v>730</v>
      </c>
      <c r="Z99" s="3">
        <v>290</v>
      </c>
      <c r="AA99" s="3">
        <v>138</v>
      </c>
      <c r="AB99" s="3">
        <v>842</v>
      </c>
      <c r="AC99" s="3">
        <v>2504</v>
      </c>
      <c r="AD99" s="5">
        <v>3.9459210040605388</v>
      </c>
      <c r="AE99" s="5">
        <v>7.8918420081210776</v>
      </c>
      <c r="AG99" s="3">
        <v>668</v>
      </c>
      <c r="AH99" s="3">
        <v>2104</v>
      </c>
      <c r="AI99" s="3">
        <v>1150</v>
      </c>
      <c r="AJ99" s="3">
        <v>216</v>
      </c>
      <c r="AK99" s="3">
        <v>141</v>
      </c>
      <c r="AL99" s="3">
        <v>729</v>
      </c>
      <c r="AM99" s="3">
        <v>0</v>
      </c>
      <c r="AN99" s="5">
        <v>3.6875438186492171</v>
      </c>
      <c r="AO99" s="5">
        <v>7.3750876372984342</v>
      </c>
      <c r="AQ99" s="3">
        <v>2664</v>
      </c>
      <c r="AR99" s="3">
        <v>3852</v>
      </c>
      <c r="AS99" s="3">
        <v>1508</v>
      </c>
      <c r="AT99" s="3">
        <v>243</v>
      </c>
      <c r="AU99" s="3">
        <v>185</v>
      </c>
      <c r="AV99" s="3">
        <v>312</v>
      </c>
      <c r="AW99" s="3">
        <v>0</v>
      </c>
      <c r="AX99" s="5">
        <v>4.0136062470421203</v>
      </c>
      <c r="AY99" s="5">
        <v>8.0272124940842406</v>
      </c>
      <c r="BA99" s="3">
        <v>1462</v>
      </c>
      <c r="BB99" s="3">
        <v>2366</v>
      </c>
      <c r="BC99" s="3">
        <v>756</v>
      </c>
      <c r="BD99" s="3">
        <v>156</v>
      </c>
      <c r="BE99" s="3">
        <v>128</v>
      </c>
      <c r="BF99" s="3">
        <v>140</v>
      </c>
      <c r="BG99" s="3">
        <v>0</v>
      </c>
      <c r="BH99" s="5">
        <v>4.002054231717338</v>
      </c>
      <c r="BI99" s="5">
        <v>8.004108463434676</v>
      </c>
      <c r="BK99" s="3">
        <v>263</v>
      </c>
      <c r="BL99" s="3">
        <v>1059</v>
      </c>
      <c r="BM99" s="3">
        <v>2593</v>
      </c>
      <c r="BN99" s="3">
        <v>1305</v>
      </c>
      <c r="BO99" s="3">
        <v>781</v>
      </c>
      <c r="BP99" s="3">
        <v>259</v>
      </c>
      <c r="BQ99" s="3">
        <v>0</v>
      </c>
      <c r="BR99" s="5">
        <v>2.7863689385102481</v>
      </c>
      <c r="BS99" s="5">
        <v>5.5727378770204963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E99" s="3">
        <v>2722</v>
      </c>
      <c r="CF99" s="3">
        <v>4559</v>
      </c>
      <c r="CG99" s="3">
        <v>1727</v>
      </c>
      <c r="CH99" s="3">
        <v>404</v>
      </c>
      <c r="CI99" s="3">
        <v>188</v>
      </c>
      <c r="CJ99" s="3">
        <v>416</v>
      </c>
      <c r="CK99" s="3">
        <v>0</v>
      </c>
      <c r="CL99" s="5">
        <v>3.9607291666666669</v>
      </c>
      <c r="CM99" s="5">
        <v>7.9214583333333337</v>
      </c>
      <c r="CO99" s="3">
        <v>1648</v>
      </c>
      <c r="CP99" s="3">
        <v>3090</v>
      </c>
      <c r="CQ99" s="3">
        <v>1561</v>
      </c>
      <c r="CR99" s="3">
        <v>689</v>
      </c>
      <c r="CS99" s="3">
        <v>277</v>
      </c>
      <c r="CT99" s="3">
        <v>2751</v>
      </c>
      <c r="CU99" s="3">
        <v>0</v>
      </c>
      <c r="CV99" s="5">
        <v>3.7079146593255334</v>
      </c>
      <c r="CW99" s="5">
        <v>7.4158293186510669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5008</v>
      </c>
      <c r="DF99" s="5">
        <v>0</v>
      </c>
      <c r="DG99" s="5">
        <v>0</v>
      </c>
      <c r="DI99" s="3">
        <v>0</v>
      </c>
      <c r="DJ99" s="3">
        <v>0</v>
      </c>
      <c r="DK99" s="3">
        <v>0</v>
      </c>
      <c r="DL99" s="3">
        <v>0</v>
      </c>
      <c r="DM99" s="3">
        <v>0</v>
      </c>
      <c r="DN99" s="3">
        <v>0</v>
      </c>
      <c r="DO99" s="3">
        <v>0</v>
      </c>
      <c r="DP99" s="3">
        <v>0</v>
      </c>
      <c r="DQ99" s="3">
        <v>0</v>
      </c>
      <c r="DS99" s="3">
        <v>1228</v>
      </c>
      <c r="DT99" s="3">
        <v>3604</v>
      </c>
      <c r="DU99" s="3">
        <v>1792</v>
      </c>
      <c r="DV99" s="3">
        <v>344</v>
      </c>
      <c r="DW99" s="3">
        <v>172</v>
      </c>
      <c r="DX99" s="3">
        <v>372</v>
      </c>
      <c r="DY99" s="3">
        <v>0</v>
      </c>
      <c r="DZ99" s="5">
        <v>3.7523809523809524</v>
      </c>
      <c r="EA99" s="5">
        <v>7.5047619047619047</v>
      </c>
      <c r="EC99" s="3">
        <v>0</v>
      </c>
      <c r="ED99" s="3">
        <v>0</v>
      </c>
      <c r="EE99" s="3">
        <v>0</v>
      </c>
      <c r="EF99" s="3">
        <v>0</v>
      </c>
      <c r="EG99" s="3">
        <v>0</v>
      </c>
      <c r="EH99" s="3">
        <v>3756</v>
      </c>
      <c r="EI99" s="3">
        <v>0</v>
      </c>
      <c r="EJ99" s="5">
        <v>0</v>
      </c>
      <c r="EK99" s="5">
        <v>0</v>
      </c>
      <c r="EM99" s="319">
        <f t="shared" si="15"/>
        <v>7.151114781172585</v>
      </c>
      <c r="EN99" s="319">
        <f t="shared" si="16"/>
        <v>7.7711885347170746</v>
      </c>
      <c r="EO99" s="319">
        <f t="shared" si="17"/>
        <v>7.8918420081210776</v>
      </c>
      <c r="EP99" s="319">
        <f t="shared" si="18"/>
        <v>7.3750876372984342</v>
      </c>
      <c r="EQ99" s="319">
        <f t="shared" si="19"/>
        <v>8.0272124940842406</v>
      </c>
      <c r="ER99" s="319">
        <f t="shared" si="20"/>
        <v>8.004108463434676</v>
      </c>
      <c r="ES99" s="319">
        <f t="shared" si="21"/>
        <v>5.5727378770204963</v>
      </c>
      <c r="ET99" s="319">
        <f t="shared" si="22"/>
        <v>0</v>
      </c>
      <c r="EU99" s="319">
        <f t="shared" si="23"/>
        <v>7.9214583333333337</v>
      </c>
      <c r="EV99" s="319">
        <f t="shared" si="24"/>
        <v>7.4158293186510669</v>
      </c>
      <c r="EW99" s="319">
        <f t="shared" si="25"/>
        <v>0</v>
      </c>
      <c r="EX99" s="319">
        <f t="shared" si="26"/>
        <v>0</v>
      </c>
      <c r="EY99" s="319">
        <f t="shared" si="27"/>
        <v>7.5047619047619047</v>
      </c>
      <c r="EZ99" s="319">
        <f t="shared" si="28"/>
        <v>0</v>
      </c>
      <c r="FA99" s="400">
        <f t="shared" si="29"/>
        <v>7.4635341352594891</v>
      </c>
    </row>
    <row r="100" spans="1:157" x14ac:dyDescent="0.25">
      <c r="A100" s="4" t="s">
        <v>192</v>
      </c>
      <c r="B100" s="4" t="s">
        <v>193</v>
      </c>
      <c r="C100" s="3">
        <v>287</v>
      </c>
      <c r="D100" s="3">
        <v>380</v>
      </c>
      <c r="E100" s="3">
        <v>207</v>
      </c>
      <c r="F100" s="3">
        <v>34</v>
      </c>
      <c r="G100" s="3">
        <v>1</v>
      </c>
      <c r="H100" s="3">
        <v>291</v>
      </c>
      <c r="I100" s="3">
        <v>0</v>
      </c>
      <c r="J100" s="5">
        <v>4.0099009900990099</v>
      </c>
      <c r="K100" s="5">
        <v>8.0198019801980198</v>
      </c>
      <c r="M100" s="3">
        <v>186</v>
      </c>
      <c r="N100" s="3">
        <v>313</v>
      </c>
      <c r="O100" s="3">
        <v>319</v>
      </c>
      <c r="P100" s="3">
        <v>88</v>
      </c>
      <c r="Q100" s="3">
        <v>66</v>
      </c>
      <c r="R100" s="3">
        <v>228</v>
      </c>
      <c r="S100" s="3">
        <v>0</v>
      </c>
      <c r="T100" s="5">
        <v>3.4783950617283952</v>
      </c>
      <c r="U100" s="5">
        <v>6.9567901234567904</v>
      </c>
      <c r="W100" s="3">
        <v>420</v>
      </c>
      <c r="X100" s="3">
        <v>758</v>
      </c>
      <c r="Y100" s="3">
        <v>569</v>
      </c>
      <c r="Z100" s="3">
        <v>129</v>
      </c>
      <c r="AA100" s="3">
        <v>62</v>
      </c>
      <c r="AB100" s="3">
        <v>162</v>
      </c>
      <c r="AC100" s="3">
        <v>0</v>
      </c>
      <c r="AD100" s="5">
        <v>3.6940144478844168</v>
      </c>
      <c r="AE100" s="5">
        <v>7.3880288957688336</v>
      </c>
      <c r="AG100" s="3">
        <v>198</v>
      </c>
      <c r="AH100" s="3">
        <v>365</v>
      </c>
      <c r="AI100" s="3">
        <v>321</v>
      </c>
      <c r="AJ100" s="3">
        <v>100</v>
      </c>
      <c r="AK100" s="3">
        <v>66</v>
      </c>
      <c r="AL100" s="3">
        <v>150</v>
      </c>
      <c r="AM100" s="3">
        <v>0</v>
      </c>
      <c r="AN100" s="5">
        <v>3.5038095238095237</v>
      </c>
      <c r="AO100" s="5">
        <v>7.0076190476190474</v>
      </c>
      <c r="AQ100" s="3">
        <v>523</v>
      </c>
      <c r="AR100" s="3">
        <v>874</v>
      </c>
      <c r="AS100" s="3">
        <v>505</v>
      </c>
      <c r="AT100" s="3">
        <v>120</v>
      </c>
      <c r="AU100" s="3">
        <v>48</v>
      </c>
      <c r="AV100" s="3">
        <v>30</v>
      </c>
      <c r="AW100" s="3">
        <v>0</v>
      </c>
      <c r="AX100" s="5">
        <v>3.8231884057971013</v>
      </c>
      <c r="AY100" s="5">
        <v>7.6463768115942026</v>
      </c>
      <c r="BA100" s="3">
        <v>303</v>
      </c>
      <c r="BB100" s="3">
        <v>514</v>
      </c>
      <c r="BC100" s="3">
        <v>249</v>
      </c>
      <c r="BD100" s="3">
        <v>79</v>
      </c>
      <c r="BE100" s="3">
        <v>32</v>
      </c>
      <c r="BF100" s="3">
        <v>23</v>
      </c>
      <c r="BG100" s="3">
        <v>0</v>
      </c>
      <c r="BH100" s="5">
        <v>3.8300764655904844</v>
      </c>
      <c r="BI100" s="5">
        <v>7.6601529311809688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1500</v>
      </c>
      <c r="BQ100" s="3">
        <v>0</v>
      </c>
      <c r="BR100" s="5">
        <v>0</v>
      </c>
      <c r="BS100" s="5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E100" s="3">
        <v>388</v>
      </c>
      <c r="CF100" s="3">
        <v>820</v>
      </c>
      <c r="CG100" s="3">
        <v>718</v>
      </c>
      <c r="CH100" s="3">
        <v>273</v>
      </c>
      <c r="CI100" s="3">
        <v>100</v>
      </c>
      <c r="CJ100" s="3">
        <v>101</v>
      </c>
      <c r="CK100" s="3">
        <v>0</v>
      </c>
      <c r="CL100" s="5">
        <v>3.4884732492387993</v>
      </c>
      <c r="CM100" s="5">
        <v>6.9769464984775986</v>
      </c>
      <c r="CO100" s="3">
        <v>250</v>
      </c>
      <c r="CP100" s="3">
        <v>696</v>
      </c>
      <c r="CQ100" s="3">
        <v>889</v>
      </c>
      <c r="CR100" s="3">
        <v>250</v>
      </c>
      <c r="CS100" s="3">
        <v>194</v>
      </c>
      <c r="CT100" s="3">
        <v>121</v>
      </c>
      <c r="CU100" s="3">
        <v>0</v>
      </c>
      <c r="CV100" s="5">
        <v>3.2448442299254059</v>
      </c>
      <c r="CW100" s="5">
        <v>6.4896884598508118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0</v>
      </c>
      <c r="DG100" s="3">
        <v>0</v>
      </c>
      <c r="DI100" s="3">
        <v>196</v>
      </c>
      <c r="DJ100" s="3">
        <v>385</v>
      </c>
      <c r="DK100" s="3">
        <v>382</v>
      </c>
      <c r="DL100" s="3">
        <v>126</v>
      </c>
      <c r="DM100" s="3">
        <v>64</v>
      </c>
      <c r="DN100" s="3">
        <v>47</v>
      </c>
      <c r="DO100" s="3">
        <v>0</v>
      </c>
      <c r="DP100" s="5">
        <v>3.4535993061578489</v>
      </c>
      <c r="DQ100" s="5">
        <v>6.9071986123156979</v>
      </c>
      <c r="DS100" s="3">
        <v>451</v>
      </c>
      <c r="DT100" s="3">
        <v>571</v>
      </c>
      <c r="DU100" s="3">
        <v>434</v>
      </c>
      <c r="DV100" s="3">
        <v>210</v>
      </c>
      <c r="DW100" s="3">
        <v>90</v>
      </c>
      <c r="DX100" s="3">
        <v>44</v>
      </c>
      <c r="DY100" s="3">
        <v>0</v>
      </c>
      <c r="DZ100" s="5">
        <v>3.6167425968109339</v>
      </c>
      <c r="EA100" s="5">
        <v>7.2334851936218678</v>
      </c>
      <c r="EC100" s="3">
        <v>142</v>
      </c>
      <c r="ED100" s="3">
        <v>261</v>
      </c>
      <c r="EE100" s="3">
        <v>260</v>
      </c>
      <c r="EF100" s="3">
        <v>123</v>
      </c>
      <c r="EG100" s="3">
        <v>47</v>
      </c>
      <c r="EH100" s="3">
        <v>67</v>
      </c>
      <c r="EI100" s="3">
        <v>0</v>
      </c>
      <c r="EJ100" s="5">
        <v>3.3937575030012006</v>
      </c>
      <c r="EK100" s="5">
        <v>6.7875150060024012</v>
      </c>
      <c r="EM100" s="319">
        <f t="shared" si="15"/>
        <v>8.0198019801980198</v>
      </c>
      <c r="EN100" s="319">
        <f t="shared" si="16"/>
        <v>6.9567901234567904</v>
      </c>
      <c r="EO100" s="319">
        <f t="shared" si="17"/>
        <v>7.3880288957688336</v>
      </c>
      <c r="EP100" s="319">
        <f t="shared" si="18"/>
        <v>7.0076190476190474</v>
      </c>
      <c r="EQ100" s="319">
        <f t="shared" si="19"/>
        <v>7.6463768115942026</v>
      </c>
      <c r="ER100" s="319">
        <f t="shared" si="20"/>
        <v>7.6601529311809688</v>
      </c>
      <c r="ES100" s="319">
        <f t="shared" si="21"/>
        <v>0</v>
      </c>
      <c r="ET100" s="319">
        <f t="shared" si="22"/>
        <v>0</v>
      </c>
      <c r="EU100" s="319">
        <f t="shared" si="23"/>
        <v>6.9769464984775986</v>
      </c>
      <c r="EV100" s="319">
        <f t="shared" si="24"/>
        <v>6.4896884598508118</v>
      </c>
      <c r="EW100" s="319">
        <f t="shared" si="25"/>
        <v>0</v>
      </c>
      <c r="EX100" s="319">
        <f t="shared" si="26"/>
        <v>6.9071986123156979</v>
      </c>
      <c r="EY100" s="319">
        <f t="shared" si="27"/>
        <v>7.2334851936218678</v>
      </c>
      <c r="EZ100" s="319">
        <f t="shared" si="28"/>
        <v>6.7875150060024012</v>
      </c>
      <c r="FA100" s="400">
        <f t="shared" si="29"/>
        <v>7.1885094145532946</v>
      </c>
    </row>
    <row r="101" spans="1:157" x14ac:dyDescent="0.25">
      <c r="A101" s="4" t="s">
        <v>194</v>
      </c>
      <c r="B101" s="4" t="s">
        <v>195</v>
      </c>
      <c r="C101" s="3">
        <v>38</v>
      </c>
      <c r="D101" s="3">
        <v>54</v>
      </c>
      <c r="E101" s="3">
        <v>29</v>
      </c>
      <c r="F101" s="3">
        <v>12</v>
      </c>
      <c r="G101" s="3">
        <v>10</v>
      </c>
      <c r="H101" s="3">
        <v>101</v>
      </c>
      <c r="I101" s="3">
        <v>0</v>
      </c>
      <c r="J101" s="5">
        <v>3.6853146853146854</v>
      </c>
      <c r="K101" s="5">
        <v>7.3706293706293708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5">
        <v>0</v>
      </c>
      <c r="AY101" s="5">
        <v>0</v>
      </c>
      <c r="BA101" s="3">
        <v>74</v>
      </c>
      <c r="BB101" s="3">
        <v>64</v>
      </c>
      <c r="BC101" s="3">
        <v>49</v>
      </c>
      <c r="BD101" s="3">
        <v>6</v>
      </c>
      <c r="BE101" s="3">
        <v>5</v>
      </c>
      <c r="BF101" s="3">
        <v>46</v>
      </c>
      <c r="BG101" s="3">
        <v>0</v>
      </c>
      <c r="BH101" s="5">
        <v>3.9898989898989901</v>
      </c>
      <c r="BI101" s="5">
        <v>7.9797979797979801</v>
      </c>
      <c r="BK101" s="3">
        <v>50</v>
      </c>
      <c r="BL101" s="3">
        <v>81</v>
      </c>
      <c r="BM101" s="3">
        <v>84</v>
      </c>
      <c r="BN101" s="3">
        <v>17</v>
      </c>
      <c r="BO101" s="3">
        <v>33</v>
      </c>
      <c r="BP101" s="3">
        <v>40</v>
      </c>
      <c r="BQ101" s="3">
        <v>0</v>
      </c>
      <c r="BR101" s="5">
        <v>3.3698113207547169</v>
      </c>
      <c r="BS101" s="5">
        <v>6.7396226415094338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O101" s="3">
        <v>39</v>
      </c>
      <c r="CP101" s="3">
        <v>64</v>
      </c>
      <c r="CQ101" s="3">
        <v>88</v>
      </c>
      <c r="CR101" s="3">
        <v>59</v>
      </c>
      <c r="CS101" s="3">
        <v>98</v>
      </c>
      <c r="CT101" s="3">
        <v>140</v>
      </c>
      <c r="CU101" s="3">
        <v>0</v>
      </c>
      <c r="CV101" s="5">
        <v>2.6752873563218391</v>
      </c>
      <c r="CW101" s="5">
        <v>5.3505747126436782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0</v>
      </c>
      <c r="DG101" s="3">
        <v>0</v>
      </c>
      <c r="DI101" s="3">
        <v>0</v>
      </c>
      <c r="DJ101" s="3">
        <v>0</v>
      </c>
      <c r="DK101" s="3">
        <v>0</v>
      </c>
      <c r="DL101" s="3">
        <v>0</v>
      </c>
      <c r="DM101" s="3">
        <v>0</v>
      </c>
      <c r="DN101" s="3">
        <v>0</v>
      </c>
      <c r="DO101" s="3">
        <v>0</v>
      </c>
      <c r="DP101" s="3">
        <v>0</v>
      </c>
      <c r="DQ101" s="3">
        <v>0</v>
      </c>
      <c r="DS101" s="3">
        <v>78</v>
      </c>
      <c r="DT101" s="3">
        <v>82</v>
      </c>
      <c r="DU101" s="3">
        <v>78</v>
      </c>
      <c r="DV101" s="3">
        <v>24</v>
      </c>
      <c r="DW101" s="3">
        <v>38</v>
      </c>
      <c r="DX101" s="3">
        <v>66</v>
      </c>
      <c r="DY101" s="3">
        <v>0</v>
      </c>
      <c r="DZ101" s="5">
        <v>3.46</v>
      </c>
      <c r="EA101" s="5">
        <v>6.92</v>
      </c>
      <c r="EC101" s="3">
        <v>0</v>
      </c>
      <c r="ED101" s="3">
        <v>0</v>
      </c>
      <c r="EE101" s="3">
        <v>0</v>
      </c>
      <c r="EF101" s="3">
        <v>0</v>
      </c>
      <c r="EG101" s="3">
        <v>0</v>
      </c>
      <c r="EH101" s="3">
        <v>0</v>
      </c>
      <c r="EI101" s="3">
        <v>0</v>
      </c>
      <c r="EJ101" s="3">
        <v>0</v>
      </c>
      <c r="EK101" s="3">
        <v>0</v>
      </c>
      <c r="EM101" s="319">
        <f t="shared" si="15"/>
        <v>7.3706293706293708</v>
      </c>
      <c r="EN101" s="319">
        <f t="shared" si="16"/>
        <v>0</v>
      </c>
      <c r="EO101" s="319">
        <f t="shared" si="17"/>
        <v>0</v>
      </c>
      <c r="EP101" s="319">
        <f t="shared" si="18"/>
        <v>0</v>
      </c>
      <c r="EQ101" s="319">
        <f t="shared" si="19"/>
        <v>0</v>
      </c>
      <c r="ER101" s="319">
        <f t="shared" si="20"/>
        <v>7.9797979797979801</v>
      </c>
      <c r="ES101" s="319">
        <f t="shared" si="21"/>
        <v>6.7396226415094338</v>
      </c>
      <c r="ET101" s="319">
        <f t="shared" si="22"/>
        <v>0</v>
      </c>
      <c r="EU101" s="319">
        <f t="shared" si="23"/>
        <v>0</v>
      </c>
      <c r="EV101" s="319">
        <f t="shared" si="24"/>
        <v>5.3505747126436782</v>
      </c>
      <c r="EW101" s="319">
        <f t="shared" si="25"/>
        <v>0</v>
      </c>
      <c r="EX101" s="319">
        <f t="shared" si="26"/>
        <v>0</v>
      </c>
      <c r="EY101" s="319">
        <f t="shared" si="27"/>
        <v>6.92</v>
      </c>
      <c r="EZ101" s="319">
        <f t="shared" si="28"/>
        <v>0</v>
      </c>
      <c r="FA101" s="400">
        <f t="shared" si="29"/>
        <v>6.8721249409160921</v>
      </c>
    </row>
    <row r="102" spans="1:157" x14ac:dyDescent="0.25">
      <c r="A102" s="4" t="s">
        <v>196</v>
      </c>
      <c r="B102" s="4" t="s">
        <v>197</v>
      </c>
      <c r="C102" s="3">
        <v>480</v>
      </c>
      <c r="D102" s="3">
        <v>566</v>
      </c>
      <c r="E102" s="3">
        <v>186</v>
      </c>
      <c r="F102" s="3">
        <v>6</v>
      </c>
      <c r="G102" s="3">
        <v>4</v>
      </c>
      <c r="H102" s="3">
        <v>906</v>
      </c>
      <c r="I102" s="3">
        <v>0</v>
      </c>
      <c r="J102" s="5">
        <v>4.2173913043478262</v>
      </c>
      <c r="K102" s="5">
        <v>8.4347826086956523</v>
      </c>
      <c r="M102" s="3">
        <v>378</v>
      </c>
      <c r="N102" s="3">
        <v>620</v>
      </c>
      <c r="O102" s="3">
        <v>319</v>
      </c>
      <c r="P102" s="3">
        <v>76</v>
      </c>
      <c r="Q102" s="3">
        <v>30</v>
      </c>
      <c r="R102" s="3">
        <v>725</v>
      </c>
      <c r="S102" s="3">
        <v>0</v>
      </c>
      <c r="T102" s="5">
        <v>3.8713984539704849</v>
      </c>
      <c r="U102" s="5">
        <v>7.7427969079409698</v>
      </c>
      <c r="W102" s="3">
        <v>1168</v>
      </c>
      <c r="X102" s="3">
        <v>1276</v>
      </c>
      <c r="Y102" s="3">
        <v>518</v>
      </c>
      <c r="Z102" s="3">
        <v>94</v>
      </c>
      <c r="AA102" s="3">
        <v>77</v>
      </c>
      <c r="AB102" s="3">
        <v>626</v>
      </c>
      <c r="AC102" s="3">
        <v>0</v>
      </c>
      <c r="AD102" s="5">
        <v>4.0737312480051067</v>
      </c>
      <c r="AE102" s="5">
        <v>8.1474624960102133</v>
      </c>
      <c r="AG102" s="3">
        <v>334</v>
      </c>
      <c r="AH102" s="3">
        <v>633</v>
      </c>
      <c r="AI102" s="3">
        <v>482</v>
      </c>
      <c r="AJ102" s="3">
        <v>81</v>
      </c>
      <c r="AK102" s="3">
        <v>81</v>
      </c>
      <c r="AL102" s="3">
        <v>537</v>
      </c>
      <c r="AM102" s="3">
        <v>0</v>
      </c>
      <c r="AN102" s="5">
        <v>3.6567349472377404</v>
      </c>
      <c r="AO102" s="5">
        <v>7.3134698944754808</v>
      </c>
      <c r="AQ102" s="3">
        <v>1875</v>
      </c>
      <c r="AR102" s="3">
        <v>1350</v>
      </c>
      <c r="AS102" s="3">
        <v>410</v>
      </c>
      <c r="AT102" s="3">
        <v>29</v>
      </c>
      <c r="AU102" s="3">
        <v>12</v>
      </c>
      <c r="AV102" s="3">
        <v>83</v>
      </c>
      <c r="AW102" s="3">
        <v>0</v>
      </c>
      <c r="AX102" s="5">
        <v>4.3729597388465722</v>
      </c>
      <c r="AY102" s="5">
        <v>8.7459194776931444</v>
      </c>
      <c r="BA102" s="3">
        <v>1009</v>
      </c>
      <c r="BB102" s="3">
        <v>861</v>
      </c>
      <c r="BC102" s="3">
        <v>197</v>
      </c>
      <c r="BD102" s="3">
        <v>17</v>
      </c>
      <c r="BE102" s="3">
        <v>3</v>
      </c>
      <c r="BF102" s="3">
        <v>61</v>
      </c>
      <c r="BG102" s="3">
        <v>0</v>
      </c>
      <c r="BH102" s="5">
        <v>4.3684714901772876</v>
      </c>
      <c r="BI102" s="5">
        <v>8.7369429803545753</v>
      </c>
      <c r="BK102" s="3">
        <v>555</v>
      </c>
      <c r="BL102" s="3">
        <v>986</v>
      </c>
      <c r="BM102" s="3">
        <v>766</v>
      </c>
      <c r="BN102" s="3">
        <v>145</v>
      </c>
      <c r="BO102" s="3">
        <v>134</v>
      </c>
      <c r="BP102" s="3">
        <v>99</v>
      </c>
      <c r="BQ102" s="3">
        <v>0</v>
      </c>
      <c r="BR102" s="5">
        <v>3.6508120649651974</v>
      </c>
      <c r="BS102" s="5">
        <v>7.3016241299303948</v>
      </c>
      <c r="BU102" s="3">
        <v>742</v>
      </c>
      <c r="BV102" s="3">
        <v>1171</v>
      </c>
      <c r="BW102" s="3">
        <v>327</v>
      </c>
      <c r="BX102" s="3">
        <v>11</v>
      </c>
      <c r="BY102" s="3">
        <v>21</v>
      </c>
      <c r="BZ102" s="3">
        <v>413</v>
      </c>
      <c r="CA102" s="3">
        <v>0</v>
      </c>
      <c r="CB102" s="5">
        <v>4.145246478873239</v>
      </c>
      <c r="CC102" s="5">
        <v>8.2904929577464781</v>
      </c>
      <c r="CE102" s="3">
        <v>1541</v>
      </c>
      <c r="CF102" s="3">
        <v>1765</v>
      </c>
      <c r="CG102" s="3">
        <v>629</v>
      </c>
      <c r="CH102" s="3">
        <v>81</v>
      </c>
      <c r="CI102" s="3">
        <v>77</v>
      </c>
      <c r="CJ102" s="3">
        <v>203</v>
      </c>
      <c r="CK102" s="3">
        <v>0</v>
      </c>
      <c r="CL102" s="5">
        <v>4.1268018568287319</v>
      </c>
      <c r="CM102" s="5">
        <v>8.2536037136574638</v>
      </c>
      <c r="CO102" s="3">
        <v>994</v>
      </c>
      <c r="CP102" s="3">
        <v>1650</v>
      </c>
      <c r="CQ102" s="3">
        <v>1010</v>
      </c>
      <c r="CR102" s="3">
        <v>251</v>
      </c>
      <c r="CS102" s="3">
        <v>226</v>
      </c>
      <c r="CT102" s="3">
        <v>165</v>
      </c>
      <c r="CU102" s="3">
        <v>0</v>
      </c>
      <c r="CV102" s="5">
        <v>3.7104817235536189</v>
      </c>
      <c r="CW102" s="5">
        <v>7.4209634471072379</v>
      </c>
      <c r="CY102" s="3">
        <v>418</v>
      </c>
      <c r="CZ102" s="3">
        <v>688</v>
      </c>
      <c r="DA102" s="3">
        <v>526</v>
      </c>
      <c r="DB102" s="3">
        <v>169</v>
      </c>
      <c r="DC102" s="3">
        <v>189</v>
      </c>
      <c r="DD102" s="3">
        <v>158</v>
      </c>
      <c r="DE102" s="3">
        <v>0</v>
      </c>
      <c r="DF102" s="5">
        <v>3.4909547738693467</v>
      </c>
      <c r="DG102" s="5">
        <v>6.9819095477386934</v>
      </c>
      <c r="DI102" s="3">
        <v>390</v>
      </c>
      <c r="DJ102" s="3">
        <v>959</v>
      </c>
      <c r="DK102" s="3">
        <v>506</v>
      </c>
      <c r="DL102" s="3">
        <v>63</v>
      </c>
      <c r="DM102" s="3">
        <v>29</v>
      </c>
      <c r="DN102" s="3">
        <v>201</v>
      </c>
      <c r="DO102" s="3">
        <v>0</v>
      </c>
      <c r="DP102" s="5">
        <v>3.8310220852593733</v>
      </c>
      <c r="DQ102" s="5">
        <v>7.6620441705187465</v>
      </c>
      <c r="DS102" s="3">
        <v>828</v>
      </c>
      <c r="DT102" s="3">
        <v>1256</v>
      </c>
      <c r="DU102" s="3">
        <v>690</v>
      </c>
      <c r="DV102" s="3">
        <v>160</v>
      </c>
      <c r="DW102" s="3">
        <v>105</v>
      </c>
      <c r="DX102" s="3">
        <v>183</v>
      </c>
      <c r="DY102" s="3">
        <v>0</v>
      </c>
      <c r="DZ102" s="5">
        <v>3.8364593616321159</v>
      </c>
      <c r="EA102" s="5">
        <v>7.6729187232642317</v>
      </c>
      <c r="EC102" s="3">
        <v>344</v>
      </c>
      <c r="ED102" s="3">
        <v>701</v>
      </c>
      <c r="EE102" s="3">
        <v>344</v>
      </c>
      <c r="EF102" s="3">
        <v>34</v>
      </c>
      <c r="EG102" s="3">
        <v>25</v>
      </c>
      <c r="EH102" s="3">
        <v>163</v>
      </c>
      <c r="EI102" s="3">
        <v>0</v>
      </c>
      <c r="EJ102" s="5">
        <v>3.9012430939226519</v>
      </c>
      <c r="EK102" s="5">
        <v>7.8024861878453038</v>
      </c>
      <c r="EM102" s="319">
        <f t="shared" si="15"/>
        <v>8.4347826086956523</v>
      </c>
      <c r="EN102" s="319">
        <f t="shared" si="16"/>
        <v>7.7427969079409698</v>
      </c>
      <c r="EO102" s="319">
        <f t="shared" si="17"/>
        <v>8.1474624960102133</v>
      </c>
      <c r="EP102" s="319">
        <f t="shared" si="18"/>
        <v>7.3134698944754808</v>
      </c>
      <c r="EQ102" s="319">
        <f t="shared" si="19"/>
        <v>8.7459194776931444</v>
      </c>
      <c r="ER102" s="319">
        <f t="shared" si="20"/>
        <v>8.7369429803545753</v>
      </c>
      <c r="ES102" s="319">
        <f t="shared" si="21"/>
        <v>7.3016241299303948</v>
      </c>
      <c r="ET102" s="319">
        <f t="shared" si="22"/>
        <v>8.2904929577464781</v>
      </c>
      <c r="EU102" s="319">
        <f t="shared" si="23"/>
        <v>8.2536037136574638</v>
      </c>
      <c r="EV102" s="319">
        <f t="shared" si="24"/>
        <v>7.4209634471072379</v>
      </c>
      <c r="EW102" s="319">
        <f t="shared" si="25"/>
        <v>6.9819095477386934</v>
      </c>
      <c r="EX102" s="319">
        <f t="shared" si="26"/>
        <v>7.6620441705187465</v>
      </c>
      <c r="EY102" s="319">
        <f t="shared" si="27"/>
        <v>7.6729187232642317</v>
      </c>
      <c r="EZ102" s="319">
        <f t="shared" si="28"/>
        <v>7.8024861878453038</v>
      </c>
      <c r="FA102" s="400">
        <f t="shared" si="29"/>
        <v>7.893386945927042</v>
      </c>
    </row>
    <row r="103" spans="1:157" x14ac:dyDescent="0.25">
      <c r="A103" s="4" t="s">
        <v>198</v>
      </c>
      <c r="B103" s="4" t="s">
        <v>199</v>
      </c>
      <c r="C103" s="3">
        <v>356</v>
      </c>
      <c r="D103" s="3">
        <v>503</v>
      </c>
      <c r="E103" s="3">
        <v>101</v>
      </c>
      <c r="F103" s="3">
        <v>44</v>
      </c>
      <c r="G103" s="3">
        <v>58</v>
      </c>
      <c r="H103" s="3">
        <v>838</v>
      </c>
      <c r="I103" s="3">
        <v>0</v>
      </c>
      <c r="J103" s="5">
        <v>3.9934086629001881</v>
      </c>
      <c r="K103" s="5">
        <v>7.9868173258003763</v>
      </c>
      <c r="M103" s="3">
        <v>242</v>
      </c>
      <c r="N103" s="3">
        <v>716</v>
      </c>
      <c r="O103" s="3">
        <v>253</v>
      </c>
      <c r="P103" s="3">
        <v>96</v>
      </c>
      <c r="Q103" s="3">
        <v>74</v>
      </c>
      <c r="R103" s="3">
        <v>519</v>
      </c>
      <c r="S103" s="3">
        <v>0</v>
      </c>
      <c r="T103" s="5">
        <v>3.6922519913106444</v>
      </c>
      <c r="U103" s="5">
        <v>7.3845039826212888</v>
      </c>
      <c r="W103" s="3">
        <v>565</v>
      </c>
      <c r="X103" s="3">
        <v>1315</v>
      </c>
      <c r="Y103" s="3">
        <v>441</v>
      </c>
      <c r="Z103" s="3">
        <v>177</v>
      </c>
      <c r="AA103" s="3">
        <v>220</v>
      </c>
      <c r="AB103" s="3">
        <v>607</v>
      </c>
      <c r="AC103" s="3">
        <v>0</v>
      </c>
      <c r="AD103" s="5">
        <v>3.672553348050037</v>
      </c>
      <c r="AE103" s="5">
        <v>7.3451066961000739</v>
      </c>
      <c r="AG103" s="3">
        <v>258</v>
      </c>
      <c r="AH103" s="3">
        <v>745</v>
      </c>
      <c r="AI103" s="3">
        <v>260</v>
      </c>
      <c r="AJ103" s="3">
        <v>136</v>
      </c>
      <c r="AK103" s="3">
        <v>105</v>
      </c>
      <c r="AL103" s="3">
        <v>396</v>
      </c>
      <c r="AM103" s="3">
        <v>0</v>
      </c>
      <c r="AN103" s="5">
        <v>3.6083776595744679</v>
      </c>
      <c r="AO103" s="5">
        <v>7.2167553191489358</v>
      </c>
      <c r="AQ103" s="3">
        <v>1740</v>
      </c>
      <c r="AR103" s="3">
        <v>1043</v>
      </c>
      <c r="AS103" s="3">
        <v>336</v>
      </c>
      <c r="AT103" s="3">
        <v>80</v>
      </c>
      <c r="AU103" s="3">
        <v>85</v>
      </c>
      <c r="AV103" s="3">
        <v>34</v>
      </c>
      <c r="AW103" s="3">
        <v>0</v>
      </c>
      <c r="AX103" s="5">
        <v>4.3011571254567604</v>
      </c>
      <c r="AY103" s="5">
        <v>8.6023142509135209</v>
      </c>
      <c r="BA103" s="3">
        <v>1240</v>
      </c>
      <c r="BB103" s="3">
        <v>750</v>
      </c>
      <c r="BC103" s="3">
        <v>50</v>
      </c>
      <c r="BD103" s="3">
        <v>6</v>
      </c>
      <c r="BE103" s="3">
        <v>4</v>
      </c>
      <c r="BF103" s="3">
        <v>14</v>
      </c>
      <c r="BG103" s="3">
        <v>0</v>
      </c>
      <c r="BH103" s="5">
        <v>4.5687804878048777</v>
      </c>
      <c r="BI103" s="5">
        <v>9.1375609756097553</v>
      </c>
      <c r="BK103" s="3">
        <v>190</v>
      </c>
      <c r="BL103" s="3">
        <v>756</v>
      </c>
      <c r="BM103" s="3">
        <v>382</v>
      </c>
      <c r="BN103" s="3">
        <v>195</v>
      </c>
      <c r="BO103" s="3">
        <v>254</v>
      </c>
      <c r="BP103" s="3">
        <v>598</v>
      </c>
      <c r="BQ103" s="3">
        <v>0</v>
      </c>
      <c r="BR103" s="5">
        <v>3.2436691052335398</v>
      </c>
      <c r="BS103" s="5">
        <v>6.4873382104670796</v>
      </c>
      <c r="BU103" s="3">
        <v>492</v>
      </c>
      <c r="BV103" s="3">
        <v>1166</v>
      </c>
      <c r="BW103" s="3">
        <v>248</v>
      </c>
      <c r="BX103" s="3">
        <v>74</v>
      </c>
      <c r="BY103" s="3">
        <v>39</v>
      </c>
      <c r="BZ103" s="3">
        <v>356</v>
      </c>
      <c r="CA103" s="3">
        <v>0</v>
      </c>
      <c r="CB103" s="5">
        <v>3.9895988112927192</v>
      </c>
      <c r="CC103" s="5">
        <v>7.9791976225854384</v>
      </c>
      <c r="CE103" s="3">
        <v>840</v>
      </c>
      <c r="CF103" s="3">
        <v>1769</v>
      </c>
      <c r="CG103" s="3">
        <v>638</v>
      </c>
      <c r="CH103" s="3">
        <v>189</v>
      </c>
      <c r="CI103" s="3">
        <v>163</v>
      </c>
      <c r="CJ103" s="3">
        <v>198</v>
      </c>
      <c r="CK103" s="3">
        <v>3</v>
      </c>
      <c r="CL103" s="5">
        <v>3.8152264517921646</v>
      </c>
      <c r="CM103" s="5">
        <v>7.6304529035843291</v>
      </c>
      <c r="CO103" s="3">
        <v>507</v>
      </c>
      <c r="CP103" s="3">
        <v>1754</v>
      </c>
      <c r="CQ103" s="3">
        <v>760</v>
      </c>
      <c r="CR103" s="3">
        <v>355</v>
      </c>
      <c r="CS103" s="3">
        <v>280</v>
      </c>
      <c r="CT103" s="3">
        <v>144</v>
      </c>
      <c r="CU103" s="3">
        <v>0</v>
      </c>
      <c r="CV103" s="5">
        <v>3.5068380743982495</v>
      </c>
      <c r="CW103" s="5">
        <v>7.0136761487964989</v>
      </c>
      <c r="CY103" s="3">
        <v>190</v>
      </c>
      <c r="CZ103" s="3">
        <v>587</v>
      </c>
      <c r="DA103" s="3">
        <v>453</v>
      </c>
      <c r="DB103" s="3">
        <v>199</v>
      </c>
      <c r="DC103" s="3">
        <v>373</v>
      </c>
      <c r="DD103" s="3">
        <v>98</v>
      </c>
      <c r="DE103" s="3">
        <v>0</v>
      </c>
      <c r="DF103" s="5">
        <v>3.0122086570477249</v>
      </c>
      <c r="DG103" s="5">
        <v>6.0244173140954498</v>
      </c>
      <c r="DI103" s="3">
        <v>248</v>
      </c>
      <c r="DJ103" s="3">
        <v>885</v>
      </c>
      <c r="DK103" s="3">
        <v>332</v>
      </c>
      <c r="DL103" s="3">
        <v>105</v>
      </c>
      <c r="DM103" s="3">
        <v>69</v>
      </c>
      <c r="DN103" s="3">
        <v>261</v>
      </c>
      <c r="DO103" s="3">
        <v>0</v>
      </c>
      <c r="DP103" s="5">
        <v>3.6943258084197681</v>
      </c>
      <c r="DQ103" s="5">
        <v>7.3886516168395362</v>
      </c>
      <c r="DS103" s="3">
        <v>849</v>
      </c>
      <c r="DT103" s="3">
        <v>1207</v>
      </c>
      <c r="DU103" s="3">
        <v>417</v>
      </c>
      <c r="DV103" s="3">
        <v>153</v>
      </c>
      <c r="DW103" s="3">
        <v>125</v>
      </c>
      <c r="DX103" s="3">
        <v>99</v>
      </c>
      <c r="DY103" s="3">
        <v>0</v>
      </c>
      <c r="DZ103" s="5">
        <v>3.9094874591057795</v>
      </c>
      <c r="EA103" s="5">
        <v>7.8189749182115591</v>
      </c>
      <c r="EC103" s="3">
        <v>156</v>
      </c>
      <c r="ED103" s="3">
        <v>427</v>
      </c>
      <c r="EE103" s="3">
        <v>115</v>
      </c>
      <c r="EF103" s="3">
        <v>4</v>
      </c>
      <c r="EG103" s="3">
        <v>0</v>
      </c>
      <c r="EH103" s="3">
        <v>198</v>
      </c>
      <c r="EI103" s="3">
        <v>0</v>
      </c>
      <c r="EJ103" s="5">
        <v>4.0470085470085468</v>
      </c>
      <c r="EK103" s="5">
        <v>8.0940170940170937</v>
      </c>
      <c r="EM103" s="319">
        <f t="shared" si="15"/>
        <v>7.9868173258003763</v>
      </c>
      <c r="EN103" s="319">
        <f t="shared" si="16"/>
        <v>7.3845039826212888</v>
      </c>
      <c r="EO103" s="319">
        <f t="shared" si="17"/>
        <v>7.3451066961000739</v>
      </c>
      <c r="EP103" s="319">
        <f t="shared" si="18"/>
        <v>7.2167553191489358</v>
      </c>
      <c r="EQ103" s="319">
        <f t="shared" si="19"/>
        <v>8.6023142509135209</v>
      </c>
      <c r="ER103" s="319">
        <f t="shared" si="20"/>
        <v>9.1375609756097553</v>
      </c>
      <c r="ES103" s="319">
        <f t="shared" si="21"/>
        <v>6.4873382104670796</v>
      </c>
      <c r="ET103" s="319">
        <f t="shared" si="22"/>
        <v>7.9791976225854384</v>
      </c>
      <c r="EU103" s="319">
        <f t="shared" si="23"/>
        <v>7.6304529035843291</v>
      </c>
      <c r="EV103" s="319">
        <f t="shared" si="24"/>
        <v>7.0136761487964989</v>
      </c>
      <c r="EW103" s="319">
        <f t="shared" si="25"/>
        <v>6.0244173140954498</v>
      </c>
      <c r="EX103" s="319">
        <f t="shared" si="26"/>
        <v>7.3886516168395362</v>
      </c>
      <c r="EY103" s="319">
        <f t="shared" si="27"/>
        <v>7.8189749182115591</v>
      </c>
      <c r="EZ103" s="319">
        <f t="shared" si="28"/>
        <v>8.0940170940170937</v>
      </c>
      <c r="FA103" s="400">
        <f t="shared" si="29"/>
        <v>7.5792703127707819</v>
      </c>
    </row>
    <row r="104" spans="1:157" x14ac:dyDescent="0.25">
      <c r="A104" s="4" t="s">
        <v>200</v>
      </c>
      <c r="B104" s="4" t="s">
        <v>201</v>
      </c>
      <c r="C104" s="3">
        <v>746</v>
      </c>
      <c r="D104" s="3">
        <v>763</v>
      </c>
      <c r="E104" s="3">
        <v>81</v>
      </c>
      <c r="F104" s="3">
        <v>16</v>
      </c>
      <c r="G104" s="3">
        <v>5</v>
      </c>
      <c r="H104" s="3">
        <v>0</v>
      </c>
      <c r="I104" s="3">
        <v>381</v>
      </c>
      <c r="J104" s="5">
        <v>4.383612662942272</v>
      </c>
      <c r="K104" s="5">
        <v>8.7672253258845441</v>
      </c>
      <c r="M104" s="3">
        <v>777</v>
      </c>
      <c r="N104" s="3">
        <v>798</v>
      </c>
      <c r="O104" s="3">
        <v>194</v>
      </c>
      <c r="P104" s="3">
        <v>39</v>
      </c>
      <c r="Q104" s="3">
        <v>27</v>
      </c>
      <c r="R104" s="3">
        <v>0</v>
      </c>
      <c r="S104" s="3">
        <v>157</v>
      </c>
      <c r="T104" s="5">
        <v>4.2310626702997274</v>
      </c>
      <c r="U104" s="5">
        <v>8.4621253405994548</v>
      </c>
      <c r="W104" s="3">
        <v>1494</v>
      </c>
      <c r="X104" s="3">
        <v>1461</v>
      </c>
      <c r="Y104" s="3">
        <v>342</v>
      </c>
      <c r="Z104" s="3">
        <v>78</v>
      </c>
      <c r="AA104" s="3">
        <v>55</v>
      </c>
      <c r="AB104" s="3">
        <v>0</v>
      </c>
      <c r="AC104" s="3">
        <v>56</v>
      </c>
      <c r="AD104" s="5">
        <v>4.2422740524781339</v>
      </c>
      <c r="AE104" s="5">
        <v>8.4845481049562679</v>
      </c>
      <c r="AG104" s="3">
        <v>746</v>
      </c>
      <c r="AH104" s="3">
        <v>824</v>
      </c>
      <c r="AI104" s="3">
        <v>231</v>
      </c>
      <c r="AJ104" s="3">
        <v>43</v>
      </c>
      <c r="AK104" s="3">
        <v>15</v>
      </c>
      <c r="AL104" s="3">
        <v>0</v>
      </c>
      <c r="AM104" s="3">
        <v>133</v>
      </c>
      <c r="AN104" s="5">
        <v>4.2065626681011299</v>
      </c>
      <c r="AO104" s="5">
        <v>8.4131253362022598</v>
      </c>
      <c r="AQ104" s="3">
        <v>2072</v>
      </c>
      <c r="AR104" s="3">
        <v>1313</v>
      </c>
      <c r="AS104" s="3">
        <v>22</v>
      </c>
      <c r="AT104" s="3">
        <v>26</v>
      </c>
      <c r="AU104" s="3">
        <v>22</v>
      </c>
      <c r="AV104" s="3">
        <v>0</v>
      </c>
      <c r="AW104" s="3">
        <v>31</v>
      </c>
      <c r="AX104" s="5">
        <v>4.5591895803183791</v>
      </c>
      <c r="AY104" s="5">
        <v>9.1183791606367581</v>
      </c>
      <c r="BA104" s="3">
        <v>1036</v>
      </c>
      <c r="BB104" s="3">
        <v>813</v>
      </c>
      <c r="BC104" s="3">
        <v>47</v>
      </c>
      <c r="BD104" s="3">
        <v>20</v>
      </c>
      <c r="BE104" s="3">
        <v>3</v>
      </c>
      <c r="BF104" s="3">
        <v>0</v>
      </c>
      <c r="BG104" s="3">
        <v>73</v>
      </c>
      <c r="BH104" s="5">
        <v>4.4898384575299639</v>
      </c>
      <c r="BI104" s="5">
        <v>8.9796769150599278</v>
      </c>
      <c r="BK104" s="3">
        <v>752</v>
      </c>
      <c r="BL104" s="3">
        <v>985</v>
      </c>
      <c r="BM104" s="3">
        <v>370</v>
      </c>
      <c r="BN104" s="3">
        <v>153</v>
      </c>
      <c r="BO104" s="3">
        <v>137</v>
      </c>
      <c r="BP104" s="3">
        <v>0</v>
      </c>
      <c r="BQ104" s="3">
        <v>93</v>
      </c>
      <c r="BR104" s="5">
        <v>3.8602419691280767</v>
      </c>
      <c r="BS104" s="5">
        <v>7.7204839382561534</v>
      </c>
      <c r="BU104" s="3">
        <v>1106</v>
      </c>
      <c r="BV104" s="3">
        <v>1076</v>
      </c>
      <c r="BW104" s="3">
        <v>265</v>
      </c>
      <c r="BX104" s="3">
        <v>26</v>
      </c>
      <c r="BY104" s="3">
        <v>8</v>
      </c>
      <c r="BZ104" s="3">
        <v>0</v>
      </c>
      <c r="CA104" s="3">
        <v>9</v>
      </c>
      <c r="CB104" s="5">
        <v>4.3083434099153566</v>
      </c>
      <c r="CC104" s="5">
        <v>8.6166868198307132</v>
      </c>
      <c r="CE104" s="3">
        <v>1855</v>
      </c>
      <c r="CF104" s="3">
        <v>1720</v>
      </c>
      <c r="CG104" s="3">
        <v>248</v>
      </c>
      <c r="CH104" s="3">
        <v>68</v>
      </c>
      <c r="CI104" s="3">
        <v>39</v>
      </c>
      <c r="CJ104" s="3">
        <v>7</v>
      </c>
      <c r="CK104" s="3">
        <v>47</v>
      </c>
      <c r="CL104" s="5">
        <v>4.3445292620865139</v>
      </c>
      <c r="CM104" s="5">
        <v>8.6890585241730278</v>
      </c>
      <c r="CO104" s="3">
        <v>1735</v>
      </c>
      <c r="CP104" s="3">
        <v>1712</v>
      </c>
      <c r="CQ104" s="3">
        <v>322</v>
      </c>
      <c r="CR104" s="3">
        <v>127</v>
      </c>
      <c r="CS104" s="3">
        <v>33</v>
      </c>
      <c r="CT104" s="3">
        <v>0</v>
      </c>
      <c r="CU104" s="3">
        <v>55</v>
      </c>
      <c r="CV104" s="5">
        <v>4.2697887503181473</v>
      </c>
      <c r="CW104" s="5">
        <v>8.5395775006362946</v>
      </c>
      <c r="CY104" s="3">
        <v>940</v>
      </c>
      <c r="CZ104" s="3">
        <v>787</v>
      </c>
      <c r="DA104" s="3">
        <v>147</v>
      </c>
      <c r="DB104" s="3">
        <v>27</v>
      </c>
      <c r="DC104" s="3">
        <v>13</v>
      </c>
      <c r="DD104" s="3">
        <v>0</v>
      </c>
      <c r="DE104" s="3">
        <v>78</v>
      </c>
      <c r="DF104" s="5">
        <v>4.3657262277951929</v>
      </c>
      <c r="DG104" s="5">
        <v>8.7314524555903859</v>
      </c>
      <c r="DI104" s="3">
        <v>700</v>
      </c>
      <c r="DJ104" s="3">
        <v>852</v>
      </c>
      <c r="DK104" s="3">
        <v>279</v>
      </c>
      <c r="DL104" s="3">
        <v>73</v>
      </c>
      <c r="DM104" s="3">
        <v>29</v>
      </c>
      <c r="DN104" s="3">
        <v>0</v>
      </c>
      <c r="DO104" s="3">
        <v>59</v>
      </c>
      <c r="DP104" s="5">
        <v>4.097258147956544</v>
      </c>
      <c r="DQ104" s="5">
        <v>8.1945162959130879</v>
      </c>
      <c r="DS104" s="3">
        <v>1337</v>
      </c>
      <c r="DT104" s="3">
        <v>1197</v>
      </c>
      <c r="DU104" s="3">
        <v>223</v>
      </c>
      <c r="DV104" s="3">
        <v>102</v>
      </c>
      <c r="DW104" s="3">
        <v>75</v>
      </c>
      <c r="DX104" s="3">
        <v>0</v>
      </c>
      <c r="DY104" s="3">
        <v>54</v>
      </c>
      <c r="DZ104" s="5">
        <v>4.2334696659850035</v>
      </c>
      <c r="EA104" s="5">
        <v>8.466939331970007</v>
      </c>
      <c r="EC104" s="3">
        <v>566</v>
      </c>
      <c r="ED104" s="3">
        <v>606</v>
      </c>
      <c r="EE104" s="3">
        <v>121</v>
      </c>
      <c r="EF104" s="3">
        <v>17</v>
      </c>
      <c r="EG104" s="3">
        <v>10</v>
      </c>
      <c r="EH104" s="3">
        <v>174</v>
      </c>
      <c r="EI104" s="3">
        <v>0</v>
      </c>
      <c r="EJ104" s="5">
        <v>4.288636363636364</v>
      </c>
      <c r="EK104" s="5">
        <v>8.577272727272728</v>
      </c>
      <c r="EM104" s="319">
        <f t="shared" si="15"/>
        <v>8.7672253258845441</v>
      </c>
      <c r="EN104" s="319">
        <f t="shared" si="16"/>
        <v>8.4621253405994548</v>
      </c>
      <c r="EO104" s="319">
        <f t="shared" si="17"/>
        <v>8.4845481049562679</v>
      </c>
      <c r="EP104" s="319">
        <f t="shared" si="18"/>
        <v>8.4131253362022598</v>
      </c>
      <c r="EQ104" s="319">
        <f t="shared" si="19"/>
        <v>9.1183791606367581</v>
      </c>
      <c r="ER104" s="319">
        <f t="shared" si="20"/>
        <v>8.9796769150599278</v>
      </c>
      <c r="ES104" s="319">
        <f t="shared" si="21"/>
        <v>7.7204839382561534</v>
      </c>
      <c r="ET104" s="319">
        <f t="shared" si="22"/>
        <v>8.6166868198307132</v>
      </c>
      <c r="EU104" s="319">
        <f t="shared" si="23"/>
        <v>8.6890585241730278</v>
      </c>
      <c r="EV104" s="319">
        <f t="shared" si="24"/>
        <v>8.5395775006362946</v>
      </c>
      <c r="EW104" s="319">
        <f t="shared" si="25"/>
        <v>8.7314524555903859</v>
      </c>
      <c r="EX104" s="319">
        <f t="shared" si="26"/>
        <v>8.1945162959130879</v>
      </c>
      <c r="EY104" s="319">
        <f t="shared" si="27"/>
        <v>8.466939331970007</v>
      </c>
      <c r="EZ104" s="319">
        <f t="shared" si="28"/>
        <v>8.577272727272728</v>
      </c>
      <c r="FA104" s="400">
        <f t="shared" si="29"/>
        <v>8.5543619840701144</v>
      </c>
    </row>
    <row r="105" spans="1:157" x14ac:dyDescent="0.25">
      <c r="A105" s="4" t="s">
        <v>202</v>
      </c>
      <c r="B105" s="4" t="s">
        <v>203</v>
      </c>
      <c r="C105" s="3">
        <v>242</v>
      </c>
      <c r="D105" s="3">
        <v>350</v>
      </c>
      <c r="E105" s="3">
        <v>109</v>
      </c>
      <c r="F105" s="3">
        <v>12</v>
      </c>
      <c r="G105" s="3">
        <v>15</v>
      </c>
      <c r="H105" s="3">
        <v>1596</v>
      </c>
      <c r="I105" s="3">
        <v>0</v>
      </c>
      <c r="J105" s="5">
        <v>4.0879120879120876</v>
      </c>
      <c r="K105" s="5">
        <v>8.1758241758241752</v>
      </c>
      <c r="M105" s="3">
        <v>468</v>
      </c>
      <c r="N105" s="3">
        <v>932</v>
      </c>
      <c r="O105" s="3">
        <v>528</v>
      </c>
      <c r="P105" s="3">
        <v>131</v>
      </c>
      <c r="Q105" s="3">
        <v>118</v>
      </c>
      <c r="R105" s="3">
        <v>147</v>
      </c>
      <c r="S105" s="3">
        <v>0</v>
      </c>
      <c r="T105" s="5">
        <v>3.6894809370693613</v>
      </c>
      <c r="U105" s="5">
        <v>7.3789618741387226</v>
      </c>
      <c r="W105" s="3">
        <v>787</v>
      </c>
      <c r="X105" s="3">
        <v>1470</v>
      </c>
      <c r="Y105" s="3">
        <v>465</v>
      </c>
      <c r="Z105" s="3">
        <v>92</v>
      </c>
      <c r="AA105" s="3">
        <v>77</v>
      </c>
      <c r="AB105" s="3">
        <v>1176</v>
      </c>
      <c r="AC105" s="3">
        <v>0</v>
      </c>
      <c r="AD105" s="5">
        <v>3.9678312002767209</v>
      </c>
      <c r="AE105" s="5">
        <v>7.9356624005534417</v>
      </c>
      <c r="AG105" s="3">
        <v>224</v>
      </c>
      <c r="AH105" s="3">
        <v>726</v>
      </c>
      <c r="AI105" s="3">
        <v>517</v>
      </c>
      <c r="AJ105" s="3">
        <v>165</v>
      </c>
      <c r="AK105" s="3">
        <v>132</v>
      </c>
      <c r="AL105" s="3">
        <v>560</v>
      </c>
      <c r="AM105" s="3">
        <v>0</v>
      </c>
      <c r="AN105" s="5">
        <v>3.4223356009070294</v>
      </c>
      <c r="AO105" s="5">
        <v>6.8446712018140587</v>
      </c>
      <c r="AQ105" s="3">
        <v>1372</v>
      </c>
      <c r="AR105" s="3">
        <v>1821</v>
      </c>
      <c r="AS105" s="3">
        <v>595</v>
      </c>
      <c r="AT105" s="3">
        <v>125</v>
      </c>
      <c r="AU105" s="3">
        <v>58</v>
      </c>
      <c r="AV105" s="3">
        <v>96</v>
      </c>
      <c r="AW105" s="3">
        <v>0</v>
      </c>
      <c r="AX105" s="5">
        <v>4.0888944850163691</v>
      </c>
      <c r="AY105" s="5">
        <v>8.1777889700327382</v>
      </c>
      <c r="BA105" s="3">
        <v>551</v>
      </c>
      <c r="BB105" s="3">
        <v>1083</v>
      </c>
      <c r="BC105" s="3">
        <v>267</v>
      </c>
      <c r="BD105" s="3">
        <v>33</v>
      </c>
      <c r="BE105" s="3">
        <v>32</v>
      </c>
      <c r="BF105" s="3">
        <v>358</v>
      </c>
      <c r="BG105" s="3">
        <v>0</v>
      </c>
      <c r="BH105" s="5">
        <v>4.0620549338758902</v>
      </c>
      <c r="BI105" s="5">
        <v>8.1241098677517805</v>
      </c>
      <c r="BK105" s="3">
        <v>162</v>
      </c>
      <c r="BL105" s="3">
        <v>651</v>
      </c>
      <c r="BM105" s="3">
        <v>1043</v>
      </c>
      <c r="BN105" s="3">
        <v>446</v>
      </c>
      <c r="BO105" s="3">
        <v>468</v>
      </c>
      <c r="BP105" s="3">
        <v>135</v>
      </c>
      <c r="BQ105" s="3">
        <v>0</v>
      </c>
      <c r="BR105" s="5">
        <v>2.8530685920577619</v>
      </c>
      <c r="BS105" s="5">
        <v>5.7061371841155237</v>
      </c>
      <c r="BU105" s="3">
        <v>542</v>
      </c>
      <c r="BV105" s="3">
        <v>1537</v>
      </c>
      <c r="BW105" s="3">
        <v>510</v>
      </c>
      <c r="BX105" s="3">
        <v>61</v>
      </c>
      <c r="BY105" s="3">
        <v>29</v>
      </c>
      <c r="BZ105" s="3">
        <v>226</v>
      </c>
      <c r="CA105" s="3">
        <v>0</v>
      </c>
      <c r="CB105" s="5">
        <v>3.9339305711086228</v>
      </c>
      <c r="CC105" s="5">
        <v>7.8678611422172455</v>
      </c>
      <c r="CE105" s="3">
        <v>1122</v>
      </c>
      <c r="CF105" s="3">
        <v>2216</v>
      </c>
      <c r="CG105" s="3">
        <v>811</v>
      </c>
      <c r="CH105" s="3">
        <v>171</v>
      </c>
      <c r="CI105" s="3">
        <v>81</v>
      </c>
      <c r="CJ105" s="3">
        <v>247</v>
      </c>
      <c r="CK105" s="3">
        <v>0</v>
      </c>
      <c r="CL105" s="5">
        <v>3.9377414224039993</v>
      </c>
      <c r="CM105" s="5">
        <v>7.8754828448079985</v>
      </c>
      <c r="CO105" s="3">
        <v>565</v>
      </c>
      <c r="CP105" s="3">
        <v>1840</v>
      </c>
      <c r="CQ105" s="3">
        <v>1347</v>
      </c>
      <c r="CR105" s="3">
        <v>426</v>
      </c>
      <c r="CS105" s="3">
        <v>273</v>
      </c>
      <c r="CT105" s="3">
        <v>197</v>
      </c>
      <c r="CU105" s="3">
        <v>0</v>
      </c>
      <c r="CV105" s="5">
        <v>3.4488878903617164</v>
      </c>
      <c r="CW105" s="5">
        <v>6.8977757807234328</v>
      </c>
      <c r="CY105" s="3">
        <v>294</v>
      </c>
      <c r="CZ105" s="3">
        <v>809</v>
      </c>
      <c r="DA105" s="3">
        <v>550</v>
      </c>
      <c r="DB105" s="3">
        <v>212</v>
      </c>
      <c r="DC105" s="3">
        <v>247</v>
      </c>
      <c r="DD105" s="3">
        <v>212</v>
      </c>
      <c r="DE105" s="3">
        <v>0</v>
      </c>
      <c r="DF105" s="5">
        <v>3.3271780303030303</v>
      </c>
      <c r="DG105" s="5">
        <v>6.6543560606060606</v>
      </c>
      <c r="DI105" s="3">
        <v>229</v>
      </c>
      <c r="DJ105" s="3">
        <v>879</v>
      </c>
      <c r="DK105" s="3">
        <v>513</v>
      </c>
      <c r="DL105" s="3">
        <v>130</v>
      </c>
      <c r="DM105" s="3">
        <v>47</v>
      </c>
      <c r="DN105" s="3">
        <v>526</v>
      </c>
      <c r="DO105" s="3">
        <v>0</v>
      </c>
      <c r="DP105" s="5">
        <v>3.6190211345939933</v>
      </c>
      <c r="DQ105" s="5">
        <v>7.2380422691879867</v>
      </c>
      <c r="DS105" s="3">
        <v>813</v>
      </c>
      <c r="DT105" s="3">
        <v>1614</v>
      </c>
      <c r="DU105" s="3">
        <v>682</v>
      </c>
      <c r="DV105" s="3">
        <v>162</v>
      </c>
      <c r="DW105" s="3">
        <v>86</v>
      </c>
      <c r="DX105" s="3">
        <v>129</v>
      </c>
      <c r="DY105" s="3">
        <v>0</v>
      </c>
      <c r="DZ105" s="5">
        <v>3.8656538576109623</v>
      </c>
      <c r="EA105" s="5">
        <v>7.7313077152219245</v>
      </c>
      <c r="EC105" s="3">
        <v>177</v>
      </c>
      <c r="ED105" s="3">
        <v>529</v>
      </c>
      <c r="EE105" s="3">
        <v>168</v>
      </c>
      <c r="EF105" s="3">
        <v>32</v>
      </c>
      <c r="EG105" s="3">
        <v>16</v>
      </c>
      <c r="EH105" s="3">
        <v>821</v>
      </c>
      <c r="EI105" s="3">
        <v>0</v>
      </c>
      <c r="EJ105" s="5">
        <v>3.8882863340563993</v>
      </c>
      <c r="EK105" s="5">
        <v>7.7765726681127987</v>
      </c>
      <c r="EM105" s="319">
        <f t="shared" si="15"/>
        <v>8.1758241758241752</v>
      </c>
      <c r="EN105" s="319">
        <f t="shared" si="16"/>
        <v>7.3789618741387226</v>
      </c>
      <c r="EO105" s="319">
        <f t="shared" si="17"/>
        <v>7.9356624005534417</v>
      </c>
      <c r="EP105" s="319">
        <f t="shared" si="18"/>
        <v>6.8446712018140587</v>
      </c>
      <c r="EQ105" s="319">
        <f t="shared" si="19"/>
        <v>8.1777889700327382</v>
      </c>
      <c r="ER105" s="319">
        <f t="shared" si="20"/>
        <v>8.1241098677517805</v>
      </c>
      <c r="ES105" s="319">
        <f t="shared" si="21"/>
        <v>5.7061371841155237</v>
      </c>
      <c r="ET105" s="319">
        <f t="shared" si="22"/>
        <v>7.8678611422172455</v>
      </c>
      <c r="EU105" s="319">
        <f t="shared" si="23"/>
        <v>7.8754828448079985</v>
      </c>
      <c r="EV105" s="319">
        <f t="shared" si="24"/>
        <v>6.8977757807234328</v>
      </c>
      <c r="EW105" s="319">
        <f t="shared" si="25"/>
        <v>6.6543560606060606</v>
      </c>
      <c r="EX105" s="319">
        <f t="shared" si="26"/>
        <v>7.2380422691879867</v>
      </c>
      <c r="EY105" s="319">
        <f t="shared" si="27"/>
        <v>7.7313077152219245</v>
      </c>
      <c r="EZ105" s="319">
        <f t="shared" si="28"/>
        <v>7.7765726681127987</v>
      </c>
      <c r="FA105" s="400">
        <f t="shared" si="29"/>
        <v>7.4560395825077075</v>
      </c>
    </row>
    <row r="106" spans="1:157" x14ac:dyDescent="0.25">
      <c r="A106" s="4" t="s">
        <v>204</v>
      </c>
      <c r="B106" s="4" t="s">
        <v>205</v>
      </c>
      <c r="C106" s="3">
        <v>319</v>
      </c>
      <c r="D106" s="3">
        <v>491</v>
      </c>
      <c r="E106" s="3">
        <v>107</v>
      </c>
      <c r="F106" s="3">
        <v>77</v>
      </c>
      <c r="G106" s="3">
        <v>6</v>
      </c>
      <c r="H106" s="3">
        <v>0</v>
      </c>
      <c r="I106" s="3">
        <v>0</v>
      </c>
      <c r="J106" s="5">
        <v>4.04</v>
      </c>
      <c r="K106" s="5">
        <v>8.08</v>
      </c>
      <c r="M106" s="3">
        <v>347</v>
      </c>
      <c r="N106" s="3">
        <v>479</v>
      </c>
      <c r="O106" s="3">
        <v>127</v>
      </c>
      <c r="P106" s="3">
        <v>47</v>
      </c>
      <c r="Q106" s="3">
        <v>0</v>
      </c>
      <c r="R106" s="3">
        <v>0</v>
      </c>
      <c r="S106" s="3">
        <v>0</v>
      </c>
      <c r="T106" s="5">
        <v>4.1260000000000003</v>
      </c>
      <c r="U106" s="5">
        <v>8.2520000000000007</v>
      </c>
      <c r="W106" s="3">
        <v>482</v>
      </c>
      <c r="X106" s="3">
        <v>866</v>
      </c>
      <c r="Y106" s="3">
        <v>241</v>
      </c>
      <c r="Z106" s="3">
        <v>61</v>
      </c>
      <c r="AA106" s="3">
        <v>77</v>
      </c>
      <c r="AB106" s="3">
        <v>23</v>
      </c>
      <c r="AC106" s="3">
        <v>0</v>
      </c>
      <c r="AD106" s="5">
        <v>3.9351476548928779</v>
      </c>
      <c r="AE106" s="5">
        <v>7.8702953097857558</v>
      </c>
      <c r="AG106" s="3">
        <v>321</v>
      </c>
      <c r="AH106" s="3">
        <v>513</v>
      </c>
      <c r="AI106" s="3">
        <v>77</v>
      </c>
      <c r="AJ106" s="3">
        <v>52</v>
      </c>
      <c r="AK106" s="3">
        <v>21</v>
      </c>
      <c r="AL106" s="3">
        <v>11</v>
      </c>
      <c r="AM106" s="3">
        <v>5</v>
      </c>
      <c r="AN106" s="5">
        <v>4.0782520325203251</v>
      </c>
      <c r="AO106" s="5">
        <v>8.1565040650406502</v>
      </c>
      <c r="AQ106" s="3">
        <v>517</v>
      </c>
      <c r="AR106" s="3">
        <v>922</v>
      </c>
      <c r="AS106" s="3">
        <v>164</v>
      </c>
      <c r="AT106" s="3">
        <v>81</v>
      </c>
      <c r="AU106" s="3">
        <v>30</v>
      </c>
      <c r="AV106" s="3">
        <v>18</v>
      </c>
      <c r="AW106" s="3">
        <v>18</v>
      </c>
      <c r="AX106" s="5">
        <v>4.0589264877479581</v>
      </c>
      <c r="AY106" s="5">
        <v>8.1178529754959161</v>
      </c>
      <c r="BA106" s="3">
        <v>252</v>
      </c>
      <c r="BB106" s="3">
        <v>616</v>
      </c>
      <c r="BC106" s="3">
        <v>69</v>
      </c>
      <c r="BD106" s="3">
        <v>52</v>
      </c>
      <c r="BE106" s="3">
        <v>11</v>
      </c>
      <c r="BF106" s="3">
        <v>0</v>
      </c>
      <c r="BG106" s="3">
        <v>0</v>
      </c>
      <c r="BH106" s="5">
        <v>4.0460000000000003</v>
      </c>
      <c r="BI106" s="5">
        <v>8.0920000000000005</v>
      </c>
      <c r="BK106" s="3">
        <v>307</v>
      </c>
      <c r="BL106" s="3">
        <v>406</v>
      </c>
      <c r="BM106" s="3">
        <v>271</v>
      </c>
      <c r="BN106" s="3">
        <v>111</v>
      </c>
      <c r="BO106" s="3">
        <v>69</v>
      </c>
      <c r="BP106" s="3">
        <v>62</v>
      </c>
      <c r="BQ106" s="3">
        <v>24</v>
      </c>
      <c r="BR106" s="5">
        <v>3.6623711340206184</v>
      </c>
      <c r="BS106" s="5">
        <v>7.3247422680412368</v>
      </c>
      <c r="BU106" s="3">
        <v>401</v>
      </c>
      <c r="BV106" s="3">
        <v>588</v>
      </c>
      <c r="BW106" s="3">
        <v>142</v>
      </c>
      <c r="BX106" s="3">
        <v>53</v>
      </c>
      <c r="BY106" s="3">
        <v>51</v>
      </c>
      <c r="BZ106" s="3">
        <v>15</v>
      </c>
      <c r="CA106" s="3">
        <v>0</v>
      </c>
      <c r="CB106" s="5">
        <v>4</v>
      </c>
      <c r="CC106" s="5">
        <v>8</v>
      </c>
      <c r="CE106" s="3">
        <v>271</v>
      </c>
      <c r="CF106" s="3">
        <v>902</v>
      </c>
      <c r="CG106" s="3">
        <v>727</v>
      </c>
      <c r="CH106" s="3">
        <v>93</v>
      </c>
      <c r="CI106" s="3">
        <v>5</v>
      </c>
      <c r="CJ106" s="3">
        <v>2</v>
      </c>
      <c r="CK106" s="3">
        <v>0</v>
      </c>
      <c r="CL106" s="5">
        <v>3.6711711711711712</v>
      </c>
      <c r="CM106" s="5">
        <v>7.3423423423423424</v>
      </c>
      <c r="CO106" s="3">
        <v>413</v>
      </c>
      <c r="CP106" s="3">
        <v>1083</v>
      </c>
      <c r="CQ106" s="3">
        <v>331</v>
      </c>
      <c r="CR106" s="3">
        <v>123</v>
      </c>
      <c r="CS106" s="3">
        <v>28</v>
      </c>
      <c r="CT106" s="3">
        <v>22</v>
      </c>
      <c r="CU106" s="3">
        <v>0</v>
      </c>
      <c r="CV106" s="5">
        <v>3.8746208291203237</v>
      </c>
      <c r="CW106" s="5">
        <v>7.7492416582406474</v>
      </c>
      <c r="CY106" s="3">
        <v>257</v>
      </c>
      <c r="CZ106" s="3">
        <v>558</v>
      </c>
      <c r="DA106" s="3">
        <v>153</v>
      </c>
      <c r="DB106" s="3">
        <v>32</v>
      </c>
      <c r="DC106" s="3">
        <v>0</v>
      </c>
      <c r="DD106" s="3">
        <v>0</v>
      </c>
      <c r="DE106" s="3">
        <v>0</v>
      </c>
      <c r="DF106" s="5">
        <v>4.04</v>
      </c>
      <c r="DG106" s="5">
        <v>8.08</v>
      </c>
      <c r="DI106" s="3">
        <v>255</v>
      </c>
      <c r="DJ106" s="3">
        <v>624</v>
      </c>
      <c r="DK106" s="3">
        <v>97</v>
      </c>
      <c r="DL106" s="3">
        <v>24</v>
      </c>
      <c r="DM106" s="3">
        <v>0</v>
      </c>
      <c r="DN106" s="3">
        <v>0</v>
      </c>
      <c r="DO106" s="3">
        <v>0</v>
      </c>
      <c r="DP106" s="5">
        <v>4.1100000000000003</v>
      </c>
      <c r="DQ106" s="5">
        <v>8.2200000000000006</v>
      </c>
      <c r="DS106" s="3">
        <v>297</v>
      </c>
      <c r="DT106" s="3">
        <v>832</v>
      </c>
      <c r="DU106" s="3">
        <v>207</v>
      </c>
      <c r="DV106" s="3">
        <v>110</v>
      </c>
      <c r="DW106" s="3">
        <v>39</v>
      </c>
      <c r="DX106" s="3">
        <v>15</v>
      </c>
      <c r="DY106" s="3">
        <v>0</v>
      </c>
      <c r="DZ106" s="5">
        <v>3.8336700336700336</v>
      </c>
      <c r="EA106" s="5">
        <v>7.6673400673400671</v>
      </c>
      <c r="EC106" s="3">
        <v>126</v>
      </c>
      <c r="ED106" s="3">
        <v>412</v>
      </c>
      <c r="EE106" s="3">
        <v>124</v>
      </c>
      <c r="EF106" s="3">
        <v>57</v>
      </c>
      <c r="EG106" s="3">
        <v>20</v>
      </c>
      <c r="EH106" s="3">
        <v>6</v>
      </c>
      <c r="EI106" s="3">
        <v>5</v>
      </c>
      <c r="EJ106" s="5">
        <v>3.767253044654939</v>
      </c>
      <c r="EK106" s="5">
        <v>7.5345060893098781</v>
      </c>
      <c r="EM106" s="319">
        <f t="shared" si="15"/>
        <v>8.08</v>
      </c>
      <c r="EN106" s="319">
        <f t="shared" si="16"/>
        <v>8.2520000000000007</v>
      </c>
      <c r="EO106" s="319">
        <f t="shared" si="17"/>
        <v>7.8702953097857558</v>
      </c>
      <c r="EP106" s="319">
        <f t="shared" si="18"/>
        <v>8.1565040650406502</v>
      </c>
      <c r="EQ106" s="319">
        <f t="shared" si="19"/>
        <v>8.1178529754959161</v>
      </c>
      <c r="ER106" s="319">
        <f t="shared" si="20"/>
        <v>8.0920000000000005</v>
      </c>
      <c r="ES106" s="319">
        <f t="shared" si="21"/>
        <v>7.3247422680412368</v>
      </c>
      <c r="ET106" s="319">
        <f t="shared" si="22"/>
        <v>8</v>
      </c>
      <c r="EU106" s="319">
        <f t="shared" si="23"/>
        <v>7.3423423423423424</v>
      </c>
      <c r="EV106" s="319">
        <f t="shared" si="24"/>
        <v>7.7492416582406474</v>
      </c>
      <c r="EW106" s="319">
        <f t="shared" si="25"/>
        <v>8.08</v>
      </c>
      <c r="EX106" s="319">
        <f t="shared" si="26"/>
        <v>8.2200000000000006</v>
      </c>
      <c r="EY106" s="319">
        <f t="shared" si="27"/>
        <v>7.6673400673400671</v>
      </c>
      <c r="EZ106" s="319">
        <f t="shared" si="28"/>
        <v>7.5345060893098781</v>
      </c>
      <c r="FA106" s="400">
        <f t="shared" si="29"/>
        <v>7.8919160553997481</v>
      </c>
    </row>
    <row r="107" spans="1:157" x14ac:dyDescent="0.25">
      <c r="A107" s="4" t="s">
        <v>206</v>
      </c>
      <c r="B107" s="4" t="s">
        <v>207</v>
      </c>
      <c r="C107" s="3">
        <v>198</v>
      </c>
      <c r="D107" s="3">
        <v>253</v>
      </c>
      <c r="E107" s="3">
        <v>47</v>
      </c>
      <c r="F107" s="3">
        <v>23</v>
      </c>
      <c r="G107" s="3">
        <v>3</v>
      </c>
      <c r="H107" s="3">
        <v>45</v>
      </c>
      <c r="I107" s="3">
        <v>31</v>
      </c>
      <c r="J107" s="5">
        <v>4.1832061068702293</v>
      </c>
      <c r="K107" s="5">
        <v>8.3664122137404586</v>
      </c>
      <c r="M107" s="3">
        <v>195</v>
      </c>
      <c r="N107" s="3">
        <v>218</v>
      </c>
      <c r="O107" s="3">
        <v>75</v>
      </c>
      <c r="P107" s="3">
        <v>42</v>
      </c>
      <c r="Q107" s="3">
        <v>29</v>
      </c>
      <c r="R107" s="3">
        <v>41</v>
      </c>
      <c r="S107" s="3">
        <v>0</v>
      </c>
      <c r="T107" s="5">
        <v>3.9087656529516996</v>
      </c>
      <c r="U107" s="5">
        <v>7.8175313059033993</v>
      </c>
      <c r="W107" s="3">
        <v>259</v>
      </c>
      <c r="X107" s="3">
        <v>519</v>
      </c>
      <c r="Y107" s="3">
        <v>148</v>
      </c>
      <c r="Z107" s="3">
        <v>20</v>
      </c>
      <c r="AA107" s="3">
        <v>11</v>
      </c>
      <c r="AB107" s="3">
        <v>93</v>
      </c>
      <c r="AC107" s="3">
        <v>0</v>
      </c>
      <c r="AD107" s="5">
        <v>4.0397074190177635</v>
      </c>
      <c r="AE107" s="5">
        <v>8.0794148380355271</v>
      </c>
      <c r="AG107" s="3">
        <v>70</v>
      </c>
      <c r="AH107" s="3">
        <v>282</v>
      </c>
      <c r="AI107" s="3">
        <v>115</v>
      </c>
      <c r="AJ107" s="3">
        <v>19</v>
      </c>
      <c r="AK107" s="3">
        <v>23</v>
      </c>
      <c r="AL107" s="3">
        <v>91</v>
      </c>
      <c r="AM107" s="3">
        <v>0</v>
      </c>
      <c r="AN107" s="5">
        <v>3.7013752455795679</v>
      </c>
      <c r="AO107" s="5">
        <v>7.4027504911591357</v>
      </c>
      <c r="AQ107" s="3">
        <v>373</v>
      </c>
      <c r="AR107" s="3">
        <v>463</v>
      </c>
      <c r="AS107" s="3">
        <v>120</v>
      </c>
      <c r="AT107" s="3">
        <v>5</v>
      </c>
      <c r="AU107" s="3">
        <v>10</v>
      </c>
      <c r="AV107" s="3">
        <v>62</v>
      </c>
      <c r="AW107" s="3">
        <v>17</v>
      </c>
      <c r="AX107" s="5">
        <v>4.2193614830072095</v>
      </c>
      <c r="AY107" s="5">
        <v>8.438722966014419</v>
      </c>
      <c r="BA107" s="3">
        <v>246</v>
      </c>
      <c r="BB107" s="3">
        <v>212</v>
      </c>
      <c r="BC107" s="3">
        <v>100</v>
      </c>
      <c r="BD107" s="3">
        <v>10</v>
      </c>
      <c r="BE107" s="3">
        <v>1</v>
      </c>
      <c r="BF107" s="3">
        <v>31</v>
      </c>
      <c r="BG107" s="3">
        <v>0</v>
      </c>
      <c r="BH107" s="5">
        <v>4.2161687170474513</v>
      </c>
      <c r="BI107" s="5">
        <v>8.4323374340949027</v>
      </c>
      <c r="BK107" s="3">
        <v>64</v>
      </c>
      <c r="BL107" s="3">
        <v>131</v>
      </c>
      <c r="BM107" s="3">
        <v>268</v>
      </c>
      <c r="BN107" s="3">
        <v>155</v>
      </c>
      <c r="BO107" s="3">
        <v>58</v>
      </c>
      <c r="BP107" s="3">
        <v>74</v>
      </c>
      <c r="BQ107" s="3">
        <v>0</v>
      </c>
      <c r="BR107" s="5">
        <v>2.9822485207100593</v>
      </c>
      <c r="BS107" s="5">
        <v>5.9644970414201186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E107" s="3">
        <v>355</v>
      </c>
      <c r="CF107" s="3">
        <v>528</v>
      </c>
      <c r="CG107" s="3">
        <v>212</v>
      </c>
      <c r="CH107" s="3">
        <v>48</v>
      </c>
      <c r="CI107" s="3">
        <v>24</v>
      </c>
      <c r="CJ107" s="3">
        <v>33</v>
      </c>
      <c r="CK107" s="3">
        <v>0</v>
      </c>
      <c r="CL107" s="5">
        <v>3.9785775492716366</v>
      </c>
      <c r="CM107" s="5">
        <v>7.9571550985432733</v>
      </c>
      <c r="CO107" s="3">
        <v>262</v>
      </c>
      <c r="CP107" s="3">
        <v>511</v>
      </c>
      <c r="CQ107" s="3">
        <v>234</v>
      </c>
      <c r="CR107" s="3">
        <v>88</v>
      </c>
      <c r="CS107" s="3">
        <v>37</v>
      </c>
      <c r="CT107" s="3">
        <v>68</v>
      </c>
      <c r="CU107" s="3">
        <v>0</v>
      </c>
      <c r="CV107" s="5">
        <v>3.771201413427562</v>
      </c>
      <c r="CW107" s="5">
        <v>7.542402826855124</v>
      </c>
      <c r="CY107" s="3">
        <v>87</v>
      </c>
      <c r="CZ107" s="3">
        <v>206</v>
      </c>
      <c r="DA107" s="3">
        <v>153</v>
      </c>
      <c r="DB107" s="3">
        <v>40</v>
      </c>
      <c r="DC107" s="3">
        <v>45</v>
      </c>
      <c r="DD107" s="3">
        <v>69</v>
      </c>
      <c r="DE107" s="3">
        <v>0</v>
      </c>
      <c r="DF107" s="5">
        <v>3.4708097928436912</v>
      </c>
      <c r="DG107" s="5">
        <v>6.9416195856873824</v>
      </c>
      <c r="DI107" s="3">
        <v>0</v>
      </c>
      <c r="DJ107" s="3">
        <v>0</v>
      </c>
      <c r="DK107" s="3">
        <v>0</v>
      </c>
      <c r="DL107" s="3">
        <v>0</v>
      </c>
      <c r="DM107" s="3">
        <v>0</v>
      </c>
      <c r="DN107" s="3">
        <v>0</v>
      </c>
      <c r="DO107" s="3">
        <v>0</v>
      </c>
      <c r="DP107" s="3">
        <v>0</v>
      </c>
      <c r="DQ107" s="3">
        <v>0</v>
      </c>
      <c r="DS107" s="3">
        <v>183</v>
      </c>
      <c r="DT107" s="3">
        <v>423</v>
      </c>
      <c r="DU107" s="3">
        <v>213</v>
      </c>
      <c r="DV107" s="3">
        <v>35</v>
      </c>
      <c r="DW107" s="3">
        <v>33</v>
      </c>
      <c r="DX107" s="3">
        <v>13</v>
      </c>
      <c r="DY107" s="3">
        <v>0</v>
      </c>
      <c r="DZ107" s="5">
        <v>3.7756482525366404</v>
      </c>
      <c r="EA107" s="5">
        <v>7.5512965050732808</v>
      </c>
      <c r="EC107" s="3">
        <v>44</v>
      </c>
      <c r="ED107" s="3">
        <v>236</v>
      </c>
      <c r="EE107" s="3">
        <v>78</v>
      </c>
      <c r="EF107" s="3">
        <v>6</v>
      </c>
      <c r="EG107" s="3">
        <v>5</v>
      </c>
      <c r="EH107" s="3">
        <v>81</v>
      </c>
      <c r="EI107" s="3">
        <v>0</v>
      </c>
      <c r="EJ107" s="5">
        <v>3.8346883468834689</v>
      </c>
      <c r="EK107" s="5">
        <v>7.6693766937669379</v>
      </c>
      <c r="EM107" s="319">
        <f t="shared" si="15"/>
        <v>8.3664122137404586</v>
      </c>
      <c r="EN107" s="319">
        <f t="shared" si="16"/>
        <v>7.8175313059033993</v>
      </c>
      <c r="EO107" s="319">
        <f t="shared" si="17"/>
        <v>8.0794148380355271</v>
      </c>
      <c r="EP107" s="319">
        <f t="shared" si="18"/>
        <v>7.4027504911591357</v>
      </c>
      <c r="EQ107" s="319">
        <f t="shared" si="19"/>
        <v>8.438722966014419</v>
      </c>
      <c r="ER107" s="319">
        <f t="shared" si="20"/>
        <v>8.4323374340949027</v>
      </c>
      <c r="ES107" s="319">
        <f t="shared" si="21"/>
        <v>5.9644970414201186</v>
      </c>
      <c r="ET107" s="319">
        <f t="shared" si="22"/>
        <v>0</v>
      </c>
      <c r="EU107" s="319">
        <f t="shared" si="23"/>
        <v>7.9571550985432733</v>
      </c>
      <c r="EV107" s="319">
        <f t="shared" si="24"/>
        <v>7.542402826855124</v>
      </c>
      <c r="EW107" s="319">
        <f t="shared" si="25"/>
        <v>6.9416195856873824</v>
      </c>
      <c r="EX107" s="319">
        <f t="shared" si="26"/>
        <v>0</v>
      </c>
      <c r="EY107" s="319">
        <f t="shared" si="27"/>
        <v>7.5512965050732808</v>
      </c>
      <c r="EZ107" s="319">
        <f t="shared" si="28"/>
        <v>7.6693766937669379</v>
      </c>
      <c r="FA107" s="400">
        <f t="shared" si="29"/>
        <v>7.6802930833578307</v>
      </c>
    </row>
    <row r="108" spans="1:157" x14ac:dyDescent="0.25">
      <c r="A108" s="4" t="s">
        <v>208</v>
      </c>
      <c r="B108" s="4" t="s">
        <v>209</v>
      </c>
      <c r="C108" s="3">
        <v>1028</v>
      </c>
      <c r="D108" s="3">
        <v>1011</v>
      </c>
      <c r="E108" s="3">
        <v>338</v>
      </c>
      <c r="F108" s="3">
        <v>15</v>
      </c>
      <c r="G108" s="3">
        <v>6</v>
      </c>
      <c r="H108" s="3">
        <v>154</v>
      </c>
      <c r="I108" s="3">
        <v>0</v>
      </c>
      <c r="J108" s="5">
        <v>4.2677231025854878</v>
      </c>
      <c r="K108" s="5">
        <v>8.5354462051709756</v>
      </c>
      <c r="M108" s="3">
        <v>176</v>
      </c>
      <c r="N108" s="3">
        <v>731</v>
      </c>
      <c r="O108" s="3">
        <v>709</v>
      </c>
      <c r="P108" s="3">
        <v>187</v>
      </c>
      <c r="Q108" s="3">
        <v>111</v>
      </c>
      <c r="R108" s="3">
        <v>638</v>
      </c>
      <c r="S108" s="3">
        <v>0</v>
      </c>
      <c r="T108" s="5">
        <v>3.3521421107628004</v>
      </c>
      <c r="U108" s="5">
        <v>6.7042842215256009</v>
      </c>
      <c r="W108" s="3">
        <v>735</v>
      </c>
      <c r="X108" s="3">
        <v>2030</v>
      </c>
      <c r="Y108" s="3">
        <v>1125</v>
      </c>
      <c r="Z108" s="3">
        <v>184</v>
      </c>
      <c r="AA108" s="3">
        <v>104</v>
      </c>
      <c r="AB108" s="3">
        <v>288</v>
      </c>
      <c r="AC108" s="3">
        <v>0</v>
      </c>
      <c r="AD108" s="5">
        <v>3.7438966012446144</v>
      </c>
      <c r="AE108" s="5">
        <v>7.4877932024892289</v>
      </c>
      <c r="AG108" s="3">
        <v>265</v>
      </c>
      <c r="AH108" s="3">
        <v>925</v>
      </c>
      <c r="AI108" s="3">
        <v>753</v>
      </c>
      <c r="AJ108" s="3">
        <v>222</v>
      </c>
      <c r="AK108" s="3">
        <v>141</v>
      </c>
      <c r="AL108" s="3">
        <v>246</v>
      </c>
      <c r="AM108" s="3">
        <v>0</v>
      </c>
      <c r="AN108" s="5">
        <v>3.4124024284475283</v>
      </c>
      <c r="AO108" s="5">
        <v>6.8248048568950566</v>
      </c>
      <c r="AQ108" s="3">
        <v>811</v>
      </c>
      <c r="AR108" s="3">
        <v>2087</v>
      </c>
      <c r="AS108" s="3">
        <v>1135</v>
      </c>
      <c r="AT108" s="3">
        <v>198</v>
      </c>
      <c r="AU108" s="3">
        <v>135</v>
      </c>
      <c r="AV108" s="3">
        <v>100</v>
      </c>
      <c r="AW108" s="3">
        <v>0</v>
      </c>
      <c r="AX108" s="5">
        <v>3.7423270728355473</v>
      </c>
      <c r="AY108" s="5">
        <v>7.4846541456710947</v>
      </c>
      <c r="BA108" s="3">
        <v>478</v>
      </c>
      <c r="BB108" s="3">
        <v>1319</v>
      </c>
      <c r="BC108" s="3">
        <v>568</v>
      </c>
      <c r="BD108" s="3">
        <v>80</v>
      </c>
      <c r="BE108" s="3">
        <v>51</v>
      </c>
      <c r="BF108" s="3">
        <v>56</v>
      </c>
      <c r="BG108" s="3">
        <v>0</v>
      </c>
      <c r="BH108" s="5">
        <v>3.8385416666666665</v>
      </c>
      <c r="BI108" s="5">
        <v>7.677083333333333</v>
      </c>
      <c r="BK108" s="3">
        <v>219</v>
      </c>
      <c r="BL108" s="3">
        <v>729</v>
      </c>
      <c r="BM108" s="3">
        <v>1170</v>
      </c>
      <c r="BN108" s="3">
        <v>569</v>
      </c>
      <c r="BO108" s="3">
        <v>445</v>
      </c>
      <c r="BP108" s="3">
        <v>58</v>
      </c>
      <c r="BQ108" s="3">
        <v>0</v>
      </c>
      <c r="BR108" s="5">
        <v>2.9067688378033205</v>
      </c>
      <c r="BS108" s="5">
        <v>5.813537675606641</v>
      </c>
      <c r="BU108" s="3">
        <v>368</v>
      </c>
      <c r="BV108" s="3">
        <v>1497</v>
      </c>
      <c r="BW108" s="3">
        <v>907</v>
      </c>
      <c r="BX108" s="3">
        <v>135</v>
      </c>
      <c r="BY108" s="3">
        <v>81</v>
      </c>
      <c r="BZ108" s="3">
        <v>202</v>
      </c>
      <c r="CA108" s="3">
        <v>0</v>
      </c>
      <c r="CB108" s="5">
        <v>3.6479250334672022</v>
      </c>
      <c r="CC108" s="5">
        <v>7.2958500669344044</v>
      </c>
      <c r="CE108" s="3">
        <v>921</v>
      </c>
      <c r="CF108" s="3">
        <v>2368</v>
      </c>
      <c r="CG108" s="3">
        <v>1345</v>
      </c>
      <c r="CH108" s="3">
        <v>239</v>
      </c>
      <c r="CI108" s="3">
        <v>159</v>
      </c>
      <c r="CJ108" s="3">
        <v>72</v>
      </c>
      <c r="CK108" s="3">
        <v>0</v>
      </c>
      <c r="CL108" s="5">
        <v>3.7259538950715423</v>
      </c>
      <c r="CM108" s="5">
        <v>7.4519077901430846</v>
      </c>
      <c r="CO108" s="3">
        <v>525</v>
      </c>
      <c r="CP108" s="3">
        <v>1950</v>
      </c>
      <c r="CQ108" s="3">
        <v>1633</v>
      </c>
      <c r="CR108" s="3">
        <v>492</v>
      </c>
      <c r="CS108" s="3">
        <v>322</v>
      </c>
      <c r="CT108" s="3">
        <v>182</v>
      </c>
      <c r="CU108" s="3">
        <v>0</v>
      </c>
      <c r="CV108" s="5">
        <v>3.3787078423405119</v>
      </c>
      <c r="CW108" s="5">
        <v>6.7574156846810238</v>
      </c>
      <c r="CY108" s="3">
        <v>207</v>
      </c>
      <c r="CZ108" s="3">
        <v>848</v>
      </c>
      <c r="DA108" s="3">
        <v>781</v>
      </c>
      <c r="DB108" s="3">
        <v>257</v>
      </c>
      <c r="DC108" s="3">
        <v>243</v>
      </c>
      <c r="DD108" s="3">
        <v>216</v>
      </c>
      <c r="DE108" s="3">
        <v>0</v>
      </c>
      <c r="DF108" s="5">
        <v>3.2221746575342465</v>
      </c>
      <c r="DG108" s="5">
        <v>6.444349315068493</v>
      </c>
      <c r="DI108" s="3">
        <v>169</v>
      </c>
      <c r="DJ108" s="3">
        <v>915</v>
      </c>
      <c r="DK108" s="3">
        <v>896</v>
      </c>
      <c r="DL108" s="3">
        <v>193</v>
      </c>
      <c r="DM108" s="3">
        <v>139</v>
      </c>
      <c r="DN108" s="3">
        <v>240</v>
      </c>
      <c r="DO108" s="3">
        <v>0</v>
      </c>
      <c r="DP108" s="5">
        <v>3.3382352941176472</v>
      </c>
      <c r="DQ108" s="5">
        <v>6.6764705882352944</v>
      </c>
      <c r="DS108" s="3">
        <v>324</v>
      </c>
      <c r="DT108" s="3">
        <v>1549</v>
      </c>
      <c r="DU108" s="3">
        <v>1265</v>
      </c>
      <c r="DV108" s="3">
        <v>341</v>
      </c>
      <c r="DW108" s="3">
        <v>239</v>
      </c>
      <c r="DX108" s="3">
        <v>110</v>
      </c>
      <c r="DY108" s="3">
        <v>0</v>
      </c>
      <c r="DZ108" s="5">
        <v>3.3706293706293708</v>
      </c>
      <c r="EA108" s="5">
        <v>6.7412587412587417</v>
      </c>
      <c r="EC108" s="3">
        <v>238</v>
      </c>
      <c r="ED108" s="3">
        <v>796</v>
      </c>
      <c r="EE108" s="3">
        <v>535</v>
      </c>
      <c r="EF108" s="3">
        <v>90</v>
      </c>
      <c r="EG108" s="3">
        <v>61</v>
      </c>
      <c r="EH108" s="3">
        <v>194</v>
      </c>
      <c r="EI108" s="3">
        <v>0</v>
      </c>
      <c r="EJ108" s="5">
        <v>3.6162790697674421</v>
      </c>
      <c r="EK108" s="5">
        <v>7.2325581395348841</v>
      </c>
      <c r="EM108" s="319">
        <f t="shared" si="15"/>
        <v>8.5354462051709756</v>
      </c>
      <c r="EN108" s="319">
        <f t="shared" si="16"/>
        <v>6.7042842215256009</v>
      </c>
      <c r="EO108" s="319">
        <f t="shared" si="17"/>
        <v>7.4877932024892289</v>
      </c>
      <c r="EP108" s="319">
        <f t="shared" si="18"/>
        <v>6.8248048568950566</v>
      </c>
      <c r="EQ108" s="319">
        <f t="shared" si="19"/>
        <v>7.4846541456710947</v>
      </c>
      <c r="ER108" s="319">
        <f t="shared" si="20"/>
        <v>7.677083333333333</v>
      </c>
      <c r="ES108" s="319">
        <f t="shared" si="21"/>
        <v>5.813537675606641</v>
      </c>
      <c r="ET108" s="319">
        <f t="shared" si="22"/>
        <v>7.2958500669344044</v>
      </c>
      <c r="EU108" s="319">
        <f t="shared" si="23"/>
        <v>7.4519077901430846</v>
      </c>
      <c r="EV108" s="319">
        <f t="shared" si="24"/>
        <v>6.7574156846810238</v>
      </c>
      <c r="EW108" s="319">
        <f t="shared" si="25"/>
        <v>6.444349315068493</v>
      </c>
      <c r="EX108" s="319">
        <f t="shared" si="26"/>
        <v>6.6764705882352944</v>
      </c>
      <c r="EY108" s="319">
        <f t="shared" si="27"/>
        <v>6.7412587412587417</v>
      </c>
      <c r="EZ108" s="319">
        <f t="shared" si="28"/>
        <v>7.2325581395348841</v>
      </c>
      <c r="FA108" s="400">
        <f t="shared" si="29"/>
        <v>7.0805295690391334</v>
      </c>
    </row>
    <row r="109" spans="1:157" x14ac:dyDescent="0.25">
      <c r="A109" s="4" t="s">
        <v>210</v>
      </c>
      <c r="B109" s="4" t="s">
        <v>211</v>
      </c>
      <c r="C109" s="3">
        <v>634</v>
      </c>
      <c r="D109" s="3">
        <v>496</v>
      </c>
      <c r="E109" s="3">
        <v>55</v>
      </c>
      <c r="F109" s="3">
        <v>23</v>
      </c>
      <c r="G109" s="3">
        <v>0</v>
      </c>
      <c r="H109" s="3">
        <v>0</v>
      </c>
      <c r="I109" s="3">
        <v>0</v>
      </c>
      <c r="J109" s="5">
        <v>4.4412251655629138</v>
      </c>
      <c r="K109" s="5">
        <v>8.8824503311258276</v>
      </c>
      <c r="M109" s="3">
        <v>462</v>
      </c>
      <c r="N109" s="3">
        <v>612</v>
      </c>
      <c r="O109" s="3">
        <v>100</v>
      </c>
      <c r="P109" s="3">
        <v>24</v>
      </c>
      <c r="Q109" s="3">
        <v>10</v>
      </c>
      <c r="R109" s="3">
        <v>0</v>
      </c>
      <c r="S109" s="3">
        <v>0</v>
      </c>
      <c r="T109" s="5">
        <v>4.2350993377483448</v>
      </c>
      <c r="U109" s="5">
        <v>8.4701986754966896</v>
      </c>
      <c r="W109" s="3">
        <v>1050</v>
      </c>
      <c r="X109" s="3">
        <v>816</v>
      </c>
      <c r="Y109" s="3">
        <v>111</v>
      </c>
      <c r="Z109" s="3">
        <v>105</v>
      </c>
      <c r="AA109" s="3">
        <v>17</v>
      </c>
      <c r="AB109" s="3">
        <v>15</v>
      </c>
      <c r="AC109" s="3">
        <v>0</v>
      </c>
      <c r="AD109" s="5">
        <v>4.3230109575988562</v>
      </c>
      <c r="AE109" s="5">
        <v>8.6460219151977125</v>
      </c>
      <c r="AG109" s="3">
        <v>632</v>
      </c>
      <c r="AH109" s="3">
        <v>496</v>
      </c>
      <c r="AI109" s="3">
        <v>55</v>
      </c>
      <c r="AJ109" s="3">
        <v>25</v>
      </c>
      <c r="AK109" s="3">
        <v>0</v>
      </c>
      <c r="AL109" s="3">
        <v>0</v>
      </c>
      <c r="AM109" s="3">
        <v>0</v>
      </c>
      <c r="AN109" s="5">
        <v>4.4362582781456954</v>
      </c>
      <c r="AO109" s="5">
        <v>8.8725165562913908</v>
      </c>
      <c r="AQ109" s="3">
        <v>1319</v>
      </c>
      <c r="AR109" s="3">
        <v>672</v>
      </c>
      <c r="AS109" s="3">
        <v>85</v>
      </c>
      <c r="AT109" s="3">
        <v>35</v>
      </c>
      <c r="AU109" s="3">
        <v>3</v>
      </c>
      <c r="AV109" s="3">
        <v>0</v>
      </c>
      <c r="AW109" s="3">
        <v>0</v>
      </c>
      <c r="AX109" s="5">
        <v>4.5463576158940393</v>
      </c>
      <c r="AY109" s="5">
        <v>9.0927152317880786</v>
      </c>
      <c r="BA109" s="3">
        <v>835</v>
      </c>
      <c r="BB109" s="3">
        <v>312</v>
      </c>
      <c r="BC109" s="3">
        <v>30</v>
      </c>
      <c r="BD109" s="3">
        <v>31</v>
      </c>
      <c r="BE109" s="3">
        <v>0</v>
      </c>
      <c r="BF109" s="3">
        <v>0</v>
      </c>
      <c r="BG109" s="3">
        <v>0</v>
      </c>
      <c r="BH109" s="5">
        <v>4.6150662251655632</v>
      </c>
      <c r="BI109" s="5">
        <v>9.2301324503311264</v>
      </c>
      <c r="BK109" s="3">
        <v>585</v>
      </c>
      <c r="BL109" s="3">
        <v>803</v>
      </c>
      <c r="BM109" s="3">
        <v>54</v>
      </c>
      <c r="BN109" s="3">
        <v>53</v>
      </c>
      <c r="BO109" s="3">
        <v>15</v>
      </c>
      <c r="BP109" s="3">
        <v>0</v>
      </c>
      <c r="BQ109" s="3">
        <v>0</v>
      </c>
      <c r="BR109" s="5">
        <v>4.2516556291390728</v>
      </c>
      <c r="BS109" s="5">
        <v>8.5033112582781456</v>
      </c>
      <c r="BU109" s="3">
        <v>846</v>
      </c>
      <c r="BV109" s="3">
        <v>603</v>
      </c>
      <c r="BW109" s="3">
        <v>33</v>
      </c>
      <c r="BX109" s="3">
        <v>26</v>
      </c>
      <c r="BY109" s="3">
        <v>2</v>
      </c>
      <c r="BZ109" s="3">
        <v>0</v>
      </c>
      <c r="CA109" s="3">
        <v>0</v>
      </c>
      <c r="CB109" s="5">
        <v>4.5</v>
      </c>
      <c r="CC109" s="5">
        <v>9</v>
      </c>
      <c r="CE109" s="3">
        <v>1324</v>
      </c>
      <c r="CF109" s="3">
        <v>998</v>
      </c>
      <c r="CG109" s="3">
        <v>76</v>
      </c>
      <c r="CH109" s="3">
        <v>18</v>
      </c>
      <c r="CI109" s="3">
        <v>0</v>
      </c>
      <c r="CJ109" s="3">
        <v>0</v>
      </c>
      <c r="CK109" s="3">
        <v>0</v>
      </c>
      <c r="CL109" s="5">
        <v>4.5016556291390728</v>
      </c>
      <c r="CM109" s="5">
        <v>9.0033112582781456</v>
      </c>
      <c r="CO109" s="3">
        <v>1262</v>
      </c>
      <c r="CP109" s="3">
        <v>896</v>
      </c>
      <c r="CQ109" s="3">
        <v>91</v>
      </c>
      <c r="CR109" s="3">
        <v>134</v>
      </c>
      <c r="CS109" s="3">
        <v>18</v>
      </c>
      <c r="CT109" s="3">
        <v>15</v>
      </c>
      <c r="CU109" s="3">
        <v>0</v>
      </c>
      <c r="CV109" s="5">
        <v>4.3536026655560187</v>
      </c>
      <c r="CW109" s="5">
        <v>8.7072053311120374</v>
      </c>
      <c r="CY109" s="3">
        <v>566</v>
      </c>
      <c r="CZ109" s="3">
        <v>395</v>
      </c>
      <c r="DA109" s="3">
        <v>160</v>
      </c>
      <c r="DB109" s="3">
        <v>39</v>
      </c>
      <c r="DC109" s="3">
        <v>48</v>
      </c>
      <c r="DD109" s="3">
        <v>0</v>
      </c>
      <c r="DE109" s="3">
        <v>0</v>
      </c>
      <c r="DF109" s="5">
        <v>4.1523178807947021</v>
      </c>
      <c r="DG109" s="5">
        <v>8.3046357615894042</v>
      </c>
      <c r="DI109" s="3">
        <v>667</v>
      </c>
      <c r="DJ109" s="3">
        <v>485</v>
      </c>
      <c r="DK109" s="3">
        <v>19</v>
      </c>
      <c r="DL109" s="3">
        <v>36</v>
      </c>
      <c r="DM109" s="3">
        <v>1</v>
      </c>
      <c r="DN109" s="3">
        <v>0</v>
      </c>
      <c r="DO109" s="3">
        <v>0</v>
      </c>
      <c r="DP109" s="5">
        <v>4.4743377483443707</v>
      </c>
      <c r="DQ109" s="5">
        <v>8.9486754966887414</v>
      </c>
      <c r="DS109" s="3">
        <v>1108</v>
      </c>
      <c r="DT109" s="3">
        <v>651</v>
      </c>
      <c r="DU109" s="3">
        <v>17</v>
      </c>
      <c r="DV109" s="3">
        <v>31</v>
      </c>
      <c r="DW109" s="3">
        <v>5</v>
      </c>
      <c r="DX109" s="3">
        <v>0</v>
      </c>
      <c r="DY109" s="3">
        <v>0</v>
      </c>
      <c r="DZ109" s="5">
        <v>4.5596026490066226</v>
      </c>
      <c r="EA109" s="5">
        <v>9.1192052980132452</v>
      </c>
      <c r="EC109" s="3">
        <v>526</v>
      </c>
      <c r="ED109" s="3">
        <v>259</v>
      </c>
      <c r="EE109" s="3">
        <v>101</v>
      </c>
      <c r="EF109" s="3">
        <v>17</v>
      </c>
      <c r="EG109" s="3">
        <v>3</v>
      </c>
      <c r="EH109" s="3">
        <v>0</v>
      </c>
      <c r="EI109" s="3">
        <v>0</v>
      </c>
      <c r="EJ109" s="5">
        <v>4.4216335540838854</v>
      </c>
      <c r="EK109" s="5">
        <v>8.8432671081677707</v>
      </c>
      <c r="EM109" s="319">
        <f t="shared" si="15"/>
        <v>8.8824503311258276</v>
      </c>
      <c r="EN109" s="319">
        <f t="shared" si="16"/>
        <v>8.4701986754966896</v>
      </c>
      <c r="EO109" s="319">
        <f t="shared" si="17"/>
        <v>8.6460219151977125</v>
      </c>
      <c r="EP109" s="319">
        <f t="shared" si="18"/>
        <v>8.8725165562913908</v>
      </c>
      <c r="EQ109" s="319">
        <f t="shared" si="19"/>
        <v>9.0927152317880786</v>
      </c>
      <c r="ER109" s="319">
        <f t="shared" si="20"/>
        <v>9.2301324503311264</v>
      </c>
      <c r="ES109" s="319">
        <f t="shared" si="21"/>
        <v>8.5033112582781456</v>
      </c>
      <c r="ET109" s="319">
        <f t="shared" si="22"/>
        <v>9</v>
      </c>
      <c r="EU109" s="319">
        <f t="shared" si="23"/>
        <v>9.0033112582781456</v>
      </c>
      <c r="EV109" s="319">
        <f t="shared" si="24"/>
        <v>8.7072053311120374</v>
      </c>
      <c r="EW109" s="319">
        <f t="shared" si="25"/>
        <v>8.3046357615894042</v>
      </c>
      <c r="EX109" s="319">
        <f t="shared" si="26"/>
        <v>8.9486754966887414</v>
      </c>
      <c r="EY109" s="319">
        <f t="shared" si="27"/>
        <v>9.1192052980132452</v>
      </c>
      <c r="EZ109" s="319">
        <f t="shared" si="28"/>
        <v>8.8432671081677707</v>
      </c>
      <c r="FA109" s="400">
        <f t="shared" si="29"/>
        <v>8.8302604765970223</v>
      </c>
    </row>
    <row r="110" spans="1:157" x14ac:dyDescent="0.25">
      <c r="A110" s="4" t="s">
        <v>212</v>
      </c>
      <c r="B110" s="4" t="s">
        <v>213</v>
      </c>
      <c r="C110" s="3">
        <v>386</v>
      </c>
      <c r="D110" s="3">
        <v>270</v>
      </c>
      <c r="E110" s="3">
        <v>166</v>
      </c>
      <c r="F110" s="3">
        <v>132</v>
      </c>
      <c r="G110" s="3">
        <v>36</v>
      </c>
      <c r="H110" s="3">
        <v>10</v>
      </c>
      <c r="I110" s="3">
        <v>0</v>
      </c>
      <c r="J110" s="5">
        <v>3.8464646464646464</v>
      </c>
      <c r="K110" s="5">
        <v>7.6929292929292927</v>
      </c>
      <c r="M110" s="3">
        <v>363</v>
      </c>
      <c r="N110" s="3">
        <v>291</v>
      </c>
      <c r="O110" s="3">
        <v>242</v>
      </c>
      <c r="P110" s="3">
        <v>91</v>
      </c>
      <c r="Q110" s="3">
        <v>13</v>
      </c>
      <c r="R110" s="3">
        <v>0</v>
      </c>
      <c r="S110" s="3">
        <v>0</v>
      </c>
      <c r="T110" s="5">
        <v>3.9</v>
      </c>
      <c r="U110" s="5">
        <v>7.8</v>
      </c>
      <c r="W110" s="3">
        <v>659</v>
      </c>
      <c r="X110" s="3">
        <v>550</v>
      </c>
      <c r="Y110" s="3">
        <v>377</v>
      </c>
      <c r="Z110" s="3">
        <v>124</v>
      </c>
      <c r="AA110" s="3">
        <v>40</v>
      </c>
      <c r="AB110" s="3">
        <v>0</v>
      </c>
      <c r="AC110" s="3">
        <v>0</v>
      </c>
      <c r="AD110" s="5">
        <v>3.9508571428571431</v>
      </c>
      <c r="AE110" s="5">
        <v>7.9017142857142861</v>
      </c>
      <c r="AG110" s="3">
        <v>228</v>
      </c>
      <c r="AH110" s="3">
        <v>262</v>
      </c>
      <c r="AI110" s="3">
        <v>348</v>
      </c>
      <c r="AJ110" s="3">
        <v>130</v>
      </c>
      <c r="AK110" s="3">
        <v>32</v>
      </c>
      <c r="AL110" s="3">
        <v>0</v>
      </c>
      <c r="AM110" s="3">
        <v>0</v>
      </c>
      <c r="AN110" s="5">
        <v>3.524</v>
      </c>
      <c r="AO110" s="5">
        <v>7.048</v>
      </c>
      <c r="AQ110" s="3">
        <v>667</v>
      </c>
      <c r="AR110" s="3">
        <v>506</v>
      </c>
      <c r="AS110" s="3">
        <v>397</v>
      </c>
      <c r="AT110" s="3">
        <v>130</v>
      </c>
      <c r="AU110" s="3">
        <v>46</v>
      </c>
      <c r="AV110" s="3">
        <v>4</v>
      </c>
      <c r="AW110" s="3">
        <v>0</v>
      </c>
      <c r="AX110" s="5">
        <v>3.9266895761741121</v>
      </c>
      <c r="AY110" s="5">
        <v>7.8533791523482241</v>
      </c>
      <c r="BA110" s="3">
        <v>320</v>
      </c>
      <c r="BB110" s="3">
        <v>301</v>
      </c>
      <c r="BC110" s="3">
        <v>246</v>
      </c>
      <c r="BD110" s="3">
        <v>94</v>
      </c>
      <c r="BE110" s="3">
        <v>39</v>
      </c>
      <c r="BF110" s="3">
        <v>0</v>
      </c>
      <c r="BG110" s="3">
        <v>0</v>
      </c>
      <c r="BH110" s="5">
        <v>3.7690000000000001</v>
      </c>
      <c r="BI110" s="5">
        <v>7.5380000000000003</v>
      </c>
      <c r="BK110" s="3">
        <v>298</v>
      </c>
      <c r="BL110" s="3">
        <v>318</v>
      </c>
      <c r="BM110" s="3">
        <v>403</v>
      </c>
      <c r="BN110" s="3">
        <v>224</v>
      </c>
      <c r="BO110" s="3">
        <v>7</v>
      </c>
      <c r="BP110" s="3">
        <v>0</v>
      </c>
      <c r="BQ110" s="3">
        <v>0</v>
      </c>
      <c r="BR110" s="5">
        <v>3.5407999999999999</v>
      </c>
      <c r="BS110" s="5">
        <v>7.0815999999999999</v>
      </c>
      <c r="BU110" s="3">
        <v>399</v>
      </c>
      <c r="BV110" s="3">
        <v>396</v>
      </c>
      <c r="BW110" s="3">
        <v>281</v>
      </c>
      <c r="BX110" s="3">
        <v>155</v>
      </c>
      <c r="BY110" s="3">
        <v>19</v>
      </c>
      <c r="BZ110" s="3">
        <v>0</v>
      </c>
      <c r="CA110" s="3">
        <v>0</v>
      </c>
      <c r="CB110" s="5">
        <v>3.8008000000000002</v>
      </c>
      <c r="CC110" s="5">
        <v>7.6016000000000004</v>
      </c>
      <c r="CE110" s="3">
        <v>660</v>
      </c>
      <c r="CF110" s="3">
        <v>548</v>
      </c>
      <c r="CG110" s="3">
        <v>440</v>
      </c>
      <c r="CH110" s="3">
        <v>273</v>
      </c>
      <c r="CI110" s="3">
        <v>72</v>
      </c>
      <c r="CJ110" s="3">
        <v>7</v>
      </c>
      <c r="CK110" s="3">
        <v>0</v>
      </c>
      <c r="CL110" s="5">
        <v>3.7280481685900653</v>
      </c>
      <c r="CM110" s="5">
        <v>7.4560963371801305</v>
      </c>
      <c r="CO110" s="3">
        <v>534</v>
      </c>
      <c r="CP110" s="3">
        <v>554</v>
      </c>
      <c r="CQ110" s="3">
        <v>592</v>
      </c>
      <c r="CR110" s="3">
        <v>280</v>
      </c>
      <c r="CS110" s="3">
        <v>39</v>
      </c>
      <c r="CT110" s="3">
        <v>1</v>
      </c>
      <c r="CU110" s="3">
        <v>0</v>
      </c>
      <c r="CV110" s="5">
        <v>3.6323161580790395</v>
      </c>
      <c r="CW110" s="5">
        <v>7.264632316158079</v>
      </c>
      <c r="CY110" s="3">
        <v>495</v>
      </c>
      <c r="CZ110" s="3">
        <v>248</v>
      </c>
      <c r="DA110" s="3">
        <v>214</v>
      </c>
      <c r="DB110" s="3">
        <v>37</v>
      </c>
      <c r="DC110" s="3">
        <v>4</v>
      </c>
      <c r="DD110" s="3">
        <v>2</v>
      </c>
      <c r="DE110" s="3">
        <v>0</v>
      </c>
      <c r="DF110" s="5">
        <v>4.1953907815631259</v>
      </c>
      <c r="DG110" s="5">
        <v>8.3907815631262519</v>
      </c>
      <c r="DI110" s="3">
        <v>341</v>
      </c>
      <c r="DJ110" s="3">
        <v>257</v>
      </c>
      <c r="DK110" s="3">
        <v>233</v>
      </c>
      <c r="DL110" s="3">
        <v>124</v>
      </c>
      <c r="DM110" s="3">
        <v>31</v>
      </c>
      <c r="DN110" s="3">
        <v>14</v>
      </c>
      <c r="DO110" s="3">
        <v>0</v>
      </c>
      <c r="DP110" s="5">
        <v>3.7636916835699799</v>
      </c>
      <c r="DQ110" s="5">
        <v>7.5273833671399597</v>
      </c>
      <c r="DS110" s="3">
        <v>455</v>
      </c>
      <c r="DT110" s="3">
        <v>494</v>
      </c>
      <c r="DU110" s="3">
        <v>373</v>
      </c>
      <c r="DV110" s="3">
        <v>123</v>
      </c>
      <c r="DW110" s="3">
        <v>55</v>
      </c>
      <c r="DX110" s="3">
        <v>0</v>
      </c>
      <c r="DY110" s="3">
        <v>0</v>
      </c>
      <c r="DZ110" s="5">
        <v>3.7806666666666668</v>
      </c>
      <c r="EA110" s="5">
        <v>7.5613333333333337</v>
      </c>
      <c r="EC110" s="3">
        <v>182</v>
      </c>
      <c r="ED110" s="3">
        <v>188</v>
      </c>
      <c r="EE110" s="3">
        <v>282</v>
      </c>
      <c r="EF110" s="3">
        <v>88</v>
      </c>
      <c r="EG110" s="3">
        <v>10</v>
      </c>
      <c r="EH110" s="3">
        <v>0</v>
      </c>
      <c r="EI110" s="3">
        <v>0</v>
      </c>
      <c r="EJ110" s="5">
        <v>3.5920000000000001</v>
      </c>
      <c r="EK110" s="5">
        <v>7.1840000000000002</v>
      </c>
      <c r="EM110" s="319">
        <f t="shared" si="15"/>
        <v>7.6929292929292927</v>
      </c>
      <c r="EN110" s="319">
        <f t="shared" si="16"/>
        <v>7.8</v>
      </c>
      <c r="EO110" s="319">
        <f t="shared" si="17"/>
        <v>7.9017142857142861</v>
      </c>
      <c r="EP110" s="319">
        <f t="shared" si="18"/>
        <v>7.048</v>
      </c>
      <c r="EQ110" s="319">
        <f t="shared" si="19"/>
        <v>7.8533791523482241</v>
      </c>
      <c r="ER110" s="319">
        <f t="shared" si="20"/>
        <v>7.5380000000000003</v>
      </c>
      <c r="ES110" s="319">
        <f t="shared" si="21"/>
        <v>7.0815999999999999</v>
      </c>
      <c r="ET110" s="319">
        <f t="shared" si="22"/>
        <v>7.6016000000000004</v>
      </c>
      <c r="EU110" s="319">
        <f t="shared" si="23"/>
        <v>7.4560963371801305</v>
      </c>
      <c r="EV110" s="319">
        <f t="shared" si="24"/>
        <v>7.264632316158079</v>
      </c>
      <c r="EW110" s="319">
        <f t="shared" si="25"/>
        <v>8.3907815631262519</v>
      </c>
      <c r="EX110" s="319">
        <f t="shared" si="26"/>
        <v>7.5273833671399597</v>
      </c>
      <c r="EY110" s="319">
        <f t="shared" si="27"/>
        <v>7.5613333333333337</v>
      </c>
      <c r="EZ110" s="319">
        <f t="shared" si="28"/>
        <v>7.1840000000000002</v>
      </c>
      <c r="FA110" s="400">
        <f t="shared" si="29"/>
        <v>7.564389260566398</v>
      </c>
    </row>
    <row r="111" spans="1:157" x14ac:dyDescent="0.25">
      <c r="A111" s="4" t="s">
        <v>214</v>
      </c>
      <c r="B111" s="4" t="s">
        <v>215</v>
      </c>
      <c r="C111" s="3">
        <v>440</v>
      </c>
      <c r="D111" s="3">
        <v>783</v>
      </c>
      <c r="E111" s="3">
        <v>246</v>
      </c>
      <c r="F111" s="3">
        <v>34</v>
      </c>
      <c r="G111" s="3">
        <v>14</v>
      </c>
      <c r="H111" s="3">
        <v>203</v>
      </c>
      <c r="I111" s="3">
        <v>0</v>
      </c>
      <c r="J111" s="5">
        <v>4.0553724456163485</v>
      </c>
      <c r="K111" s="5">
        <v>8.1107448912326969</v>
      </c>
      <c r="M111" s="3">
        <v>381</v>
      </c>
      <c r="N111" s="3">
        <v>782</v>
      </c>
      <c r="O111" s="3">
        <v>333</v>
      </c>
      <c r="P111" s="3">
        <v>52</v>
      </c>
      <c r="Q111" s="3">
        <v>40</v>
      </c>
      <c r="R111" s="3">
        <v>132</v>
      </c>
      <c r="S111" s="3">
        <v>0</v>
      </c>
      <c r="T111" s="5">
        <v>3.8891687657430731</v>
      </c>
      <c r="U111" s="5">
        <v>7.7783375314861463</v>
      </c>
      <c r="W111" s="3">
        <v>828</v>
      </c>
      <c r="X111" s="3">
        <v>1432</v>
      </c>
      <c r="Y111" s="3">
        <v>538</v>
      </c>
      <c r="Z111" s="3">
        <v>67</v>
      </c>
      <c r="AA111" s="3">
        <v>41</v>
      </c>
      <c r="AB111" s="3">
        <v>104</v>
      </c>
      <c r="AC111" s="3">
        <v>0</v>
      </c>
      <c r="AD111" s="5">
        <v>4.0113558155540261</v>
      </c>
      <c r="AE111" s="5">
        <v>8.0227116311080522</v>
      </c>
      <c r="AG111" s="3">
        <v>356</v>
      </c>
      <c r="AH111" s="3">
        <v>804</v>
      </c>
      <c r="AI111" s="3">
        <v>340</v>
      </c>
      <c r="AJ111" s="3">
        <v>57</v>
      </c>
      <c r="AK111" s="3">
        <v>40</v>
      </c>
      <c r="AL111" s="3">
        <v>123</v>
      </c>
      <c r="AM111" s="3">
        <v>0</v>
      </c>
      <c r="AN111" s="5">
        <v>3.8634940513462741</v>
      </c>
      <c r="AO111" s="5">
        <v>7.7269881026925482</v>
      </c>
      <c r="AQ111" s="3">
        <v>984</v>
      </c>
      <c r="AR111" s="3">
        <v>1454</v>
      </c>
      <c r="AS111" s="3">
        <v>472</v>
      </c>
      <c r="AT111" s="3">
        <v>70</v>
      </c>
      <c r="AU111" s="3">
        <v>16</v>
      </c>
      <c r="AV111" s="3">
        <v>14</v>
      </c>
      <c r="AW111" s="3">
        <v>0</v>
      </c>
      <c r="AX111" s="5">
        <v>4.1081441922563418</v>
      </c>
      <c r="AY111" s="5">
        <v>8.2162883845126835</v>
      </c>
      <c r="BA111" s="3">
        <v>583</v>
      </c>
      <c r="BB111" s="3">
        <v>842</v>
      </c>
      <c r="BC111" s="3">
        <v>253</v>
      </c>
      <c r="BD111" s="3">
        <v>26</v>
      </c>
      <c r="BE111" s="3">
        <v>7</v>
      </c>
      <c r="BF111" s="3">
        <v>9</v>
      </c>
      <c r="BG111" s="3">
        <v>0</v>
      </c>
      <c r="BH111" s="5">
        <v>4.1502045587375802</v>
      </c>
      <c r="BI111" s="5">
        <v>8.3004091174751604</v>
      </c>
      <c r="BK111" s="3">
        <v>486</v>
      </c>
      <c r="BL111" s="3">
        <v>861</v>
      </c>
      <c r="BM111" s="3">
        <v>565</v>
      </c>
      <c r="BN111" s="3">
        <v>140</v>
      </c>
      <c r="BO111" s="3">
        <v>75</v>
      </c>
      <c r="BP111" s="3">
        <v>23</v>
      </c>
      <c r="BQ111" s="3">
        <v>0</v>
      </c>
      <c r="BR111" s="5">
        <v>3.7254348848142924</v>
      </c>
      <c r="BS111" s="5">
        <v>7.4508697696285848</v>
      </c>
      <c r="BU111" s="3">
        <v>617</v>
      </c>
      <c r="BV111" s="3">
        <v>1133</v>
      </c>
      <c r="BW111" s="3">
        <v>324</v>
      </c>
      <c r="BX111" s="3">
        <v>14</v>
      </c>
      <c r="BY111" s="3">
        <v>4</v>
      </c>
      <c r="BZ111" s="3">
        <v>58</v>
      </c>
      <c r="CA111" s="3">
        <v>0</v>
      </c>
      <c r="CB111" s="5">
        <v>4.1209369024856599</v>
      </c>
      <c r="CC111" s="5">
        <v>8.2418738049713198</v>
      </c>
      <c r="CE111" s="3">
        <v>853</v>
      </c>
      <c r="CF111" s="3">
        <v>1686</v>
      </c>
      <c r="CG111" s="3">
        <v>657</v>
      </c>
      <c r="CH111" s="3">
        <v>100</v>
      </c>
      <c r="CI111" s="3">
        <v>70</v>
      </c>
      <c r="CJ111" s="3">
        <v>74</v>
      </c>
      <c r="CK111" s="3">
        <v>0</v>
      </c>
      <c r="CL111" s="5">
        <v>3.9364230540701128</v>
      </c>
      <c r="CM111" s="5">
        <v>7.8728461081402257</v>
      </c>
      <c r="CO111" s="3">
        <v>827</v>
      </c>
      <c r="CP111" s="3">
        <v>1431</v>
      </c>
      <c r="CQ111" s="3">
        <v>821</v>
      </c>
      <c r="CR111" s="3">
        <v>176</v>
      </c>
      <c r="CS111" s="3">
        <v>122</v>
      </c>
      <c r="CT111" s="3">
        <v>63</v>
      </c>
      <c r="CU111" s="3">
        <v>0</v>
      </c>
      <c r="CV111" s="5">
        <v>3.7891619780870593</v>
      </c>
      <c r="CW111" s="5">
        <v>7.5783239561741187</v>
      </c>
      <c r="CY111" s="3">
        <v>440</v>
      </c>
      <c r="CZ111" s="3">
        <v>754</v>
      </c>
      <c r="DA111" s="3">
        <v>376</v>
      </c>
      <c r="DB111" s="3">
        <v>78</v>
      </c>
      <c r="DC111" s="3">
        <v>51</v>
      </c>
      <c r="DD111" s="3">
        <v>21</v>
      </c>
      <c r="DE111" s="3">
        <v>0</v>
      </c>
      <c r="DF111" s="5">
        <v>3.855797527957622</v>
      </c>
      <c r="DG111" s="5">
        <v>7.711595055915244</v>
      </c>
      <c r="DI111" s="3">
        <v>379</v>
      </c>
      <c r="DJ111" s="3">
        <v>802</v>
      </c>
      <c r="DK111" s="3">
        <v>389</v>
      </c>
      <c r="DL111" s="3">
        <v>51</v>
      </c>
      <c r="DM111" s="3">
        <v>27</v>
      </c>
      <c r="DN111" s="3">
        <v>72</v>
      </c>
      <c r="DO111" s="3">
        <v>0</v>
      </c>
      <c r="DP111" s="5">
        <v>3.882888349514563</v>
      </c>
      <c r="DQ111" s="5">
        <v>7.7657766990291259</v>
      </c>
      <c r="DS111" s="3">
        <v>688</v>
      </c>
      <c r="DT111" s="3">
        <v>1188</v>
      </c>
      <c r="DU111" s="3">
        <v>548</v>
      </c>
      <c r="DV111" s="3">
        <v>94</v>
      </c>
      <c r="DW111" s="3">
        <v>46</v>
      </c>
      <c r="DX111" s="3">
        <v>16</v>
      </c>
      <c r="DY111" s="3">
        <v>0</v>
      </c>
      <c r="DZ111" s="5">
        <v>3.9274570982839312</v>
      </c>
      <c r="EA111" s="5">
        <v>7.8549141965678624</v>
      </c>
      <c r="EC111" s="3">
        <v>283</v>
      </c>
      <c r="ED111" s="3">
        <v>635</v>
      </c>
      <c r="EE111" s="3">
        <v>259</v>
      </c>
      <c r="EF111" s="3">
        <v>31</v>
      </c>
      <c r="EG111" s="3">
        <v>15</v>
      </c>
      <c r="EH111" s="3">
        <v>67</v>
      </c>
      <c r="EI111" s="3">
        <v>0</v>
      </c>
      <c r="EJ111" s="5">
        <v>3.9321340964840554</v>
      </c>
      <c r="EK111" s="5">
        <v>7.8642681929681109</v>
      </c>
      <c r="EM111" s="319">
        <f t="shared" si="15"/>
        <v>8.1107448912326969</v>
      </c>
      <c r="EN111" s="319">
        <f t="shared" si="16"/>
        <v>7.7783375314861463</v>
      </c>
      <c r="EO111" s="319">
        <f t="shared" si="17"/>
        <v>8.0227116311080522</v>
      </c>
      <c r="EP111" s="319">
        <f t="shared" si="18"/>
        <v>7.7269881026925482</v>
      </c>
      <c r="EQ111" s="319">
        <f t="shared" si="19"/>
        <v>8.2162883845126835</v>
      </c>
      <c r="ER111" s="319">
        <f t="shared" si="20"/>
        <v>8.3004091174751604</v>
      </c>
      <c r="ES111" s="319">
        <f t="shared" si="21"/>
        <v>7.4508697696285848</v>
      </c>
      <c r="ET111" s="319">
        <f t="shared" si="22"/>
        <v>8.2418738049713198</v>
      </c>
      <c r="EU111" s="319">
        <f t="shared" si="23"/>
        <v>7.8728461081402257</v>
      </c>
      <c r="EV111" s="319">
        <f t="shared" si="24"/>
        <v>7.5783239561741187</v>
      </c>
      <c r="EW111" s="319">
        <f t="shared" si="25"/>
        <v>7.711595055915244</v>
      </c>
      <c r="EX111" s="319">
        <f t="shared" si="26"/>
        <v>7.7657766990291259</v>
      </c>
      <c r="EY111" s="319">
        <f t="shared" si="27"/>
        <v>7.8549141965678624</v>
      </c>
      <c r="EZ111" s="319">
        <f t="shared" si="28"/>
        <v>7.8642681929681109</v>
      </c>
      <c r="FA111" s="400">
        <f t="shared" si="29"/>
        <v>7.8925676744215627</v>
      </c>
    </row>
    <row r="112" spans="1:157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300</v>
      </c>
      <c r="CA112" s="3">
        <v>0</v>
      </c>
      <c r="CB112" s="5">
        <v>0</v>
      </c>
      <c r="CC112" s="5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0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0</v>
      </c>
      <c r="DG112" s="3">
        <v>0</v>
      </c>
      <c r="DI112" s="3">
        <v>0</v>
      </c>
      <c r="DJ112" s="3">
        <v>0</v>
      </c>
      <c r="DK112" s="3">
        <v>0</v>
      </c>
      <c r="DL112" s="3">
        <v>0</v>
      </c>
      <c r="DM112" s="3">
        <v>0</v>
      </c>
      <c r="DN112" s="3">
        <v>0</v>
      </c>
      <c r="DO112" s="3">
        <v>0</v>
      </c>
      <c r="DP112" s="3">
        <v>0</v>
      </c>
      <c r="DQ112" s="3">
        <v>0</v>
      </c>
      <c r="DS112" s="3">
        <v>0</v>
      </c>
      <c r="DT112" s="3">
        <v>0</v>
      </c>
      <c r="DU112" s="3">
        <v>0</v>
      </c>
      <c r="DV112" s="3">
        <v>0</v>
      </c>
      <c r="DW112" s="3">
        <v>0</v>
      </c>
      <c r="DX112" s="3">
        <v>0</v>
      </c>
      <c r="DY112" s="3">
        <v>0</v>
      </c>
      <c r="DZ112" s="3">
        <v>0</v>
      </c>
      <c r="EA112" s="3">
        <v>0</v>
      </c>
      <c r="EC112" s="3">
        <v>0</v>
      </c>
      <c r="ED112" s="3">
        <v>0</v>
      </c>
      <c r="EE112" s="3">
        <v>0</v>
      </c>
      <c r="EF112" s="3">
        <v>0</v>
      </c>
      <c r="EG112" s="3">
        <v>0</v>
      </c>
      <c r="EH112" s="3">
        <v>0</v>
      </c>
      <c r="EI112" s="3">
        <v>0</v>
      </c>
      <c r="EJ112" s="3">
        <v>0</v>
      </c>
      <c r="EK112" s="3">
        <v>0</v>
      </c>
      <c r="EM112" s="319">
        <f t="shared" si="15"/>
        <v>0</v>
      </c>
      <c r="EN112" s="319">
        <f t="shared" si="16"/>
        <v>0</v>
      </c>
      <c r="EO112" s="319">
        <f t="shared" si="17"/>
        <v>0</v>
      </c>
      <c r="EP112" s="319">
        <f t="shared" si="18"/>
        <v>0</v>
      </c>
      <c r="EQ112" s="319">
        <f t="shared" si="19"/>
        <v>0</v>
      </c>
      <c r="ER112" s="319">
        <f t="shared" si="20"/>
        <v>0</v>
      </c>
      <c r="ES112" s="319">
        <f t="shared" si="21"/>
        <v>0</v>
      </c>
      <c r="ET112" s="319">
        <f t="shared" si="22"/>
        <v>0</v>
      </c>
      <c r="EU112" s="319">
        <f t="shared" si="23"/>
        <v>0</v>
      </c>
      <c r="EV112" s="319">
        <f t="shared" si="24"/>
        <v>0</v>
      </c>
      <c r="EW112" s="319">
        <f t="shared" si="25"/>
        <v>0</v>
      </c>
      <c r="EX112" s="319">
        <f t="shared" si="26"/>
        <v>0</v>
      </c>
      <c r="EY112" s="319">
        <f t="shared" si="27"/>
        <v>0</v>
      </c>
      <c r="EZ112" s="319">
        <f t="shared" si="28"/>
        <v>0</v>
      </c>
      <c r="FA112" s="400" t="e">
        <f t="shared" si="29"/>
        <v>#DIV/0!</v>
      </c>
    </row>
    <row r="113" spans="1:157" x14ac:dyDescent="0.25">
      <c r="A113" s="4" t="s">
        <v>218</v>
      </c>
      <c r="B113" s="4" t="s">
        <v>219</v>
      </c>
      <c r="C113" s="3">
        <v>347</v>
      </c>
      <c r="D113" s="3">
        <v>468</v>
      </c>
      <c r="E113" s="3">
        <v>113</v>
      </c>
      <c r="F113" s="3">
        <v>14</v>
      </c>
      <c r="G113" s="3">
        <v>10</v>
      </c>
      <c r="H113" s="3">
        <v>48</v>
      </c>
      <c r="I113" s="3">
        <v>0</v>
      </c>
      <c r="J113" s="5">
        <v>4.1848739495798322</v>
      </c>
      <c r="K113" s="5">
        <v>8.3697478991596643</v>
      </c>
      <c r="M113" s="3">
        <v>224</v>
      </c>
      <c r="N113" s="3">
        <v>478</v>
      </c>
      <c r="O113" s="3">
        <v>171</v>
      </c>
      <c r="P113" s="3">
        <v>33</v>
      </c>
      <c r="Q113" s="3">
        <v>16</v>
      </c>
      <c r="R113" s="3">
        <v>78</v>
      </c>
      <c r="S113" s="3">
        <v>0</v>
      </c>
      <c r="T113" s="5">
        <v>3.9338394793926246</v>
      </c>
      <c r="U113" s="5">
        <v>7.8676789587852491</v>
      </c>
      <c r="W113" s="3">
        <v>574</v>
      </c>
      <c r="X113" s="3">
        <v>736</v>
      </c>
      <c r="Y113" s="3">
        <v>262</v>
      </c>
      <c r="Z113" s="3">
        <v>109</v>
      </c>
      <c r="AA113" s="3">
        <v>41</v>
      </c>
      <c r="AB113" s="3">
        <v>28</v>
      </c>
      <c r="AC113" s="3">
        <v>0</v>
      </c>
      <c r="AD113" s="5">
        <v>3.9831591173054588</v>
      </c>
      <c r="AE113" s="5">
        <v>7.9663182346109176</v>
      </c>
      <c r="AG113" s="3">
        <v>258</v>
      </c>
      <c r="AH113" s="3">
        <v>369</v>
      </c>
      <c r="AI113" s="3">
        <v>151</v>
      </c>
      <c r="AJ113" s="3">
        <v>72</v>
      </c>
      <c r="AK113" s="3">
        <v>62</v>
      </c>
      <c r="AL113" s="3">
        <v>88</v>
      </c>
      <c r="AM113" s="3">
        <v>0</v>
      </c>
      <c r="AN113" s="5">
        <v>3.755482456140351</v>
      </c>
      <c r="AO113" s="5">
        <v>7.5109649122807021</v>
      </c>
      <c r="AQ113" s="3">
        <v>628</v>
      </c>
      <c r="AR113" s="3">
        <v>657</v>
      </c>
      <c r="AS113" s="3">
        <v>324</v>
      </c>
      <c r="AT113" s="3">
        <v>99</v>
      </c>
      <c r="AU113" s="3">
        <v>29</v>
      </c>
      <c r="AV113" s="3">
        <v>13</v>
      </c>
      <c r="AW113" s="3">
        <v>0</v>
      </c>
      <c r="AX113" s="5">
        <v>4.0109383995394357</v>
      </c>
      <c r="AY113" s="5">
        <v>8.0218767990788713</v>
      </c>
      <c r="BA113" s="3">
        <v>414</v>
      </c>
      <c r="BB113" s="3">
        <v>339</v>
      </c>
      <c r="BC113" s="3">
        <v>188</v>
      </c>
      <c r="BD113" s="3">
        <v>39</v>
      </c>
      <c r="BE113" s="3">
        <v>19</v>
      </c>
      <c r="BF113" s="3">
        <v>1</v>
      </c>
      <c r="BG113" s="3">
        <v>0</v>
      </c>
      <c r="BH113" s="5">
        <v>4.0910910910910907</v>
      </c>
      <c r="BI113" s="5">
        <v>8.1821821821821814</v>
      </c>
      <c r="BK113" s="3">
        <v>247</v>
      </c>
      <c r="BL113" s="3">
        <v>434</v>
      </c>
      <c r="BM113" s="3">
        <v>324</v>
      </c>
      <c r="BN113" s="3">
        <v>121</v>
      </c>
      <c r="BO113" s="3">
        <v>80</v>
      </c>
      <c r="BP113" s="3">
        <v>44</v>
      </c>
      <c r="BQ113" s="3">
        <v>0</v>
      </c>
      <c r="BR113" s="5">
        <v>3.5364842454394694</v>
      </c>
      <c r="BS113" s="5">
        <v>7.0729684908789388</v>
      </c>
      <c r="BU113" s="3">
        <v>362</v>
      </c>
      <c r="BV113" s="3">
        <v>464</v>
      </c>
      <c r="BW113" s="3">
        <v>218</v>
      </c>
      <c r="BX113" s="3">
        <v>97</v>
      </c>
      <c r="BY113" s="3">
        <v>47</v>
      </c>
      <c r="BZ113" s="3">
        <v>62</v>
      </c>
      <c r="CA113" s="3">
        <v>0</v>
      </c>
      <c r="CB113" s="5">
        <v>3.8392255892255891</v>
      </c>
      <c r="CC113" s="5">
        <v>7.6784511784511782</v>
      </c>
      <c r="CE113" s="3">
        <v>593</v>
      </c>
      <c r="CF113" s="3">
        <v>735</v>
      </c>
      <c r="CG113" s="3">
        <v>350</v>
      </c>
      <c r="CH113" s="3">
        <v>143</v>
      </c>
      <c r="CI113" s="3">
        <v>90</v>
      </c>
      <c r="CJ113" s="3">
        <v>89</v>
      </c>
      <c r="CK113" s="3">
        <v>0</v>
      </c>
      <c r="CL113" s="5">
        <v>3.8362114076399791</v>
      </c>
      <c r="CM113" s="5">
        <v>7.6724228152799583</v>
      </c>
      <c r="CO113" s="3">
        <v>664</v>
      </c>
      <c r="CP113" s="3">
        <v>719</v>
      </c>
      <c r="CQ113" s="3">
        <v>317</v>
      </c>
      <c r="CR113" s="3">
        <v>146</v>
      </c>
      <c r="CS113" s="3">
        <v>97</v>
      </c>
      <c r="CT113" s="3">
        <v>57</v>
      </c>
      <c r="CU113" s="3">
        <v>0</v>
      </c>
      <c r="CV113" s="5">
        <v>3.878538342768914</v>
      </c>
      <c r="CW113" s="5">
        <v>7.7570766855378279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3">
        <v>0</v>
      </c>
      <c r="DI113" s="3">
        <v>327</v>
      </c>
      <c r="DJ113" s="3">
        <v>338</v>
      </c>
      <c r="DK113" s="3">
        <v>148</v>
      </c>
      <c r="DL113" s="3">
        <v>88</v>
      </c>
      <c r="DM113" s="3">
        <v>55</v>
      </c>
      <c r="DN113" s="3">
        <v>44</v>
      </c>
      <c r="DO113" s="3">
        <v>0</v>
      </c>
      <c r="DP113" s="5">
        <v>3.8305439330543933</v>
      </c>
      <c r="DQ113" s="5">
        <v>7.6610878661087867</v>
      </c>
      <c r="DS113" s="3">
        <v>0</v>
      </c>
      <c r="DT113" s="3">
        <v>0</v>
      </c>
      <c r="DU113" s="3">
        <v>0</v>
      </c>
      <c r="DV113" s="3">
        <v>0</v>
      </c>
      <c r="DW113" s="3">
        <v>0</v>
      </c>
      <c r="DX113" s="3">
        <v>0</v>
      </c>
      <c r="DY113" s="3">
        <v>0</v>
      </c>
      <c r="DZ113" s="5">
        <v>0</v>
      </c>
      <c r="EA113" s="5">
        <v>0</v>
      </c>
      <c r="EC113" s="3">
        <v>228</v>
      </c>
      <c r="ED113" s="3">
        <v>268</v>
      </c>
      <c r="EE113" s="3">
        <v>133</v>
      </c>
      <c r="EF113" s="3">
        <v>45</v>
      </c>
      <c r="EG113" s="3">
        <v>35</v>
      </c>
      <c r="EH113" s="3">
        <v>41</v>
      </c>
      <c r="EI113" s="3">
        <v>0</v>
      </c>
      <c r="EJ113" s="5">
        <v>3.8589562764456984</v>
      </c>
      <c r="EK113" s="5">
        <v>7.7179125528913968</v>
      </c>
      <c r="EM113" s="319">
        <f t="shared" si="15"/>
        <v>8.3697478991596643</v>
      </c>
      <c r="EN113" s="319">
        <f t="shared" si="16"/>
        <v>7.8676789587852491</v>
      </c>
      <c r="EO113" s="319">
        <f t="shared" si="17"/>
        <v>7.9663182346109176</v>
      </c>
      <c r="EP113" s="319">
        <f t="shared" si="18"/>
        <v>7.5109649122807021</v>
      </c>
      <c r="EQ113" s="319">
        <f t="shared" si="19"/>
        <v>8.0218767990788713</v>
      </c>
      <c r="ER113" s="319">
        <f t="shared" si="20"/>
        <v>8.1821821821821814</v>
      </c>
      <c r="ES113" s="319">
        <f t="shared" si="21"/>
        <v>7.0729684908789388</v>
      </c>
      <c r="ET113" s="319">
        <f t="shared" si="22"/>
        <v>7.6784511784511782</v>
      </c>
      <c r="EU113" s="319">
        <f t="shared" si="23"/>
        <v>7.6724228152799583</v>
      </c>
      <c r="EV113" s="319">
        <f t="shared" si="24"/>
        <v>7.7570766855378279</v>
      </c>
      <c r="EW113" s="319">
        <f t="shared" si="25"/>
        <v>0</v>
      </c>
      <c r="EX113" s="319">
        <f t="shared" si="26"/>
        <v>7.6610878661087867</v>
      </c>
      <c r="EY113" s="319">
        <f t="shared" si="27"/>
        <v>0</v>
      </c>
      <c r="EZ113" s="319">
        <f t="shared" si="28"/>
        <v>7.7179125528913968</v>
      </c>
      <c r="FA113" s="400">
        <f t="shared" si="29"/>
        <v>7.7898907146038043</v>
      </c>
    </row>
    <row r="114" spans="1:157" ht="15.75" thickBot="1" x14ac:dyDescent="0.3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5">
        <v>0</v>
      </c>
      <c r="U114" s="5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5">
        <v>0</v>
      </c>
      <c r="AY114" s="5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5">
        <v>0</v>
      </c>
      <c r="CM114" s="5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0</v>
      </c>
      <c r="DG114" s="3">
        <v>0</v>
      </c>
      <c r="DI114" s="3">
        <v>0</v>
      </c>
      <c r="DJ114" s="3">
        <v>0</v>
      </c>
      <c r="DK114" s="3">
        <v>0</v>
      </c>
      <c r="DL114" s="3">
        <v>0</v>
      </c>
      <c r="DM114" s="3">
        <v>0</v>
      </c>
      <c r="DN114" s="3">
        <v>0</v>
      </c>
      <c r="DO114" s="3">
        <v>0</v>
      </c>
      <c r="DP114" s="3">
        <v>0</v>
      </c>
      <c r="DQ114" s="3">
        <v>0</v>
      </c>
      <c r="DS114" s="3">
        <v>0</v>
      </c>
      <c r="DT114" s="3">
        <v>0</v>
      </c>
      <c r="DU114" s="3">
        <v>0</v>
      </c>
      <c r="DV114" s="3">
        <v>0</v>
      </c>
      <c r="DW114" s="3">
        <v>0</v>
      </c>
      <c r="DX114" s="3">
        <v>0</v>
      </c>
      <c r="DY114" s="3">
        <v>0</v>
      </c>
      <c r="DZ114" s="5">
        <v>0</v>
      </c>
      <c r="EA114" s="5">
        <v>0</v>
      </c>
      <c r="EC114" s="3">
        <v>0</v>
      </c>
      <c r="ED114" s="3">
        <v>0</v>
      </c>
      <c r="EE114" s="3">
        <v>0</v>
      </c>
      <c r="EF114" s="3">
        <v>0</v>
      </c>
      <c r="EG114" s="3">
        <v>0</v>
      </c>
      <c r="EH114" s="3">
        <v>0</v>
      </c>
      <c r="EI114" s="3">
        <v>0</v>
      </c>
      <c r="EJ114" s="3">
        <v>0</v>
      </c>
      <c r="EK114" s="3">
        <v>0</v>
      </c>
      <c r="EM114" s="320">
        <f t="shared" si="15"/>
        <v>0</v>
      </c>
      <c r="EN114" s="320">
        <f t="shared" si="16"/>
        <v>0</v>
      </c>
      <c r="EO114" s="320">
        <f t="shared" si="17"/>
        <v>0</v>
      </c>
      <c r="EP114" s="320">
        <f t="shared" si="18"/>
        <v>0</v>
      </c>
      <c r="EQ114" s="320">
        <f t="shared" si="19"/>
        <v>0</v>
      </c>
      <c r="ER114" s="320">
        <f t="shared" si="20"/>
        <v>0</v>
      </c>
      <c r="ES114" s="320">
        <f t="shared" si="21"/>
        <v>0</v>
      </c>
      <c r="ET114" s="320">
        <f t="shared" si="22"/>
        <v>0</v>
      </c>
      <c r="EU114" s="320">
        <f t="shared" si="23"/>
        <v>0</v>
      </c>
      <c r="EV114" s="320">
        <f t="shared" si="24"/>
        <v>0</v>
      </c>
      <c r="EW114" s="320">
        <f t="shared" si="25"/>
        <v>0</v>
      </c>
      <c r="EX114" s="320">
        <f t="shared" si="26"/>
        <v>0</v>
      </c>
      <c r="EY114" s="320">
        <f t="shared" si="27"/>
        <v>0</v>
      </c>
      <c r="EZ114" s="320">
        <f t="shared" si="28"/>
        <v>0</v>
      </c>
      <c r="FA114" s="401" t="e">
        <f t="shared" si="29"/>
        <v>#DIV/0!</v>
      </c>
    </row>
    <row r="115" spans="1:157" ht="16.5" thickTop="1" thickBot="1" x14ac:dyDescent="0.3">
      <c r="B115" s="1" t="s">
        <v>222</v>
      </c>
      <c r="C115" s="10">
        <f t="shared" ref="C115:I115" si="30">SUM(C5:C114)</f>
        <v>45509</v>
      </c>
      <c r="D115" s="10">
        <f t="shared" si="30"/>
        <v>44756</v>
      </c>
      <c r="E115" s="10">
        <f t="shared" si="30"/>
        <v>18994</v>
      </c>
      <c r="F115" s="10">
        <f t="shared" si="30"/>
        <v>5262</v>
      </c>
      <c r="G115" s="10">
        <f t="shared" si="30"/>
        <v>3304</v>
      </c>
      <c r="H115" s="10">
        <f t="shared" si="30"/>
        <v>50276</v>
      </c>
      <c r="I115" s="10">
        <f t="shared" si="30"/>
        <v>1323</v>
      </c>
      <c r="J115" s="126">
        <f>AVERAGEIF(J5:J114,"&gt;0")</f>
        <v>4.0771831501447959</v>
      </c>
      <c r="K115" s="126">
        <f>AVERAGEIF(K5:K114,"&gt;0")</f>
        <v>8.1543663002895919</v>
      </c>
      <c r="M115" s="10">
        <f t="shared" ref="M115:S115" si="31">SUM(M5:M114)</f>
        <v>41331</v>
      </c>
      <c r="N115" s="10">
        <f t="shared" si="31"/>
        <v>50431</v>
      </c>
      <c r="O115" s="10">
        <f t="shared" si="31"/>
        <v>30021</v>
      </c>
      <c r="P115" s="10">
        <f t="shared" si="31"/>
        <v>9968</v>
      </c>
      <c r="Q115" s="10">
        <f t="shared" si="31"/>
        <v>6698</v>
      </c>
      <c r="R115" s="10">
        <f t="shared" si="31"/>
        <v>30238</v>
      </c>
      <c r="S115" s="10">
        <f t="shared" si="31"/>
        <v>1125</v>
      </c>
      <c r="T115" s="126">
        <f>AVERAGEIF(T5:T114,"&gt;0")</f>
        <v>3.7241513483557993</v>
      </c>
      <c r="U115" s="126">
        <f>AVERAGEIF(U5:U114,"&gt;0")</f>
        <v>7.4483026967115986</v>
      </c>
      <c r="W115" s="10">
        <f t="shared" ref="W115:AC115" si="32">SUM(W5:W114)</f>
        <v>87936</v>
      </c>
      <c r="X115" s="10">
        <f t="shared" si="32"/>
        <v>98402</v>
      </c>
      <c r="Y115" s="10">
        <f t="shared" si="32"/>
        <v>45956</v>
      </c>
      <c r="Z115" s="10">
        <f t="shared" si="32"/>
        <v>14736</v>
      </c>
      <c r="AA115" s="10">
        <f t="shared" si="32"/>
        <v>8805</v>
      </c>
      <c r="AB115" s="10">
        <f t="shared" si="32"/>
        <v>48900</v>
      </c>
      <c r="AC115" s="10">
        <f t="shared" si="32"/>
        <v>3776</v>
      </c>
      <c r="AD115" s="126">
        <f>AVERAGEIF(AD5:AD114,"&gt;0")</f>
        <v>3.9898834477938774</v>
      </c>
      <c r="AE115" s="126">
        <f>AVERAGEIF(AE5:AE114,"&gt;0")</f>
        <v>7.9797668955877548</v>
      </c>
      <c r="AG115" s="10">
        <f t="shared" ref="AG115:AM115" si="33">SUM(AG5:AG114)</f>
        <v>42205</v>
      </c>
      <c r="AH115" s="10">
        <f t="shared" si="33"/>
        <v>52210</v>
      </c>
      <c r="AI115" s="10">
        <f t="shared" si="33"/>
        <v>31940</v>
      </c>
      <c r="AJ115" s="10">
        <f t="shared" si="33"/>
        <v>11073</v>
      </c>
      <c r="AK115" s="10">
        <f t="shared" si="33"/>
        <v>7495</v>
      </c>
      <c r="AL115" s="10">
        <f t="shared" si="33"/>
        <v>30644</v>
      </c>
      <c r="AM115" s="10">
        <f t="shared" si="33"/>
        <v>1109</v>
      </c>
      <c r="AN115" s="126">
        <f>AVERAGEIF(AN5:AN114,"&gt;0")</f>
        <v>3.7134420320610353</v>
      </c>
      <c r="AO115" s="126">
        <f>AVERAGEIF(AO5:AO114,"&gt;0")</f>
        <v>7.4268840641220706</v>
      </c>
      <c r="AQ115" s="10">
        <f t="shared" ref="AQ115:AW115" si="34">SUM(AQ5:AQ114)</f>
        <v>132892</v>
      </c>
      <c r="AR115" s="10">
        <f t="shared" si="34"/>
        <v>114724</v>
      </c>
      <c r="AS115" s="10">
        <f t="shared" si="34"/>
        <v>46850</v>
      </c>
      <c r="AT115" s="10">
        <f t="shared" si="34"/>
        <v>11890</v>
      </c>
      <c r="AU115" s="10">
        <f t="shared" si="34"/>
        <v>6913</v>
      </c>
      <c r="AV115" s="10">
        <f t="shared" si="34"/>
        <v>13201</v>
      </c>
      <c r="AW115" s="10">
        <f t="shared" si="34"/>
        <v>647</v>
      </c>
      <c r="AX115" s="126">
        <f>AVERAGEIF(AX5:AX114,"&gt;0")</f>
        <v>4.1269262371602018</v>
      </c>
      <c r="AY115" s="126">
        <f>AVERAGEIF(AY5:AY114,"&gt;0")</f>
        <v>8.2538524743204036</v>
      </c>
      <c r="BA115" s="10">
        <f t="shared" ref="BA115:BG115" si="35">SUM(BA5:BA114)</f>
        <v>70706</v>
      </c>
      <c r="BB115" s="10">
        <f t="shared" si="35"/>
        <v>69202</v>
      </c>
      <c r="BC115" s="10">
        <f t="shared" si="35"/>
        <v>25723</v>
      </c>
      <c r="BD115" s="10">
        <f t="shared" si="35"/>
        <v>6124</v>
      </c>
      <c r="BE115" s="10">
        <f t="shared" si="35"/>
        <v>3191</v>
      </c>
      <c r="BF115" s="10">
        <f t="shared" si="35"/>
        <v>11089</v>
      </c>
      <c r="BG115" s="10">
        <f t="shared" si="35"/>
        <v>601</v>
      </c>
      <c r="BH115" s="126">
        <f>AVERAGEIF(BH5:BH114,"&gt;0")</f>
        <v>4.1390158195833422</v>
      </c>
      <c r="BI115" s="126">
        <f>AVERAGEIF(BI5:BI114,"&gt;0")</f>
        <v>8.2780316391666844</v>
      </c>
      <c r="BK115" s="10">
        <f t="shared" ref="BK115:BQ115" si="36">SUM(BK5:BK114)</f>
        <v>40462</v>
      </c>
      <c r="BL115" s="10">
        <f t="shared" si="36"/>
        <v>56314</v>
      </c>
      <c r="BM115" s="10">
        <f t="shared" si="36"/>
        <v>55570</v>
      </c>
      <c r="BN115" s="10">
        <f t="shared" si="36"/>
        <v>24724</v>
      </c>
      <c r="BO115" s="10">
        <f t="shared" si="36"/>
        <v>21522</v>
      </c>
      <c r="BP115" s="10">
        <f t="shared" si="36"/>
        <v>17439</v>
      </c>
      <c r="BQ115" s="10">
        <f t="shared" si="36"/>
        <v>584</v>
      </c>
      <c r="BR115" s="126">
        <f>AVERAGEIF(BR5:BR114,"&gt;0")</f>
        <v>3.3532147555186538</v>
      </c>
      <c r="BS115" s="126">
        <f>AVERAGEIF(BS5:BS114,"&gt;0")</f>
        <v>6.7064295110373076</v>
      </c>
      <c r="BU115" s="10">
        <f t="shared" ref="BU115:CA115" si="37">SUM(BU5:BU114)</f>
        <v>61310</v>
      </c>
      <c r="BV115" s="10">
        <f t="shared" si="37"/>
        <v>81026</v>
      </c>
      <c r="BW115" s="10">
        <f t="shared" si="37"/>
        <v>31954</v>
      </c>
      <c r="BX115" s="10">
        <f t="shared" si="37"/>
        <v>7430</v>
      </c>
      <c r="BY115" s="10">
        <f t="shared" si="37"/>
        <v>4177</v>
      </c>
      <c r="BZ115" s="10">
        <f t="shared" si="37"/>
        <v>21718</v>
      </c>
      <c r="CA115" s="10">
        <f t="shared" si="37"/>
        <v>1260</v>
      </c>
      <c r="CB115" s="126">
        <f>AVERAGEIF(CB5:CB114,"&gt;0")</f>
        <v>4.0092023852665024</v>
      </c>
      <c r="CC115" s="126">
        <f>AVERAGEIF(CC5:CC114,"&gt;0")</f>
        <v>8.0184047705330048</v>
      </c>
      <c r="CE115" s="10">
        <f t="shared" ref="CE115:CK115" si="38">SUM(CE5:CE114)</f>
        <v>109676</v>
      </c>
      <c r="CF115" s="10">
        <f t="shared" si="38"/>
        <v>132354</v>
      </c>
      <c r="CG115" s="10">
        <f t="shared" si="38"/>
        <v>62924</v>
      </c>
      <c r="CH115" s="10">
        <f t="shared" si="38"/>
        <v>19217</v>
      </c>
      <c r="CI115" s="10">
        <f t="shared" si="38"/>
        <v>12053</v>
      </c>
      <c r="CJ115" s="10">
        <f t="shared" si="38"/>
        <v>18356</v>
      </c>
      <c r="CK115" s="10">
        <f t="shared" si="38"/>
        <v>884</v>
      </c>
      <c r="CL115" s="126">
        <f>AVERAGEIF(CL5:CL114,"&gt;0")</f>
        <v>3.8185496939768599</v>
      </c>
      <c r="CM115" s="126">
        <f>AVERAGEIF(CM5:CM114,"&gt;0")</f>
        <v>7.6370993879537199</v>
      </c>
      <c r="CO115" s="10">
        <f t="shared" ref="CO115:CU115" si="39">SUM(CO5:CO114)</f>
        <v>91787</v>
      </c>
      <c r="CP115" s="10">
        <f t="shared" si="39"/>
        <v>122674</v>
      </c>
      <c r="CQ115" s="10">
        <f t="shared" si="39"/>
        <v>79767</v>
      </c>
      <c r="CR115" s="10">
        <f t="shared" si="39"/>
        <v>26391</v>
      </c>
      <c r="CS115" s="10">
        <f t="shared" si="39"/>
        <v>17928</v>
      </c>
      <c r="CT115" s="10">
        <f t="shared" si="39"/>
        <v>21569</v>
      </c>
      <c r="CU115" s="10">
        <f t="shared" si="39"/>
        <v>3828</v>
      </c>
      <c r="CV115" s="126">
        <f>AVERAGEIF(CV5:CV114,"&gt;0")</f>
        <v>3.7363964433115404</v>
      </c>
      <c r="CW115" s="126">
        <f>AVERAGEIF(CW5:CW114,"&gt;0")</f>
        <v>7.4727928866230808</v>
      </c>
      <c r="CY115" s="10">
        <f t="shared" ref="CY115:DE115" si="40">SUM(CY5:CY114)</f>
        <v>35680</v>
      </c>
      <c r="CZ115" s="10">
        <f t="shared" si="40"/>
        <v>42586</v>
      </c>
      <c r="DA115" s="10">
        <f t="shared" si="40"/>
        <v>31835</v>
      </c>
      <c r="DB115" s="10">
        <f t="shared" si="40"/>
        <v>12024</v>
      </c>
      <c r="DC115" s="10">
        <f t="shared" si="40"/>
        <v>10863</v>
      </c>
      <c r="DD115" s="10">
        <f t="shared" si="40"/>
        <v>13684</v>
      </c>
      <c r="DE115" s="10">
        <f t="shared" si="40"/>
        <v>5628</v>
      </c>
      <c r="DF115" s="126">
        <f>AVERAGEIF(DF5:DF114,"&gt;0")</f>
        <v>3.6566662284405234</v>
      </c>
      <c r="DG115" s="126">
        <f>AVERAGEIF(DG5:DG114,"&gt;0")</f>
        <v>7.3133324568810467</v>
      </c>
      <c r="DI115" s="10">
        <f t="shared" ref="DI115:DO115" si="41">SUM(DI5:DI114)</f>
        <v>34717</v>
      </c>
      <c r="DJ115" s="10">
        <f t="shared" si="41"/>
        <v>54457</v>
      </c>
      <c r="DK115" s="10">
        <f t="shared" si="41"/>
        <v>32393</v>
      </c>
      <c r="DL115" s="10">
        <f t="shared" si="41"/>
        <v>8947</v>
      </c>
      <c r="DM115" s="10">
        <f t="shared" si="41"/>
        <v>4624</v>
      </c>
      <c r="DN115" s="10">
        <f t="shared" si="41"/>
        <v>18850</v>
      </c>
      <c r="DO115" s="10">
        <f t="shared" si="41"/>
        <v>304</v>
      </c>
      <c r="DP115" s="126">
        <f>AVERAGEIF(DP5:DP114,"&gt;0")</f>
        <v>3.7411593891671995</v>
      </c>
      <c r="DQ115" s="126">
        <f>AVERAGEIF(DQ5:DQ114,"&gt;0")</f>
        <v>7.482318778334399</v>
      </c>
      <c r="DS115" s="10">
        <f t="shared" ref="DS115:DY115" si="42">SUM(DS5:DS114)</f>
        <v>85691</v>
      </c>
      <c r="DT115" s="10">
        <f t="shared" si="42"/>
        <v>94165</v>
      </c>
      <c r="DU115" s="10">
        <f t="shared" si="42"/>
        <v>49546</v>
      </c>
      <c r="DV115" s="10">
        <f t="shared" si="42"/>
        <v>14882</v>
      </c>
      <c r="DW115" s="10">
        <f t="shared" si="42"/>
        <v>9112</v>
      </c>
      <c r="DX115" s="10">
        <f t="shared" si="42"/>
        <v>11730</v>
      </c>
      <c r="DY115" s="10">
        <f t="shared" si="42"/>
        <v>590</v>
      </c>
      <c r="DZ115" s="126">
        <f>AVERAGEIF(DZ5:DZ114,"&gt;0")</f>
        <v>3.9684173568006322</v>
      </c>
      <c r="EA115" s="126">
        <f>AVERAGEIF(EA5:EA114,"&gt;0")</f>
        <v>7.9368347136012645</v>
      </c>
      <c r="EC115" s="10">
        <f t="shared" ref="EC115:EI115" si="43">SUM(EC5:EC114)</f>
        <v>29461</v>
      </c>
      <c r="ED115" s="10">
        <f t="shared" si="43"/>
        <v>38155</v>
      </c>
      <c r="EE115" s="10">
        <f t="shared" si="43"/>
        <v>20159</v>
      </c>
      <c r="EF115" s="10">
        <f t="shared" si="43"/>
        <v>5126</v>
      </c>
      <c r="EG115" s="10">
        <f t="shared" si="43"/>
        <v>3127</v>
      </c>
      <c r="EH115" s="10">
        <f t="shared" si="43"/>
        <v>25403</v>
      </c>
      <c r="EI115" s="10">
        <f t="shared" si="43"/>
        <v>1857</v>
      </c>
      <c r="EJ115" s="126">
        <f>AVERAGEIF(EJ5:EJ114,"&gt;0")</f>
        <v>3.9028808814933647</v>
      </c>
      <c r="EK115" s="126">
        <f>AVERAGEIF(EK5:EK114,"&gt;0")</f>
        <v>7.8057617629867293</v>
      </c>
      <c r="EM115" s="317">
        <f t="shared" si="15"/>
        <v>8.1543663002895919</v>
      </c>
      <c r="EN115" s="317">
        <f t="shared" si="16"/>
        <v>7.4483026967115986</v>
      </c>
      <c r="EO115" s="317">
        <f t="shared" si="17"/>
        <v>7.9797668955877548</v>
      </c>
      <c r="EP115" s="317">
        <f t="shared" si="18"/>
        <v>7.4268840641220706</v>
      </c>
      <c r="EQ115" s="317">
        <f t="shared" si="19"/>
        <v>8.2538524743204036</v>
      </c>
      <c r="ER115" s="317">
        <f t="shared" si="20"/>
        <v>8.2780316391666844</v>
      </c>
      <c r="ES115" s="317">
        <f t="shared" si="21"/>
        <v>6.7064295110373076</v>
      </c>
      <c r="ET115" s="317">
        <f t="shared" si="22"/>
        <v>8.0184047705330048</v>
      </c>
      <c r="EU115" s="317">
        <f t="shared" si="23"/>
        <v>7.6370993879537199</v>
      </c>
      <c r="EV115" s="317">
        <f t="shared" si="24"/>
        <v>7.4727928866230808</v>
      </c>
      <c r="EW115" s="317">
        <f t="shared" si="25"/>
        <v>7.3133324568810467</v>
      </c>
      <c r="EX115" s="317">
        <f t="shared" si="26"/>
        <v>7.482318778334399</v>
      </c>
      <c r="EY115" s="317">
        <f t="shared" si="27"/>
        <v>7.9368347136012645</v>
      </c>
      <c r="EZ115" s="317">
        <f t="shared" si="28"/>
        <v>7.8057617629867293</v>
      </c>
      <c r="FA115" s="397">
        <f>AVERAGEIF(EM115:EZ115,"&gt;0")</f>
        <v>7.7081555955820473</v>
      </c>
    </row>
    <row r="116" spans="1:157" ht="15.75" thickTop="1" x14ac:dyDescent="0.25">
      <c r="EM116" s="306"/>
      <c r="EN116" s="306"/>
      <c r="EO116" s="306"/>
      <c r="EP116" s="306"/>
      <c r="EQ116" s="306"/>
      <c r="ER116" s="306"/>
      <c r="ES116" s="306"/>
      <c r="ET116" s="306"/>
      <c r="EU116" s="306"/>
      <c r="EV116" s="306"/>
      <c r="EW116" s="306"/>
      <c r="EX116" s="306"/>
      <c r="EY116" s="306"/>
      <c r="EZ116" s="306"/>
    </row>
    <row r="117" spans="1:157" x14ac:dyDescent="0.25">
      <c r="EM117" s="306"/>
      <c r="EN117" s="306"/>
      <c r="EO117" s="306"/>
      <c r="EP117" s="306"/>
      <c r="EQ117" s="306"/>
      <c r="ER117" s="306"/>
      <c r="ES117" s="306"/>
      <c r="ET117" s="306"/>
      <c r="EU117" s="306"/>
      <c r="EV117" s="306"/>
      <c r="EW117" s="306"/>
      <c r="EX117" s="306"/>
      <c r="EY117" s="306"/>
      <c r="EZ117" s="306"/>
    </row>
  </sheetData>
  <mergeCells count="58">
    <mergeCell ref="A2:A4"/>
    <mergeCell ref="B2:B4"/>
    <mergeCell ref="C2:K2"/>
    <mergeCell ref="C3:I3"/>
    <mergeCell ref="J3:J4"/>
    <mergeCell ref="K3:K4"/>
    <mergeCell ref="M2:U2"/>
    <mergeCell ref="M3:S3"/>
    <mergeCell ref="T3:T4"/>
    <mergeCell ref="U3:U4"/>
    <mergeCell ref="W2:AE2"/>
    <mergeCell ref="W3:AC3"/>
    <mergeCell ref="AD3:AD4"/>
    <mergeCell ref="AE3:AE4"/>
    <mergeCell ref="AG2:AO2"/>
    <mergeCell ref="AG3:AM3"/>
    <mergeCell ref="AN3:AN4"/>
    <mergeCell ref="AO3:AO4"/>
    <mergeCell ref="AQ2:AY2"/>
    <mergeCell ref="AQ3:AW3"/>
    <mergeCell ref="AX3:AX4"/>
    <mergeCell ref="AY3:AY4"/>
    <mergeCell ref="BA2:BI2"/>
    <mergeCell ref="BA3:BG3"/>
    <mergeCell ref="BH3:BH4"/>
    <mergeCell ref="BI3:BI4"/>
    <mergeCell ref="BK2:BS2"/>
    <mergeCell ref="BK3:BQ3"/>
    <mergeCell ref="BR3:BR4"/>
    <mergeCell ref="BS3:BS4"/>
    <mergeCell ref="BU2:CC2"/>
    <mergeCell ref="BU3:CA3"/>
    <mergeCell ref="CB3:CB4"/>
    <mergeCell ref="CC3:CC4"/>
    <mergeCell ref="CE2:CM2"/>
    <mergeCell ref="CE3:CK3"/>
    <mergeCell ref="CL3:CL4"/>
    <mergeCell ref="CM3:CM4"/>
    <mergeCell ref="CO2:CW2"/>
    <mergeCell ref="CO3:CU3"/>
    <mergeCell ref="CV3:CV4"/>
    <mergeCell ref="CW3:CW4"/>
    <mergeCell ref="CY2:DG2"/>
    <mergeCell ref="CY3:DE3"/>
    <mergeCell ref="DF3:DF4"/>
    <mergeCell ref="DG3:DG4"/>
    <mergeCell ref="EC2:EK2"/>
    <mergeCell ref="EC3:EI3"/>
    <mergeCell ref="EJ3:EJ4"/>
    <mergeCell ref="EK3:EK4"/>
    <mergeCell ref="DI2:DQ2"/>
    <mergeCell ref="DI3:DO3"/>
    <mergeCell ref="DP3:DP4"/>
    <mergeCell ref="DQ3:DQ4"/>
    <mergeCell ref="DS2:EA2"/>
    <mergeCell ref="DS3:DY3"/>
    <mergeCell ref="DZ3:DZ4"/>
    <mergeCell ref="EA3:EA4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115"/>
  <sheetViews>
    <sheetView topLeftCell="A94" workbookViewId="0">
      <selection activeCell="Q114" sqref="Q114"/>
    </sheetView>
  </sheetViews>
  <sheetFormatPr baseColWidth="10" defaultColWidth="9" defaultRowHeight="15" x14ac:dyDescent="0.25"/>
  <cols>
    <col min="2" max="2" width="68.42578125" customWidth="1"/>
    <col min="3" max="21" width="16.5703125" customWidth="1"/>
  </cols>
  <sheetData>
    <row r="1" spans="1:20" ht="15.75" thickBot="1" x14ac:dyDescent="0.3"/>
    <row r="2" spans="1:20" ht="30" customHeight="1" thickTop="1" thickBot="1" x14ac:dyDescent="0.3">
      <c r="A2" s="323" t="s">
        <v>0</v>
      </c>
      <c r="B2" s="323" t="s">
        <v>1</v>
      </c>
      <c r="C2" s="324" t="s">
        <v>709</v>
      </c>
      <c r="D2" s="331"/>
      <c r="E2" s="331"/>
      <c r="F2" s="331"/>
      <c r="G2" s="331"/>
      <c r="H2" s="332"/>
      <c r="I2" s="324" t="s">
        <v>714</v>
      </c>
      <c r="J2" s="331"/>
      <c r="K2" s="331"/>
      <c r="L2" s="331"/>
      <c r="M2" s="331"/>
      <c r="N2" s="332"/>
      <c r="O2" s="323" t="s">
        <v>715</v>
      </c>
      <c r="P2" s="323"/>
      <c r="Q2" s="323"/>
      <c r="R2" s="323"/>
      <c r="S2" s="323"/>
      <c r="T2" s="323"/>
    </row>
    <row r="3" spans="1:20" ht="39.950000000000003" customHeight="1" thickTop="1" thickBot="1" x14ac:dyDescent="0.3">
      <c r="A3" s="323" t="s">
        <v>0</v>
      </c>
      <c r="B3" s="323" t="s">
        <v>1</v>
      </c>
      <c r="C3" s="2" t="s">
        <v>710</v>
      </c>
      <c r="D3" s="2" t="s">
        <v>711</v>
      </c>
      <c r="E3" s="249" t="s">
        <v>848</v>
      </c>
      <c r="F3" s="2" t="s">
        <v>712</v>
      </c>
      <c r="G3" s="2" t="s">
        <v>713</v>
      </c>
      <c r="H3" s="248" t="s">
        <v>848</v>
      </c>
      <c r="I3" s="2" t="s">
        <v>710</v>
      </c>
      <c r="J3" s="2" t="s">
        <v>711</v>
      </c>
      <c r="K3" s="249" t="s">
        <v>848</v>
      </c>
      <c r="L3" s="2" t="s">
        <v>712</v>
      </c>
      <c r="M3" s="2" t="s">
        <v>713</v>
      </c>
      <c r="N3" s="248" t="s">
        <v>848</v>
      </c>
      <c r="O3" s="248" t="s">
        <v>710</v>
      </c>
      <c r="P3" s="248" t="s">
        <v>711</v>
      </c>
      <c r="Q3" s="249" t="s">
        <v>848</v>
      </c>
      <c r="R3" s="248" t="s">
        <v>712</v>
      </c>
      <c r="S3" s="248" t="s">
        <v>713</v>
      </c>
      <c r="T3" s="248" t="s">
        <v>848</v>
      </c>
    </row>
    <row r="4" spans="1:20" ht="15.75" thickTop="1" x14ac:dyDescent="0.25">
      <c r="A4" s="4" t="s">
        <v>2</v>
      </c>
      <c r="B4" s="4" t="s">
        <v>3</v>
      </c>
      <c r="C4" s="3">
        <v>12</v>
      </c>
      <c r="D4" s="3">
        <v>12</v>
      </c>
      <c r="E4" s="264">
        <f t="shared" ref="E4:E21" si="0">+D4/C4*100</f>
        <v>100</v>
      </c>
      <c r="F4" s="3">
        <v>2413</v>
      </c>
      <c r="G4" s="3">
        <v>2413</v>
      </c>
      <c r="H4" s="244">
        <f t="shared" ref="H4:H12" si="1">+G4/F4*100</f>
        <v>100</v>
      </c>
      <c r="I4" s="25">
        <v>0</v>
      </c>
      <c r="J4" s="3">
        <v>0</v>
      </c>
      <c r="K4" s="264" t="e">
        <f t="shared" ref="K4:K21" si="2">+J4/I4*100</f>
        <v>#DIV/0!</v>
      </c>
      <c r="L4" s="3">
        <v>0</v>
      </c>
      <c r="M4" s="3">
        <v>0</v>
      </c>
      <c r="N4" s="244" t="e">
        <f t="shared" ref="N4:N12" si="3">+M4/L4*100</f>
        <v>#DIV/0!</v>
      </c>
      <c r="O4" s="3">
        <v>8</v>
      </c>
      <c r="P4" s="3">
        <v>8</v>
      </c>
      <c r="Q4" s="264">
        <f t="shared" ref="Q4:Q21" si="4">+P4/O4*100</f>
        <v>100</v>
      </c>
      <c r="R4" s="3">
        <v>1090</v>
      </c>
      <c r="S4" s="3">
        <v>1090</v>
      </c>
      <c r="T4" s="244">
        <f t="shared" ref="T4:T12" si="5">+S4/R4*100</f>
        <v>100</v>
      </c>
    </row>
    <row r="5" spans="1:20" x14ac:dyDescent="0.25">
      <c r="A5" s="4" t="s">
        <v>4</v>
      </c>
      <c r="B5" s="4" t="s">
        <v>5</v>
      </c>
      <c r="C5" s="3">
        <v>3</v>
      </c>
      <c r="D5" s="3">
        <v>3</v>
      </c>
      <c r="E5" s="264">
        <f t="shared" si="0"/>
        <v>100</v>
      </c>
      <c r="F5" s="3">
        <v>538</v>
      </c>
      <c r="G5" s="3">
        <v>538</v>
      </c>
      <c r="H5" s="138">
        <f t="shared" si="1"/>
        <v>100</v>
      </c>
      <c r="I5" s="25">
        <v>0</v>
      </c>
      <c r="J5" s="3">
        <v>0</v>
      </c>
      <c r="K5" s="264" t="e">
        <f t="shared" si="2"/>
        <v>#DIV/0!</v>
      </c>
      <c r="L5" s="3">
        <v>0</v>
      </c>
      <c r="M5" s="3">
        <v>0</v>
      </c>
      <c r="N5" s="138" t="e">
        <f t="shared" si="3"/>
        <v>#DIV/0!</v>
      </c>
      <c r="O5" s="3">
        <v>0</v>
      </c>
      <c r="P5" s="3">
        <v>0</v>
      </c>
      <c r="Q5" s="264" t="e">
        <f t="shared" si="4"/>
        <v>#DIV/0!</v>
      </c>
      <c r="R5" s="3">
        <v>0</v>
      </c>
      <c r="S5" s="3">
        <v>0</v>
      </c>
      <c r="T5" s="138" t="e">
        <f t="shared" si="5"/>
        <v>#DIV/0!</v>
      </c>
    </row>
    <row r="6" spans="1:20" x14ac:dyDescent="0.25">
      <c r="A6" s="4" t="s">
        <v>6</v>
      </c>
      <c r="B6" s="4" t="s">
        <v>7</v>
      </c>
      <c r="C6" s="3">
        <v>4</v>
      </c>
      <c r="D6" s="3">
        <v>4</v>
      </c>
      <c r="E6" s="264">
        <f t="shared" si="0"/>
        <v>100</v>
      </c>
      <c r="F6" s="3">
        <v>414</v>
      </c>
      <c r="G6" s="3">
        <v>414</v>
      </c>
      <c r="H6" s="138">
        <f t="shared" si="1"/>
        <v>100</v>
      </c>
      <c r="I6" s="25">
        <v>0</v>
      </c>
      <c r="J6" s="3">
        <v>0</v>
      </c>
      <c r="K6" s="264" t="e">
        <f t="shared" si="2"/>
        <v>#DIV/0!</v>
      </c>
      <c r="L6" s="3">
        <v>0</v>
      </c>
      <c r="M6" s="3">
        <v>0</v>
      </c>
      <c r="N6" s="138" t="e">
        <f t="shared" si="3"/>
        <v>#DIV/0!</v>
      </c>
      <c r="O6" s="3">
        <v>2</v>
      </c>
      <c r="P6" s="3">
        <v>2</v>
      </c>
      <c r="Q6" s="264">
        <f t="shared" si="4"/>
        <v>100</v>
      </c>
      <c r="R6" s="3">
        <v>723</v>
      </c>
      <c r="S6" s="3">
        <v>723</v>
      </c>
      <c r="T6" s="138">
        <f t="shared" si="5"/>
        <v>100</v>
      </c>
    </row>
    <row r="7" spans="1:20" x14ac:dyDescent="0.25">
      <c r="A7" s="4" t="s">
        <v>8</v>
      </c>
      <c r="B7" s="4" t="s">
        <v>9</v>
      </c>
      <c r="C7" s="3">
        <v>13</v>
      </c>
      <c r="D7" s="3">
        <v>12</v>
      </c>
      <c r="E7" s="264">
        <f t="shared" si="0"/>
        <v>92.307692307692307</v>
      </c>
      <c r="F7" s="3">
        <v>2588</v>
      </c>
      <c r="G7" s="3">
        <v>2458</v>
      </c>
      <c r="H7" s="138">
        <f t="shared" si="1"/>
        <v>94.976816074188562</v>
      </c>
      <c r="I7" s="25">
        <v>1</v>
      </c>
      <c r="J7" s="3">
        <v>0</v>
      </c>
      <c r="K7" s="264">
        <f t="shared" si="2"/>
        <v>0</v>
      </c>
      <c r="L7" s="3">
        <v>4</v>
      </c>
      <c r="M7" s="3">
        <v>0</v>
      </c>
      <c r="N7" s="138">
        <f t="shared" si="3"/>
        <v>0</v>
      </c>
      <c r="O7" s="3">
        <v>8</v>
      </c>
      <c r="P7" s="3">
        <v>2</v>
      </c>
      <c r="Q7" s="264">
        <f t="shared" si="4"/>
        <v>25</v>
      </c>
      <c r="R7" s="3">
        <v>1038</v>
      </c>
      <c r="S7" s="3">
        <v>77</v>
      </c>
      <c r="T7" s="138">
        <f t="shared" si="5"/>
        <v>7.4181117533718686</v>
      </c>
    </row>
    <row r="8" spans="1:20" x14ac:dyDescent="0.25">
      <c r="A8" s="4" t="s">
        <v>10</v>
      </c>
      <c r="B8" s="4" t="s">
        <v>11</v>
      </c>
      <c r="C8" s="3">
        <v>7</v>
      </c>
      <c r="D8" s="3">
        <v>7</v>
      </c>
      <c r="E8" s="264">
        <f t="shared" si="0"/>
        <v>100</v>
      </c>
      <c r="F8" s="3">
        <v>1625</v>
      </c>
      <c r="G8" s="3">
        <v>1625</v>
      </c>
      <c r="H8" s="138">
        <f t="shared" si="1"/>
        <v>100</v>
      </c>
      <c r="I8" s="25">
        <v>0</v>
      </c>
      <c r="J8" s="3">
        <v>0</v>
      </c>
      <c r="K8" s="264" t="e">
        <f t="shared" si="2"/>
        <v>#DIV/0!</v>
      </c>
      <c r="L8" s="3">
        <v>0</v>
      </c>
      <c r="M8" s="3">
        <v>0</v>
      </c>
      <c r="N8" s="138" t="e">
        <f t="shared" si="3"/>
        <v>#DIV/0!</v>
      </c>
      <c r="O8" s="3">
        <v>4</v>
      </c>
      <c r="P8" s="3">
        <v>0</v>
      </c>
      <c r="Q8" s="264">
        <f t="shared" si="4"/>
        <v>0</v>
      </c>
      <c r="R8" s="3">
        <v>731</v>
      </c>
      <c r="S8" s="3">
        <v>0</v>
      </c>
      <c r="T8" s="138">
        <f t="shared" si="5"/>
        <v>0</v>
      </c>
    </row>
    <row r="9" spans="1:20" x14ac:dyDescent="0.25">
      <c r="A9" s="4" t="s">
        <v>12</v>
      </c>
      <c r="B9" s="4" t="s">
        <v>13</v>
      </c>
      <c r="C9" s="3">
        <v>3</v>
      </c>
      <c r="D9" s="3">
        <v>3</v>
      </c>
      <c r="E9" s="264">
        <f t="shared" si="0"/>
        <v>100</v>
      </c>
      <c r="F9" s="3">
        <v>146</v>
      </c>
      <c r="G9" s="3">
        <v>146</v>
      </c>
      <c r="H9" s="138">
        <f t="shared" si="1"/>
        <v>100</v>
      </c>
      <c r="I9" s="25">
        <v>0</v>
      </c>
      <c r="J9" s="3">
        <v>0</v>
      </c>
      <c r="K9" s="264" t="e">
        <f t="shared" si="2"/>
        <v>#DIV/0!</v>
      </c>
      <c r="L9" s="3">
        <v>0</v>
      </c>
      <c r="M9" s="3">
        <v>0</v>
      </c>
      <c r="N9" s="138" t="e">
        <f t="shared" si="3"/>
        <v>#DIV/0!</v>
      </c>
      <c r="O9" s="3">
        <v>0</v>
      </c>
      <c r="P9" s="3">
        <v>0</v>
      </c>
      <c r="Q9" s="264" t="e">
        <f t="shared" si="4"/>
        <v>#DIV/0!</v>
      </c>
      <c r="R9" s="3">
        <v>0</v>
      </c>
      <c r="S9" s="3">
        <v>0</v>
      </c>
      <c r="T9" s="138" t="e">
        <f t="shared" si="5"/>
        <v>#DIV/0!</v>
      </c>
    </row>
    <row r="10" spans="1:20" x14ac:dyDescent="0.25">
      <c r="A10" s="4" t="s">
        <v>14</v>
      </c>
      <c r="B10" s="4" t="s">
        <v>15</v>
      </c>
      <c r="C10" s="3">
        <v>7</v>
      </c>
      <c r="D10" s="3">
        <v>7</v>
      </c>
      <c r="E10" s="264">
        <f t="shared" si="0"/>
        <v>100</v>
      </c>
      <c r="F10" s="3">
        <v>858</v>
      </c>
      <c r="G10" s="3">
        <v>858</v>
      </c>
      <c r="H10" s="138">
        <f t="shared" si="1"/>
        <v>100</v>
      </c>
      <c r="I10" s="25">
        <v>0</v>
      </c>
      <c r="J10" s="3">
        <v>0</v>
      </c>
      <c r="K10" s="264" t="e">
        <f t="shared" si="2"/>
        <v>#DIV/0!</v>
      </c>
      <c r="L10" s="3">
        <v>0</v>
      </c>
      <c r="M10" s="3">
        <v>0</v>
      </c>
      <c r="N10" s="138" t="e">
        <f t="shared" si="3"/>
        <v>#DIV/0!</v>
      </c>
      <c r="O10" s="3">
        <v>7</v>
      </c>
      <c r="P10" s="3">
        <v>7</v>
      </c>
      <c r="Q10" s="264">
        <f t="shared" si="4"/>
        <v>100</v>
      </c>
      <c r="R10" s="3">
        <v>696</v>
      </c>
      <c r="S10" s="3">
        <v>696</v>
      </c>
      <c r="T10" s="138">
        <f t="shared" si="5"/>
        <v>100</v>
      </c>
    </row>
    <row r="11" spans="1:20" x14ac:dyDescent="0.25">
      <c r="A11" s="4" t="s">
        <v>16</v>
      </c>
      <c r="B11" s="4" t="s">
        <v>17</v>
      </c>
      <c r="C11" s="3">
        <v>6</v>
      </c>
      <c r="D11" s="3">
        <v>6</v>
      </c>
      <c r="E11" s="264">
        <f t="shared" si="0"/>
        <v>100</v>
      </c>
      <c r="F11" s="3">
        <v>970</v>
      </c>
      <c r="G11" s="3">
        <v>970</v>
      </c>
      <c r="H11" s="138">
        <f t="shared" si="1"/>
        <v>100</v>
      </c>
      <c r="I11" s="25">
        <v>0</v>
      </c>
      <c r="J11" s="3">
        <v>0</v>
      </c>
      <c r="K11" s="264" t="e">
        <f t="shared" si="2"/>
        <v>#DIV/0!</v>
      </c>
      <c r="L11" s="3">
        <v>0</v>
      </c>
      <c r="M11" s="3">
        <v>0</v>
      </c>
      <c r="N11" s="138" t="e">
        <f t="shared" si="3"/>
        <v>#DIV/0!</v>
      </c>
      <c r="O11" s="3">
        <v>6</v>
      </c>
      <c r="P11" s="3">
        <v>0</v>
      </c>
      <c r="Q11" s="264">
        <f t="shared" si="4"/>
        <v>0</v>
      </c>
      <c r="R11" s="3">
        <v>240</v>
      </c>
      <c r="S11" s="3">
        <v>0</v>
      </c>
      <c r="T11" s="138">
        <f t="shared" si="5"/>
        <v>0</v>
      </c>
    </row>
    <row r="12" spans="1:20" x14ac:dyDescent="0.25">
      <c r="A12" s="4" t="s">
        <v>18</v>
      </c>
      <c r="B12" s="4" t="s">
        <v>19</v>
      </c>
      <c r="C12" s="3">
        <v>6</v>
      </c>
      <c r="D12" s="3">
        <v>6</v>
      </c>
      <c r="E12" s="264">
        <f t="shared" si="0"/>
        <v>100</v>
      </c>
      <c r="F12" s="3">
        <v>219</v>
      </c>
      <c r="G12" s="3">
        <v>219</v>
      </c>
      <c r="H12" s="138">
        <f t="shared" si="1"/>
        <v>100</v>
      </c>
      <c r="I12" s="25">
        <v>0</v>
      </c>
      <c r="J12" s="3">
        <v>0</v>
      </c>
      <c r="K12" s="264" t="e">
        <f t="shared" si="2"/>
        <v>#DIV/0!</v>
      </c>
      <c r="L12" s="3">
        <v>0</v>
      </c>
      <c r="M12" s="3">
        <v>0</v>
      </c>
      <c r="N12" s="138" t="e">
        <f t="shared" si="3"/>
        <v>#DIV/0!</v>
      </c>
      <c r="O12" s="3">
        <v>1</v>
      </c>
      <c r="P12" s="3">
        <v>1</v>
      </c>
      <c r="Q12" s="264">
        <f t="shared" si="4"/>
        <v>100</v>
      </c>
      <c r="R12" s="3">
        <v>10</v>
      </c>
      <c r="S12" s="3">
        <v>10</v>
      </c>
      <c r="T12" s="138">
        <f t="shared" si="5"/>
        <v>100</v>
      </c>
    </row>
    <row r="13" spans="1:20" x14ac:dyDescent="0.25">
      <c r="A13" s="4" t="s">
        <v>20</v>
      </c>
      <c r="B13" s="4" t="s">
        <v>21</v>
      </c>
      <c r="C13" s="3">
        <v>7</v>
      </c>
      <c r="D13" s="3">
        <v>4</v>
      </c>
      <c r="E13" s="264">
        <f t="shared" si="0"/>
        <v>57.142857142857139</v>
      </c>
      <c r="F13" s="3">
        <v>800</v>
      </c>
      <c r="G13" s="3">
        <v>612</v>
      </c>
      <c r="H13" s="138">
        <f>+G13/F13*100</f>
        <v>76.5</v>
      </c>
      <c r="I13" s="25">
        <v>0</v>
      </c>
      <c r="J13" s="3">
        <v>0</v>
      </c>
      <c r="K13" s="264" t="e">
        <f t="shared" si="2"/>
        <v>#DIV/0!</v>
      </c>
      <c r="L13" s="3">
        <v>0</v>
      </c>
      <c r="M13" s="3">
        <v>0</v>
      </c>
      <c r="N13" s="138" t="e">
        <f>+M13/L13*100</f>
        <v>#DIV/0!</v>
      </c>
      <c r="O13" s="3">
        <v>3</v>
      </c>
      <c r="P13" s="3">
        <v>3</v>
      </c>
      <c r="Q13" s="264">
        <f t="shared" si="4"/>
        <v>100</v>
      </c>
      <c r="R13" s="3">
        <v>97</v>
      </c>
      <c r="S13" s="3">
        <v>97</v>
      </c>
      <c r="T13" s="138">
        <f>+S13/R13*100</f>
        <v>100</v>
      </c>
    </row>
    <row r="14" spans="1:20" x14ac:dyDescent="0.25">
      <c r="A14" s="4" t="s">
        <v>22</v>
      </c>
      <c r="B14" s="4" t="s">
        <v>23</v>
      </c>
      <c r="C14" s="3">
        <v>7</v>
      </c>
      <c r="D14" s="3">
        <v>0</v>
      </c>
      <c r="E14" s="264">
        <f t="shared" si="0"/>
        <v>0</v>
      </c>
      <c r="F14" s="3">
        <v>1328</v>
      </c>
      <c r="G14" s="3">
        <v>0</v>
      </c>
      <c r="H14" s="138">
        <f t="shared" ref="H14:H77" si="6">+G14/F14*100</f>
        <v>0</v>
      </c>
      <c r="I14" s="25">
        <v>0</v>
      </c>
      <c r="J14" s="3">
        <v>0</v>
      </c>
      <c r="K14" s="264" t="e">
        <f t="shared" si="2"/>
        <v>#DIV/0!</v>
      </c>
      <c r="L14" s="3">
        <v>0</v>
      </c>
      <c r="M14" s="3">
        <v>0</v>
      </c>
      <c r="N14" s="138" t="e">
        <f t="shared" ref="N14:N77" si="7">+M14/L14*100</f>
        <v>#DIV/0!</v>
      </c>
      <c r="O14" s="3">
        <v>7</v>
      </c>
      <c r="P14" s="3">
        <v>0</v>
      </c>
      <c r="Q14" s="264">
        <f t="shared" si="4"/>
        <v>0</v>
      </c>
      <c r="R14" s="3">
        <v>847</v>
      </c>
      <c r="S14" s="3">
        <v>0</v>
      </c>
      <c r="T14" s="138">
        <f t="shared" ref="T14:T77" si="8">+S14/R14*100</f>
        <v>0</v>
      </c>
    </row>
    <row r="15" spans="1:20" x14ac:dyDescent="0.25">
      <c r="A15" s="4" t="s">
        <v>24</v>
      </c>
      <c r="B15" s="4" t="s">
        <v>25</v>
      </c>
      <c r="C15" s="3">
        <v>10</v>
      </c>
      <c r="D15" s="3">
        <v>10</v>
      </c>
      <c r="E15" s="264">
        <f t="shared" si="0"/>
        <v>100</v>
      </c>
      <c r="F15" s="3">
        <v>1991</v>
      </c>
      <c r="G15" s="3">
        <v>1991</v>
      </c>
      <c r="H15" s="138">
        <f t="shared" si="6"/>
        <v>100</v>
      </c>
      <c r="I15" s="25">
        <v>0</v>
      </c>
      <c r="J15" s="3">
        <v>0</v>
      </c>
      <c r="K15" s="264" t="e">
        <f t="shared" si="2"/>
        <v>#DIV/0!</v>
      </c>
      <c r="L15" s="3">
        <v>0</v>
      </c>
      <c r="M15" s="3">
        <v>0</v>
      </c>
      <c r="N15" s="138" t="e">
        <f t="shared" si="7"/>
        <v>#DIV/0!</v>
      </c>
      <c r="O15" s="3">
        <v>6</v>
      </c>
      <c r="P15" s="3">
        <v>6</v>
      </c>
      <c r="Q15" s="264">
        <f t="shared" si="4"/>
        <v>100</v>
      </c>
      <c r="R15" s="3">
        <v>877</v>
      </c>
      <c r="S15" s="3">
        <v>877</v>
      </c>
      <c r="T15" s="138">
        <f t="shared" si="8"/>
        <v>100</v>
      </c>
    </row>
    <row r="16" spans="1:20" x14ac:dyDescent="0.25">
      <c r="A16" s="4" t="s">
        <v>26</v>
      </c>
      <c r="B16" s="4" t="s">
        <v>27</v>
      </c>
      <c r="C16" s="3">
        <v>3</v>
      </c>
      <c r="D16" s="3">
        <v>3</v>
      </c>
      <c r="E16" s="264">
        <f t="shared" si="0"/>
        <v>100</v>
      </c>
      <c r="F16" s="3">
        <v>224</v>
      </c>
      <c r="G16" s="3">
        <v>224</v>
      </c>
      <c r="H16" s="138">
        <f t="shared" si="6"/>
        <v>100</v>
      </c>
      <c r="I16" s="25">
        <v>0</v>
      </c>
      <c r="J16" s="3">
        <v>0</v>
      </c>
      <c r="K16" s="264" t="e">
        <f t="shared" si="2"/>
        <v>#DIV/0!</v>
      </c>
      <c r="L16" s="3">
        <v>0</v>
      </c>
      <c r="M16" s="3">
        <v>0</v>
      </c>
      <c r="N16" s="138" t="e">
        <f t="shared" si="7"/>
        <v>#DIV/0!</v>
      </c>
      <c r="O16" s="3">
        <v>0</v>
      </c>
      <c r="P16" s="3">
        <v>0</v>
      </c>
      <c r="Q16" s="264" t="e">
        <f t="shared" si="4"/>
        <v>#DIV/0!</v>
      </c>
      <c r="R16" s="3">
        <v>0</v>
      </c>
      <c r="S16" s="3">
        <v>0</v>
      </c>
      <c r="T16" s="138" t="e">
        <f t="shared" si="8"/>
        <v>#DIV/0!</v>
      </c>
    </row>
    <row r="17" spans="1:20" x14ac:dyDescent="0.25">
      <c r="A17" s="4" t="s">
        <v>28</v>
      </c>
      <c r="B17" s="4" t="s">
        <v>29</v>
      </c>
      <c r="C17" s="3">
        <v>12</v>
      </c>
      <c r="D17" s="3">
        <v>12</v>
      </c>
      <c r="E17" s="264">
        <f t="shared" si="0"/>
        <v>100</v>
      </c>
      <c r="F17" s="3">
        <v>3059</v>
      </c>
      <c r="G17" s="3">
        <v>3059</v>
      </c>
      <c r="H17" s="138">
        <f t="shared" si="6"/>
        <v>100</v>
      </c>
      <c r="I17" s="25">
        <v>0</v>
      </c>
      <c r="J17" s="3">
        <v>0</v>
      </c>
      <c r="K17" s="264" t="e">
        <f t="shared" si="2"/>
        <v>#DIV/0!</v>
      </c>
      <c r="L17" s="3">
        <v>0</v>
      </c>
      <c r="M17" s="3">
        <v>0</v>
      </c>
      <c r="N17" s="138" t="e">
        <f t="shared" si="7"/>
        <v>#DIV/0!</v>
      </c>
      <c r="O17" s="3">
        <v>6</v>
      </c>
      <c r="P17" s="3">
        <v>6</v>
      </c>
      <c r="Q17" s="264">
        <f t="shared" si="4"/>
        <v>100</v>
      </c>
      <c r="R17" s="3">
        <v>810</v>
      </c>
      <c r="S17" s="3">
        <v>810</v>
      </c>
      <c r="T17" s="138">
        <f t="shared" si="8"/>
        <v>100</v>
      </c>
    </row>
    <row r="18" spans="1:20" x14ac:dyDescent="0.25">
      <c r="A18" s="4" t="s">
        <v>30</v>
      </c>
      <c r="B18" s="4" t="s">
        <v>31</v>
      </c>
      <c r="C18" s="3">
        <v>4</v>
      </c>
      <c r="D18" s="3">
        <v>4</v>
      </c>
      <c r="E18" s="264">
        <f t="shared" si="0"/>
        <v>100</v>
      </c>
      <c r="F18" s="3">
        <v>407</v>
      </c>
      <c r="G18" s="3">
        <v>237</v>
      </c>
      <c r="H18" s="138">
        <f t="shared" si="6"/>
        <v>58.23095823095823</v>
      </c>
      <c r="I18" s="25">
        <v>0</v>
      </c>
      <c r="J18" s="3">
        <v>0</v>
      </c>
      <c r="K18" s="264" t="e">
        <f t="shared" si="2"/>
        <v>#DIV/0!</v>
      </c>
      <c r="L18" s="3">
        <v>0</v>
      </c>
      <c r="M18" s="3">
        <v>0</v>
      </c>
      <c r="N18" s="138" t="e">
        <f t="shared" si="7"/>
        <v>#DIV/0!</v>
      </c>
      <c r="O18" s="3">
        <v>4</v>
      </c>
      <c r="P18" s="3">
        <v>4</v>
      </c>
      <c r="Q18" s="264">
        <f t="shared" si="4"/>
        <v>100</v>
      </c>
      <c r="R18" s="3">
        <v>182</v>
      </c>
      <c r="S18" s="3">
        <v>120</v>
      </c>
      <c r="T18" s="138">
        <f t="shared" si="8"/>
        <v>65.934065934065927</v>
      </c>
    </row>
    <row r="19" spans="1:20" x14ac:dyDescent="0.25">
      <c r="A19" s="4" t="s">
        <v>32</v>
      </c>
      <c r="B19" s="4" t="s">
        <v>33</v>
      </c>
      <c r="C19" s="3">
        <v>12</v>
      </c>
      <c r="D19" s="3">
        <v>12</v>
      </c>
      <c r="E19" s="264">
        <f t="shared" si="0"/>
        <v>100</v>
      </c>
      <c r="F19" s="3">
        <v>3524</v>
      </c>
      <c r="G19" s="3">
        <v>3524</v>
      </c>
      <c r="H19" s="138">
        <f t="shared" si="6"/>
        <v>100</v>
      </c>
      <c r="I19" s="25">
        <v>1</v>
      </c>
      <c r="J19" s="3">
        <v>1</v>
      </c>
      <c r="K19" s="264">
        <f t="shared" si="2"/>
        <v>100</v>
      </c>
      <c r="L19" s="3">
        <v>7</v>
      </c>
      <c r="M19" s="3">
        <v>7</v>
      </c>
      <c r="N19" s="138">
        <f t="shared" si="7"/>
        <v>100</v>
      </c>
      <c r="O19" s="3">
        <v>6</v>
      </c>
      <c r="P19" s="3">
        <v>6</v>
      </c>
      <c r="Q19" s="264">
        <f t="shared" si="4"/>
        <v>100</v>
      </c>
      <c r="R19" s="3">
        <v>1391</v>
      </c>
      <c r="S19" s="3">
        <v>1391</v>
      </c>
      <c r="T19" s="138">
        <f t="shared" si="8"/>
        <v>100</v>
      </c>
    </row>
    <row r="20" spans="1:20" x14ac:dyDescent="0.25">
      <c r="A20" s="4" t="s">
        <v>34</v>
      </c>
      <c r="B20" s="4" t="s">
        <v>35</v>
      </c>
      <c r="C20" s="3">
        <v>4</v>
      </c>
      <c r="D20" s="3">
        <v>0</v>
      </c>
      <c r="E20" s="264">
        <f t="shared" si="0"/>
        <v>0</v>
      </c>
      <c r="F20" s="3">
        <v>561</v>
      </c>
      <c r="G20" s="3">
        <v>0</v>
      </c>
      <c r="H20" s="138">
        <f t="shared" si="6"/>
        <v>0</v>
      </c>
      <c r="I20" s="25">
        <v>0</v>
      </c>
      <c r="J20" s="3">
        <v>0</v>
      </c>
      <c r="K20" s="264" t="e">
        <f t="shared" si="2"/>
        <v>#DIV/0!</v>
      </c>
      <c r="L20" s="3">
        <v>0</v>
      </c>
      <c r="M20" s="3">
        <v>0</v>
      </c>
      <c r="N20" s="138" t="e">
        <f t="shared" si="7"/>
        <v>#DIV/0!</v>
      </c>
      <c r="O20" s="3">
        <v>3</v>
      </c>
      <c r="P20" s="3">
        <v>0</v>
      </c>
      <c r="Q20" s="264">
        <f t="shared" si="4"/>
        <v>0</v>
      </c>
      <c r="R20" s="3">
        <v>80</v>
      </c>
      <c r="S20" s="3">
        <v>0</v>
      </c>
      <c r="T20" s="138">
        <f t="shared" si="8"/>
        <v>0</v>
      </c>
    </row>
    <row r="21" spans="1:20" x14ac:dyDescent="0.25">
      <c r="A21" s="4" t="s">
        <v>36</v>
      </c>
      <c r="B21" s="4" t="s">
        <v>37</v>
      </c>
      <c r="C21" s="3">
        <v>13</v>
      </c>
      <c r="D21" s="3">
        <v>13</v>
      </c>
      <c r="E21" s="264">
        <f t="shared" si="0"/>
        <v>100</v>
      </c>
      <c r="F21" s="3">
        <v>5485</v>
      </c>
      <c r="G21" s="3">
        <v>5485</v>
      </c>
      <c r="H21" s="138">
        <f t="shared" si="6"/>
        <v>100</v>
      </c>
      <c r="I21" s="25">
        <v>0</v>
      </c>
      <c r="J21" s="3">
        <v>0</v>
      </c>
      <c r="K21" s="264" t="e">
        <f t="shared" si="2"/>
        <v>#DIV/0!</v>
      </c>
      <c r="L21" s="3">
        <v>0</v>
      </c>
      <c r="M21" s="3">
        <v>0</v>
      </c>
      <c r="N21" s="138" t="e">
        <f t="shared" si="7"/>
        <v>#DIV/0!</v>
      </c>
      <c r="O21" s="3">
        <v>11</v>
      </c>
      <c r="P21" s="3">
        <v>11</v>
      </c>
      <c r="Q21" s="264">
        <f t="shared" si="4"/>
        <v>100</v>
      </c>
      <c r="R21" s="3">
        <v>2222</v>
      </c>
      <c r="S21" s="3">
        <v>2222</v>
      </c>
      <c r="T21" s="138">
        <f t="shared" si="8"/>
        <v>100</v>
      </c>
    </row>
    <row r="22" spans="1:20" x14ac:dyDescent="0.25">
      <c r="A22" s="4" t="s">
        <v>38</v>
      </c>
      <c r="B22" s="4" t="s">
        <v>39</v>
      </c>
      <c r="C22" s="3">
        <v>19</v>
      </c>
      <c r="D22" s="3">
        <v>15</v>
      </c>
      <c r="E22" s="264">
        <f>+D22/C22*100</f>
        <v>78.94736842105263</v>
      </c>
      <c r="F22" s="3">
        <v>2256</v>
      </c>
      <c r="G22" s="3">
        <v>2179</v>
      </c>
      <c r="H22" s="138">
        <f t="shared" si="6"/>
        <v>96.586879432624116</v>
      </c>
      <c r="I22" s="25">
        <v>0</v>
      </c>
      <c r="J22" s="3">
        <v>0</v>
      </c>
      <c r="K22" s="264" t="e">
        <f>+J22/I22*100</f>
        <v>#DIV/0!</v>
      </c>
      <c r="L22" s="3">
        <v>0</v>
      </c>
      <c r="M22" s="3">
        <v>0</v>
      </c>
      <c r="N22" s="138" t="e">
        <f t="shared" si="7"/>
        <v>#DIV/0!</v>
      </c>
      <c r="O22" s="3">
        <v>6</v>
      </c>
      <c r="P22" s="3">
        <v>6</v>
      </c>
      <c r="Q22" s="264">
        <f>+P22/O22*100</f>
        <v>100</v>
      </c>
      <c r="R22" s="3">
        <v>721</v>
      </c>
      <c r="S22" s="3">
        <v>721</v>
      </c>
      <c r="T22" s="138">
        <f t="shared" si="8"/>
        <v>100</v>
      </c>
    </row>
    <row r="23" spans="1:20" x14ac:dyDescent="0.25">
      <c r="A23" s="4" t="s">
        <v>40</v>
      </c>
      <c r="B23" s="4" t="s">
        <v>41</v>
      </c>
      <c r="C23" s="3">
        <v>5</v>
      </c>
      <c r="D23" s="3">
        <v>5</v>
      </c>
      <c r="E23" s="264">
        <f t="shared" ref="E23:E86" si="9">+D23/C23*100</f>
        <v>100</v>
      </c>
      <c r="F23" s="3">
        <v>417</v>
      </c>
      <c r="G23" s="3">
        <v>377</v>
      </c>
      <c r="H23" s="138">
        <f t="shared" si="6"/>
        <v>90.407673860911274</v>
      </c>
      <c r="I23" s="25">
        <v>0</v>
      </c>
      <c r="J23" s="3">
        <v>0</v>
      </c>
      <c r="K23" s="264" t="e">
        <f t="shared" ref="K23:K86" si="10">+J23/I23*100</f>
        <v>#DIV/0!</v>
      </c>
      <c r="L23" s="3">
        <v>0</v>
      </c>
      <c r="M23" s="3">
        <v>0</v>
      </c>
      <c r="N23" s="138" t="e">
        <f t="shared" si="7"/>
        <v>#DIV/0!</v>
      </c>
      <c r="O23" s="3">
        <v>0</v>
      </c>
      <c r="P23" s="3">
        <v>0</v>
      </c>
      <c r="Q23" s="264" t="e">
        <f t="shared" ref="Q23:Q86" si="11">+P23/O23*100</f>
        <v>#DIV/0!</v>
      </c>
      <c r="R23" s="3">
        <v>0</v>
      </c>
      <c r="S23" s="3">
        <v>0</v>
      </c>
      <c r="T23" s="138" t="e">
        <f t="shared" si="8"/>
        <v>#DIV/0!</v>
      </c>
    </row>
    <row r="24" spans="1:20" x14ac:dyDescent="0.25">
      <c r="A24" s="4" t="s">
        <v>42</v>
      </c>
      <c r="B24" s="4" t="s">
        <v>43</v>
      </c>
      <c r="C24" s="3">
        <v>8</v>
      </c>
      <c r="D24" s="3">
        <v>8</v>
      </c>
      <c r="E24" s="264">
        <f t="shared" si="9"/>
        <v>100</v>
      </c>
      <c r="F24" s="3">
        <v>898</v>
      </c>
      <c r="G24" s="3">
        <v>898</v>
      </c>
      <c r="H24" s="138">
        <f t="shared" si="6"/>
        <v>100</v>
      </c>
      <c r="I24" s="25">
        <v>0</v>
      </c>
      <c r="J24" s="3">
        <v>0</v>
      </c>
      <c r="K24" s="264" t="e">
        <f t="shared" si="10"/>
        <v>#DIV/0!</v>
      </c>
      <c r="L24" s="3">
        <v>0</v>
      </c>
      <c r="M24" s="3">
        <v>0</v>
      </c>
      <c r="N24" s="138" t="e">
        <f t="shared" si="7"/>
        <v>#DIV/0!</v>
      </c>
      <c r="O24" s="3">
        <v>4</v>
      </c>
      <c r="P24" s="3">
        <v>4</v>
      </c>
      <c r="Q24" s="264">
        <f t="shared" si="11"/>
        <v>100</v>
      </c>
      <c r="R24" s="3">
        <v>319</v>
      </c>
      <c r="S24" s="3">
        <v>319</v>
      </c>
      <c r="T24" s="138">
        <f t="shared" si="8"/>
        <v>100</v>
      </c>
    </row>
    <row r="25" spans="1:20" x14ac:dyDescent="0.25">
      <c r="A25" s="4" t="s">
        <v>44</v>
      </c>
      <c r="B25" s="4" t="s">
        <v>45</v>
      </c>
      <c r="C25" s="3">
        <v>9</v>
      </c>
      <c r="D25" s="3">
        <v>9</v>
      </c>
      <c r="E25" s="264">
        <f t="shared" si="9"/>
        <v>100</v>
      </c>
      <c r="F25" s="3">
        <v>1824</v>
      </c>
      <c r="G25" s="3">
        <v>1824</v>
      </c>
      <c r="H25" s="138">
        <f t="shared" si="6"/>
        <v>100</v>
      </c>
      <c r="I25" s="25">
        <v>0</v>
      </c>
      <c r="J25" s="3">
        <v>0</v>
      </c>
      <c r="K25" s="264" t="e">
        <f t="shared" si="10"/>
        <v>#DIV/0!</v>
      </c>
      <c r="L25" s="3">
        <v>0</v>
      </c>
      <c r="M25" s="3">
        <v>0</v>
      </c>
      <c r="N25" s="138" t="e">
        <f t="shared" si="7"/>
        <v>#DIV/0!</v>
      </c>
      <c r="O25" s="3">
        <v>6</v>
      </c>
      <c r="P25" s="3">
        <v>6</v>
      </c>
      <c r="Q25" s="264">
        <f t="shared" si="11"/>
        <v>100</v>
      </c>
      <c r="R25" s="3">
        <v>731</v>
      </c>
      <c r="S25" s="3">
        <v>731</v>
      </c>
      <c r="T25" s="138">
        <f t="shared" si="8"/>
        <v>100</v>
      </c>
    </row>
    <row r="26" spans="1:20" x14ac:dyDescent="0.25">
      <c r="A26" s="4" t="s">
        <v>46</v>
      </c>
      <c r="B26" s="4" t="s">
        <v>47</v>
      </c>
      <c r="C26" s="3">
        <v>0</v>
      </c>
      <c r="D26" s="3">
        <v>0</v>
      </c>
      <c r="E26" s="264" t="e">
        <f t="shared" si="9"/>
        <v>#DIV/0!</v>
      </c>
      <c r="F26" s="3">
        <v>0</v>
      </c>
      <c r="G26" s="3">
        <v>0</v>
      </c>
      <c r="H26" s="138" t="e">
        <f t="shared" si="6"/>
        <v>#DIV/0!</v>
      </c>
      <c r="I26" s="25">
        <v>0</v>
      </c>
      <c r="J26" s="3">
        <v>0</v>
      </c>
      <c r="K26" s="264" t="e">
        <f t="shared" si="10"/>
        <v>#DIV/0!</v>
      </c>
      <c r="L26" s="3">
        <v>0</v>
      </c>
      <c r="M26" s="3">
        <v>0</v>
      </c>
      <c r="N26" s="138" t="e">
        <f t="shared" si="7"/>
        <v>#DIV/0!</v>
      </c>
      <c r="O26" s="3">
        <v>0</v>
      </c>
      <c r="P26" s="3">
        <v>0</v>
      </c>
      <c r="Q26" s="264" t="e">
        <f t="shared" si="11"/>
        <v>#DIV/0!</v>
      </c>
      <c r="R26" s="3">
        <v>0</v>
      </c>
      <c r="S26" s="3">
        <v>0</v>
      </c>
      <c r="T26" s="138" t="e">
        <f t="shared" si="8"/>
        <v>#DIV/0!</v>
      </c>
    </row>
    <row r="27" spans="1:20" x14ac:dyDescent="0.25">
      <c r="A27" s="4" t="s">
        <v>48</v>
      </c>
      <c r="B27" s="4" t="s">
        <v>49</v>
      </c>
      <c r="C27" s="3">
        <v>4</v>
      </c>
      <c r="D27" s="3">
        <v>4</v>
      </c>
      <c r="E27" s="264">
        <f t="shared" si="9"/>
        <v>100</v>
      </c>
      <c r="F27" s="3">
        <v>368</v>
      </c>
      <c r="G27" s="3">
        <v>368</v>
      </c>
      <c r="H27" s="138">
        <f t="shared" si="6"/>
        <v>100</v>
      </c>
      <c r="I27" s="25">
        <v>0</v>
      </c>
      <c r="J27" s="3">
        <v>0</v>
      </c>
      <c r="K27" s="264" t="e">
        <f t="shared" si="10"/>
        <v>#DIV/0!</v>
      </c>
      <c r="L27" s="3">
        <v>0</v>
      </c>
      <c r="M27" s="3">
        <v>0</v>
      </c>
      <c r="N27" s="138" t="e">
        <f t="shared" si="7"/>
        <v>#DIV/0!</v>
      </c>
      <c r="O27" s="3">
        <v>0</v>
      </c>
      <c r="P27" s="3">
        <v>0</v>
      </c>
      <c r="Q27" s="264" t="e">
        <f t="shared" si="11"/>
        <v>#DIV/0!</v>
      </c>
      <c r="R27" s="3">
        <v>0</v>
      </c>
      <c r="S27" s="3">
        <v>0</v>
      </c>
      <c r="T27" s="138" t="e">
        <f t="shared" si="8"/>
        <v>#DIV/0!</v>
      </c>
    </row>
    <row r="28" spans="1:20" x14ac:dyDescent="0.25">
      <c r="A28" s="4" t="s">
        <v>50</v>
      </c>
      <c r="B28" s="4" t="s">
        <v>51</v>
      </c>
      <c r="C28" s="3">
        <v>4</v>
      </c>
      <c r="D28" s="3">
        <v>4</v>
      </c>
      <c r="E28" s="264">
        <f t="shared" si="9"/>
        <v>100</v>
      </c>
      <c r="F28" s="3">
        <v>588</v>
      </c>
      <c r="G28" s="3">
        <v>588</v>
      </c>
      <c r="H28" s="138">
        <f t="shared" si="6"/>
        <v>100</v>
      </c>
      <c r="I28" s="25">
        <v>0</v>
      </c>
      <c r="J28" s="3">
        <v>0</v>
      </c>
      <c r="K28" s="264" t="e">
        <f t="shared" si="10"/>
        <v>#DIV/0!</v>
      </c>
      <c r="L28" s="3">
        <v>0</v>
      </c>
      <c r="M28" s="3">
        <v>0</v>
      </c>
      <c r="N28" s="138" t="e">
        <f t="shared" si="7"/>
        <v>#DIV/0!</v>
      </c>
      <c r="O28" s="3">
        <v>0</v>
      </c>
      <c r="P28" s="3">
        <v>0</v>
      </c>
      <c r="Q28" s="264" t="e">
        <f t="shared" si="11"/>
        <v>#DIV/0!</v>
      </c>
      <c r="R28" s="3">
        <v>0</v>
      </c>
      <c r="S28" s="3">
        <v>0</v>
      </c>
      <c r="T28" s="138" t="e">
        <f t="shared" si="8"/>
        <v>#DIV/0!</v>
      </c>
    </row>
    <row r="29" spans="1:20" x14ac:dyDescent="0.25">
      <c r="A29" s="4" t="s">
        <v>52</v>
      </c>
      <c r="B29" s="4" t="s">
        <v>53</v>
      </c>
      <c r="C29" s="3">
        <v>5</v>
      </c>
      <c r="D29" s="3">
        <v>5</v>
      </c>
      <c r="E29" s="264">
        <f t="shared" si="9"/>
        <v>100</v>
      </c>
      <c r="F29" s="3">
        <v>1245</v>
      </c>
      <c r="G29" s="3">
        <v>1245</v>
      </c>
      <c r="H29" s="138">
        <f t="shared" si="6"/>
        <v>100</v>
      </c>
      <c r="I29" s="25">
        <v>0</v>
      </c>
      <c r="J29" s="3">
        <v>0</v>
      </c>
      <c r="K29" s="264" t="e">
        <f t="shared" si="10"/>
        <v>#DIV/0!</v>
      </c>
      <c r="L29" s="3">
        <v>0</v>
      </c>
      <c r="M29" s="3">
        <v>0</v>
      </c>
      <c r="N29" s="138" t="e">
        <f t="shared" si="7"/>
        <v>#DIV/0!</v>
      </c>
      <c r="O29" s="3">
        <v>4</v>
      </c>
      <c r="P29" s="3">
        <v>4</v>
      </c>
      <c r="Q29" s="264">
        <f t="shared" si="11"/>
        <v>100</v>
      </c>
      <c r="R29" s="3">
        <v>400</v>
      </c>
      <c r="S29" s="3">
        <v>400</v>
      </c>
      <c r="T29" s="138">
        <f t="shared" si="8"/>
        <v>100</v>
      </c>
    </row>
    <row r="30" spans="1:20" x14ac:dyDescent="0.25">
      <c r="A30" s="4" t="s">
        <v>54</v>
      </c>
      <c r="B30" s="4" t="s">
        <v>55</v>
      </c>
      <c r="C30" s="3">
        <v>7</v>
      </c>
      <c r="D30" s="3">
        <v>0</v>
      </c>
      <c r="E30" s="264">
        <f t="shared" si="9"/>
        <v>0</v>
      </c>
      <c r="F30" s="3">
        <v>643</v>
      </c>
      <c r="G30" s="3">
        <v>0</v>
      </c>
      <c r="H30" s="138">
        <f t="shared" si="6"/>
        <v>0</v>
      </c>
      <c r="I30" s="25">
        <v>0</v>
      </c>
      <c r="J30" s="3">
        <v>0</v>
      </c>
      <c r="K30" s="264" t="e">
        <f t="shared" si="10"/>
        <v>#DIV/0!</v>
      </c>
      <c r="L30" s="3">
        <v>0</v>
      </c>
      <c r="M30" s="3">
        <v>0</v>
      </c>
      <c r="N30" s="138" t="e">
        <f t="shared" si="7"/>
        <v>#DIV/0!</v>
      </c>
      <c r="O30" s="3">
        <v>3</v>
      </c>
      <c r="P30" s="3">
        <v>0</v>
      </c>
      <c r="Q30" s="264">
        <f t="shared" si="11"/>
        <v>0</v>
      </c>
      <c r="R30" s="3">
        <v>0</v>
      </c>
      <c r="S30" s="3">
        <v>0</v>
      </c>
      <c r="T30" s="138" t="e">
        <f t="shared" si="8"/>
        <v>#DIV/0!</v>
      </c>
    </row>
    <row r="31" spans="1:20" x14ac:dyDescent="0.25">
      <c r="A31" s="4" t="s">
        <v>56</v>
      </c>
      <c r="B31" s="4" t="s">
        <v>57</v>
      </c>
      <c r="C31" s="3">
        <v>5</v>
      </c>
      <c r="D31" s="3">
        <v>5</v>
      </c>
      <c r="E31" s="264">
        <f t="shared" si="9"/>
        <v>100</v>
      </c>
      <c r="F31" s="3">
        <v>406</v>
      </c>
      <c r="G31" s="3">
        <v>406</v>
      </c>
      <c r="H31" s="138">
        <f t="shared" si="6"/>
        <v>100</v>
      </c>
      <c r="I31" s="25">
        <v>0</v>
      </c>
      <c r="J31" s="3">
        <v>0</v>
      </c>
      <c r="K31" s="264" t="e">
        <f t="shared" si="10"/>
        <v>#DIV/0!</v>
      </c>
      <c r="L31" s="3">
        <v>0</v>
      </c>
      <c r="M31" s="3">
        <v>0</v>
      </c>
      <c r="N31" s="138" t="e">
        <f t="shared" si="7"/>
        <v>#DIV/0!</v>
      </c>
      <c r="O31" s="3">
        <v>3</v>
      </c>
      <c r="P31" s="3">
        <v>3</v>
      </c>
      <c r="Q31" s="264">
        <f t="shared" si="11"/>
        <v>100</v>
      </c>
      <c r="R31" s="3">
        <v>71</v>
      </c>
      <c r="S31" s="3">
        <v>71</v>
      </c>
      <c r="T31" s="138">
        <f t="shared" si="8"/>
        <v>100</v>
      </c>
    </row>
    <row r="32" spans="1:20" x14ac:dyDescent="0.25">
      <c r="A32" s="4" t="s">
        <v>58</v>
      </c>
      <c r="B32" s="4" t="s">
        <v>59</v>
      </c>
      <c r="C32" s="3">
        <v>13</v>
      </c>
      <c r="D32" s="3">
        <v>13</v>
      </c>
      <c r="E32" s="264">
        <f t="shared" si="9"/>
        <v>100</v>
      </c>
      <c r="F32" s="3">
        <v>1646</v>
      </c>
      <c r="G32" s="3">
        <v>1646</v>
      </c>
      <c r="H32" s="138">
        <f t="shared" si="6"/>
        <v>100</v>
      </c>
      <c r="I32" s="25">
        <v>0</v>
      </c>
      <c r="J32" s="3">
        <v>0</v>
      </c>
      <c r="K32" s="264" t="e">
        <f t="shared" si="10"/>
        <v>#DIV/0!</v>
      </c>
      <c r="L32" s="3">
        <v>0</v>
      </c>
      <c r="M32" s="3">
        <v>0</v>
      </c>
      <c r="N32" s="138" t="e">
        <f t="shared" si="7"/>
        <v>#DIV/0!</v>
      </c>
      <c r="O32" s="3">
        <v>6</v>
      </c>
      <c r="P32" s="3">
        <v>6</v>
      </c>
      <c r="Q32" s="264">
        <f t="shared" si="11"/>
        <v>100</v>
      </c>
      <c r="R32" s="3">
        <v>579</v>
      </c>
      <c r="S32" s="3">
        <v>579</v>
      </c>
      <c r="T32" s="138">
        <f t="shared" si="8"/>
        <v>100</v>
      </c>
    </row>
    <row r="33" spans="1:20" x14ac:dyDescent="0.25">
      <c r="A33" s="4" t="s">
        <v>60</v>
      </c>
      <c r="B33" s="4" t="s">
        <v>61</v>
      </c>
      <c r="C33" s="3">
        <v>4</v>
      </c>
      <c r="D33" s="3">
        <v>3</v>
      </c>
      <c r="E33" s="264">
        <f t="shared" si="9"/>
        <v>75</v>
      </c>
      <c r="F33" s="3">
        <v>380</v>
      </c>
      <c r="G33" s="3">
        <v>338</v>
      </c>
      <c r="H33" s="138">
        <f t="shared" si="6"/>
        <v>88.94736842105263</v>
      </c>
      <c r="I33" s="25">
        <v>0</v>
      </c>
      <c r="J33" s="3">
        <v>0</v>
      </c>
      <c r="K33" s="264" t="e">
        <f t="shared" si="10"/>
        <v>#DIV/0!</v>
      </c>
      <c r="L33" s="3">
        <v>0</v>
      </c>
      <c r="M33" s="3">
        <v>0</v>
      </c>
      <c r="N33" s="138" t="e">
        <f t="shared" si="7"/>
        <v>#DIV/0!</v>
      </c>
      <c r="O33" s="3">
        <v>0</v>
      </c>
      <c r="P33" s="3">
        <v>0</v>
      </c>
      <c r="Q33" s="264" t="e">
        <f t="shared" si="11"/>
        <v>#DIV/0!</v>
      </c>
      <c r="R33" s="3">
        <v>0</v>
      </c>
      <c r="S33" s="3">
        <v>0</v>
      </c>
      <c r="T33" s="138" t="e">
        <f t="shared" si="8"/>
        <v>#DIV/0!</v>
      </c>
    </row>
    <row r="34" spans="1:20" x14ac:dyDescent="0.25">
      <c r="A34" s="4" t="s">
        <v>62</v>
      </c>
      <c r="B34" s="4" t="s">
        <v>63</v>
      </c>
      <c r="C34" s="3">
        <v>12</v>
      </c>
      <c r="D34" s="3">
        <v>12</v>
      </c>
      <c r="E34" s="264">
        <f t="shared" si="9"/>
        <v>100</v>
      </c>
      <c r="F34" s="3">
        <v>4750</v>
      </c>
      <c r="G34" s="3">
        <v>4750</v>
      </c>
      <c r="H34" s="138">
        <f t="shared" si="6"/>
        <v>100</v>
      </c>
      <c r="I34" s="25">
        <v>0</v>
      </c>
      <c r="J34" s="3">
        <v>0</v>
      </c>
      <c r="K34" s="264" t="e">
        <f t="shared" si="10"/>
        <v>#DIV/0!</v>
      </c>
      <c r="L34" s="3">
        <v>0</v>
      </c>
      <c r="M34" s="3">
        <v>0</v>
      </c>
      <c r="N34" s="138" t="e">
        <f t="shared" si="7"/>
        <v>#DIV/0!</v>
      </c>
      <c r="O34" s="3">
        <v>8</v>
      </c>
      <c r="P34" s="3">
        <v>8</v>
      </c>
      <c r="Q34" s="264">
        <f t="shared" si="11"/>
        <v>100</v>
      </c>
      <c r="R34" s="3">
        <v>1862</v>
      </c>
      <c r="S34" s="3">
        <v>1862</v>
      </c>
      <c r="T34" s="138">
        <f t="shared" si="8"/>
        <v>100</v>
      </c>
    </row>
    <row r="35" spans="1:20" x14ac:dyDescent="0.25">
      <c r="A35" s="4" t="s">
        <v>64</v>
      </c>
      <c r="B35" s="4" t="s">
        <v>65</v>
      </c>
      <c r="C35" s="3">
        <v>8</v>
      </c>
      <c r="D35" s="3">
        <v>8</v>
      </c>
      <c r="E35" s="264">
        <f t="shared" si="9"/>
        <v>100</v>
      </c>
      <c r="F35" s="3">
        <v>1566</v>
      </c>
      <c r="G35" s="3">
        <v>1566</v>
      </c>
      <c r="H35" s="138">
        <f t="shared" si="6"/>
        <v>100</v>
      </c>
      <c r="I35" s="25">
        <v>0</v>
      </c>
      <c r="J35" s="3">
        <v>0</v>
      </c>
      <c r="K35" s="264" t="e">
        <f t="shared" si="10"/>
        <v>#DIV/0!</v>
      </c>
      <c r="L35" s="3">
        <v>0</v>
      </c>
      <c r="M35" s="3">
        <v>0</v>
      </c>
      <c r="N35" s="138" t="e">
        <f t="shared" si="7"/>
        <v>#DIV/0!</v>
      </c>
      <c r="O35" s="3">
        <v>6</v>
      </c>
      <c r="P35" s="3">
        <v>6</v>
      </c>
      <c r="Q35" s="264">
        <f t="shared" si="11"/>
        <v>100</v>
      </c>
      <c r="R35" s="3">
        <v>509</v>
      </c>
      <c r="S35" s="3">
        <v>509</v>
      </c>
      <c r="T35" s="138">
        <f t="shared" si="8"/>
        <v>100</v>
      </c>
    </row>
    <row r="36" spans="1:20" x14ac:dyDescent="0.25">
      <c r="A36" s="4" t="s">
        <v>66</v>
      </c>
      <c r="B36" s="4" t="s">
        <v>67</v>
      </c>
      <c r="C36" s="3">
        <v>4</v>
      </c>
      <c r="D36" s="3">
        <v>4</v>
      </c>
      <c r="E36" s="264">
        <f t="shared" si="9"/>
        <v>100</v>
      </c>
      <c r="F36" s="3">
        <v>441</v>
      </c>
      <c r="G36" s="3">
        <v>441</v>
      </c>
      <c r="H36" s="138">
        <f t="shared" si="6"/>
        <v>100</v>
      </c>
      <c r="I36" s="25">
        <v>0</v>
      </c>
      <c r="J36" s="3">
        <v>0</v>
      </c>
      <c r="K36" s="264" t="e">
        <f t="shared" si="10"/>
        <v>#DIV/0!</v>
      </c>
      <c r="L36" s="3">
        <v>0</v>
      </c>
      <c r="M36" s="3">
        <v>0</v>
      </c>
      <c r="N36" s="138" t="e">
        <f t="shared" si="7"/>
        <v>#DIV/0!</v>
      </c>
      <c r="O36" s="3">
        <v>0</v>
      </c>
      <c r="P36" s="3">
        <v>0</v>
      </c>
      <c r="Q36" s="264" t="e">
        <f t="shared" si="11"/>
        <v>#DIV/0!</v>
      </c>
      <c r="R36" s="3">
        <v>0</v>
      </c>
      <c r="S36" s="3">
        <v>0</v>
      </c>
      <c r="T36" s="138" t="e">
        <f t="shared" si="8"/>
        <v>#DIV/0!</v>
      </c>
    </row>
    <row r="37" spans="1:20" x14ac:dyDescent="0.25">
      <c r="A37" s="4" t="s">
        <v>68</v>
      </c>
      <c r="B37" s="4" t="s">
        <v>69</v>
      </c>
      <c r="C37" s="3">
        <v>10</v>
      </c>
      <c r="D37" s="3">
        <v>10</v>
      </c>
      <c r="E37" s="264">
        <f t="shared" si="9"/>
        <v>100</v>
      </c>
      <c r="F37" s="3">
        <v>2423</v>
      </c>
      <c r="G37" s="3">
        <v>2423</v>
      </c>
      <c r="H37" s="138">
        <f t="shared" si="6"/>
        <v>100</v>
      </c>
      <c r="I37" s="25">
        <v>0</v>
      </c>
      <c r="J37" s="3">
        <v>0</v>
      </c>
      <c r="K37" s="264" t="e">
        <f t="shared" si="10"/>
        <v>#DIV/0!</v>
      </c>
      <c r="L37" s="3">
        <v>0</v>
      </c>
      <c r="M37" s="3">
        <v>0</v>
      </c>
      <c r="N37" s="138" t="e">
        <f t="shared" si="7"/>
        <v>#DIV/0!</v>
      </c>
      <c r="O37" s="3">
        <v>3</v>
      </c>
      <c r="P37" s="3">
        <v>3</v>
      </c>
      <c r="Q37" s="264">
        <f t="shared" si="11"/>
        <v>100</v>
      </c>
      <c r="R37" s="3">
        <v>245</v>
      </c>
      <c r="S37" s="3">
        <v>245</v>
      </c>
      <c r="T37" s="138">
        <f t="shared" si="8"/>
        <v>100</v>
      </c>
    </row>
    <row r="38" spans="1:20" x14ac:dyDescent="0.25">
      <c r="A38" s="4" t="s">
        <v>70</v>
      </c>
      <c r="B38" s="4" t="s">
        <v>71</v>
      </c>
      <c r="C38" s="3">
        <v>15</v>
      </c>
      <c r="D38" s="3">
        <v>14</v>
      </c>
      <c r="E38" s="264">
        <f t="shared" si="9"/>
        <v>93.333333333333329</v>
      </c>
      <c r="F38" s="3">
        <v>3015</v>
      </c>
      <c r="G38" s="3">
        <v>2799</v>
      </c>
      <c r="H38" s="138">
        <f t="shared" si="6"/>
        <v>92.835820895522389</v>
      </c>
      <c r="I38" s="25">
        <v>0</v>
      </c>
      <c r="J38" s="3">
        <v>0</v>
      </c>
      <c r="K38" s="264" t="e">
        <f t="shared" si="10"/>
        <v>#DIV/0!</v>
      </c>
      <c r="L38" s="3">
        <v>0</v>
      </c>
      <c r="M38" s="3">
        <v>0</v>
      </c>
      <c r="N38" s="138" t="e">
        <f t="shared" si="7"/>
        <v>#DIV/0!</v>
      </c>
      <c r="O38" s="3">
        <v>9</v>
      </c>
      <c r="P38" s="3">
        <v>9</v>
      </c>
      <c r="Q38" s="264">
        <f t="shared" si="11"/>
        <v>100</v>
      </c>
      <c r="R38" s="3">
        <v>1220</v>
      </c>
      <c r="S38" s="3">
        <v>1220</v>
      </c>
      <c r="T38" s="138">
        <f t="shared" si="8"/>
        <v>100</v>
      </c>
    </row>
    <row r="39" spans="1:20" x14ac:dyDescent="0.25">
      <c r="A39" s="4" t="s">
        <v>72</v>
      </c>
      <c r="B39" s="4" t="s">
        <v>73</v>
      </c>
      <c r="C39" s="3">
        <v>12</v>
      </c>
      <c r="D39" s="3">
        <v>12</v>
      </c>
      <c r="E39" s="264">
        <f t="shared" si="9"/>
        <v>100</v>
      </c>
      <c r="F39" s="3">
        <v>2056</v>
      </c>
      <c r="G39" s="3">
        <v>2056</v>
      </c>
      <c r="H39" s="138">
        <f t="shared" si="6"/>
        <v>100</v>
      </c>
      <c r="I39" s="25">
        <v>0</v>
      </c>
      <c r="J39" s="3">
        <v>0</v>
      </c>
      <c r="K39" s="264" t="e">
        <f t="shared" si="10"/>
        <v>#DIV/0!</v>
      </c>
      <c r="L39" s="3">
        <v>0</v>
      </c>
      <c r="M39" s="3">
        <v>0</v>
      </c>
      <c r="N39" s="138" t="e">
        <f t="shared" si="7"/>
        <v>#DIV/0!</v>
      </c>
      <c r="O39" s="3">
        <v>8</v>
      </c>
      <c r="P39" s="3">
        <v>8</v>
      </c>
      <c r="Q39" s="264">
        <f t="shared" si="11"/>
        <v>100</v>
      </c>
      <c r="R39" s="3">
        <v>862</v>
      </c>
      <c r="S39" s="3">
        <v>862</v>
      </c>
      <c r="T39" s="138">
        <f t="shared" si="8"/>
        <v>100</v>
      </c>
    </row>
    <row r="40" spans="1:20" x14ac:dyDescent="0.25">
      <c r="A40" s="4" t="s">
        <v>74</v>
      </c>
      <c r="B40" s="4" t="s">
        <v>75</v>
      </c>
      <c r="C40" s="3">
        <v>11</v>
      </c>
      <c r="D40" s="3">
        <v>11</v>
      </c>
      <c r="E40" s="264">
        <f t="shared" si="9"/>
        <v>100</v>
      </c>
      <c r="F40" s="3">
        <v>1881</v>
      </c>
      <c r="G40" s="3">
        <v>1881</v>
      </c>
      <c r="H40" s="138">
        <f t="shared" si="6"/>
        <v>100</v>
      </c>
      <c r="I40" s="25">
        <v>0</v>
      </c>
      <c r="J40" s="3">
        <v>0</v>
      </c>
      <c r="K40" s="264" t="e">
        <f t="shared" si="10"/>
        <v>#DIV/0!</v>
      </c>
      <c r="L40" s="3">
        <v>0</v>
      </c>
      <c r="M40" s="3">
        <v>0</v>
      </c>
      <c r="N40" s="138" t="e">
        <f t="shared" si="7"/>
        <v>#DIV/0!</v>
      </c>
      <c r="O40" s="3">
        <v>8</v>
      </c>
      <c r="P40" s="3">
        <v>8</v>
      </c>
      <c r="Q40" s="264">
        <f t="shared" si="11"/>
        <v>100</v>
      </c>
      <c r="R40" s="3">
        <v>1011</v>
      </c>
      <c r="S40" s="3">
        <v>1011</v>
      </c>
      <c r="T40" s="138">
        <f t="shared" si="8"/>
        <v>100</v>
      </c>
    </row>
    <row r="41" spans="1:20" x14ac:dyDescent="0.25">
      <c r="A41" s="4" t="s">
        <v>76</v>
      </c>
      <c r="B41" s="4" t="s">
        <v>77</v>
      </c>
      <c r="C41" s="3">
        <v>11</v>
      </c>
      <c r="D41" s="3">
        <v>6</v>
      </c>
      <c r="E41" s="264">
        <f t="shared" si="9"/>
        <v>54.54545454545454</v>
      </c>
      <c r="F41" s="3">
        <v>1408</v>
      </c>
      <c r="G41" s="3">
        <v>1231</v>
      </c>
      <c r="H41" s="138">
        <f t="shared" si="6"/>
        <v>87.428977272727266</v>
      </c>
      <c r="I41" s="25">
        <v>0</v>
      </c>
      <c r="J41" s="3">
        <v>0</v>
      </c>
      <c r="K41" s="264" t="e">
        <f t="shared" si="10"/>
        <v>#DIV/0!</v>
      </c>
      <c r="L41" s="3">
        <v>0</v>
      </c>
      <c r="M41" s="3">
        <v>0</v>
      </c>
      <c r="N41" s="138" t="e">
        <f t="shared" si="7"/>
        <v>#DIV/0!</v>
      </c>
      <c r="O41" s="3">
        <v>5</v>
      </c>
      <c r="P41" s="3">
        <v>5</v>
      </c>
      <c r="Q41" s="264">
        <f t="shared" si="11"/>
        <v>100</v>
      </c>
      <c r="R41" s="3">
        <v>553</v>
      </c>
      <c r="S41" s="3">
        <v>553</v>
      </c>
      <c r="T41" s="138">
        <f t="shared" si="8"/>
        <v>100</v>
      </c>
    </row>
    <row r="42" spans="1:20" x14ac:dyDescent="0.25">
      <c r="A42" s="4" t="s">
        <v>78</v>
      </c>
      <c r="B42" s="4" t="s">
        <v>79</v>
      </c>
      <c r="C42" s="3">
        <v>11</v>
      </c>
      <c r="D42" s="3">
        <v>11</v>
      </c>
      <c r="E42" s="264">
        <f t="shared" si="9"/>
        <v>100</v>
      </c>
      <c r="F42" s="3">
        <v>2359</v>
      </c>
      <c r="G42" s="3">
        <v>2359</v>
      </c>
      <c r="H42" s="138">
        <f t="shared" si="6"/>
        <v>100</v>
      </c>
      <c r="I42" s="25">
        <v>0</v>
      </c>
      <c r="J42" s="3">
        <v>0</v>
      </c>
      <c r="K42" s="264" t="e">
        <f t="shared" si="10"/>
        <v>#DIV/0!</v>
      </c>
      <c r="L42" s="3">
        <v>0</v>
      </c>
      <c r="M42" s="3">
        <v>0</v>
      </c>
      <c r="N42" s="138" t="e">
        <f t="shared" si="7"/>
        <v>#DIV/0!</v>
      </c>
      <c r="O42" s="3">
        <v>6</v>
      </c>
      <c r="P42" s="3">
        <v>6</v>
      </c>
      <c r="Q42" s="264">
        <f t="shared" si="11"/>
        <v>100</v>
      </c>
      <c r="R42" s="3">
        <v>1009</v>
      </c>
      <c r="S42" s="3">
        <v>1009</v>
      </c>
      <c r="T42" s="138">
        <f t="shared" si="8"/>
        <v>100</v>
      </c>
    </row>
    <row r="43" spans="1:20" x14ac:dyDescent="0.25">
      <c r="A43" s="4" t="s">
        <v>80</v>
      </c>
      <c r="B43" s="4" t="s">
        <v>81</v>
      </c>
      <c r="C43" s="3">
        <v>5</v>
      </c>
      <c r="D43" s="3">
        <v>5</v>
      </c>
      <c r="E43" s="264">
        <f t="shared" si="9"/>
        <v>100</v>
      </c>
      <c r="F43" s="3">
        <v>424</v>
      </c>
      <c r="G43" s="3">
        <v>424</v>
      </c>
      <c r="H43" s="138">
        <f t="shared" si="6"/>
        <v>100</v>
      </c>
      <c r="I43" s="25">
        <v>0</v>
      </c>
      <c r="J43" s="3">
        <v>0</v>
      </c>
      <c r="K43" s="264" t="e">
        <f t="shared" si="10"/>
        <v>#DIV/0!</v>
      </c>
      <c r="L43" s="3">
        <v>0</v>
      </c>
      <c r="M43" s="3">
        <v>0</v>
      </c>
      <c r="N43" s="138" t="e">
        <f t="shared" si="7"/>
        <v>#DIV/0!</v>
      </c>
      <c r="O43" s="3">
        <v>4</v>
      </c>
      <c r="P43" s="3">
        <v>4</v>
      </c>
      <c r="Q43" s="264">
        <f t="shared" si="11"/>
        <v>100</v>
      </c>
      <c r="R43" s="3">
        <v>81</v>
      </c>
      <c r="S43" s="3">
        <v>81</v>
      </c>
      <c r="T43" s="138">
        <f t="shared" si="8"/>
        <v>100</v>
      </c>
    </row>
    <row r="44" spans="1:20" x14ac:dyDescent="0.25">
      <c r="A44" s="4" t="s">
        <v>82</v>
      </c>
      <c r="B44" s="4" t="s">
        <v>83</v>
      </c>
      <c r="C44" s="3">
        <v>0</v>
      </c>
      <c r="D44" s="3">
        <v>0</v>
      </c>
      <c r="E44" s="264" t="e">
        <f t="shared" si="9"/>
        <v>#DIV/0!</v>
      </c>
      <c r="F44" s="3">
        <v>0</v>
      </c>
      <c r="G44" s="3">
        <v>0</v>
      </c>
      <c r="H44" s="138" t="e">
        <f t="shared" si="6"/>
        <v>#DIV/0!</v>
      </c>
      <c r="I44" s="25">
        <v>0</v>
      </c>
      <c r="J44" s="3">
        <v>0</v>
      </c>
      <c r="K44" s="264" t="e">
        <f t="shared" si="10"/>
        <v>#DIV/0!</v>
      </c>
      <c r="L44" s="3">
        <v>0</v>
      </c>
      <c r="M44" s="3">
        <v>0</v>
      </c>
      <c r="N44" s="138" t="e">
        <f t="shared" si="7"/>
        <v>#DIV/0!</v>
      </c>
      <c r="O44" s="3">
        <v>0</v>
      </c>
      <c r="P44" s="3">
        <v>0</v>
      </c>
      <c r="Q44" s="264" t="e">
        <f t="shared" si="11"/>
        <v>#DIV/0!</v>
      </c>
      <c r="R44" s="3">
        <v>0</v>
      </c>
      <c r="S44" s="3">
        <v>0</v>
      </c>
      <c r="T44" s="138" t="e">
        <f t="shared" si="8"/>
        <v>#DIV/0!</v>
      </c>
    </row>
    <row r="45" spans="1:20" x14ac:dyDescent="0.25">
      <c r="A45" s="4" t="s">
        <v>84</v>
      </c>
      <c r="B45" s="4" t="s">
        <v>85</v>
      </c>
      <c r="C45" s="3">
        <v>3</v>
      </c>
      <c r="D45" s="3">
        <v>3</v>
      </c>
      <c r="E45" s="264">
        <f t="shared" si="9"/>
        <v>100</v>
      </c>
      <c r="F45" s="3">
        <v>68</v>
      </c>
      <c r="G45" s="3">
        <v>68</v>
      </c>
      <c r="H45" s="138">
        <f t="shared" si="6"/>
        <v>100</v>
      </c>
      <c r="I45" s="25">
        <v>0</v>
      </c>
      <c r="J45" s="3">
        <v>0</v>
      </c>
      <c r="K45" s="264" t="e">
        <f t="shared" si="10"/>
        <v>#DIV/0!</v>
      </c>
      <c r="L45" s="3">
        <v>0</v>
      </c>
      <c r="M45" s="3">
        <v>0</v>
      </c>
      <c r="N45" s="138" t="e">
        <f t="shared" si="7"/>
        <v>#DIV/0!</v>
      </c>
      <c r="O45" s="3">
        <v>0</v>
      </c>
      <c r="P45" s="3">
        <v>0</v>
      </c>
      <c r="Q45" s="264" t="e">
        <f t="shared" si="11"/>
        <v>#DIV/0!</v>
      </c>
      <c r="R45" s="3">
        <v>0</v>
      </c>
      <c r="S45" s="3">
        <v>0</v>
      </c>
      <c r="T45" s="138" t="e">
        <f t="shared" si="8"/>
        <v>#DIV/0!</v>
      </c>
    </row>
    <row r="46" spans="1:20" x14ac:dyDescent="0.25">
      <c r="A46" s="4" t="s">
        <v>86</v>
      </c>
      <c r="B46" s="4" t="s">
        <v>87</v>
      </c>
      <c r="C46" s="3">
        <v>13</v>
      </c>
      <c r="D46" s="3">
        <v>13</v>
      </c>
      <c r="E46" s="264">
        <f t="shared" si="9"/>
        <v>100</v>
      </c>
      <c r="F46" s="3">
        <v>4952</v>
      </c>
      <c r="G46" s="3">
        <v>4952</v>
      </c>
      <c r="H46" s="138">
        <f t="shared" si="6"/>
        <v>100</v>
      </c>
      <c r="I46" s="25">
        <v>0</v>
      </c>
      <c r="J46" s="3">
        <v>0</v>
      </c>
      <c r="K46" s="264" t="e">
        <f t="shared" si="10"/>
        <v>#DIV/0!</v>
      </c>
      <c r="L46" s="3">
        <v>0</v>
      </c>
      <c r="M46" s="3">
        <v>0</v>
      </c>
      <c r="N46" s="138" t="e">
        <f t="shared" si="7"/>
        <v>#DIV/0!</v>
      </c>
      <c r="O46" s="3">
        <v>7</v>
      </c>
      <c r="P46" s="3">
        <v>7</v>
      </c>
      <c r="Q46" s="264">
        <f t="shared" si="11"/>
        <v>100</v>
      </c>
      <c r="R46" s="3">
        <v>1951</v>
      </c>
      <c r="S46" s="3">
        <v>1951</v>
      </c>
      <c r="T46" s="138">
        <f t="shared" si="8"/>
        <v>100</v>
      </c>
    </row>
    <row r="47" spans="1:20" x14ac:dyDescent="0.25">
      <c r="A47" s="4" t="s">
        <v>88</v>
      </c>
      <c r="B47" s="4" t="s">
        <v>89</v>
      </c>
      <c r="C47" s="3">
        <v>6</v>
      </c>
      <c r="D47" s="3">
        <v>2</v>
      </c>
      <c r="E47" s="264">
        <f t="shared" si="9"/>
        <v>33.333333333333329</v>
      </c>
      <c r="F47" s="3">
        <v>516</v>
      </c>
      <c r="G47" s="3">
        <v>111</v>
      </c>
      <c r="H47" s="138">
        <f t="shared" si="6"/>
        <v>21.511627906976745</v>
      </c>
      <c r="I47" s="25">
        <v>0</v>
      </c>
      <c r="J47" s="3">
        <v>0</v>
      </c>
      <c r="K47" s="264" t="e">
        <f t="shared" si="10"/>
        <v>#DIV/0!</v>
      </c>
      <c r="L47" s="3">
        <v>0</v>
      </c>
      <c r="M47" s="3">
        <v>0</v>
      </c>
      <c r="N47" s="138" t="e">
        <f t="shared" si="7"/>
        <v>#DIV/0!</v>
      </c>
      <c r="O47" s="3">
        <v>4</v>
      </c>
      <c r="P47" s="3">
        <v>4</v>
      </c>
      <c r="Q47" s="264">
        <f t="shared" si="11"/>
        <v>100</v>
      </c>
      <c r="R47" s="3">
        <v>390</v>
      </c>
      <c r="S47" s="3">
        <v>390</v>
      </c>
      <c r="T47" s="138">
        <f t="shared" si="8"/>
        <v>100</v>
      </c>
    </row>
    <row r="48" spans="1:20" x14ac:dyDescent="0.25">
      <c r="A48" s="4" t="s">
        <v>90</v>
      </c>
      <c r="B48" s="4" t="s">
        <v>91</v>
      </c>
      <c r="C48" s="3">
        <v>8</v>
      </c>
      <c r="D48" s="3">
        <v>8</v>
      </c>
      <c r="E48" s="264">
        <f t="shared" si="9"/>
        <v>100</v>
      </c>
      <c r="F48" s="3">
        <v>797</v>
      </c>
      <c r="G48" s="3">
        <v>797</v>
      </c>
      <c r="H48" s="138">
        <f t="shared" si="6"/>
        <v>100</v>
      </c>
      <c r="I48" s="25">
        <v>0</v>
      </c>
      <c r="J48" s="3">
        <v>0</v>
      </c>
      <c r="K48" s="264" t="e">
        <f t="shared" si="10"/>
        <v>#DIV/0!</v>
      </c>
      <c r="L48" s="3">
        <v>0</v>
      </c>
      <c r="M48" s="3">
        <v>0</v>
      </c>
      <c r="N48" s="138" t="e">
        <f t="shared" si="7"/>
        <v>#DIV/0!</v>
      </c>
      <c r="O48" s="3">
        <v>5</v>
      </c>
      <c r="P48" s="3">
        <v>5</v>
      </c>
      <c r="Q48" s="264">
        <f t="shared" si="11"/>
        <v>100</v>
      </c>
      <c r="R48" s="3">
        <v>425</v>
      </c>
      <c r="S48" s="3">
        <v>425</v>
      </c>
      <c r="T48" s="138">
        <f t="shared" si="8"/>
        <v>100</v>
      </c>
    </row>
    <row r="49" spans="1:20" x14ac:dyDescent="0.25">
      <c r="A49" s="4" t="s">
        <v>92</v>
      </c>
      <c r="B49" s="4" t="s">
        <v>93</v>
      </c>
      <c r="C49" s="3">
        <v>3</v>
      </c>
      <c r="D49" s="3">
        <v>0</v>
      </c>
      <c r="E49" s="264">
        <f t="shared" si="9"/>
        <v>0</v>
      </c>
      <c r="F49" s="3">
        <v>126</v>
      </c>
      <c r="G49" s="3">
        <v>0</v>
      </c>
      <c r="H49" s="138">
        <f t="shared" si="6"/>
        <v>0</v>
      </c>
      <c r="I49" s="25">
        <v>0</v>
      </c>
      <c r="J49" s="3">
        <v>0</v>
      </c>
      <c r="K49" s="264" t="e">
        <f t="shared" si="10"/>
        <v>#DIV/0!</v>
      </c>
      <c r="L49" s="3">
        <v>0</v>
      </c>
      <c r="M49" s="3">
        <v>0</v>
      </c>
      <c r="N49" s="138" t="e">
        <f t="shared" si="7"/>
        <v>#DIV/0!</v>
      </c>
      <c r="O49" s="3">
        <v>3</v>
      </c>
      <c r="P49" s="3">
        <v>0</v>
      </c>
      <c r="Q49" s="264">
        <f t="shared" si="11"/>
        <v>0</v>
      </c>
      <c r="R49" s="3">
        <v>84</v>
      </c>
      <c r="S49" s="3">
        <v>0</v>
      </c>
      <c r="T49" s="138">
        <f t="shared" si="8"/>
        <v>0</v>
      </c>
    </row>
    <row r="50" spans="1:20" x14ac:dyDescent="0.25">
      <c r="A50" s="4" t="s">
        <v>94</v>
      </c>
      <c r="B50" s="4" t="s">
        <v>95</v>
      </c>
      <c r="C50" s="3">
        <v>3</v>
      </c>
      <c r="D50" s="3">
        <v>3</v>
      </c>
      <c r="E50" s="264">
        <f t="shared" si="9"/>
        <v>100</v>
      </c>
      <c r="F50" s="3">
        <v>146</v>
      </c>
      <c r="G50" s="3">
        <v>146</v>
      </c>
      <c r="H50" s="138">
        <f t="shared" si="6"/>
        <v>100</v>
      </c>
      <c r="I50" s="25">
        <v>0</v>
      </c>
      <c r="J50" s="3">
        <v>0</v>
      </c>
      <c r="K50" s="264" t="e">
        <f t="shared" si="10"/>
        <v>#DIV/0!</v>
      </c>
      <c r="L50" s="3">
        <v>0</v>
      </c>
      <c r="M50" s="3">
        <v>0</v>
      </c>
      <c r="N50" s="138" t="e">
        <f t="shared" si="7"/>
        <v>#DIV/0!</v>
      </c>
      <c r="O50" s="3">
        <v>0</v>
      </c>
      <c r="P50" s="3">
        <v>0</v>
      </c>
      <c r="Q50" s="264" t="e">
        <f t="shared" si="11"/>
        <v>#DIV/0!</v>
      </c>
      <c r="R50" s="3">
        <v>0</v>
      </c>
      <c r="S50" s="3">
        <v>0</v>
      </c>
      <c r="T50" s="138" t="e">
        <f t="shared" si="8"/>
        <v>#DIV/0!</v>
      </c>
    </row>
    <row r="51" spans="1:20" x14ac:dyDescent="0.25">
      <c r="A51" s="4" t="s">
        <v>96</v>
      </c>
      <c r="B51" s="4" t="s">
        <v>97</v>
      </c>
      <c r="C51" s="3">
        <v>7</v>
      </c>
      <c r="D51" s="3">
        <v>7</v>
      </c>
      <c r="E51" s="264">
        <f t="shared" si="9"/>
        <v>100</v>
      </c>
      <c r="F51" s="3">
        <v>1993</v>
      </c>
      <c r="G51" s="3">
        <v>1993</v>
      </c>
      <c r="H51" s="138">
        <f t="shared" si="6"/>
        <v>100</v>
      </c>
      <c r="I51" s="25">
        <v>0</v>
      </c>
      <c r="J51" s="3">
        <v>0</v>
      </c>
      <c r="K51" s="264" t="e">
        <f t="shared" si="10"/>
        <v>#DIV/0!</v>
      </c>
      <c r="L51" s="3">
        <v>0</v>
      </c>
      <c r="M51" s="3">
        <v>0</v>
      </c>
      <c r="N51" s="138" t="e">
        <f t="shared" si="7"/>
        <v>#DIV/0!</v>
      </c>
      <c r="O51" s="3">
        <v>5</v>
      </c>
      <c r="P51" s="3">
        <v>5</v>
      </c>
      <c r="Q51" s="264">
        <f t="shared" si="11"/>
        <v>100</v>
      </c>
      <c r="R51" s="3">
        <v>1042</v>
      </c>
      <c r="S51" s="3">
        <v>1042</v>
      </c>
      <c r="T51" s="138">
        <f t="shared" si="8"/>
        <v>100</v>
      </c>
    </row>
    <row r="52" spans="1:20" x14ac:dyDescent="0.25">
      <c r="A52" s="4" t="s">
        <v>98</v>
      </c>
      <c r="B52" s="4" t="s">
        <v>99</v>
      </c>
      <c r="C52" s="3">
        <v>20</v>
      </c>
      <c r="D52" s="3">
        <v>20</v>
      </c>
      <c r="E52" s="264">
        <f t="shared" si="9"/>
        <v>100</v>
      </c>
      <c r="F52" s="3">
        <v>2168</v>
      </c>
      <c r="G52" s="3">
        <v>2168</v>
      </c>
      <c r="H52" s="138">
        <f t="shared" si="6"/>
        <v>100</v>
      </c>
      <c r="I52" s="25">
        <v>0</v>
      </c>
      <c r="J52" s="3">
        <v>0</v>
      </c>
      <c r="K52" s="264" t="e">
        <f t="shared" si="10"/>
        <v>#DIV/0!</v>
      </c>
      <c r="L52" s="3">
        <v>0</v>
      </c>
      <c r="M52" s="3">
        <v>0</v>
      </c>
      <c r="N52" s="138" t="e">
        <f t="shared" si="7"/>
        <v>#DIV/0!</v>
      </c>
      <c r="O52" s="3">
        <v>9</v>
      </c>
      <c r="P52" s="3">
        <v>9</v>
      </c>
      <c r="Q52" s="264">
        <f t="shared" si="11"/>
        <v>100</v>
      </c>
      <c r="R52" s="3">
        <v>1137</v>
      </c>
      <c r="S52" s="3">
        <v>1137</v>
      </c>
      <c r="T52" s="138">
        <f t="shared" si="8"/>
        <v>100</v>
      </c>
    </row>
    <row r="53" spans="1:20" x14ac:dyDescent="0.25">
      <c r="A53" s="4" t="s">
        <v>100</v>
      </c>
      <c r="B53" s="4" t="s">
        <v>101</v>
      </c>
      <c r="C53" s="3">
        <v>2</v>
      </c>
      <c r="D53" s="3">
        <v>0</v>
      </c>
      <c r="E53" s="264">
        <f t="shared" si="9"/>
        <v>0</v>
      </c>
      <c r="F53" s="3">
        <v>125</v>
      </c>
      <c r="G53" s="3">
        <v>0</v>
      </c>
      <c r="H53" s="138">
        <f t="shared" si="6"/>
        <v>0</v>
      </c>
      <c r="I53" s="25">
        <v>0</v>
      </c>
      <c r="J53" s="3">
        <v>0</v>
      </c>
      <c r="K53" s="264" t="e">
        <f t="shared" si="10"/>
        <v>#DIV/0!</v>
      </c>
      <c r="L53" s="3">
        <v>0</v>
      </c>
      <c r="M53" s="3">
        <v>0</v>
      </c>
      <c r="N53" s="138" t="e">
        <f t="shared" si="7"/>
        <v>#DIV/0!</v>
      </c>
      <c r="O53" s="3">
        <v>0</v>
      </c>
      <c r="P53" s="3">
        <v>0</v>
      </c>
      <c r="Q53" s="264" t="e">
        <f t="shared" si="11"/>
        <v>#DIV/0!</v>
      </c>
      <c r="R53" s="3">
        <v>0</v>
      </c>
      <c r="S53" s="3">
        <v>0</v>
      </c>
      <c r="T53" s="138" t="e">
        <f t="shared" si="8"/>
        <v>#DIV/0!</v>
      </c>
    </row>
    <row r="54" spans="1:20" x14ac:dyDescent="0.25">
      <c r="A54" s="4" t="s">
        <v>102</v>
      </c>
      <c r="B54" s="4" t="s">
        <v>103</v>
      </c>
      <c r="C54" s="3">
        <v>3</v>
      </c>
      <c r="D54" s="3">
        <v>0</v>
      </c>
      <c r="E54" s="264">
        <f t="shared" si="9"/>
        <v>0</v>
      </c>
      <c r="F54" s="3">
        <v>63</v>
      </c>
      <c r="G54" s="3">
        <v>0</v>
      </c>
      <c r="H54" s="138">
        <f t="shared" si="6"/>
        <v>0</v>
      </c>
      <c r="I54" s="25">
        <v>0</v>
      </c>
      <c r="J54" s="3">
        <v>0</v>
      </c>
      <c r="K54" s="264" t="e">
        <f t="shared" si="10"/>
        <v>#DIV/0!</v>
      </c>
      <c r="L54" s="3">
        <v>0</v>
      </c>
      <c r="M54" s="3">
        <v>0</v>
      </c>
      <c r="N54" s="138" t="e">
        <f t="shared" si="7"/>
        <v>#DIV/0!</v>
      </c>
      <c r="O54" s="3">
        <v>0</v>
      </c>
      <c r="P54" s="3">
        <v>0</v>
      </c>
      <c r="Q54" s="264" t="e">
        <f t="shared" si="11"/>
        <v>#DIV/0!</v>
      </c>
      <c r="R54" s="3">
        <v>0</v>
      </c>
      <c r="S54" s="3">
        <v>0</v>
      </c>
      <c r="T54" s="138" t="e">
        <f t="shared" si="8"/>
        <v>#DIV/0!</v>
      </c>
    </row>
    <row r="55" spans="1:20" x14ac:dyDescent="0.25">
      <c r="A55" s="4" t="s">
        <v>104</v>
      </c>
      <c r="B55" s="4" t="s">
        <v>105</v>
      </c>
      <c r="C55" s="3">
        <v>9</v>
      </c>
      <c r="D55" s="3">
        <v>0</v>
      </c>
      <c r="E55" s="264">
        <f t="shared" si="9"/>
        <v>0</v>
      </c>
      <c r="F55" s="3">
        <v>1294</v>
      </c>
      <c r="G55" s="3">
        <v>0</v>
      </c>
      <c r="H55" s="138">
        <f t="shared" si="6"/>
        <v>0</v>
      </c>
      <c r="I55" s="25">
        <v>0</v>
      </c>
      <c r="J55" s="3">
        <v>0</v>
      </c>
      <c r="K55" s="264" t="e">
        <f t="shared" si="10"/>
        <v>#DIV/0!</v>
      </c>
      <c r="L55" s="3">
        <v>0</v>
      </c>
      <c r="M55" s="3">
        <v>0</v>
      </c>
      <c r="N55" s="138" t="e">
        <f t="shared" si="7"/>
        <v>#DIV/0!</v>
      </c>
      <c r="O55" s="3">
        <v>6</v>
      </c>
      <c r="P55" s="3">
        <v>0</v>
      </c>
      <c r="Q55" s="264">
        <f t="shared" si="11"/>
        <v>0</v>
      </c>
      <c r="R55" s="3">
        <v>792</v>
      </c>
      <c r="S55" s="3">
        <v>0</v>
      </c>
      <c r="T55" s="138">
        <f t="shared" si="8"/>
        <v>0</v>
      </c>
    </row>
    <row r="56" spans="1:20" x14ac:dyDescent="0.25">
      <c r="A56" s="4" t="s">
        <v>106</v>
      </c>
      <c r="B56" s="4" t="s">
        <v>107</v>
      </c>
      <c r="C56" s="3">
        <v>11</v>
      </c>
      <c r="D56" s="3">
        <v>11</v>
      </c>
      <c r="E56" s="264">
        <f t="shared" si="9"/>
        <v>100</v>
      </c>
      <c r="F56" s="3">
        <v>2643</v>
      </c>
      <c r="G56" s="3">
        <v>2643</v>
      </c>
      <c r="H56" s="138">
        <f t="shared" si="6"/>
        <v>100</v>
      </c>
      <c r="I56" s="25">
        <v>0</v>
      </c>
      <c r="J56" s="3">
        <v>0</v>
      </c>
      <c r="K56" s="264" t="e">
        <f t="shared" si="10"/>
        <v>#DIV/0!</v>
      </c>
      <c r="L56" s="3">
        <v>0</v>
      </c>
      <c r="M56" s="3">
        <v>0</v>
      </c>
      <c r="N56" s="138" t="e">
        <f t="shared" si="7"/>
        <v>#DIV/0!</v>
      </c>
      <c r="O56" s="3">
        <v>10</v>
      </c>
      <c r="P56" s="3">
        <v>10</v>
      </c>
      <c r="Q56" s="264">
        <f t="shared" si="11"/>
        <v>100</v>
      </c>
      <c r="R56" s="3">
        <v>1498</v>
      </c>
      <c r="S56" s="3">
        <v>1498</v>
      </c>
      <c r="T56" s="138">
        <f t="shared" si="8"/>
        <v>100</v>
      </c>
    </row>
    <row r="57" spans="1:20" x14ac:dyDescent="0.25">
      <c r="A57" s="4" t="s">
        <v>108</v>
      </c>
      <c r="B57" s="4" t="s">
        <v>109</v>
      </c>
      <c r="C57" s="3">
        <v>9</v>
      </c>
      <c r="D57" s="3">
        <v>9</v>
      </c>
      <c r="E57" s="264">
        <f t="shared" si="9"/>
        <v>100</v>
      </c>
      <c r="F57" s="3">
        <v>4257</v>
      </c>
      <c r="G57" s="3">
        <v>2914</v>
      </c>
      <c r="H57" s="138">
        <f t="shared" si="6"/>
        <v>68.451961475217288</v>
      </c>
      <c r="I57" s="25">
        <v>0</v>
      </c>
      <c r="J57" s="3">
        <v>0</v>
      </c>
      <c r="K57" s="264" t="e">
        <f t="shared" si="10"/>
        <v>#DIV/0!</v>
      </c>
      <c r="L57" s="3">
        <v>0</v>
      </c>
      <c r="M57" s="3">
        <v>0</v>
      </c>
      <c r="N57" s="138" t="e">
        <f t="shared" si="7"/>
        <v>#DIV/0!</v>
      </c>
      <c r="O57" s="3">
        <v>5</v>
      </c>
      <c r="P57" s="3">
        <v>5</v>
      </c>
      <c r="Q57" s="264">
        <f t="shared" si="11"/>
        <v>100</v>
      </c>
      <c r="R57" s="3">
        <v>1313</v>
      </c>
      <c r="S57" s="3">
        <v>938</v>
      </c>
      <c r="T57" s="138">
        <f t="shared" si="8"/>
        <v>71.439451637471436</v>
      </c>
    </row>
    <row r="58" spans="1:20" x14ac:dyDescent="0.25">
      <c r="A58" s="4" t="s">
        <v>110</v>
      </c>
      <c r="B58" s="4" t="s">
        <v>111</v>
      </c>
      <c r="C58" s="3">
        <v>7</v>
      </c>
      <c r="D58" s="3">
        <v>7</v>
      </c>
      <c r="E58" s="264">
        <f t="shared" si="9"/>
        <v>100</v>
      </c>
      <c r="F58" s="3">
        <v>977</v>
      </c>
      <c r="G58" s="3">
        <v>977</v>
      </c>
      <c r="H58" s="138">
        <f t="shared" si="6"/>
        <v>100</v>
      </c>
      <c r="I58" s="25">
        <v>0</v>
      </c>
      <c r="J58" s="3">
        <v>0</v>
      </c>
      <c r="K58" s="264" t="e">
        <f t="shared" si="10"/>
        <v>#DIV/0!</v>
      </c>
      <c r="L58" s="3">
        <v>0</v>
      </c>
      <c r="M58" s="3">
        <v>0</v>
      </c>
      <c r="N58" s="138" t="e">
        <f t="shared" si="7"/>
        <v>#DIV/0!</v>
      </c>
      <c r="O58" s="3">
        <v>5</v>
      </c>
      <c r="P58" s="3">
        <v>5</v>
      </c>
      <c r="Q58" s="264">
        <f t="shared" si="11"/>
        <v>100</v>
      </c>
      <c r="R58" s="3">
        <v>466</v>
      </c>
      <c r="S58" s="3">
        <v>466</v>
      </c>
      <c r="T58" s="138">
        <f t="shared" si="8"/>
        <v>100</v>
      </c>
    </row>
    <row r="59" spans="1:20" x14ac:dyDescent="0.25">
      <c r="A59" s="4" t="s">
        <v>112</v>
      </c>
      <c r="B59" s="4" t="s">
        <v>113</v>
      </c>
      <c r="C59" s="3">
        <v>13</v>
      </c>
      <c r="D59" s="3">
        <v>13</v>
      </c>
      <c r="E59" s="264">
        <f t="shared" si="9"/>
        <v>100</v>
      </c>
      <c r="F59" s="3">
        <v>1451</v>
      </c>
      <c r="G59" s="3">
        <v>1451</v>
      </c>
      <c r="H59" s="138">
        <f t="shared" si="6"/>
        <v>100</v>
      </c>
      <c r="I59" s="25">
        <v>0</v>
      </c>
      <c r="J59" s="3">
        <v>0</v>
      </c>
      <c r="K59" s="264" t="e">
        <f t="shared" si="10"/>
        <v>#DIV/0!</v>
      </c>
      <c r="L59" s="3">
        <v>0</v>
      </c>
      <c r="M59" s="3">
        <v>0</v>
      </c>
      <c r="N59" s="138" t="e">
        <f t="shared" si="7"/>
        <v>#DIV/0!</v>
      </c>
      <c r="O59" s="3">
        <v>7</v>
      </c>
      <c r="P59" s="3">
        <v>7</v>
      </c>
      <c r="Q59" s="264">
        <f t="shared" si="11"/>
        <v>100</v>
      </c>
      <c r="R59" s="3">
        <v>614</v>
      </c>
      <c r="S59" s="3">
        <v>614</v>
      </c>
      <c r="T59" s="138">
        <f t="shared" si="8"/>
        <v>100</v>
      </c>
    </row>
    <row r="60" spans="1:20" x14ac:dyDescent="0.25">
      <c r="A60" s="4" t="s">
        <v>114</v>
      </c>
      <c r="B60" s="4" t="s">
        <v>115</v>
      </c>
      <c r="C60" s="3">
        <v>7</v>
      </c>
      <c r="D60" s="3">
        <v>7</v>
      </c>
      <c r="E60" s="264">
        <f t="shared" si="9"/>
        <v>100</v>
      </c>
      <c r="F60" s="3">
        <v>1165</v>
      </c>
      <c r="G60" s="3">
        <v>1165</v>
      </c>
      <c r="H60" s="138">
        <f t="shared" si="6"/>
        <v>100</v>
      </c>
      <c r="I60" s="25">
        <v>0</v>
      </c>
      <c r="J60" s="3">
        <v>0</v>
      </c>
      <c r="K60" s="264" t="e">
        <f t="shared" si="10"/>
        <v>#DIV/0!</v>
      </c>
      <c r="L60" s="3">
        <v>0</v>
      </c>
      <c r="M60" s="3">
        <v>0</v>
      </c>
      <c r="N60" s="138" t="e">
        <f t="shared" si="7"/>
        <v>#DIV/0!</v>
      </c>
      <c r="O60" s="3">
        <v>5</v>
      </c>
      <c r="P60" s="3">
        <v>5</v>
      </c>
      <c r="Q60" s="264">
        <f t="shared" si="11"/>
        <v>100</v>
      </c>
      <c r="R60" s="3">
        <v>608</v>
      </c>
      <c r="S60" s="3">
        <v>608</v>
      </c>
      <c r="T60" s="138">
        <f t="shared" si="8"/>
        <v>100</v>
      </c>
    </row>
    <row r="61" spans="1:20" x14ac:dyDescent="0.25">
      <c r="A61" s="4" t="s">
        <v>116</v>
      </c>
      <c r="B61" s="4" t="s">
        <v>117</v>
      </c>
      <c r="C61" s="3">
        <v>9</v>
      </c>
      <c r="D61" s="3">
        <v>9</v>
      </c>
      <c r="E61" s="264">
        <f t="shared" si="9"/>
        <v>100</v>
      </c>
      <c r="F61" s="3">
        <v>1896</v>
      </c>
      <c r="G61" s="3">
        <v>1896</v>
      </c>
      <c r="H61" s="138">
        <f t="shared" si="6"/>
        <v>100</v>
      </c>
      <c r="I61" s="25">
        <v>0</v>
      </c>
      <c r="J61" s="3">
        <v>0</v>
      </c>
      <c r="K61" s="264" t="e">
        <f t="shared" si="10"/>
        <v>#DIV/0!</v>
      </c>
      <c r="L61" s="3">
        <v>0</v>
      </c>
      <c r="M61" s="3">
        <v>0</v>
      </c>
      <c r="N61" s="138" t="e">
        <f t="shared" si="7"/>
        <v>#DIV/0!</v>
      </c>
      <c r="O61" s="3">
        <v>5</v>
      </c>
      <c r="P61" s="3">
        <v>5</v>
      </c>
      <c r="Q61" s="264">
        <f t="shared" si="11"/>
        <v>100</v>
      </c>
      <c r="R61" s="3">
        <v>951</v>
      </c>
      <c r="S61" s="3">
        <v>951</v>
      </c>
      <c r="T61" s="138">
        <f t="shared" si="8"/>
        <v>100</v>
      </c>
    </row>
    <row r="62" spans="1:20" x14ac:dyDescent="0.25">
      <c r="A62" s="4" t="s">
        <v>118</v>
      </c>
      <c r="B62" s="4" t="s">
        <v>119</v>
      </c>
      <c r="C62" s="3">
        <v>6</v>
      </c>
      <c r="D62" s="3">
        <v>6</v>
      </c>
      <c r="E62" s="264">
        <f t="shared" si="9"/>
        <v>100</v>
      </c>
      <c r="F62" s="3">
        <v>1708</v>
      </c>
      <c r="G62" s="3">
        <v>1708</v>
      </c>
      <c r="H62" s="138">
        <f t="shared" si="6"/>
        <v>100</v>
      </c>
      <c r="I62" s="25">
        <v>0</v>
      </c>
      <c r="J62" s="3">
        <v>0</v>
      </c>
      <c r="K62" s="264" t="e">
        <f t="shared" si="10"/>
        <v>#DIV/0!</v>
      </c>
      <c r="L62" s="3">
        <v>0</v>
      </c>
      <c r="M62" s="3">
        <v>0</v>
      </c>
      <c r="N62" s="138" t="e">
        <f t="shared" si="7"/>
        <v>#DIV/0!</v>
      </c>
      <c r="O62" s="3">
        <v>5</v>
      </c>
      <c r="P62" s="3">
        <v>5</v>
      </c>
      <c r="Q62" s="264">
        <f t="shared" si="11"/>
        <v>100</v>
      </c>
      <c r="R62" s="3">
        <v>850</v>
      </c>
      <c r="S62" s="3">
        <v>850</v>
      </c>
      <c r="T62" s="138">
        <f t="shared" si="8"/>
        <v>100</v>
      </c>
    </row>
    <row r="63" spans="1:20" x14ac:dyDescent="0.25">
      <c r="A63" s="4" t="s">
        <v>120</v>
      </c>
      <c r="B63" s="4" t="s">
        <v>121</v>
      </c>
      <c r="C63" s="3">
        <v>5</v>
      </c>
      <c r="D63" s="3">
        <v>5</v>
      </c>
      <c r="E63" s="264">
        <f t="shared" si="9"/>
        <v>100</v>
      </c>
      <c r="F63" s="3">
        <v>417</v>
      </c>
      <c r="G63" s="3">
        <v>417</v>
      </c>
      <c r="H63" s="138">
        <f t="shared" si="6"/>
        <v>100</v>
      </c>
      <c r="I63" s="25">
        <v>0</v>
      </c>
      <c r="J63" s="3">
        <v>0</v>
      </c>
      <c r="K63" s="264" t="e">
        <f t="shared" si="10"/>
        <v>#DIV/0!</v>
      </c>
      <c r="L63" s="3">
        <v>0</v>
      </c>
      <c r="M63" s="3">
        <v>0</v>
      </c>
      <c r="N63" s="138" t="e">
        <f t="shared" si="7"/>
        <v>#DIV/0!</v>
      </c>
      <c r="O63" s="3">
        <v>2</v>
      </c>
      <c r="P63" s="3">
        <v>2</v>
      </c>
      <c r="Q63" s="264">
        <f t="shared" si="11"/>
        <v>100</v>
      </c>
      <c r="R63" s="3">
        <v>133</v>
      </c>
      <c r="S63" s="3">
        <v>133</v>
      </c>
      <c r="T63" s="138">
        <f t="shared" si="8"/>
        <v>100</v>
      </c>
    </row>
    <row r="64" spans="1:20" x14ac:dyDescent="0.25">
      <c r="A64" s="4" t="s">
        <v>122</v>
      </c>
      <c r="B64" s="4" t="s">
        <v>123</v>
      </c>
      <c r="C64" s="3">
        <v>3</v>
      </c>
      <c r="D64" s="3">
        <v>3</v>
      </c>
      <c r="E64" s="264">
        <f t="shared" si="9"/>
        <v>100</v>
      </c>
      <c r="F64" s="3">
        <v>574</v>
      </c>
      <c r="G64" s="3">
        <v>574</v>
      </c>
      <c r="H64" s="138">
        <f t="shared" si="6"/>
        <v>100</v>
      </c>
      <c r="I64" s="25">
        <v>0</v>
      </c>
      <c r="J64" s="3">
        <v>0</v>
      </c>
      <c r="K64" s="264" t="e">
        <f t="shared" si="10"/>
        <v>#DIV/0!</v>
      </c>
      <c r="L64" s="3">
        <v>0</v>
      </c>
      <c r="M64" s="3">
        <v>0</v>
      </c>
      <c r="N64" s="138" t="e">
        <f t="shared" si="7"/>
        <v>#DIV/0!</v>
      </c>
      <c r="O64" s="3">
        <v>3</v>
      </c>
      <c r="P64" s="3">
        <v>3</v>
      </c>
      <c r="Q64" s="264">
        <f t="shared" si="11"/>
        <v>100</v>
      </c>
      <c r="R64" s="3">
        <v>109</v>
      </c>
      <c r="S64" s="3">
        <v>109</v>
      </c>
      <c r="T64" s="138">
        <f t="shared" si="8"/>
        <v>100</v>
      </c>
    </row>
    <row r="65" spans="1:20" x14ac:dyDescent="0.25">
      <c r="A65" s="4" t="s">
        <v>124</v>
      </c>
      <c r="B65" s="4" t="s">
        <v>125</v>
      </c>
      <c r="C65" s="3">
        <v>5</v>
      </c>
      <c r="D65" s="3">
        <v>5</v>
      </c>
      <c r="E65" s="264">
        <f t="shared" si="9"/>
        <v>100</v>
      </c>
      <c r="F65" s="3">
        <v>435</v>
      </c>
      <c r="G65" s="3">
        <v>435</v>
      </c>
      <c r="H65" s="138">
        <f t="shared" si="6"/>
        <v>100</v>
      </c>
      <c r="I65" s="25">
        <v>0</v>
      </c>
      <c r="J65" s="3">
        <v>0</v>
      </c>
      <c r="K65" s="264" t="e">
        <f t="shared" si="10"/>
        <v>#DIV/0!</v>
      </c>
      <c r="L65" s="3">
        <v>0</v>
      </c>
      <c r="M65" s="3">
        <v>0</v>
      </c>
      <c r="N65" s="138" t="e">
        <f t="shared" si="7"/>
        <v>#DIV/0!</v>
      </c>
      <c r="O65" s="3">
        <v>3</v>
      </c>
      <c r="P65" s="3">
        <v>3</v>
      </c>
      <c r="Q65" s="264">
        <f t="shared" si="11"/>
        <v>100</v>
      </c>
      <c r="R65" s="3">
        <v>176</v>
      </c>
      <c r="S65" s="3">
        <v>176</v>
      </c>
      <c r="T65" s="138">
        <f t="shared" si="8"/>
        <v>100</v>
      </c>
    </row>
    <row r="66" spans="1:20" x14ac:dyDescent="0.25">
      <c r="A66" s="4" t="s">
        <v>126</v>
      </c>
      <c r="B66" s="4" t="s">
        <v>127</v>
      </c>
      <c r="C66" s="3">
        <v>6</v>
      </c>
      <c r="D66" s="3">
        <v>6</v>
      </c>
      <c r="E66" s="264">
        <f t="shared" si="9"/>
        <v>100</v>
      </c>
      <c r="F66" s="3">
        <v>664</v>
      </c>
      <c r="G66" s="3">
        <v>664</v>
      </c>
      <c r="H66" s="138">
        <f t="shared" si="6"/>
        <v>100</v>
      </c>
      <c r="I66" s="25">
        <v>0</v>
      </c>
      <c r="J66" s="3">
        <v>0</v>
      </c>
      <c r="K66" s="264" t="e">
        <f t="shared" si="10"/>
        <v>#DIV/0!</v>
      </c>
      <c r="L66" s="3">
        <v>0</v>
      </c>
      <c r="M66" s="3">
        <v>0</v>
      </c>
      <c r="N66" s="138" t="e">
        <f t="shared" si="7"/>
        <v>#DIV/0!</v>
      </c>
      <c r="O66" s="3">
        <v>3</v>
      </c>
      <c r="P66" s="3">
        <v>3</v>
      </c>
      <c r="Q66" s="264">
        <f t="shared" si="11"/>
        <v>100</v>
      </c>
      <c r="R66" s="3">
        <v>114</v>
      </c>
      <c r="S66" s="3">
        <v>114</v>
      </c>
      <c r="T66" s="138">
        <f t="shared" si="8"/>
        <v>100</v>
      </c>
    </row>
    <row r="67" spans="1:20" x14ac:dyDescent="0.25">
      <c r="A67" s="4" t="s">
        <v>128</v>
      </c>
      <c r="B67" s="4" t="s">
        <v>129</v>
      </c>
      <c r="C67" s="3">
        <v>4</v>
      </c>
      <c r="D67" s="3">
        <v>4</v>
      </c>
      <c r="E67" s="264">
        <f t="shared" si="9"/>
        <v>100</v>
      </c>
      <c r="F67" s="3">
        <v>346</v>
      </c>
      <c r="G67" s="3">
        <v>346</v>
      </c>
      <c r="H67" s="138">
        <f t="shared" si="6"/>
        <v>100</v>
      </c>
      <c r="I67" s="25">
        <v>0</v>
      </c>
      <c r="J67" s="3">
        <v>0</v>
      </c>
      <c r="K67" s="264" t="e">
        <f t="shared" si="10"/>
        <v>#DIV/0!</v>
      </c>
      <c r="L67" s="3">
        <v>0</v>
      </c>
      <c r="M67" s="3">
        <v>0</v>
      </c>
      <c r="N67" s="138" t="e">
        <f t="shared" si="7"/>
        <v>#DIV/0!</v>
      </c>
      <c r="O67" s="3">
        <v>4</v>
      </c>
      <c r="P67" s="3">
        <v>4</v>
      </c>
      <c r="Q67" s="264">
        <f t="shared" si="11"/>
        <v>100</v>
      </c>
      <c r="R67" s="3">
        <v>229</v>
      </c>
      <c r="S67" s="3">
        <v>229</v>
      </c>
      <c r="T67" s="138">
        <f t="shared" si="8"/>
        <v>100</v>
      </c>
    </row>
    <row r="68" spans="1:20" x14ac:dyDescent="0.25">
      <c r="A68" s="4" t="s">
        <v>130</v>
      </c>
      <c r="B68" s="4" t="s">
        <v>131</v>
      </c>
      <c r="C68" s="3">
        <v>15</v>
      </c>
      <c r="D68" s="3">
        <v>15</v>
      </c>
      <c r="E68" s="264">
        <f t="shared" si="9"/>
        <v>100</v>
      </c>
      <c r="F68" s="3">
        <v>4602</v>
      </c>
      <c r="G68" s="3">
        <v>4602</v>
      </c>
      <c r="H68" s="138">
        <f t="shared" si="6"/>
        <v>100</v>
      </c>
      <c r="I68" s="25">
        <v>0</v>
      </c>
      <c r="J68" s="3">
        <v>0</v>
      </c>
      <c r="K68" s="264" t="e">
        <f t="shared" si="10"/>
        <v>#DIV/0!</v>
      </c>
      <c r="L68" s="3">
        <v>0</v>
      </c>
      <c r="M68" s="3">
        <v>0</v>
      </c>
      <c r="N68" s="138" t="e">
        <f t="shared" si="7"/>
        <v>#DIV/0!</v>
      </c>
      <c r="O68" s="3">
        <v>10</v>
      </c>
      <c r="P68" s="3">
        <v>10</v>
      </c>
      <c r="Q68" s="264">
        <f t="shared" si="11"/>
        <v>100</v>
      </c>
      <c r="R68" s="3">
        <v>1824</v>
      </c>
      <c r="S68" s="3">
        <v>1824</v>
      </c>
      <c r="T68" s="138">
        <f t="shared" si="8"/>
        <v>100</v>
      </c>
    </row>
    <row r="69" spans="1:20" x14ac:dyDescent="0.25">
      <c r="A69" s="4" t="s">
        <v>132</v>
      </c>
      <c r="B69" s="4" t="s">
        <v>133</v>
      </c>
      <c r="C69" s="3">
        <v>6</v>
      </c>
      <c r="D69" s="3">
        <v>0</v>
      </c>
      <c r="E69" s="264">
        <f t="shared" si="9"/>
        <v>0</v>
      </c>
      <c r="F69" s="3">
        <v>488</v>
      </c>
      <c r="G69" s="3">
        <v>0</v>
      </c>
      <c r="H69" s="138">
        <f t="shared" si="6"/>
        <v>0</v>
      </c>
      <c r="I69" s="25">
        <v>0</v>
      </c>
      <c r="J69" s="3">
        <v>0</v>
      </c>
      <c r="K69" s="264" t="e">
        <f t="shared" si="10"/>
        <v>#DIV/0!</v>
      </c>
      <c r="L69" s="3">
        <v>0</v>
      </c>
      <c r="M69" s="3">
        <v>0</v>
      </c>
      <c r="N69" s="138" t="e">
        <f t="shared" si="7"/>
        <v>#DIV/0!</v>
      </c>
      <c r="O69" s="3">
        <v>2</v>
      </c>
      <c r="P69" s="3">
        <v>0</v>
      </c>
      <c r="Q69" s="264">
        <f t="shared" si="11"/>
        <v>0</v>
      </c>
      <c r="R69" s="3">
        <v>58</v>
      </c>
      <c r="S69" s="3">
        <v>0</v>
      </c>
      <c r="T69" s="138">
        <f t="shared" si="8"/>
        <v>0</v>
      </c>
    </row>
    <row r="70" spans="1:20" x14ac:dyDescent="0.25">
      <c r="A70" s="4" t="s">
        <v>134</v>
      </c>
      <c r="B70" s="4" t="s">
        <v>135</v>
      </c>
      <c r="C70" s="3">
        <v>13</v>
      </c>
      <c r="D70" s="3">
        <v>13</v>
      </c>
      <c r="E70" s="264">
        <f t="shared" si="9"/>
        <v>100</v>
      </c>
      <c r="F70" s="3">
        <v>3912</v>
      </c>
      <c r="G70" s="3">
        <v>3912</v>
      </c>
      <c r="H70" s="138">
        <f t="shared" si="6"/>
        <v>100</v>
      </c>
      <c r="I70" s="25">
        <v>1</v>
      </c>
      <c r="J70" s="3">
        <v>1</v>
      </c>
      <c r="K70" s="264">
        <f t="shared" si="10"/>
        <v>100</v>
      </c>
      <c r="L70" s="3">
        <v>0</v>
      </c>
      <c r="M70" s="3">
        <v>0</v>
      </c>
      <c r="N70" s="138" t="e">
        <f t="shared" si="7"/>
        <v>#DIV/0!</v>
      </c>
      <c r="O70" s="3">
        <v>7</v>
      </c>
      <c r="P70" s="3">
        <v>7</v>
      </c>
      <c r="Q70" s="264">
        <f t="shared" si="11"/>
        <v>100</v>
      </c>
      <c r="R70" s="3">
        <v>1651</v>
      </c>
      <c r="S70" s="3">
        <v>1651</v>
      </c>
      <c r="T70" s="138">
        <f t="shared" si="8"/>
        <v>100</v>
      </c>
    </row>
    <row r="71" spans="1:20" x14ac:dyDescent="0.25">
      <c r="A71" s="4" t="s">
        <v>136</v>
      </c>
      <c r="B71" s="4" t="s">
        <v>137</v>
      </c>
      <c r="C71" s="3">
        <v>6</v>
      </c>
      <c r="D71" s="3">
        <v>0</v>
      </c>
      <c r="E71" s="264">
        <f t="shared" si="9"/>
        <v>0</v>
      </c>
      <c r="F71" s="3">
        <v>214</v>
      </c>
      <c r="G71" s="3">
        <v>0</v>
      </c>
      <c r="H71" s="138">
        <f t="shared" si="6"/>
        <v>0</v>
      </c>
      <c r="I71" s="25">
        <v>0</v>
      </c>
      <c r="J71" s="3">
        <v>0</v>
      </c>
      <c r="K71" s="264" t="e">
        <f t="shared" si="10"/>
        <v>#DIV/0!</v>
      </c>
      <c r="L71" s="3">
        <v>0</v>
      </c>
      <c r="M71" s="3">
        <v>0</v>
      </c>
      <c r="N71" s="138" t="e">
        <f t="shared" si="7"/>
        <v>#DIV/0!</v>
      </c>
      <c r="O71" s="3">
        <v>0</v>
      </c>
      <c r="P71" s="3">
        <v>0</v>
      </c>
      <c r="Q71" s="264" t="e">
        <f t="shared" si="11"/>
        <v>#DIV/0!</v>
      </c>
      <c r="R71" s="3">
        <v>0</v>
      </c>
      <c r="S71" s="3">
        <v>0</v>
      </c>
      <c r="T71" s="138" t="e">
        <f t="shared" si="8"/>
        <v>#DIV/0!</v>
      </c>
    </row>
    <row r="72" spans="1:20" x14ac:dyDescent="0.25">
      <c r="A72" s="4" t="s">
        <v>138</v>
      </c>
      <c r="B72" s="4" t="s">
        <v>139</v>
      </c>
      <c r="C72" s="3">
        <v>8</v>
      </c>
      <c r="D72" s="3">
        <v>0</v>
      </c>
      <c r="E72" s="264">
        <f t="shared" si="9"/>
        <v>0</v>
      </c>
      <c r="F72" s="3">
        <v>2196</v>
      </c>
      <c r="G72" s="3">
        <v>0</v>
      </c>
      <c r="H72" s="138">
        <f t="shared" si="6"/>
        <v>0</v>
      </c>
      <c r="I72" s="25">
        <v>0</v>
      </c>
      <c r="J72" s="3">
        <v>0</v>
      </c>
      <c r="K72" s="264" t="e">
        <f t="shared" si="10"/>
        <v>#DIV/0!</v>
      </c>
      <c r="L72" s="3">
        <v>0</v>
      </c>
      <c r="M72" s="3">
        <v>0</v>
      </c>
      <c r="N72" s="138" t="e">
        <f t="shared" si="7"/>
        <v>#DIV/0!</v>
      </c>
      <c r="O72" s="3">
        <v>4</v>
      </c>
      <c r="P72" s="3">
        <v>0</v>
      </c>
      <c r="Q72" s="264">
        <f t="shared" si="11"/>
        <v>0</v>
      </c>
      <c r="R72" s="3">
        <v>614</v>
      </c>
      <c r="S72" s="3">
        <v>0</v>
      </c>
      <c r="T72" s="138">
        <f t="shared" si="8"/>
        <v>0</v>
      </c>
    </row>
    <row r="73" spans="1:20" x14ac:dyDescent="0.25">
      <c r="A73" s="4" t="s">
        <v>140</v>
      </c>
      <c r="B73" s="4" t="s">
        <v>141</v>
      </c>
      <c r="C73" s="3">
        <v>4</v>
      </c>
      <c r="D73" s="3">
        <v>4</v>
      </c>
      <c r="E73" s="264">
        <f t="shared" si="9"/>
        <v>100</v>
      </c>
      <c r="F73" s="3">
        <v>373</v>
      </c>
      <c r="G73" s="3">
        <v>373</v>
      </c>
      <c r="H73" s="138">
        <f t="shared" si="6"/>
        <v>100</v>
      </c>
      <c r="I73" s="25">
        <v>4</v>
      </c>
      <c r="J73" s="3">
        <v>4</v>
      </c>
      <c r="K73" s="264">
        <f t="shared" si="10"/>
        <v>100</v>
      </c>
      <c r="L73" s="3">
        <v>99</v>
      </c>
      <c r="M73" s="3">
        <v>99</v>
      </c>
      <c r="N73" s="138">
        <f t="shared" si="7"/>
        <v>100</v>
      </c>
      <c r="O73" s="3">
        <v>0</v>
      </c>
      <c r="P73" s="3">
        <v>0</v>
      </c>
      <c r="Q73" s="264" t="e">
        <f t="shared" si="11"/>
        <v>#DIV/0!</v>
      </c>
      <c r="R73" s="3">
        <v>0</v>
      </c>
      <c r="S73" s="3">
        <v>0</v>
      </c>
      <c r="T73" s="138" t="e">
        <f t="shared" si="8"/>
        <v>#DIV/0!</v>
      </c>
    </row>
    <row r="74" spans="1:20" x14ac:dyDescent="0.25">
      <c r="A74" s="4" t="s">
        <v>142</v>
      </c>
      <c r="B74" s="4" t="s">
        <v>143</v>
      </c>
      <c r="C74" s="3">
        <v>7</v>
      </c>
      <c r="D74" s="3">
        <v>7</v>
      </c>
      <c r="E74" s="264">
        <f t="shared" si="9"/>
        <v>100</v>
      </c>
      <c r="F74" s="3">
        <v>1525</v>
      </c>
      <c r="G74" s="3">
        <v>1525</v>
      </c>
      <c r="H74" s="138">
        <f t="shared" si="6"/>
        <v>100</v>
      </c>
      <c r="I74" s="25">
        <v>0</v>
      </c>
      <c r="J74" s="3">
        <v>0</v>
      </c>
      <c r="K74" s="264" t="e">
        <f t="shared" si="10"/>
        <v>#DIV/0!</v>
      </c>
      <c r="L74" s="3">
        <v>0</v>
      </c>
      <c r="M74" s="3">
        <v>0</v>
      </c>
      <c r="N74" s="138" t="e">
        <f t="shared" si="7"/>
        <v>#DIV/0!</v>
      </c>
      <c r="O74" s="3">
        <v>7</v>
      </c>
      <c r="P74" s="3">
        <v>7</v>
      </c>
      <c r="Q74" s="264">
        <f t="shared" si="11"/>
        <v>100</v>
      </c>
      <c r="R74" s="3">
        <v>570</v>
      </c>
      <c r="S74" s="3">
        <v>570</v>
      </c>
      <c r="T74" s="138">
        <f t="shared" si="8"/>
        <v>100</v>
      </c>
    </row>
    <row r="75" spans="1:20" x14ac:dyDescent="0.25">
      <c r="A75" s="4" t="s">
        <v>144</v>
      </c>
      <c r="B75" s="4" t="s">
        <v>145</v>
      </c>
      <c r="C75" s="3">
        <v>6</v>
      </c>
      <c r="D75" s="3">
        <v>6</v>
      </c>
      <c r="E75" s="264">
        <f t="shared" si="9"/>
        <v>100</v>
      </c>
      <c r="F75" s="3">
        <v>583</v>
      </c>
      <c r="G75" s="3">
        <v>583</v>
      </c>
      <c r="H75" s="138">
        <f t="shared" si="6"/>
        <v>100</v>
      </c>
      <c r="I75" s="25">
        <v>3</v>
      </c>
      <c r="J75" s="3">
        <v>3</v>
      </c>
      <c r="K75" s="264">
        <f t="shared" si="10"/>
        <v>100</v>
      </c>
      <c r="L75" s="3">
        <v>38</v>
      </c>
      <c r="M75" s="3">
        <v>38</v>
      </c>
      <c r="N75" s="138">
        <f t="shared" si="7"/>
        <v>100</v>
      </c>
      <c r="O75" s="3">
        <v>0</v>
      </c>
      <c r="P75" s="3">
        <v>0</v>
      </c>
      <c r="Q75" s="264" t="e">
        <f t="shared" si="11"/>
        <v>#DIV/0!</v>
      </c>
      <c r="R75" s="3">
        <v>0</v>
      </c>
      <c r="S75" s="3">
        <v>0</v>
      </c>
      <c r="T75" s="138" t="e">
        <f t="shared" si="8"/>
        <v>#DIV/0!</v>
      </c>
    </row>
    <row r="76" spans="1:20" x14ac:dyDescent="0.25">
      <c r="A76" s="4" t="s">
        <v>146</v>
      </c>
      <c r="B76" s="4" t="s">
        <v>147</v>
      </c>
      <c r="C76" s="3">
        <v>6</v>
      </c>
      <c r="D76" s="3">
        <v>6</v>
      </c>
      <c r="E76" s="264">
        <f t="shared" si="9"/>
        <v>100</v>
      </c>
      <c r="F76" s="3">
        <v>655</v>
      </c>
      <c r="G76" s="3">
        <v>655</v>
      </c>
      <c r="H76" s="138">
        <f t="shared" si="6"/>
        <v>100</v>
      </c>
      <c r="I76" s="25">
        <v>0</v>
      </c>
      <c r="J76" s="3">
        <v>0</v>
      </c>
      <c r="K76" s="264" t="e">
        <f t="shared" si="10"/>
        <v>#DIV/0!</v>
      </c>
      <c r="L76" s="3">
        <v>0</v>
      </c>
      <c r="M76" s="3">
        <v>0</v>
      </c>
      <c r="N76" s="138" t="e">
        <f t="shared" si="7"/>
        <v>#DIV/0!</v>
      </c>
      <c r="O76" s="3">
        <v>5</v>
      </c>
      <c r="P76" s="3">
        <v>5</v>
      </c>
      <c r="Q76" s="264">
        <f t="shared" si="11"/>
        <v>100</v>
      </c>
      <c r="R76" s="3">
        <v>232</v>
      </c>
      <c r="S76" s="3">
        <v>232</v>
      </c>
      <c r="T76" s="138">
        <f t="shared" si="8"/>
        <v>100</v>
      </c>
    </row>
    <row r="77" spans="1:20" x14ac:dyDescent="0.25">
      <c r="A77" s="4" t="s">
        <v>148</v>
      </c>
      <c r="B77" s="4" t="s">
        <v>149</v>
      </c>
      <c r="C77" s="3">
        <v>3</v>
      </c>
      <c r="D77" s="3">
        <v>3</v>
      </c>
      <c r="E77" s="264">
        <f t="shared" si="9"/>
        <v>100</v>
      </c>
      <c r="F77" s="3">
        <v>235</v>
      </c>
      <c r="G77" s="3">
        <v>235</v>
      </c>
      <c r="H77" s="138">
        <f t="shared" si="6"/>
        <v>100</v>
      </c>
      <c r="I77" s="25">
        <v>0</v>
      </c>
      <c r="J77" s="3">
        <v>0</v>
      </c>
      <c r="K77" s="264" t="e">
        <f t="shared" si="10"/>
        <v>#DIV/0!</v>
      </c>
      <c r="L77" s="3">
        <v>0</v>
      </c>
      <c r="M77" s="3">
        <v>0</v>
      </c>
      <c r="N77" s="138" t="e">
        <f t="shared" si="7"/>
        <v>#DIV/0!</v>
      </c>
      <c r="O77" s="3">
        <v>3</v>
      </c>
      <c r="P77" s="3">
        <v>3</v>
      </c>
      <c r="Q77" s="264">
        <f t="shared" si="11"/>
        <v>100</v>
      </c>
      <c r="R77" s="3">
        <v>58</v>
      </c>
      <c r="S77" s="3">
        <v>58</v>
      </c>
      <c r="T77" s="138">
        <f t="shared" si="8"/>
        <v>100</v>
      </c>
    </row>
    <row r="78" spans="1:20" x14ac:dyDescent="0.25">
      <c r="A78" s="4" t="s">
        <v>150</v>
      </c>
      <c r="B78" s="4" t="s">
        <v>151</v>
      </c>
      <c r="C78" s="3">
        <v>6</v>
      </c>
      <c r="D78" s="3">
        <v>6</v>
      </c>
      <c r="E78" s="264">
        <f t="shared" si="9"/>
        <v>100</v>
      </c>
      <c r="F78" s="3">
        <v>888</v>
      </c>
      <c r="G78" s="3">
        <v>888</v>
      </c>
      <c r="H78" s="138">
        <f t="shared" ref="H78:H114" si="12">+G78/F78*100</f>
        <v>100</v>
      </c>
      <c r="I78" s="25">
        <v>0</v>
      </c>
      <c r="J78" s="3">
        <v>0</v>
      </c>
      <c r="K78" s="264" t="e">
        <f t="shared" si="10"/>
        <v>#DIV/0!</v>
      </c>
      <c r="L78" s="3">
        <v>0</v>
      </c>
      <c r="M78" s="3">
        <v>0</v>
      </c>
      <c r="N78" s="138" t="e">
        <f t="shared" ref="N78:N114" si="13">+M78/L78*100</f>
        <v>#DIV/0!</v>
      </c>
      <c r="O78" s="3">
        <v>5</v>
      </c>
      <c r="P78" s="3">
        <v>5</v>
      </c>
      <c r="Q78" s="264">
        <f t="shared" si="11"/>
        <v>100</v>
      </c>
      <c r="R78" s="3">
        <v>421</v>
      </c>
      <c r="S78" s="3">
        <v>421</v>
      </c>
      <c r="T78" s="138">
        <f t="shared" ref="T78:T114" si="14">+S78/R78*100</f>
        <v>100</v>
      </c>
    </row>
    <row r="79" spans="1:20" x14ac:dyDescent="0.25">
      <c r="A79" s="4" t="s">
        <v>152</v>
      </c>
      <c r="B79" s="4" t="s">
        <v>153</v>
      </c>
      <c r="C79" s="3">
        <v>3</v>
      </c>
      <c r="D79" s="3">
        <v>3</v>
      </c>
      <c r="E79" s="264">
        <f t="shared" si="9"/>
        <v>100</v>
      </c>
      <c r="F79" s="3">
        <v>311</v>
      </c>
      <c r="G79" s="3">
        <v>311</v>
      </c>
      <c r="H79" s="138">
        <f t="shared" si="12"/>
        <v>100</v>
      </c>
      <c r="I79" s="25">
        <v>0</v>
      </c>
      <c r="J79" s="3">
        <v>0</v>
      </c>
      <c r="K79" s="264" t="e">
        <f t="shared" si="10"/>
        <v>#DIV/0!</v>
      </c>
      <c r="L79" s="3">
        <v>0</v>
      </c>
      <c r="M79" s="3">
        <v>0</v>
      </c>
      <c r="N79" s="138" t="e">
        <f t="shared" si="13"/>
        <v>#DIV/0!</v>
      </c>
      <c r="O79" s="3">
        <v>0</v>
      </c>
      <c r="P79" s="3">
        <v>0</v>
      </c>
      <c r="Q79" s="264" t="e">
        <f t="shared" si="11"/>
        <v>#DIV/0!</v>
      </c>
      <c r="R79" s="3">
        <v>0</v>
      </c>
      <c r="S79" s="3">
        <v>0</v>
      </c>
      <c r="T79" s="138" t="e">
        <f t="shared" si="14"/>
        <v>#DIV/0!</v>
      </c>
    </row>
    <row r="80" spans="1:20" x14ac:dyDescent="0.25">
      <c r="A80" s="4" t="s">
        <v>154</v>
      </c>
      <c r="B80" s="4" t="s">
        <v>155</v>
      </c>
      <c r="C80" s="3">
        <v>10</v>
      </c>
      <c r="D80" s="3">
        <v>10</v>
      </c>
      <c r="E80" s="264">
        <f t="shared" si="9"/>
        <v>100</v>
      </c>
      <c r="F80" s="3">
        <v>1842</v>
      </c>
      <c r="G80" s="3">
        <v>1842</v>
      </c>
      <c r="H80" s="138">
        <f t="shared" si="12"/>
        <v>100</v>
      </c>
      <c r="I80" s="25">
        <v>0</v>
      </c>
      <c r="J80" s="3">
        <v>0</v>
      </c>
      <c r="K80" s="264" t="e">
        <f t="shared" si="10"/>
        <v>#DIV/0!</v>
      </c>
      <c r="L80" s="3">
        <v>0</v>
      </c>
      <c r="M80" s="3">
        <v>0</v>
      </c>
      <c r="N80" s="138" t="e">
        <f t="shared" si="13"/>
        <v>#DIV/0!</v>
      </c>
      <c r="O80" s="3">
        <v>7</v>
      </c>
      <c r="P80" s="3">
        <v>7</v>
      </c>
      <c r="Q80" s="264">
        <f t="shared" si="11"/>
        <v>100</v>
      </c>
      <c r="R80" s="3">
        <v>989</v>
      </c>
      <c r="S80" s="3">
        <v>989</v>
      </c>
      <c r="T80" s="138">
        <f t="shared" si="14"/>
        <v>100</v>
      </c>
    </row>
    <row r="81" spans="1:20" x14ac:dyDescent="0.25">
      <c r="A81" s="4" t="s">
        <v>156</v>
      </c>
      <c r="B81" s="4" t="s">
        <v>157</v>
      </c>
      <c r="C81" s="3">
        <v>10</v>
      </c>
      <c r="D81" s="3">
        <v>10</v>
      </c>
      <c r="E81" s="264">
        <f t="shared" si="9"/>
        <v>100</v>
      </c>
      <c r="F81" s="3">
        <v>1663</v>
      </c>
      <c r="G81" s="3">
        <v>1663</v>
      </c>
      <c r="H81" s="138">
        <f t="shared" si="12"/>
        <v>100</v>
      </c>
      <c r="I81" s="25">
        <v>0</v>
      </c>
      <c r="J81" s="3">
        <v>0</v>
      </c>
      <c r="K81" s="264" t="e">
        <f t="shared" si="10"/>
        <v>#DIV/0!</v>
      </c>
      <c r="L81" s="3">
        <v>0</v>
      </c>
      <c r="M81" s="3">
        <v>0</v>
      </c>
      <c r="N81" s="138" t="e">
        <f t="shared" si="13"/>
        <v>#DIV/0!</v>
      </c>
      <c r="O81" s="3">
        <v>5</v>
      </c>
      <c r="P81" s="3">
        <v>5</v>
      </c>
      <c r="Q81" s="264">
        <f t="shared" si="11"/>
        <v>100</v>
      </c>
      <c r="R81" s="3">
        <v>412</v>
      </c>
      <c r="S81" s="3">
        <v>412</v>
      </c>
      <c r="T81" s="138">
        <f t="shared" si="14"/>
        <v>100</v>
      </c>
    </row>
    <row r="82" spans="1:20" x14ac:dyDescent="0.25">
      <c r="A82" s="4" t="s">
        <v>158</v>
      </c>
      <c r="B82" s="4" t="s">
        <v>159</v>
      </c>
      <c r="C82" s="3">
        <v>6</v>
      </c>
      <c r="D82" s="3">
        <v>6</v>
      </c>
      <c r="E82" s="264">
        <f t="shared" si="9"/>
        <v>100</v>
      </c>
      <c r="F82" s="3">
        <v>514</v>
      </c>
      <c r="G82" s="3">
        <v>514</v>
      </c>
      <c r="H82" s="138">
        <f t="shared" si="12"/>
        <v>100</v>
      </c>
      <c r="I82" s="25">
        <v>0</v>
      </c>
      <c r="J82" s="3">
        <v>0</v>
      </c>
      <c r="K82" s="264" t="e">
        <f t="shared" si="10"/>
        <v>#DIV/0!</v>
      </c>
      <c r="L82" s="3">
        <v>0</v>
      </c>
      <c r="M82" s="3">
        <v>0</v>
      </c>
      <c r="N82" s="138" t="e">
        <f t="shared" si="13"/>
        <v>#DIV/0!</v>
      </c>
      <c r="O82" s="3">
        <v>5</v>
      </c>
      <c r="P82" s="3">
        <v>5</v>
      </c>
      <c r="Q82" s="264">
        <f t="shared" si="11"/>
        <v>100</v>
      </c>
      <c r="R82" s="3">
        <v>199</v>
      </c>
      <c r="S82" s="3">
        <v>199</v>
      </c>
      <c r="T82" s="138">
        <f t="shared" si="14"/>
        <v>100</v>
      </c>
    </row>
    <row r="83" spans="1:20" x14ac:dyDescent="0.25">
      <c r="A83" s="4" t="s">
        <v>160</v>
      </c>
      <c r="B83" s="4" t="s">
        <v>161</v>
      </c>
      <c r="C83" s="3">
        <v>6</v>
      </c>
      <c r="D83" s="3">
        <v>6</v>
      </c>
      <c r="E83" s="264">
        <f t="shared" si="9"/>
        <v>100</v>
      </c>
      <c r="F83" s="3">
        <v>658</v>
      </c>
      <c r="G83" s="3">
        <v>658</v>
      </c>
      <c r="H83" s="138">
        <f t="shared" si="12"/>
        <v>100</v>
      </c>
      <c r="I83" s="25">
        <v>0</v>
      </c>
      <c r="J83" s="3">
        <v>0</v>
      </c>
      <c r="K83" s="264" t="e">
        <f t="shared" si="10"/>
        <v>#DIV/0!</v>
      </c>
      <c r="L83" s="3">
        <v>0</v>
      </c>
      <c r="M83" s="3">
        <v>0</v>
      </c>
      <c r="N83" s="138" t="e">
        <f t="shared" si="13"/>
        <v>#DIV/0!</v>
      </c>
      <c r="O83" s="3">
        <v>2</v>
      </c>
      <c r="P83" s="3">
        <v>2</v>
      </c>
      <c r="Q83" s="264">
        <f t="shared" si="11"/>
        <v>100</v>
      </c>
      <c r="R83" s="3">
        <v>288</v>
      </c>
      <c r="S83" s="3">
        <v>288</v>
      </c>
      <c r="T83" s="138">
        <f t="shared" si="14"/>
        <v>100</v>
      </c>
    </row>
    <row r="84" spans="1:20" x14ac:dyDescent="0.25">
      <c r="A84" s="4" t="s">
        <v>162</v>
      </c>
      <c r="B84" s="4" t="s">
        <v>163</v>
      </c>
      <c r="C84" s="3">
        <v>7</v>
      </c>
      <c r="D84" s="3">
        <v>7</v>
      </c>
      <c r="E84" s="264">
        <f t="shared" si="9"/>
        <v>100</v>
      </c>
      <c r="F84" s="3">
        <v>1929</v>
      </c>
      <c r="G84" s="3">
        <v>1929</v>
      </c>
      <c r="H84" s="138">
        <f t="shared" si="12"/>
        <v>100</v>
      </c>
      <c r="I84" s="25">
        <v>0</v>
      </c>
      <c r="J84" s="3">
        <v>0</v>
      </c>
      <c r="K84" s="264" t="e">
        <f t="shared" si="10"/>
        <v>#DIV/0!</v>
      </c>
      <c r="L84" s="3">
        <v>0</v>
      </c>
      <c r="M84" s="3">
        <v>0</v>
      </c>
      <c r="N84" s="138" t="e">
        <f t="shared" si="13"/>
        <v>#DIV/0!</v>
      </c>
      <c r="O84" s="3">
        <v>6</v>
      </c>
      <c r="P84" s="3">
        <v>6</v>
      </c>
      <c r="Q84" s="264">
        <f t="shared" si="11"/>
        <v>100</v>
      </c>
      <c r="R84" s="3">
        <v>707</v>
      </c>
      <c r="S84" s="3">
        <v>707</v>
      </c>
      <c r="T84" s="138">
        <f t="shared" si="14"/>
        <v>100</v>
      </c>
    </row>
    <row r="85" spans="1:20" x14ac:dyDescent="0.25">
      <c r="A85" s="4" t="s">
        <v>164</v>
      </c>
      <c r="B85" s="4" t="s">
        <v>165</v>
      </c>
      <c r="C85" s="3">
        <v>13</v>
      </c>
      <c r="D85" s="3">
        <v>13</v>
      </c>
      <c r="E85" s="264">
        <f t="shared" si="9"/>
        <v>100</v>
      </c>
      <c r="F85" s="3">
        <v>1695</v>
      </c>
      <c r="G85" s="3">
        <v>1695</v>
      </c>
      <c r="H85" s="138">
        <f t="shared" si="12"/>
        <v>100</v>
      </c>
      <c r="I85" s="25">
        <v>4</v>
      </c>
      <c r="J85" s="3">
        <v>4</v>
      </c>
      <c r="K85" s="264">
        <f t="shared" si="10"/>
        <v>100</v>
      </c>
      <c r="L85" s="3">
        <v>75</v>
      </c>
      <c r="M85" s="3">
        <v>75</v>
      </c>
      <c r="N85" s="138">
        <f t="shared" si="13"/>
        <v>100</v>
      </c>
      <c r="O85" s="3">
        <v>8</v>
      </c>
      <c r="P85" s="3">
        <v>8</v>
      </c>
      <c r="Q85" s="264">
        <f t="shared" si="11"/>
        <v>100</v>
      </c>
      <c r="R85" s="3">
        <v>1034</v>
      </c>
      <c r="S85" s="3">
        <v>1034</v>
      </c>
      <c r="T85" s="138">
        <f t="shared" si="14"/>
        <v>100</v>
      </c>
    </row>
    <row r="86" spans="1:20" x14ac:dyDescent="0.25">
      <c r="A86" s="4" t="s">
        <v>166</v>
      </c>
      <c r="B86" s="4" t="s">
        <v>167</v>
      </c>
      <c r="C86" s="3">
        <v>4</v>
      </c>
      <c r="D86" s="3">
        <v>4</v>
      </c>
      <c r="E86" s="264">
        <f t="shared" si="9"/>
        <v>100</v>
      </c>
      <c r="F86" s="3">
        <v>255</v>
      </c>
      <c r="G86" s="3">
        <v>255</v>
      </c>
      <c r="H86" s="138">
        <f t="shared" si="12"/>
        <v>100</v>
      </c>
      <c r="I86" s="25">
        <v>0</v>
      </c>
      <c r="J86" s="3">
        <v>0</v>
      </c>
      <c r="K86" s="264" t="e">
        <f t="shared" si="10"/>
        <v>#DIV/0!</v>
      </c>
      <c r="L86" s="3">
        <v>0</v>
      </c>
      <c r="M86" s="3">
        <v>0</v>
      </c>
      <c r="N86" s="138" t="e">
        <f t="shared" si="13"/>
        <v>#DIV/0!</v>
      </c>
      <c r="O86" s="3">
        <v>0</v>
      </c>
      <c r="P86" s="3">
        <v>0</v>
      </c>
      <c r="Q86" s="264" t="e">
        <f t="shared" si="11"/>
        <v>#DIV/0!</v>
      </c>
      <c r="R86" s="3">
        <v>0</v>
      </c>
      <c r="S86" s="3">
        <v>0</v>
      </c>
      <c r="T86" s="138" t="e">
        <f t="shared" si="14"/>
        <v>#DIV/0!</v>
      </c>
    </row>
    <row r="87" spans="1:20" x14ac:dyDescent="0.25">
      <c r="A87" s="4" t="s">
        <v>168</v>
      </c>
      <c r="B87" s="4" t="s">
        <v>169</v>
      </c>
      <c r="C87" s="3">
        <v>11</v>
      </c>
      <c r="D87" s="3">
        <v>11</v>
      </c>
      <c r="E87" s="264">
        <f t="shared" ref="E87:E114" si="15">+D87/C87*100</f>
        <v>100</v>
      </c>
      <c r="F87" s="3">
        <v>1055</v>
      </c>
      <c r="G87" s="3">
        <v>1055</v>
      </c>
      <c r="H87" s="138">
        <f t="shared" si="12"/>
        <v>100</v>
      </c>
      <c r="I87" s="25">
        <v>0</v>
      </c>
      <c r="J87" s="3">
        <v>0</v>
      </c>
      <c r="K87" s="264" t="e">
        <f t="shared" ref="K87:K114" si="16">+J87/I87*100</f>
        <v>#DIV/0!</v>
      </c>
      <c r="L87" s="3">
        <v>0</v>
      </c>
      <c r="M87" s="3">
        <v>0</v>
      </c>
      <c r="N87" s="138" t="e">
        <f t="shared" si="13"/>
        <v>#DIV/0!</v>
      </c>
      <c r="O87" s="3">
        <v>9</v>
      </c>
      <c r="P87" s="3">
        <v>9</v>
      </c>
      <c r="Q87" s="264">
        <f t="shared" ref="Q87:Q114" si="17">+P87/O87*100</f>
        <v>100</v>
      </c>
      <c r="R87" s="3">
        <v>645</v>
      </c>
      <c r="S87" s="3">
        <v>645</v>
      </c>
      <c r="T87" s="138">
        <f t="shared" si="14"/>
        <v>100</v>
      </c>
    </row>
    <row r="88" spans="1:20" x14ac:dyDescent="0.25">
      <c r="A88" s="4" t="s">
        <v>170</v>
      </c>
      <c r="B88" s="4" t="s">
        <v>171</v>
      </c>
      <c r="C88" s="3">
        <v>3</v>
      </c>
      <c r="D88" s="3">
        <v>3</v>
      </c>
      <c r="E88" s="264">
        <f t="shared" si="15"/>
        <v>100</v>
      </c>
      <c r="F88" s="3">
        <v>141</v>
      </c>
      <c r="G88" s="3">
        <v>141</v>
      </c>
      <c r="H88" s="138">
        <f t="shared" si="12"/>
        <v>100</v>
      </c>
      <c r="I88" s="25">
        <v>0</v>
      </c>
      <c r="J88" s="3">
        <v>0</v>
      </c>
      <c r="K88" s="264" t="e">
        <f t="shared" si="16"/>
        <v>#DIV/0!</v>
      </c>
      <c r="L88" s="3">
        <v>0</v>
      </c>
      <c r="M88" s="3">
        <v>0</v>
      </c>
      <c r="N88" s="138" t="e">
        <f t="shared" si="13"/>
        <v>#DIV/0!</v>
      </c>
      <c r="O88" s="3">
        <v>3</v>
      </c>
      <c r="P88" s="3">
        <v>3</v>
      </c>
      <c r="Q88" s="264">
        <f t="shared" si="17"/>
        <v>100</v>
      </c>
      <c r="R88" s="3">
        <v>28</v>
      </c>
      <c r="S88" s="3">
        <v>28</v>
      </c>
      <c r="T88" s="138">
        <f t="shared" si="14"/>
        <v>100</v>
      </c>
    </row>
    <row r="89" spans="1:20" x14ac:dyDescent="0.25">
      <c r="A89" s="4" t="s">
        <v>172</v>
      </c>
      <c r="B89" s="4" t="s">
        <v>173</v>
      </c>
      <c r="C89" s="3">
        <v>7</v>
      </c>
      <c r="D89" s="3">
        <v>7</v>
      </c>
      <c r="E89" s="264">
        <f t="shared" si="15"/>
        <v>100</v>
      </c>
      <c r="F89" s="3">
        <v>1065</v>
      </c>
      <c r="G89" s="3">
        <v>1065</v>
      </c>
      <c r="H89" s="138">
        <f t="shared" si="12"/>
        <v>100</v>
      </c>
      <c r="I89" s="25">
        <v>1</v>
      </c>
      <c r="J89" s="3">
        <v>0</v>
      </c>
      <c r="K89" s="264">
        <f t="shared" si="16"/>
        <v>0</v>
      </c>
      <c r="L89" s="3">
        <v>0</v>
      </c>
      <c r="M89" s="3">
        <v>0</v>
      </c>
      <c r="N89" s="138" t="e">
        <f t="shared" si="13"/>
        <v>#DIV/0!</v>
      </c>
      <c r="O89" s="3">
        <v>4</v>
      </c>
      <c r="P89" s="3">
        <v>4</v>
      </c>
      <c r="Q89" s="264">
        <f t="shared" si="17"/>
        <v>100</v>
      </c>
      <c r="R89" s="3">
        <v>307</v>
      </c>
      <c r="S89" s="3">
        <v>307</v>
      </c>
      <c r="T89" s="138">
        <f t="shared" si="14"/>
        <v>100</v>
      </c>
    </row>
    <row r="90" spans="1:20" x14ac:dyDescent="0.25">
      <c r="A90" s="4" t="s">
        <v>174</v>
      </c>
      <c r="B90" s="4" t="s">
        <v>175</v>
      </c>
      <c r="C90" s="3">
        <v>7</v>
      </c>
      <c r="D90" s="3">
        <v>3</v>
      </c>
      <c r="E90" s="264">
        <f t="shared" si="15"/>
        <v>42.857142857142854</v>
      </c>
      <c r="F90" s="3">
        <v>901</v>
      </c>
      <c r="G90" s="3">
        <v>363</v>
      </c>
      <c r="H90" s="138">
        <f t="shared" si="12"/>
        <v>40.288568257491676</v>
      </c>
      <c r="I90" s="25">
        <v>0</v>
      </c>
      <c r="J90" s="3">
        <v>0</v>
      </c>
      <c r="K90" s="264" t="e">
        <f t="shared" si="16"/>
        <v>#DIV/0!</v>
      </c>
      <c r="L90" s="3">
        <v>0</v>
      </c>
      <c r="M90" s="3">
        <v>0</v>
      </c>
      <c r="N90" s="138" t="e">
        <f t="shared" si="13"/>
        <v>#DIV/0!</v>
      </c>
      <c r="O90" s="3">
        <v>5</v>
      </c>
      <c r="P90" s="3">
        <v>4</v>
      </c>
      <c r="Q90" s="264">
        <f t="shared" si="17"/>
        <v>80</v>
      </c>
      <c r="R90" s="3">
        <v>333</v>
      </c>
      <c r="S90" s="3">
        <v>265</v>
      </c>
      <c r="T90" s="138">
        <f t="shared" si="14"/>
        <v>79.579579579579587</v>
      </c>
    </row>
    <row r="91" spans="1:20" x14ac:dyDescent="0.25">
      <c r="A91" s="4" t="s">
        <v>176</v>
      </c>
      <c r="B91" s="4" t="s">
        <v>177</v>
      </c>
      <c r="C91" s="3">
        <v>5</v>
      </c>
      <c r="D91" s="3">
        <v>0</v>
      </c>
      <c r="E91" s="264">
        <f t="shared" si="15"/>
        <v>0</v>
      </c>
      <c r="F91" s="3">
        <v>535</v>
      </c>
      <c r="G91" s="3">
        <v>0</v>
      </c>
      <c r="H91" s="138">
        <f t="shared" si="12"/>
        <v>0</v>
      </c>
      <c r="I91" s="25">
        <v>0</v>
      </c>
      <c r="J91" s="3">
        <v>0</v>
      </c>
      <c r="K91" s="264" t="e">
        <f t="shared" si="16"/>
        <v>#DIV/0!</v>
      </c>
      <c r="L91" s="3">
        <v>0</v>
      </c>
      <c r="M91" s="3">
        <v>0</v>
      </c>
      <c r="N91" s="138" t="e">
        <f t="shared" si="13"/>
        <v>#DIV/0!</v>
      </c>
      <c r="O91" s="3">
        <v>4</v>
      </c>
      <c r="P91" s="3">
        <v>0</v>
      </c>
      <c r="Q91" s="264">
        <f t="shared" si="17"/>
        <v>0</v>
      </c>
      <c r="R91" s="3">
        <v>107</v>
      </c>
      <c r="S91" s="3">
        <v>0</v>
      </c>
      <c r="T91" s="138">
        <f t="shared" si="14"/>
        <v>0</v>
      </c>
    </row>
    <row r="92" spans="1:20" x14ac:dyDescent="0.25">
      <c r="A92" s="4" t="s">
        <v>178</v>
      </c>
      <c r="B92" s="4" t="s">
        <v>179</v>
      </c>
      <c r="C92" s="3">
        <v>7</v>
      </c>
      <c r="D92" s="3">
        <v>7</v>
      </c>
      <c r="E92" s="264">
        <f t="shared" si="15"/>
        <v>100</v>
      </c>
      <c r="F92" s="3">
        <v>1432</v>
      </c>
      <c r="G92" s="3">
        <v>1432</v>
      </c>
      <c r="H92" s="138">
        <f t="shared" si="12"/>
        <v>100</v>
      </c>
      <c r="I92" s="25">
        <v>0</v>
      </c>
      <c r="J92" s="3">
        <v>0</v>
      </c>
      <c r="K92" s="264" t="e">
        <f t="shared" si="16"/>
        <v>#DIV/0!</v>
      </c>
      <c r="L92" s="3">
        <v>0</v>
      </c>
      <c r="M92" s="3">
        <v>0</v>
      </c>
      <c r="N92" s="138" t="e">
        <f t="shared" si="13"/>
        <v>#DIV/0!</v>
      </c>
      <c r="O92" s="3">
        <v>4</v>
      </c>
      <c r="P92" s="3">
        <v>4</v>
      </c>
      <c r="Q92" s="264">
        <f t="shared" si="17"/>
        <v>100</v>
      </c>
      <c r="R92" s="3">
        <v>747</v>
      </c>
      <c r="S92" s="3">
        <v>747</v>
      </c>
      <c r="T92" s="138">
        <f t="shared" si="14"/>
        <v>100</v>
      </c>
    </row>
    <row r="93" spans="1:20" x14ac:dyDescent="0.25">
      <c r="A93" s="4" t="s">
        <v>180</v>
      </c>
      <c r="B93" s="4" t="s">
        <v>181</v>
      </c>
      <c r="C93" s="3">
        <v>10</v>
      </c>
      <c r="D93" s="3">
        <v>7</v>
      </c>
      <c r="E93" s="264">
        <f t="shared" si="15"/>
        <v>70</v>
      </c>
      <c r="F93" s="3">
        <v>1248</v>
      </c>
      <c r="G93" s="3">
        <v>883</v>
      </c>
      <c r="H93" s="138">
        <f t="shared" si="12"/>
        <v>70.753205128205138</v>
      </c>
      <c r="I93" s="25">
        <v>0</v>
      </c>
      <c r="J93" s="3">
        <v>0</v>
      </c>
      <c r="K93" s="264" t="e">
        <f t="shared" si="16"/>
        <v>#DIV/0!</v>
      </c>
      <c r="L93" s="3">
        <v>0</v>
      </c>
      <c r="M93" s="3">
        <v>0</v>
      </c>
      <c r="N93" s="138" t="e">
        <f t="shared" si="13"/>
        <v>#DIV/0!</v>
      </c>
      <c r="O93" s="3">
        <v>8</v>
      </c>
      <c r="P93" s="3">
        <v>8</v>
      </c>
      <c r="Q93" s="264">
        <f t="shared" si="17"/>
        <v>100</v>
      </c>
      <c r="R93" s="3">
        <v>640</v>
      </c>
      <c r="S93" s="3">
        <v>640</v>
      </c>
      <c r="T93" s="138">
        <f t="shared" si="14"/>
        <v>100</v>
      </c>
    </row>
    <row r="94" spans="1:20" x14ac:dyDescent="0.25">
      <c r="A94" s="4" t="s">
        <v>182</v>
      </c>
      <c r="B94" s="4" t="s">
        <v>183</v>
      </c>
      <c r="C94" s="3">
        <v>16</v>
      </c>
      <c r="D94" s="3">
        <v>16</v>
      </c>
      <c r="E94" s="264">
        <f t="shared" si="15"/>
        <v>100</v>
      </c>
      <c r="F94" s="3">
        <v>2684</v>
      </c>
      <c r="G94" s="3">
        <v>2684</v>
      </c>
      <c r="H94" s="138">
        <f t="shared" si="12"/>
        <v>100</v>
      </c>
      <c r="I94" s="25">
        <v>0</v>
      </c>
      <c r="J94" s="3">
        <v>0</v>
      </c>
      <c r="K94" s="264" t="e">
        <f t="shared" si="16"/>
        <v>#DIV/0!</v>
      </c>
      <c r="L94" s="3">
        <v>0</v>
      </c>
      <c r="M94" s="3">
        <v>0</v>
      </c>
      <c r="N94" s="138" t="e">
        <f t="shared" si="13"/>
        <v>#DIV/0!</v>
      </c>
      <c r="O94" s="3">
        <v>9</v>
      </c>
      <c r="P94" s="3">
        <v>9</v>
      </c>
      <c r="Q94" s="264">
        <f t="shared" si="17"/>
        <v>100</v>
      </c>
      <c r="R94" s="3">
        <v>1061</v>
      </c>
      <c r="S94" s="3">
        <v>1061</v>
      </c>
      <c r="T94" s="138">
        <f t="shared" si="14"/>
        <v>100</v>
      </c>
    </row>
    <row r="95" spans="1:20" x14ac:dyDescent="0.25">
      <c r="A95" s="4" t="s">
        <v>184</v>
      </c>
      <c r="B95" s="4" t="s">
        <v>185</v>
      </c>
      <c r="C95" s="3">
        <v>14</v>
      </c>
      <c r="D95" s="3">
        <v>8</v>
      </c>
      <c r="E95" s="264">
        <f t="shared" si="15"/>
        <v>57.142857142857139</v>
      </c>
      <c r="F95" s="3">
        <v>2085</v>
      </c>
      <c r="G95" s="3">
        <v>1156</v>
      </c>
      <c r="H95" s="138">
        <f t="shared" si="12"/>
        <v>55.443645083932857</v>
      </c>
      <c r="I95" s="25">
        <v>0</v>
      </c>
      <c r="J95" s="3">
        <v>0</v>
      </c>
      <c r="K95" s="264" t="e">
        <f t="shared" si="16"/>
        <v>#DIV/0!</v>
      </c>
      <c r="L95" s="3">
        <v>0</v>
      </c>
      <c r="M95" s="3">
        <v>0</v>
      </c>
      <c r="N95" s="138" t="e">
        <f t="shared" si="13"/>
        <v>#DIV/0!</v>
      </c>
      <c r="O95" s="3">
        <v>5</v>
      </c>
      <c r="P95" s="3">
        <v>4</v>
      </c>
      <c r="Q95" s="264">
        <f t="shared" si="17"/>
        <v>80</v>
      </c>
      <c r="R95" s="3">
        <v>685</v>
      </c>
      <c r="S95" s="3">
        <v>569</v>
      </c>
      <c r="T95" s="138">
        <f t="shared" si="14"/>
        <v>83.065693430656935</v>
      </c>
    </row>
    <row r="96" spans="1:20" x14ac:dyDescent="0.25">
      <c r="A96" s="4" t="s">
        <v>186</v>
      </c>
      <c r="B96" s="4" t="s">
        <v>187</v>
      </c>
      <c r="C96" s="3">
        <v>5</v>
      </c>
      <c r="D96" s="3">
        <v>2</v>
      </c>
      <c r="E96" s="264">
        <f t="shared" si="15"/>
        <v>40</v>
      </c>
      <c r="F96" s="3">
        <v>304</v>
      </c>
      <c r="G96" s="3">
        <v>86</v>
      </c>
      <c r="H96" s="138">
        <f t="shared" si="12"/>
        <v>28.289473684210524</v>
      </c>
      <c r="I96" s="25">
        <v>0</v>
      </c>
      <c r="J96" s="3">
        <v>0</v>
      </c>
      <c r="K96" s="264" t="e">
        <f t="shared" si="16"/>
        <v>#DIV/0!</v>
      </c>
      <c r="L96" s="3">
        <v>0</v>
      </c>
      <c r="M96" s="3">
        <v>0</v>
      </c>
      <c r="N96" s="138" t="e">
        <f t="shared" si="13"/>
        <v>#DIV/0!</v>
      </c>
      <c r="O96" s="3">
        <v>4</v>
      </c>
      <c r="P96" s="3">
        <v>2</v>
      </c>
      <c r="Q96" s="264">
        <f t="shared" si="17"/>
        <v>50</v>
      </c>
      <c r="R96" s="3">
        <v>167</v>
      </c>
      <c r="S96" s="3">
        <v>116</v>
      </c>
      <c r="T96" s="138">
        <f t="shared" si="14"/>
        <v>69.461077844311376</v>
      </c>
    </row>
    <row r="97" spans="1:20" x14ac:dyDescent="0.25">
      <c r="A97" s="4" t="s">
        <v>188</v>
      </c>
      <c r="B97" s="4" t="s">
        <v>189</v>
      </c>
      <c r="C97" s="3">
        <v>9</v>
      </c>
      <c r="D97" s="3">
        <v>9</v>
      </c>
      <c r="E97" s="264">
        <f t="shared" si="15"/>
        <v>100</v>
      </c>
      <c r="F97" s="3">
        <v>4157</v>
      </c>
      <c r="G97" s="3">
        <v>4157</v>
      </c>
      <c r="H97" s="138">
        <f t="shared" si="12"/>
        <v>100</v>
      </c>
      <c r="I97" s="25">
        <v>0</v>
      </c>
      <c r="J97" s="3">
        <v>0</v>
      </c>
      <c r="K97" s="264" t="e">
        <f t="shared" si="16"/>
        <v>#DIV/0!</v>
      </c>
      <c r="L97" s="3">
        <v>0</v>
      </c>
      <c r="M97" s="3">
        <v>0</v>
      </c>
      <c r="N97" s="138" t="e">
        <f t="shared" si="13"/>
        <v>#DIV/0!</v>
      </c>
      <c r="O97" s="3">
        <v>8</v>
      </c>
      <c r="P97" s="3">
        <v>8</v>
      </c>
      <c r="Q97" s="264">
        <f t="shared" si="17"/>
        <v>100</v>
      </c>
      <c r="R97" s="3">
        <v>1847</v>
      </c>
      <c r="S97" s="3">
        <v>1847</v>
      </c>
      <c r="T97" s="138">
        <f t="shared" si="14"/>
        <v>100</v>
      </c>
    </row>
    <row r="98" spans="1:20" x14ac:dyDescent="0.25">
      <c r="A98" s="4" t="s">
        <v>190</v>
      </c>
      <c r="B98" s="4" t="s">
        <v>191</v>
      </c>
      <c r="C98" s="3">
        <v>11</v>
      </c>
      <c r="D98" s="3">
        <v>11</v>
      </c>
      <c r="E98" s="264">
        <f t="shared" si="15"/>
        <v>100</v>
      </c>
      <c r="F98" s="3">
        <v>1931</v>
      </c>
      <c r="G98" s="3">
        <v>1931</v>
      </c>
      <c r="H98" s="138">
        <f t="shared" si="12"/>
        <v>100</v>
      </c>
      <c r="I98" s="25">
        <v>2</v>
      </c>
      <c r="J98" s="3">
        <v>2</v>
      </c>
      <c r="K98" s="264">
        <f t="shared" si="16"/>
        <v>100</v>
      </c>
      <c r="L98" s="3">
        <v>21</v>
      </c>
      <c r="M98" s="3">
        <v>21</v>
      </c>
      <c r="N98" s="138">
        <f t="shared" si="13"/>
        <v>100</v>
      </c>
      <c r="O98" s="3">
        <v>8</v>
      </c>
      <c r="P98" s="3">
        <v>8</v>
      </c>
      <c r="Q98" s="264">
        <f t="shared" si="17"/>
        <v>100</v>
      </c>
      <c r="R98" s="3">
        <v>827</v>
      </c>
      <c r="S98" s="3">
        <v>827</v>
      </c>
      <c r="T98" s="138">
        <f t="shared" si="14"/>
        <v>100</v>
      </c>
    </row>
    <row r="99" spans="1:20" x14ac:dyDescent="0.25">
      <c r="A99" s="4" t="s">
        <v>192</v>
      </c>
      <c r="B99" s="4" t="s">
        <v>193</v>
      </c>
      <c r="C99" s="3">
        <v>8</v>
      </c>
      <c r="D99" s="3">
        <v>8</v>
      </c>
      <c r="E99" s="264">
        <f t="shared" si="15"/>
        <v>100</v>
      </c>
      <c r="F99" s="3">
        <v>1619</v>
      </c>
      <c r="G99" s="3">
        <v>1619</v>
      </c>
      <c r="H99" s="138">
        <f t="shared" si="12"/>
        <v>100</v>
      </c>
      <c r="I99" s="25">
        <v>0</v>
      </c>
      <c r="J99" s="3">
        <v>0</v>
      </c>
      <c r="K99" s="264" t="e">
        <f t="shared" si="16"/>
        <v>#DIV/0!</v>
      </c>
      <c r="L99" s="3">
        <v>0</v>
      </c>
      <c r="M99" s="3">
        <v>0</v>
      </c>
      <c r="N99" s="138" t="e">
        <f t="shared" si="13"/>
        <v>#DIV/0!</v>
      </c>
      <c r="O99" s="3">
        <v>7</v>
      </c>
      <c r="P99" s="3">
        <v>7</v>
      </c>
      <c r="Q99" s="264">
        <f t="shared" si="17"/>
        <v>100</v>
      </c>
      <c r="R99" s="3">
        <v>766</v>
      </c>
      <c r="S99" s="3">
        <v>766</v>
      </c>
      <c r="T99" s="138">
        <f t="shared" si="14"/>
        <v>100</v>
      </c>
    </row>
    <row r="100" spans="1:20" x14ac:dyDescent="0.25">
      <c r="A100" s="4" t="s">
        <v>194</v>
      </c>
      <c r="B100" s="4" t="s">
        <v>195</v>
      </c>
      <c r="C100" s="3">
        <v>3</v>
      </c>
      <c r="D100" s="3">
        <v>0</v>
      </c>
      <c r="E100" s="264">
        <f t="shared" si="15"/>
        <v>0</v>
      </c>
      <c r="F100" s="3">
        <v>197</v>
      </c>
      <c r="G100" s="3">
        <v>0</v>
      </c>
      <c r="H100" s="138">
        <f t="shared" si="12"/>
        <v>0</v>
      </c>
      <c r="I100" s="25">
        <v>0</v>
      </c>
      <c r="J100" s="3">
        <v>0</v>
      </c>
      <c r="K100" s="264" t="e">
        <f t="shared" si="16"/>
        <v>#DIV/0!</v>
      </c>
      <c r="L100" s="3">
        <v>0</v>
      </c>
      <c r="M100" s="3">
        <v>0</v>
      </c>
      <c r="N100" s="138" t="e">
        <f t="shared" si="13"/>
        <v>#DIV/0!</v>
      </c>
      <c r="O100" s="3">
        <v>0</v>
      </c>
      <c r="P100" s="3">
        <v>0</v>
      </c>
      <c r="Q100" s="264" t="e">
        <f t="shared" si="17"/>
        <v>#DIV/0!</v>
      </c>
      <c r="R100" s="3">
        <v>0</v>
      </c>
      <c r="S100" s="3">
        <v>0</v>
      </c>
      <c r="T100" s="138" t="e">
        <f t="shared" si="14"/>
        <v>#DIV/0!</v>
      </c>
    </row>
    <row r="101" spans="1:20" x14ac:dyDescent="0.25">
      <c r="A101" s="4" t="s">
        <v>196</v>
      </c>
      <c r="B101" s="4" t="s">
        <v>197</v>
      </c>
      <c r="C101" s="3">
        <v>16</v>
      </c>
      <c r="D101" s="3">
        <v>16</v>
      </c>
      <c r="E101" s="264">
        <f t="shared" si="15"/>
        <v>100</v>
      </c>
      <c r="F101" s="3">
        <v>2338</v>
      </c>
      <c r="G101" s="3">
        <v>2338</v>
      </c>
      <c r="H101" s="138">
        <f t="shared" si="12"/>
        <v>100</v>
      </c>
      <c r="I101" s="25">
        <v>0</v>
      </c>
      <c r="J101" s="3">
        <v>0</v>
      </c>
      <c r="K101" s="264" t="e">
        <f t="shared" si="16"/>
        <v>#DIV/0!</v>
      </c>
      <c r="L101" s="3">
        <v>0</v>
      </c>
      <c r="M101" s="3">
        <v>0</v>
      </c>
      <c r="N101" s="138" t="e">
        <f t="shared" si="13"/>
        <v>#DIV/0!</v>
      </c>
      <c r="O101" s="3">
        <v>8</v>
      </c>
      <c r="P101" s="3">
        <v>8</v>
      </c>
      <c r="Q101" s="264">
        <f t="shared" si="17"/>
        <v>100</v>
      </c>
      <c r="R101" s="3">
        <v>1241</v>
      </c>
      <c r="S101" s="3">
        <v>1241</v>
      </c>
      <c r="T101" s="138">
        <f t="shared" si="14"/>
        <v>100</v>
      </c>
    </row>
    <row r="102" spans="1:20" x14ac:dyDescent="0.25">
      <c r="A102" s="4" t="s">
        <v>198</v>
      </c>
      <c r="B102" s="4" t="s">
        <v>199</v>
      </c>
      <c r="C102" s="3">
        <v>8</v>
      </c>
      <c r="D102" s="3">
        <v>8</v>
      </c>
      <c r="E102" s="264">
        <f t="shared" si="15"/>
        <v>100</v>
      </c>
      <c r="F102" s="3">
        <v>1340</v>
      </c>
      <c r="G102" s="3">
        <v>1340</v>
      </c>
      <c r="H102" s="138">
        <f t="shared" si="12"/>
        <v>100</v>
      </c>
      <c r="I102" s="25">
        <v>0</v>
      </c>
      <c r="J102" s="3">
        <v>0</v>
      </c>
      <c r="K102" s="264" t="e">
        <f t="shared" si="16"/>
        <v>#DIV/0!</v>
      </c>
      <c r="L102" s="3">
        <v>0</v>
      </c>
      <c r="M102" s="3">
        <v>0</v>
      </c>
      <c r="N102" s="138" t="e">
        <f t="shared" si="13"/>
        <v>#DIV/0!</v>
      </c>
      <c r="O102" s="3">
        <v>6</v>
      </c>
      <c r="P102" s="3">
        <v>6</v>
      </c>
      <c r="Q102" s="264">
        <f t="shared" si="17"/>
        <v>100</v>
      </c>
      <c r="R102" s="3">
        <v>706</v>
      </c>
      <c r="S102" s="3">
        <v>706</v>
      </c>
      <c r="T102" s="138">
        <f t="shared" si="14"/>
        <v>100</v>
      </c>
    </row>
    <row r="103" spans="1:20" x14ac:dyDescent="0.25">
      <c r="A103" s="4" t="s">
        <v>200</v>
      </c>
      <c r="B103" s="4" t="s">
        <v>201</v>
      </c>
      <c r="C103" s="3">
        <v>8</v>
      </c>
      <c r="D103" s="3">
        <v>8</v>
      </c>
      <c r="E103" s="264">
        <f t="shared" si="15"/>
        <v>100</v>
      </c>
      <c r="F103" s="3">
        <v>2360</v>
      </c>
      <c r="G103" s="3">
        <v>2360</v>
      </c>
      <c r="H103" s="138">
        <f t="shared" si="12"/>
        <v>100</v>
      </c>
      <c r="I103" s="25">
        <v>0</v>
      </c>
      <c r="J103" s="3">
        <v>0</v>
      </c>
      <c r="K103" s="264" t="e">
        <f t="shared" si="16"/>
        <v>#DIV/0!</v>
      </c>
      <c r="L103" s="3">
        <v>0</v>
      </c>
      <c r="M103" s="3">
        <v>0</v>
      </c>
      <c r="N103" s="138" t="e">
        <f t="shared" si="13"/>
        <v>#DIV/0!</v>
      </c>
      <c r="O103" s="3">
        <v>6</v>
      </c>
      <c r="P103" s="3">
        <v>6</v>
      </c>
      <c r="Q103" s="264">
        <f t="shared" si="17"/>
        <v>100</v>
      </c>
      <c r="R103" s="3">
        <v>966</v>
      </c>
      <c r="S103" s="3">
        <v>966</v>
      </c>
      <c r="T103" s="138">
        <f t="shared" si="14"/>
        <v>100</v>
      </c>
    </row>
    <row r="104" spans="1:20" x14ac:dyDescent="0.25">
      <c r="A104" s="4" t="s">
        <v>202</v>
      </c>
      <c r="B104" s="4" t="s">
        <v>203</v>
      </c>
      <c r="C104" s="3">
        <v>14</v>
      </c>
      <c r="D104" s="3">
        <v>14</v>
      </c>
      <c r="E104" s="264">
        <f t="shared" si="15"/>
        <v>100</v>
      </c>
      <c r="F104" s="3">
        <v>2730</v>
      </c>
      <c r="G104" s="3">
        <v>2730</v>
      </c>
      <c r="H104" s="138">
        <f t="shared" si="12"/>
        <v>100</v>
      </c>
      <c r="I104" s="25">
        <v>0</v>
      </c>
      <c r="J104" s="3">
        <v>0</v>
      </c>
      <c r="K104" s="264" t="e">
        <f t="shared" si="16"/>
        <v>#DIV/0!</v>
      </c>
      <c r="L104" s="3">
        <v>0</v>
      </c>
      <c r="M104" s="3">
        <v>0</v>
      </c>
      <c r="N104" s="138" t="e">
        <f t="shared" si="13"/>
        <v>#DIV/0!</v>
      </c>
      <c r="O104" s="3">
        <v>8</v>
      </c>
      <c r="P104" s="3">
        <v>8</v>
      </c>
      <c r="Q104" s="264">
        <f t="shared" si="17"/>
        <v>100</v>
      </c>
      <c r="R104" s="3">
        <v>1395</v>
      </c>
      <c r="S104" s="3">
        <v>1395</v>
      </c>
      <c r="T104" s="138">
        <f t="shared" si="14"/>
        <v>100</v>
      </c>
    </row>
    <row r="105" spans="1:20" x14ac:dyDescent="0.25">
      <c r="A105" s="4" t="s">
        <v>204</v>
      </c>
      <c r="B105" s="4" t="s">
        <v>205</v>
      </c>
      <c r="C105" s="3">
        <v>10</v>
      </c>
      <c r="D105" s="3">
        <v>10</v>
      </c>
      <c r="E105" s="264">
        <f t="shared" si="15"/>
        <v>100</v>
      </c>
      <c r="F105" s="3">
        <v>1052</v>
      </c>
      <c r="G105" s="3">
        <v>1052</v>
      </c>
      <c r="H105" s="138">
        <f t="shared" si="12"/>
        <v>100</v>
      </c>
      <c r="I105" s="25">
        <v>0</v>
      </c>
      <c r="J105" s="3">
        <v>0</v>
      </c>
      <c r="K105" s="264" t="e">
        <f t="shared" si="16"/>
        <v>#DIV/0!</v>
      </c>
      <c r="L105" s="3">
        <v>0</v>
      </c>
      <c r="M105" s="3">
        <v>0</v>
      </c>
      <c r="N105" s="138" t="e">
        <f t="shared" si="13"/>
        <v>#DIV/0!</v>
      </c>
      <c r="O105" s="3">
        <v>9</v>
      </c>
      <c r="P105" s="3">
        <v>9</v>
      </c>
      <c r="Q105" s="264">
        <f t="shared" si="17"/>
        <v>100</v>
      </c>
      <c r="R105" s="3">
        <v>441</v>
      </c>
      <c r="S105" s="3">
        <v>441</v>
      </c>
      <c r="T105" s="138">
        <f t="shared" si="14"/>
        <v>100</v>
      </c>
    </row>
    <row r="106" spans="1:20" x14ac:dyDescent="0.25">
      <c r="A106" s="4" t="s">
        <v>206</v>
      </c>
      <c r="B106" s="4" t="s">
        <v>207</v>
      </c>
      <c r="C106" s="3">
        <v>7</v>
      </c>
      <c r="D106" s="3">
        <v>7</v>
      </c>
      <c r="E106" s="264">
        <f t="shared" si="15"/>
        <v>100</v>
      </c>
      <c r="F106" s="3">
        <v>433</v>
      </c>
      <c r="G106" s="3">
        <v>433</v>
      </c>
      <c r="H106" s="138">
        <f t="shared" si="12"/>
        <v>100</v>
      </c>
      <c r="I106" s="25">
        <v>0</v>
      </c>
      <c r="J106" s="3">
        <v>0</v>
      </c>
      <c r="K106" s="264" t="e">
        <f t="shared" si="16"/>
        <v>#DIV/0!</v>
      </c>
      <c r="L106" s="3">
        <v>0</v>
      </c>
      <c r="M106" s="3">
        <v>0</v>
      </c>
      <c r="N106" s="138" t="e">
        <f t="shared" si="13"/>
        <v>#DIV/0!</v>
      </c>
      <c r="O106" s="3">
        <v>5</v>
      </c>
      <c r="P106" s="3">
        <v>5</v>
      </c>
      <c r="Q106" s="264">
        <f t="shared" si="17"/>
        <v>100</v>
      </c>
      <c r="R106" s="3">
        <v>209</v>
      </c>
      <c r="S106" s="3">
        <v>209</v>
      </c>
      <c r="T106" s="138">
        <f t="shared" si="14"/>
        <v>100</v>
      </c>
    </row>
    <row r="107" spans="1:20" x14ac:dyDescent="0.25">
      <c r="A107" s="4" t="s">
        <v>208</v>
      </c>
      <c r="B107" s="4" t="s">
        <v>209</v>
      </c>
      <c r="C107" s="3">
        <v>10</v>
      </c>
      <c r="D107" s="3">
        <v>10</v>
      </c>
      <c r="E107" s="264">
        <f t="shared" si="15"/>
        <v>100</v>
      </c>
      <c r="F107" s="3">
        <v>2888</v>
      </c>
      <c r="G107" s="3">
        <v>2888</v>
      </c>
      <c r="H107" s="138">
        <f t="shared" si="12"/>
        <v>100</v>
      </c>
      <c r="I107" s="25">
        <v>0</v>
      </c>
      <c r="J107" s="3">
        <v>0</v>
      </c>
      <c r="K107" s="264" t="e">
        <f t="shared" si="16"/>
        <v>#DIV/0!</v>
      </c>
      <c r="L107" s="3">
        <v>0</v>
      </c>
      <c r="M107" s="3">
        <v>0</v>
      </c>
      <c r="N107" s="138" t="e">
        <f t="shared" si="13"/>
        <v>#DIV/0!</v>
      </c>
      <c r="O107" s="3">
        <v>8</v>
      </c>
      <c r="P107" s="3">
        <v>8</v>
      </c>
      <c r="Q107" s="264">
        <f t="shared" si="17"/>
        <v>100</v>
      </c>
      <c r="R107" s="3">
        <v>1336</v>
      </c>
      <c r="S107" s="3">
        <v>1336</v>
      </c>
      <c r="T107" s="138">
        <f t="shared" si="14"/>
        <v>100</v>
      </c>
    </row>
    <row r="108" spans="1:20" x14ac:dyDescent="0.25">
      <c r="A108" s="4" t="s">
        <v>210</v>
      </c>
      <c r="B108" s="4" t="s">
        <v>211</v>
      </c>
      <c r="C108" s="3">
        <v>8</v>
      </c>
      <c r="D108" s="3">
        <v>8</v>
      </c>
      <c r="E108" s="264">
        <f t="shared" si="15"/>
        <v>100</v>
      </c>
      <c r="F108" s="3">
        <v>1671</v>
      </c>
      <c r="G108" s="3">
        <v>1671</v>
      </c>
      <c r="H108" s="138">
        <f t="shared" si="12"/>
        <v>100</v>
      </c>
      <c r="I108" s="25">
        <v>1</v>
      </c>
      <c r="J108" s="3">
        <v>1</v>
      </c>
      <c r="K108" s="264">
        <f t="shared" si="16"/>
        <v>100</v>
      </c>
      <c r="L108" s="3">
        <v>37</v>
      </c>
      <c r="M108" s="3">
        <v>37</v>
      </c>
      <c r="N108" s="138">
        <f t="shared" si="13"/>
        <v>100</v>
      </c>
      <c r="O108" s="3">
        <v>8</v>
      </c>
      <c r="P108" s="3">
        <v>8</v>
      </c>
      <c r="Q108" s="264">
        <f t="shared" si="17"/>
        <v>100</v>
      </c>
      <c r="R108" s="3">
        <v>923</v>
      </c>
      <c r="S108" s="3">
        <v>923</v>
      </c>
      <c r="T108" s="138">
        <f t="shared" si="14"/>
        <v>100</v>
      </c>
    </row>
    <row r="109" spans="1:20" x14ac:dyDescent="0.25">
      <c r="A109" s="4" t="s">
        <v>212</v>
      </c>
      <c r="B109" s="4" t="s">
        <v>213</v>
      </c>
      <c r="C109" s="3">
        <v>7</v>
      </c>
      <c r="D109" s="3">
        <v>0</v>
      </c>
      <c r="E109" s="264">
        <f t="shared" si="15"/>
        <v>0</v>
      </c>
      <c r="F109" s="3">
        <v>786</v>
      </c>
      <c r="G109" s="3">
        <v>0</v>
      </c>
      <c r="H109" s="138">
        <f t="shared" si="12"/>
        <v>0</v>
      </c>
      <c r="I109" s="25">
        <v>0</v>
      </c>
      <c r="J109" s="3">
        <v>0</v>
      </c>
      <c r="K109" s="264" t="e">
        <f t="shared" si="16"/>
        <v>#DIV/0!</v>
      </c>
      <c r="L109" s="3">
        <v>0</v>
      </c>
      <c r="M109" s="3">
        <v>0</v>
      </c>
      <c r="N109" s="138" t="e">
        <f t="shared" si="13"/>
        <v>#DIV/0!</v>
      </c>
      <c r="O109" s="3">
        <v>4</v>
      </c>
      <c r="P109" s="3">
        <v>0</v>
      </c>
      <c r="Q109" s="264">
        <f t="shared" si="17"/>
        <v>0</v>
      </c>
      <c r="R109" s="3">
        <v>510</v>
      </c>
      <c r="S109" s="3">
        <v>0</v>
      </c>
      <c r="T109" s="138">
        <f t="shared" si="14"/>
        <v>0</v>
      </c>
    </row>
    <row r="110" spans="1:20" x14ac:dyDescent="0.25">
      <c r="A110" s="4" t="s">
        <v>214</v>
      </c>
      <c r="B110" s="4" t="s">
        <v>215</v>
      </c>
      <c r="C110" s="3">
        <v>11</v>
      </c>
      <c r="D110" s="3">
        <v>11</v>
      </c>
      <c r="E110" s="264">
        <f t="shared" si="15"/>
        <v>100</v>
      </c>
      <c r="F110" s="3">
        <v>2075</v>
      </c>
      <c r="G110" s="3">
        <v>2075</v>
      </c>
      <c r="H110" s="138">
        <f t="shared" si="12"/>
        <v>100</v>
      </c>
      <c r="I110" s="25">
        <v>0</v>
      </c>
      <c r="J110" s="3">
        <v>0</v>
      </c>
      <c r="K110" s="264" t="e">
        <f t="shared" si="16"/>
        <v>#DIV/0!</v>
      </c>
      <c r="L110" s="3">
        <v>0</v>
      </c>
      <c r="M110" s="3">
        <v>0</v>
      </c>
      <c r="N110" s="138" t="e">
        <f t="shared" si="13"/>
        <v>#DIV/0!</v>
      </c>
      <c r="O110" s="3">
        <v>6</v>
      </c>
      <c r="P110" s="3">
        <v>6</v>
      </c>
      <c r="Q110" s="264">
        <f t="shared" si="17"/>
        <v>100</v>
      </c>
      <c r="R110" s="3">
        <v>791</v>
      </c>
      <c r="S110" s="3">
        <v>791</v>
      </c>
      <c r="T110" s="138">
        <f t="shared" si="14"/>
        <v>100</v>
      </c>
    </row>
    <row r="111" spans="1:20" x14ac:dyDescent="0.25">
      <c r="A111" s="4" t="s">
        <v>216</v>
      </c>
      <c r="B111" s="4" t="s">
        <v>217</v>
      </c>
      <c r="C111" s="3">
        <v>3</v>
      </c>
      <c r="D111" s="3">
        <v>0</v>
      </c>
      <c r="E111" s="264">
        <f t="shared" si="15"/>
        <v>0</v>
      </c>
      <c r="F111" s="3">
        <v>169</v>
      </c>
      <c r="G111" s="3">
        <v>0</v>
      </c>
      <c r="H111" s="138">
        <f t="shared" si="12"/>
        <v>0</v>
      </c>
      <c r="I111" s="25">
        <v>0</v>
      </c>
      <c r="J111" s="3">
        <v>0</v>
      </c>
      <c r="K111" s="264" t="e">
        <f t="shared" si="16"/>
        <v>#DIV/0!</v>
      </c>
      <c r="L111" s="3">
        <v>0</v>
      </c>
      <c r="M111" s="3">
        <v>0</v>
      </c>
      <c r="N111" s="138" t="e">
        <f t="shared" si="13"/>
        <v>#DIV/0!</v>
      </c>
      <c r="O111" s="3">
        <v>0</v>
      </c>
      <c r="P111" s="3">
        <v>0</v>
      </c>
      <c r="Q111" s="264" t="e">
        <f t="shared" si="17"/>
        <v>#DIV/0!</v>
      </c>
      <c r="R111" s="3">
        <v>0</v>
      </c>
      <c r="S111" s="3">
        <v>0</v>
      </c>
      <c r="T111" s="138" t="e">
        <f t="shared" si="14"/>
        <v>#DIV/0!</v>
      </c>
    </row>
    <row r="112" spans="1:20" x14ac:dyDescent="0.25">
      <c r="A112" s="4" t="s">
        <v>218</v>
      </c>
      <c r="B112" s="4" t="s">
        <v>219</v>
      </c>
      <c r="C112" s="3">
        <v>6</v>
      </c>
      <c r="D112" s="3">
        <v>6</v>
      </c>
      <c r="E112" s="264">
        <f t="shared" si="15"/>
        <v>100</v>
      </c>
      <c r="F112" s="3">
        <v>949</v>
      </c>
      <c r="G112" s="3">
        <v>949</v>
      </c>
      <c r="H112" s="138">
        <f t="shared" si="12"/>
        <v>100</v>
      </c>
      <c r="I112" s="25">
        <v>0</v>
      </c>
      <c r="J112" s="3">
        <v>0</v>
      </c>
      <c r="K112" s="264" t="e">
        <f t="shared" si="16"/>
        <v>#DIV/0!</v>
      </c>
      <c r="L112" s="3">
        <v>0</v>
      </c>
      <c r="M112" s="3">
        <v>0</v>
      </c>
      <c r="N112" s="138" t="e">
        <f t="shared" si="13"/>
        <v>#DIV/0!</v>
      </c>
      <c r="O112" s="3">
        <v>6</v>
      </c>
      <c r="P112" s="3">
        <v>6</v>
      </c>
      <c r="Q112" s="264">
        <f t="shared" si="17"/>
        <v>100</v>
      </c>
      <c r="R112" s="3">
        <v>408</v>
      </c>
      <c r="S112" s="3">
        <v>408</v>
      </c>
      <c r="T112" s="138">
        <f t="shared" si="14"/>
        <v>100</v>
      </c>
    </row>
    <row r="113" spans="1:20" ht="15.75" thickBot="1" x14ac:dyDescent="0.3">
      <c r="A113" s="4" t="s">
        <v>220</v>
      </c>
      <c r="B113" s="4" t="s">
        <v>221</v>
      </c>
      <c r="C113" s="3">
        <v>0</v>
      </c>
      <c r="D113" s="3">
        <v>0</v>
      </c>
      <c r="E113" s="264" t="e">
        <f t="shared" si="15"/>
        <v>#DIV/0!</v>
      </c>
      <c r="F113" s="3">
        <v>0</v>
      </c>
      <c r="G113" s="3">
        <v>0</v>
      </c>
      <c r="H113" s="138" t="e">
        <f t="shared" si="12"/>
        <v>#DIV/0!</v>
      </c>
      <c r="I113" s="25">
        <v>0</v>
      </c>
      <c r="J113" s="3">
        <v>0</v>
      </c>
      <c r="K113" s="264" t="e">
        <f t="shared" si="16"/>
        <v>#DIV/0!</v>
      </c>
      <c r="L113" s="3">
        <v>0</v>
      </c>
      <c r="M113" s="3">
        <v>0</v>
      </c>
      <c r="N113" s="138" t="e">
        <f t="shared" si="13"/>
        <v>#DIV/0!</v>
      </c>
      <c r="O113" s="3">
        <v>0</v>
      </c>
      <c r="P113" s="3">
        <v>0</v>
      </c>
      <c r="Q113" s="264" t="e">
        <f t="shared" si="17"/>
        <v>#DIV/0!</v>
      </c>
      <c r="R113" s="3">
        <v>0</v>
      </c>
      <c r="S113" s="3">
        <v>0</v>
      </c>
      <c r="T113" s="138" t="e">
        <f t="shared" si="14"/>
        <v>#DIV/0!</v>
      </c>
    </row>
    <row r="114" spans="1:20" ht="16.5" thickTop="1" thickBot="1" x14ac:dyDescent="0.3">
      <c r="B114" s="321" t="s">
        <v>222</v>
      </c>
      <c r="C114" s="10">
        <f>SUM(C4:C113)</f>
        <v>840</v>
      </c>
      <c r="D114" s="10">
        <f>SUM(D4:D113)</f>
        <v>732</v>
      </c>
      <c r="E114" s="396">
        <f t="shared" si="15"/>
        <v>87.142857142857139</v>
      </c>
      <c r="F114" s="10">
        <f>SUM(F4:F113)</f>
        <v>149608</v>
      </c>
      <c r="G114" s="10">
        <f>SUM(G4:G113)</f>
        <v>136045</v>
      </c>
      <c r="H114" s="31">
        <f t="shared" si="12"/>
        <v>90.934308325757982</v>
      </c>
      <c r="I114" s="108">
        <f t="shared" ref="I114:S114" si="18">SUM(I4:I113)</f>
        <v>18</v>
      </c>
      <c r="J114" s="10">
        <f t="shared" si="18"/>
        <v>16</v>
      </c>
      <c r="K114" s="31">
        <f t="shared" si="16"/>
        <v>88.888888888888886</v>
      </c>
      <c r="L114" s="10">
        <f t="shared" si="18"/>
        <v>281</v>
      </c>
      <c r="M114" s="10">
        <f t="shared" si="18"/>
        <v>277</v>
      </c>
      <c r="N114" s="31">
        <f t="shared" si="13"/>
        <v>98.576512455516024</v>
      </c>
      <c r="O114" s="10">
        <f t="shared" si="18"/>
        <v>495</v>
      </c>
      <c r="P114" s="10">
        <f t="shared" si="18"/>
        <v>439</v>
      </c>
      <c r="Q114" s="396">
        <f t="shared" si="17"/>
        <v>88.686868686868692</v>
      </c>
      <c r="R114" s="10">
        <f t="shared" si="18"/>
        <v>60232</v>
      </c>
      <c r="S114" s="10">
        <f t="shared" si="18"/>
        <v>54536</v>
      </c>
      <c r="T114" s="31">
        <f t="shared" si="14"/>
        <v>90.543232833045565</v>
      </c>
    </row>
    <row r="115" spans="1:20" ht="15.75" thickTop="1" x14ac:dyDescent="0.25"/>
  </sheetData>
  <mergeCells count="5">
    <mergeCell ref="A2:A3"/>
    <mergeCell ref="B2:B3"/>
    <mergeCell ref="C2:H2"/>
    <mergeCell ref="I2:N2"/>
    <mergeCell ref="O2:T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115"/>
  <sheetViews>
    <sheetView workbookViewId="0">
      <pane xSplit="2" ySplit="3" topLeftCell="K103" activePane="bottomRight" state="frozen"/>
      <selection pane="topRight" activeCell="C1" sqref="C1"/>
      <selection pane="bottomLeft" activeCell="A4" sqref="A4"/>
      <selection pane="bottomRight" activeCell="K117" sqref="K117"/>
    </sheetView>
  </sheetViews>
  <sheetFormatPr baseColWidth="10" defaultColWidth="9" defaultRowHeight="15" x14ac:dyDescent="0.25"/>
  <cols>
    <col min="2" max="2" width="68.42578125" customWidth="1"/>
    <col min="3" max="15" width="16.5703125" customWidth="1"/>
    <col min="16" max="16" width="14.140625" customWidth="1"/>
    <col min="17" max="17" width="12.7109375" customWidth="1"/>
  </cols>
  <sheetData>
    <row r="1" spans="1:20" ht="15.75" thickBot="1" x14ac:dyDescent="0.3"/>
    <row r="2" spans="1:20" ht="30" customHeight="1" thickTop="1" thickBot="1" x14ac:dyDescent="0.3">
      <c r="A2" s="323" t="s">
        <v>0</v>
      </c>
      <c r="B2" s="323" t="s">
        <v>1</v>
      </c>
      <c r="C2" s="324" t="s">
        <v>716</v>
      </c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2"/>
    </row>
    <row r="3" spans="1:20" ht="39.950000000000003" customHeight="1" thickTop="1" thickBot="1" x14ac:dyDescent="0.3">
      <c r="A3" s="323" t="s">
        <v>0</v>
      </c>
      <c r="B3" s="323" t="s">
        <v>1</v>
      </c>
      <c r="C3" s="2" t="s">
        <v>717</v>
      </c>
      <c r="D3" s="2" t="s">
        <v>718</v>
      </c>
      <c r="E3" s="2" t="s">
        <v>719</v>
      </c>
      <c r="F3" s="2" t="s">
        <v>720</v>
      </c>
      <c r="G3" s="2" t="s">
        <v>721</v>
      </c>
      <c r="H3" s="2" t="s">
        <v>722</v>
      </c>
      <c r="I3" s="2" t="s">
        <v>723</v>
      </c>
      <c r="J3" s="2" t="s">
        <v>724</v>
      </c>
      <c r="K3" s="23" t="s">
        <v>857</v>
      </c>
      <c r="L3" s="2" t="s">
        <v>725</v>
      </c>
      <c r="M3" s="2" t="s">
        <v>726</v>
      </c>
      <c r="N3" s="2" t="s">
        <v>727</v>
      </c>
      <c r="O3" s="2" t="s">
        <v>728</v>
      </c>
      <c r="P3" s="23" t="s">
        <v>858</v>
      </c>
      <c r="Q3" s="23" t="s">
        <v>222</v>
      </c>
    </row>
    <row r="4" spans="1:20" ht="15.75" thickTop="1" x14ac:dyDescent="0.25">
      <c r="A4" s="4" t="s">
        <v>2</v>
      </c>
      <c r="B4" s="4" t="s">
        <v>3</v>
      </c>
      <c r="C4" s="3">
        <v>0</v>
      </c>
      <c r="D4" s="3">
        <v>0</v>
      </c>
      <c r="E4" s="3">
        <v>0</v>
      </c>
      <c r="F4" s="3">
        <v>0</v>
      </c>
      <c r="G4" s="3">
        <v>0</v>
      </c>
      <c r="H4" s="3">
        <v>10</v>
      </c>
      <c r="I4" s="3">
        <v>0</v>
      </c>
      <c r="J4" s="3">
        <v>0</v>
      </c>
      <c r="K4" s="137">
        <f>SUM(C4:J4)</f>
        <v>10</v>
      </c>
      <c r="L4" s="25">
        <v>0</v>
      </c>
      <c r="M4" s="3">
        <v>22</v>
      </c>
      <c r="N4" s="3">
        <v>0</v>
      </c>
      <c r="O4" s="3">
        <v>7</v>
      </c>
      <c r="P4" s="161">
        <f>SUM(L4:O4)</f>
        <v>29</v>
      </c>
      <c r="Q4" s="162">
        <f>+P4+K4</f>
        <v>39</v>
      </c>
      <c r="T4" s="8"/>
    </row>
    <row r="5" spans="1:20" x14ac:dyDescent="0.25">
      <c r="A5" s="4" t="s">
        <v>4</v>
      </c>
      <c r="B5" s="4" t="s">
        <v>5</v>
      </c>
      <c r="C5" s="3">
        <v>0</v>
      </c>
      <c r="D5" s="3">
        <v>0</v>
      </c>
      <c r="E5" s="3">
        <v>0</v>
      </c>
      <c r="F5" s="3">
        <v>0</v>
      </c>
      <c r="G5" s="3">
        <v>0</v>
      </c>
      <c r="H5" s="3">
        <v>7</v>
      </c>
      <c r="I5" s="3">
        <v>0</v>
      </c>
      <c r="J5" s="3">
        <v>0</v>
      </c>
      <c r="K5" s="113">
        <f t="shared" ref="K5:K68" si="0">SUM(C5:J5)</f>
        <v>7</v>
      </c>
      <c r="L5" s="25">
        <v>0</v>
      </c>
      <c r="M5" s="3">
        <v>5</v>
      </c>
      <c r="N5" s="3">
        <v>0</v>
      </c>
      <c r="O5" s="3">
        <v>0</v>
      </c>
      <c r="P5" s="160">
        <f t="shared" ref="P5:P68" si="1">SUM(L5:O5)</f>
        <v>5</v>
      </c>
      <c r="Q5" s="163">
        <f t="shared" ref="Q5:Q68" si="2">+P5+K5</f>
        <v>12</v>
      </c>
      <c r="T5" s="8"/>
    </row>
    <row r="6" spans="1:20" x14ac:dyDescent="0.25">
      <c r="A6" s="4" t="s">
        <v>6</v>
      </c>
      <c r="B6" s="4" t="s">
        <v>7</v>
      </c>
      <c r="C6" s="3">
        <v>0</v>
      </c>
      <c r="D6" s="3">
        <v>0</v>
      </c>
      <c r="E6" s="3">
        <v>0</v>
      </c>
      <c r="F6" s="3">
        <v>0</v>
      </c>
      <c r="G6" s="3">
        <v>1</v>
      </c>
      <c r="H6" s="3">
        <v>25</v>
      </c>
      <c r="I6" s="3">
        <v>0</v>
      </c>
      <c r="J6" s="3">
        <v>21</v>
      </c>
      <c r="K6" s="113">
        <f t="shared" si="0"/>
        <v>47</v>
      </c>
      <c r="L6" s="25">
        <v>0</v>
      </c>
      <c r="M6" s="3">
        <v>14</v>
      </c>
      <c r="N6" s="3">
        <v>8</v>
      </c>
      <c r="O6" s="3">
        <v>1</v>
      </c>
      <c r="P6" s="160">
        <f t="shared" si="1"/>
        <v>23</v>
      </c>
      <c r="Q6" s="163">
        <f t="shared" si="2"/>
        <v>70</v>
      </c>
      <c r="T6" s="8"/>
    </row>
    <row r="7" spans="1:20" x14ac:dyDescent="0.25">
      <c r="A7" s="4" t="s">
        <v>8</v>
      </c>
      <c r="B7" s="4" t="s">
        <v>9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19</v>
      </c>
      <c r="I7" s="3">
        <v>0</v>
      </c>
      <c r="J7" s="3">
        <v>6</v>
      </c>
      <c r="K7" s="113">
        <f t="shared" si="0"/>
        <v>25</v>
      </c>
      <c r="L7" s="25">
        <v>6</v>
      </c>
      <c r="M7" s="3">
        <v>28</v>
      </c>
      <c r="N7" s="3">
        <v>0</v>
      </c>
      <c r="O7" s="3">
        <v>1</v>
      </c>
      <c r="P7" s="160">
        <f t="shared" si="1"/>
        <v>35</v>
      </c>
      <c r="Q7" s="163">
        <f t="shared" si="2"/>
        <v>60</v>
      </c>
      <c r="T7" s="8"/>
    </row>
    <row r="8" spans="1:20" x14ac:dyDescent="0.25">
      <c r="A8" s="4" t="s">
        <v>10</v>
      </c>
      <c r="B8" s="4" t="s">
        <v>11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5</v>
      </c>
      <c r="I8" s="3">
        <v>0</v>
      </c>
      <c r="J8" s="3">
        <v>16</v>
      </c>
      <c r="K8" s="113">
        <f t="shared" si="0"/>
        <v>21</v>
      </c>
      <c r="L8" s="25">
        <v>0</v>
      </c>
      <c r="M8" s="3">
        <v>32</v>
      </c>
      <c r="N8" s="3">
        <v>4</v>
      </c>
      <c r="O8" s="3">
        <v>5</v>
      </c>
      <c r="P8" s="160">
        <f t="shared" si="1"/>
        <v>41</v>
      </c>
      <c r="Q8" s="163">
        <f>+P8+K8</f>
        <v>62</v>
      </c>
      <c r="T8" s="8"/>
    </row>
    <row r="9" spans="1:20" x14ac:dyDescent="0.25">
      <c r="A9" s="4" t="s">
        <v>12</v>
      </c>
      <c r="B9" s="4" t="s">
        <v>13</v>
      </c>
      <c r="C9" s="3">
        <v>0</v>
      </c>
      <c r="D9" s="3">
        <v>0</v>
      </c>
      <c r="E9" s="3">
        <v>0</v>
      </c>
      <c r="F9" s="3">
        <v>0</v>
      </c>
      <c r="G9" s="3">
        <v>1</v>
      </c>
      <c r="H9" s="3">
        <v>4</v>
      </c>
      <c r="I9" s="3">
        <v>0</v>
      </c>
      <c r="J9" s="3">
        <v>1</v>
      </c>
      <c r="K9" s="113">
        <f t="shared" si="0"/>
        <v>6</v>
      </c>
      <c r="L9" s="25">
        <v>0</v>
      </c>
      <c r="M9" s="3">
        <v>0</v>
      </c>
      <c r="N9" s="3">
        <v>0</v>
      </c>
      <c r="O9" s="3">
        <v>0</v>
      </c>
      <c r="P9" s="160">
        <f t="shared" si="1"/>
        <v>0</v>
      </c>
      <c r="Q9" s="163">
        <f t="shared" si="2"/>
        <v>6</v>
      </c>
      <c r="T9" s="8"/>
    </row>
    <row r="10" spans="1:20" x14ac:dyDescent="0.25">
      <c r="A10" s="4" t="s">
        <v>14</v>
      </c>
      <c r="B10" s="4" t="s">
        <v>15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22</v>
      </c>
      <c r="I10" s="3">
        <v>0</v>
      </c>
      <c r="J10" s="3">
        <v>0</v>
      </c>
      <c r="K10" s="113">
        <f t="shared" si="0"/>
        <v>22</v>
      </c>
      <c r="L10" s="25">
        <v>0</v>
      </c>
      <c r="M10" s="3">
        <v>16</v>
      </c>
      <c r="N10" s="3">
        <v>0</v>
      </c>
      <c r="O10" s="3">
        <v>1</v>
      </c>
      <c r="P10" s="160">
        <f t="shared" si="1"/>
        <v>17</v>
      </c>
      <c r="Q10" s="163">
        <f t="shared" si="2"/>
        <v>39</v>
      </c>
      <c r="T10" s="8"/>
    </row>
    <row r="11" spans="1:20" x14ac:dyDescent="0.25">
      <c r="A11" s="4" t="s">
        <v>16</v>
      </c>
      <c r="B11" s="4" t="s">
        <v>17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4</v>
      </c>
      <c r="I11" s="3">
        <v>0</v>
      </c>
      <c r="J11" s="3">
        <v>6</v>
      </c>
      <c r="K11" s="113">
        <f t="shared" si="0"/>
        <v>10</v>
      </c>
      <c r="L11" s="25">
        <v>0</v>
      </c>
      <c r="M11" s="3">
        <v>2</v>
      </c>
      <c r="N11" s="3">
        <v>0</v>
      </c>
      <c r="O11" s="3">
        <v>0</v>
      </c>
      <c r="P11" s="160">
        <f t="shared" si="1"/>
        <v>2</v>
      </c>
      <c r="Q11" s="163">
        <f t="shared" si="2"/>
        <v>12</v>
      </c>
      <c r="T11" s="8"/>
    </row>
    <row r="12" spans="1:20" x14ac:dyDescent="0.25">
      <c r="A12" s="4" t="s">
        <v>18</v>
      </c>
      <c r="B12" s="4" t="s">
        <v>19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2</v>
      </c>
      <c r="K12" s="113">
        <f t="shared" si="0"/>
        <v>2</v>
      </c>
      <c r="L12" s="25">
        <v>0</v>
      </c>
      <c r="M12" s="3">
        <v>4</v>
      </c>
      <c r="N12" s="3">
        <v>0</v>
      </c>
      <c r="O12" s="3">
        <v>0</v>
      </c>
      <c r="P12" s="160">
        <f t="shared" si="1"/>
        <v>4</v>
      </c>
      <c r="Q12" s="163">
        <f t="shared" si="2"/>
        <v>6</v>
      </c>
      <c r="T12" s="8"/>
    </row>
    <row r="13" spans="1:20" x14ac:dyDescent="0.25">
      <c r="A13" s="4" t="s">
        <v>20</v>
      </c>
      <c r="B13" s="4" t="s">
        <v>21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7</v>
      </c>
      <c r="I13" s="3">
        <v>0</v>
      </c>
      <c r="J13" s="3">
        <v>0</v>
      </c>
      <c r="K13" s="113">
        <f t="shared" si="0"/>
        <v>7</v>
      </c>
      <c r="L13" s="25">
        <v>0</v>
      </c>
      <c r="M13" s="3">
        <v>5</v>
      </c>
      <c r="N13" s="3">
        <v>0</v>
      </c>
      <c r="O13" s="3">
        <v>0</v>
      </c>
      <c r="P13" s="160">
        <f t="shared" si="1"/>
        <v>5</v>
      </c>
      <c r="Q13" s="163">
        <f t="shared" si="2"/>
        <v>12</v>
      </c>
      <c r="T13" s="8"/>
    </row>
    <row r="14" spans="1:20" x14ac:dyDescent="0.25">
      <c r="A14" s="4" t="s">
        <v>22</v>
      </c>
      <c r="B14" s="4" t="s">
        <v>23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113">
        <f t="shared" si="0"/>
        <v>0</v>
      </c>
      <c r="L14" s="25">
        <v>2</v>
      </c>
      <c r="M14" s="3">
        <v>37</v>
      </c>
      <c r="N14" s="3">
        <v>18</v>
      </c>
      <c r="O14" s="3">
        <v>2</v>
      </c>
      <c r="P14" s="160">
        <f t="shared" si="1"/>
        <v>59</v>
      </c>
      <c r="Q14" s="163">
        <f t="shared" si="2"/>
        <v>59</v>
      </c>
      <c r="T14" s="8"/>
    </row>
    <row r="15" spans="1:20" x14ac:dyDescent="0.25">
      <c r="A15" s="4" t="s">
        <v>24</v>
      </c>
      <c r="B15" s="4" t="s">
        <v>25</v>
      </c>
      <c r="C15" s="3">
        <v>0</v>
      </c>
      <c r="D15" s="3">
        <v>0</v>
      </c>
      <c r="E15" s="3">
        <v>0</v>
      </c>
      <c r="F15" s="3">
        <v>2</v>
      </c>
      <c r="G15" s="3">
        <v>0</v>
      </c>
      <c r="H15" s="3">
        <v>39</v>
      </c>
      <c r="I15" s="3">
        <v>0</v>
      </c>
      <c r="J15" s="3">
        <v>0</v>
      </c>
      <c r="K15" s="113">
        <f t="shared" si="0"/>
        <v>41</v>
      </c>
      <c r="L15" s="25">
        <v>5</v>
      </c>
      <c r="M15" s="3">
        <v>31</v>
      </c>
      <c r="N15" s="3">
        <v>0</v>
      </c>
      <c r="O15" s="3">
        <v>2</v>
      </c>
      <c r="P15" s="160">
        <f t="shared" si="1"/>
        <v>38</v>
      </c>
      <c r="Q15" s="163">
        <f t="shared" si="2"/>
        <v>79</v>
      </c>
      <c r="T15" s="8"/>
    </row>
    <row r="16" spans="1:20" x14ac:dyDescent="0.25">
      <c r="A16" s="4" t="s">
        <v>26</v>
      </c>
      <c r="B16" s="4" t="s">
        <v>27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113">
        <f t="shared" si="0"/>
        <v>0</v>
      </c>
      <c r="L16" s="25">
        <v>0</v>
      </c>
      <c r="M16" s="3">
        <v>0</v>
      </c>
      <c r="N16" s="3">
        <v>0</v>
      </c>
      <c r="O16" s="3">
        <v>0</v>
      </c>
      <c r="P16" s="160">
        <f t="shared" si="1"/>
        <v>0</v>
      </c>
      <c r="Q16" s="163">
        <f t="shared" si="2"/>
        <v>0</v>
      </c>
      <c r="T16" s="8"/>
    </row>
    <row r="17" spans="1:20" x14ac:dyDescent="0.25">
      <c r="A17" s="4" t="s">
        <v>28</v>
      </c>
      <c r="B17" s="4" t="s">
        <v>29</v>
      </c>
      <c r="C17" s="3">
        <v>0</v>
      </c>
      <c r="D17" s="3">
        <v>0</v>
      </c>
      <c r="E17" s="3">
        <v>0</v>
      </c>
      <c r="F17" s="3">
        <v>0</v>
      </c>
      <c r="G17" s="3">
        <v>1</v>
      </c>
      <c r="H17" s="3">
        <v>24</v>
      </c>
      <c r="I17" s="3">
        <v>0</v>
      </c>
      <c r="J17" s="3">
        <v>4</v>
      </c>
      <c r="K17" s="113">
        <f t="shared" si="0"/>
        <v>29</v>
      </c>
      <c r="L17" s="25">
        <v>0</v>
      </c>
      <c r="M17" s="3">
        <v>9</v>
      </c>
      <c r="N17" s="3">
        <v>0</v>
      </c>
      <c r="O17" s="3">
        <v>5</v>
      </c>
      <c r="P17" s="160">
        <f t="shared" si="1"/>
        <v>14</v>
      </c>
      <c r="Q17" s="163">
        <f t="shared" si="2"/>
        <v>43</v>
      </c>
      <c r="T17" s="8"/>
    </row>
    <row r="18" spans="1:20" x14ac:dyDescent="0.25">
      <c r="A18" s="4" t="s">
        <v>30</v>
      </c>
      <c r="B18" s="4" t="s">
        <v>31</v>
      </c>
      <c r="C18" s="3">
        <v>0</v>
      </c>
      <c r="D18" s="3">
        <v>0</v>
      </c>
      <c r="E18" s="3">
        <v>0</v>
      </c>
      <c r="F18" s="3">
        <v>0</v>
      </c>
      <c r="G18" s="3">
        <v>6</v>
      </c>
      <c r="H18" s="3">
        <v>0</v>
      </c>
      <c r="I18" s="3">
        <v>0</v>
      </c>
      <c r="J18" s="3">
        <v>0</v>
      </c>
      <c r="K18" s="113">
        <f t="shared" si="0"/>
        <v>6</v>
      </c>
      <c r="L18" s="25">
        <v>0</v>
      </c>
      <c r="M18" s="3">
        <v>2</v>
      </c>
      <c r="N18" s="3">
        <v>0</v>
      </c>
      <c r="O18" s="3">
        <v>0</v>
      </c>
      <c r="P18" s="160">
        <f t="shared" si="1"/>
        <v>2</v>
      </c>
      <c r="Q18" s="163">
        <f t="shared" si="2"/>
        <v>8</v>
      </c>
      <c r="T18" s="8"/>
    </row>
    <row r="19" spans="1:20" x14ac:dyDescent="0.25">
      <c r="A19" s="4" t="s">
        <v>32</v>
      </c>
      <c r="B19" s="4" t="s">
        <v>33</v>
      </c>
      <c r="C19" s="3">
        <v>0</v>
      </c>
      <c r="D19" s="3">
        <v>0</v>
      </c>
      <c r="E19" s="3">
        <v>0</v>
      </c>
      <c r="F19" s="3">
        <v>0</v>
      </c>
      <c r="G19" s="3">
        <v>51</v>
      </c>
      <c r="H19" s="3">
        <v>0</v>
      </c>
      <c r="I19" s="3">
        <v>0</v>
      </c>
      <c r="J19" s="3">
        <v>13</v>
      </c>
      <c r="K19" s="113">
        <f t="shared" si="0"/>
        <v>64</v>
      </c>
      <c r="L19" s="25">
        <v>84</v>
      </c>
      <c r="M19" s="3">
        <v>0</v>
      </c>
      <c r="N19" s="3">
        <v>0</v>
      </c>
      <c r="O19" s="3">
        <v>0</v>
      </c>
      <c r="P19" s="160">
        <f t="shared" si="1"/>
        <v>84</v>
      </c>
      <c r="Q19" s="163">
        <f t="shared" si="2"/>
        <v>148</v>
      </c>
      <c r="T19" s="8"/>
    </row>
    <row r="20" spans="1:20" x14ac:dyDescent="0.25">
      <c r="A20" s="4" t="s">
        <v>34</v>
      </c>
      <c r="B20" s="4" t="s">
        <v>35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9</v>
      </c>
      <c r="I20" s="3">
        <v>0</v>
      </c>
      <c r="J20" s="3">
        <v>0</v>
      </c>
      <c r="K20" s="113">
        <f t="shared" si="0"/>
        <v>9</v>
      </c>
      <c r="L20" s="25">
        <v>0</v>
      </c>
      <c r="M20" s="3">
        <v>2</v>
      </c>
      <c r="N20" s="3">
        <v>0</v>
      </c>
      <c r="O20" s="3">
        <v>2</v>
      </c>
      <c r="P20" s="160">
        <f t="shared" si="1"/>
        <v>4</v>
      </c>
      <c r="Q20" s="163">
        <f t="shared" si="2"/>
        <v>13</v>
      </c>
      <c r="T20" s="8"/>
    </row>
    <row r="21" spans="1:20" x14ac:dyDescent="0.25">
      <c r="A21" s="4" t="s">
        <v>36</v>
      </c>
      <c r="B21" s="4" t="s">
        <v>37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42</v>
      </c>
      <c r="I21" s="3">
        <v>0</v>
      </c>
      <c r="J21" s="3">
        <v>19</v>
      </c>
      <c r="K21" s="113">
        <f t="shared" si="0"/>
        <v>61</v>
      </c>
      <c r="L21" s="25">
        <v>0</v>
      </c>
      <c r="M21" s="3">
        <v>79</v>
      </c>
      <c r="N21" s="3">
        <v>6</v>
      </c>
      <c r="O21" s="3">
        <v>4</v>
      </c>
      <c r="P21" s="160">
        <f t="shared" si="1"/>
        <v>89</v>
      </c>
      <c r="Q21" s="163">
        <f t="shared" si="2"/>
        <v>150</v>
      </c>
      <c r="T21" s="8"/>
    </row>
    <row r="22" spans="1:20" x14ac:dyDescent="0.25">
      <c r="A22" s="4" t="s">
        <v>38</v>
      </c>
      <c r="B22" s="4" t="s">
        <v>39</v>
      </c>
      <c r="C22" s="3">
        <v>0</v>
      </c>
      <c r="D22" s="3">
        <v>0</v>
      </c>
      <c r="E22" s="3">
        <v>0</v>
      </c>
      <c r="F22" s="3">
        <v>0</v>
      </c>
      <c r="G22" s="3">
        <v>11</v>
      </c>
      <c r="H22" s="3">
        <v>0</v>
      </c>
      <c r="I22" s="3">
        <v>4</v>
      </c>
      <c r="J22" s="3">
        <v>10</v>
      </c>
      <c r="K22" s="113">
        <f t="shared" si="0"/>
        <v>25</v>
      </c>
      <c r="L22" s="25">
        <v>4</v>
      </c>
      <c r="M22" s="3">
        <v>24</v>
      </c>
      <c r="N22" s="3">
        <v>0</v>
      </c>
      <c r="O22" s="3">
        <v>1</v>
      </c>
      <c r="P22" s="160">
        <f t="shared" si="1"/>
        <v>29</v>
      </c>
      <c r="Q22" s="163">
        <f t="shared" si="2"/>
        <v>54</v>
      </c>
      <c r="T22" s="8"/>
    </row>
    <row r="23" spans="1:20" x14ac:dyDescent="0.25">
      <c r="A23" s="4" t="s">
        <v>40</v>
      </c>
      <c r="B23" s="4" t="s">
        <v>41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113">
        <f t="shared" si="0"/>
        <v>0</v>
      </c>
      <c r="L23" s="25">
        <v>0</v>
      </c>
      <c r="M23" s="3">
        <v>1</v>
      </c>
      <c r="N23" s="3">
        <v>3</v>
      </c>
      <c r="O23" s="3">
        <v>3</v>
      </c>
      <c r="P23" s="160">
        <f t="shared" si="1"/>
        <v>7</v>
      </c>
      <c r="Q23" s="163">
        <f t="shared" si="2"/>
        <v>7</v>
      </c>
      <c r="T23" s="8"/>
    </row>
    <row r="24" spans="1:20" x14ac:dyDescent="0.25">
      <c r="A24" s="4" t="s">
        <v>42</v>
      </c>
      <c r="B24" s="4" t="s">
        <v>43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8</v>
      </c>
      <c r="I24" s="3">
        <v>0</v>
      </c>
      <c r="J24" s="3">
        <v>0</v>
      </c>
      <c r="K24" s="113">
        <f t="shared" si="0"/>
        <v>8</v>
      </c>
      <c r="L24" s="25">
        <v>0</v>
      </c>
      <c r="M24" s="3">
        <v>18</v>
      </c>
      <c r="N24" s="3">
        <v>0</v>
      </c>
      <c r="O24" s="3">
        <v>1</v>
      </c>
      <c r="P24" s="160">
        <f t="shared" si="1"/>
        <v>19</v>
      </c>
      <c r="Q24" s="163">
        <f t="shared" si="2"/>
        <v>27</v>
      </c>
      <c r="T24" s="8"/>
    </row>
    <row r="25" spans="1:20" x14ac:dyDescent="0.25">
      <c r="A25" s="4" t="s">
        <v>44</v>
      </c>
      <c r="B25" s="4" t="s">
        <v>45</v>
      </c>
      <c r="C25" s="3">
        <v>2</v>
      </c>
      <c r="D25" s="3">
        <v>0</v>
      </c>
      <c r="E25" s="3">
        <v>0</v>
      </c>
      <c r="F25" s="3">
        <v>0</v>
      </c>
      <c r="G25" s="3">
        <v>3</v>
      </c>
      <c r="H25" s="3">
        <v>13</v>
      </c>
      <c r="I25" s="3">
        <v>0</v>
      </c>
      <c r="J25" s="3">
        <v>8</v>
      </c>
      <c r="K25" s="113">
        <f t="shared" si="0"/>
        <v>26</v>
      </c>
      <c r="L25" s="25">
        <v>0</v>
      </c>
      <c r="M25" s="3">
        <v>12</v>
      </c>
      <c r="N25" s="3">
        <v>1</v>
      </c>
      <c r="O25" s="3">
        <v>0</v>
      </c>
      <c r="P25" s="160">
        <f t="shared" si="1"/>
        <v>13</v>
      </c>
      <c r="Q25" s="163">
        <f t="shared" si="2"/>
        <v>39</v>
      </c>
      <c r="T25" s="8"/>
    </row>
    <row r="26" spans="1:20" x14ac:dyDescent="0.25">
      <c r="A26" s="4" t="s">
        <v>46</v>
      </c>
      <c r="B26" s="4" t="s">
        <v>47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113">
        <f t="shared" si="0"/>
        <v>0</v>
      </c>
      <c r="L26" s="25">
        <v>0</v>
      </c>
      <c r="M26" s="3">
        <v>0</v>
      </c>
      <c r="N26" s="3">
        <v>0</v>
      </c>
      <c r="O26" s="3">
        <v>1</v>
      </c>
      <c r="P26" s="160">
        <f t="shared" si="1"/>
        <v>1</v>
      </c>
      <c r="Q26" s="163">
        <f t="shared" si="2"/>
        <v>1</v>
      </c>
      <c r="T26" s="8"/>
    </row>
    <row r="27" spans="1:20" x14ac:dyDescent="0.25">
      <c r="A27" s="4" t="s">
        <v>48</v>
      </c>
      <c r="B27" s="4" t="s">
        <v>49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113">
        <f t="shared" si="0"/>
        <v>0</v>
      </c>
      <c r="L27" s="25">
        <v>0</v>
      </c>
      <c r="M27" s="3">
        <v>0</v>
      </c>
      <c r="N27" s="3">
        <v>0</v>
      </c>
      <c r="O27" s="3">
        <v>0</v>
      </c>
      <c r="P27" s="160">
        <f t="shared" si="1"/>
        <v>0</v>
      </c>
      <c r="Q27" s="163">
        <f t="shared" si="2"/>
        <v>0</v>
      </c>
      <c r="T27" s="8"/>
    </row>
    <row r="28" spans="1:20" x14ac:dyDescent="0.25">
      <c r="A28" s="4" t="s">
        <v>50</v>
      </c>
      <c r="B28" s="4" t="s">
        <v>51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5</v>
      </c>
      <c r="I28" s="3">
        <v>0</v>
      </c>
      <c r="J28" s="3">
        <v>0</v>
      </c>
      <c r="K28" s="113">
        <f t="shared" si="0"/>
        <v>5</v>
      </c>
      <c r="L28" s="25">
        <v>0</v>
      </c>
      <c r="M28" s="3">
        <v>1</v>
      </c>
      <c r="N28" s="3">
        <v>0</v>
      </c>
      <c r="O28" s="3">
        <v>0</v>
      </c>
      <c r="P28" s="160">
        <f t="shared" si="1"/>
        <v>1</v>
      </c>
      <c r="Q28" s="163">
        <f t="shared" si="2"/>
        <v>6</v>
      </c>
      <c r="T28" s="8"/>
    </row>
    <row r="29" spans="1:20" x14ac:dyDescent="0.25">
      <c r="A29" s="4" t="s">
        <v>52</v>
      </c>
      <c r="B29" s="4" t="s">
        <v>53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8</v>
      </c>
      <c r="K29" s="113">
        <f t="shared" si="0"/>
        <v>8</v>
      </c>
      <c r="L29" s="25">
        <v>0</v>
      </c>
      <c r="M29" s="3">
        <v>19</v>
      </c>
      <c r="N29" s="3">
        <v>0</v>
      </c>
      <c r="O29" s="3">
        <v>1</v>
      </c>
      <c r="P29" s="160">
        <f t="shared" si="1"/>
        <v>20</v>
      </c>
      <c r="Q29" s="163">
        <f t="shared" si="2"/>
        <v>28</v>
      </c>
      <c r="T29" s="8"/>
    </row>
    <row r="30" spans="1:20" x14ac:dyDescent="0.25">
      <c r="A30" s="4" t="s">
        <v>54</v>
      </c>
      <c r="B30" s="4" t="s">
        <v>55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2</v>
      </c>
      <c r="I30" s="3">
        <v>0</v>
      </c>
      <c r="J30" s="3">
        <v>1</v>
      </c>
      <c r="K30" s="113">
        <f t="shared" si="0"/>
        <v>3</v>
      </c>
      <c r="L30" s="25">
        <v>0</v>
      </c>
      <c r="M30" s="3">
        <v>0</v>
      </c>
      <c r="N30" s="3">
        <v>0</v>
      </c>
      <c r="O30" s="3">
        <v>0</v>
      </c>
      <c r="P30" s="160">
        <f t="shared" si="1"/>
        <v>0</v>
      </c>
      <c r="Q30" s="163">
        <f t="shared" si="2"/>
        <v>3</v>
      </c>
      <c r="T30" s="8"/>
    </row>
    <row r="31" spans="1:20" x14ac:dyDescent="0.25">
      <c r="A31" s="4" t="s">
        <v>56</v>
      </c>
      <c r="B31" s="4" t="s">
        <v>57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113">
        <f t="shared" si="0"/>
        <v>0</v>
      </c>
      <c r="L31" s="25">
        <v>0</v>
      </c>
      <c r="M31" s="3">
        <v>0</v>
      </c>
      <c r="N31" s="3">
        <v>0</v>
      </c>
      <c r="O31" s="3">
        <v>0</v>
      </c>
      <c r="P31" s="160">
        <f t="shared" si="1"/>
        <v>0</v>
      </c>
      <c r="Q31" s="163">
        <f t="shared" si="2"/>
        <v>0</v>
      </c>
      <c r="T31" s="8"/>
    </row>
    <row r="32" spans="1:20" x14ac:dyDescent="0.25">
      <c r="A32" s="4" t="s">
        <v>58</v>
      </c>
      <c r="B32" s="4" t="s">
        <v>59</v>
      </c>
      <c r="C32" s="3">
        <v>0</v>
      </c>
      <c r="D32" s="3">
        <v>0</v>
      </c>
      <c r="E32" s="3">
        <v>0</v>
      </c>
      <c r="F32" s="3">
        <v>1</v>
      </c>
      <c r="G32" s="3">
        <v>0</v>
      </c>
      <c r="H32" s="3">
        <v>11</v>
      </c>
      <c r="I32" s="3">
        <v>0</v>
      </c>
      <c r="J32" s="3">
        <v>6</v>
      </c>
      <c r="K32" s="113">
        <f t="shared" si="0"/>
        <v>18</v>
      </c>
      <c r="L32" s="25">
        <v>0</v>
      </c>
      <c r="M32" s="3">
        <v>23</v>
      </c>
      <c r="N32" s="3">
        <v>0</v>
      </c>
      <c r="O32" s="3">
        <v>0</v>
      </c>
      <c r="P32" s="160">
        <f t="shared" si="1"/>
        <v>23</v>
      </c>
      <c r="Q32" s="163">
        <f t="shared" si="2"/>
        <v>41</v>
      </c>
      <c r="T32" s="8"/>
    </row>
    <row r="33" spans="1:20" x14ac:dyDescent="0.25">
      <c r="A33" s="4" t="s">
        <v>60</v>
      </c>
      <c r="B33" s="4" t="s">
        <v>61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5</v>
      </c>
      <c r="I33" s="3">
        <v>0</v>
      </c>
      <c r="J33" s="3">
        <v>1</v>
      </c>
      <c r="K33" s="113">
        <f t="shared" si="0"/>
        <v>6</v>
      </c>
      <c r="L33" s="25">
        <v>0</v>
      </c>
      <c r="M33" s="3">
        <v>5</v>
      </c>
      <c r="N33" s="3">
        <v>0</v>
      </c>
      <c r="O33" s="3">
        <v>1</v>
      </c>
      <c r="P33" s="160">
        <f t="shared" si="1"/>
        <v>6</v>
      </c>
      <c r="Q33" s="163">
        <f t="shared" si="2"/>
        <v>12</v>
      </c>
      <c r="T33" s="8"/>
    </row>
    <row r="34" spans="1:20" x14ac:dyDescent="0.25">
      <c r="A34" s="4" t="s">
        <v>62</v>
      </c>
      <c r="B34" s="4" t="s">
        <v>63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14</v>
      </c>
      <c r="I34" s="3">
        <v>0</v>
      </c>
      <c r="J34" s="3">
        <v>0</v>
      </c>
      <c r="K34" s="113">
        <f t="shared" si="0"/>
        <v>14</v>
      </c>
      <c r="L34" s="25">
        <v>20</v>
      </c>
      <c r="M34" s="3">
        <v>41</v>
      </c>
      <c r="N34" s="3">
        <v>4</v>
      </c>
      <c r="O34" s="3">
        <v>0</v>
      </c>
      <c r="P34" s="160">
        <f t="shared" si="1"/>
        <v>65</v>
      </c>
      <c r="Q34" s="163">
        <f t="shared" si="2"/>
        <v>79</v>
      </c>
      <c r="T34" s="8"/>
    </row>
    <row r="35" spans="1:20" x14ac:dyDescent="0.25">
      <c r="A35" s="4" t="s">
        <v>64</v>
      </c>
      <c r="B35" s="4" t="s">
        <v>65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1</v>
      </c>
      <c r="I35" s="3">
        <v>0</v>
      </c>
      <c r="J35" s="3">
        <v>8</v>
      </c>
      <c r="K35" s="113">
        <f t="shared" si="0"/>
        <v>9</v>
      </c>
      <c r="L35" s="25">
        <v>16</v>
      </c>
      <c r="M35" s="3">
        <v>0</v>
      </c>
      <c r="N35" s="3">
        <v>1</v>
      </c>
      <c r="O35" s="3">
        <v>2</v>
      </c>
      <c r="P35" s="160">
        <f t="shared" si="1"/>
        <v>19</v>
      </c>
      <c r="Q35" s="163">
        <f t="shared" si="2"/>
        <v>28</v>
      </c>
      <c r="T35" s="8"/>
    </row>
    <row r="36" spans="1:20" x14ac:dyDescent="0.25">
      <c r="A36" s="4" t="s">
        <v>66</v>
      </c>
      <c r="B36" s="4" t="s">
        <v>67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2</v>
      </c>
      <c r="I36" s="3">
        <v>0</v>
      </c>
      <c r="J36" s="3">
        <v>0</v>
      </c>
      <c r="K36" s="113">
        <f t="shared" si="0"/>
        <v>2</v>
      </c>
      <c r="L36" s="25">
        <v>0</v>
      </c>
      <c r="M36" s="3">
        <v>4</v>
      </c>
      <c r="N36" s="3">
        <v>0</v>
      </c>
      <c r="O36" s="3">
        <v>1</v>
      </c>
      <c r="P36" s="160">
        <f t="shared" si="1"/>
        <v>5</v>
      </c>
      <c r="Q36" s="163">
        <f t="shared" si="2"/>
        <v>7</v>
      </c>
      <c r="T36" s="8"/>
    </row>
    <row r="37" spans="1:20" x14ac:dyDescent="0.25">
      <c r="A37" s="4" t="s">
        <v>68</v>
      </c>
      <c r="B37" s="4" t="s">
        <v>69</v>
      </c>
      <c r="C37" s="3">
        <v>0</v>
      </c>
      <c r="D37" s="3">
        <v>0</v>
      </c>
      <c r="E37" s="3">
        <v>0</v>
      </c>
      <c r="F37" s="3">
        <v>0</v>
      </c>
      <c r="G37" s="3">
        <v>3</v>
      </c>
      <c r="H37" s="3">
        <v>17</v>
      </c>
      <c r="I37" s="3">
        <v>0</v>
      </c>
      <c r="J37" s="3">
        <v>0</v>
      </c>
      <c r="K37" s="113">
        <f t="shared" si="0"/>
        <v>20</v>
      </c>
      <c r="L37" s="25">
        <v>0</v>
      </c>
      <c r="M37" s="3">
        <v>3</v>
      </c>
      <c r="N37" s="3">
        <v>0</v>
      </c>
      <c r="O37" s="3">
        <v>2</v>
      </c>
      <c r="P37" s="160">
        <f t="shared" si="1"/>
        <v>5</v>
      </c>
      <c r="Q37" s="163">
        <f t="shared" si="2"/>
        <v>25</v>
      </c>
      <c r="T37" s="8"/>
    </row>
    <row r="38" spans="1:20" x14ac:dyDescent="0.25">
      <c r="A38" s="4" t="s">
        <v>70</v>
      </c>
      <c r="B38" s="4" t="s">
        <v>71</v>
      </c>
      <c r="C38" s="3">
        <v>0</v>
      </c>
      <c r="D38" s="3">
        <v>0</v>
      </c>
      <c r="E38" s="3">
        <v>0</v>
      </c>
      <c r="F38" s="3">
        <v>3</v>
      </c>
      <c r="G38" s="3">
        <v>0</v>
      </c>
      <c r="H38" s="3">
        <v>30</v>
      </c>
      <c r="I38" s="3">
        <v>0</v>
      </c>
      <c r="J38" s="3">
        <v>32</v>
      </c>
      <c r="K38" s="113">
        <f t="shared" si="0"/>
        <v>65</v>
      </c>
      <c r="L38" s="25">
        <v>0</v>
      </c>
      <c r="M38" s="3">
        <v>31</v>
      </c>
      <c r="N38" s="3">
        <v>0</v>
      </c>
      <c r="O38" s="3">
        <v>1</v>
      </c>
      <c r="P38" s="160">
        <f t="shared" si="1"/>
        <v>32</v>
      </c>
      <c r="Q38" s="163">
        <f t="shared" si="2"/>
        <v>97</v>
      </c>
      <c r="T38" s="8"/>
    </row>
    <row r="39" spans="1:20" x14ac:dyDescent="0.25">
      <c r="A39" s="4" t="s">
        <v>72</v>
      </c>
      <c r="B39" s="4" t="s">
        <v>73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16</v>
      </c>
      <c r="I39" s="3">
        <v>0</v>
      </c>
      <c r="J39" s="3">
        <v>0</v>
      </c>
      <c r="K39" s="113">
        <f t="shared" si="0"/>
        <v>16</v>
      </c>
      <c r="L39" s="25">
        <v>0</v>
      </c>
      <c r="M39" s="3">
        <v>27</v>
      </c>
      <c r="N39" s="3">
        <v>0</v>
      </c>
      <c r="O39" s="3">
        <v>1</v>
      </c>
      <c r="P39" s="160">
        <f t="shared" si="1"/>
        <v>28</v>
      </c>
      <c r="Q39" s="163">
        <f t="shared" si="2"/>
        <v>44</v>
      </c>
      <c r="T39" s="8"/>
    </row>
    <row r="40" spans="1:20" x14ac:dyDescent="0.25">
      <c r="A40" s="4" t="s">
        <v>74</v>
      </c>
      <c r="B40" s="4" t="s">
        <v>75</v>
      </c>
      <c r="C40" s="3">
        <v>0</v>
      </c>
      <c r="D40" s="3">
        <v>0</v>
      </c>
      <c r="E40" s="3">
        <v>0</v>
      </c>
      <c r="F40" s="3">
        <v>0</v>
      </c>
      <c r="G40" s="3">
        <v>2</v>
      </c>
      <c r="H40" s="3">
        <v>27</v>
      </c>
      <c r="I40" s="3">
        <v>0</v>
      </c>
      <c r="J40" s="3">
        <v>6</v>
      </c>
      <c r="K40" s="113">
        <f t="shared" si="0"/>
        <v>35</v>
      </c>
      <c r="L40" s="25">
        <v>0</v>
      </c>
      <c r="M40" s="3">
        <v>35</v>
      </c>
      <c r="N40" s="3">
        <v>0</v>
      </c>
      <c r="O40" s="3">
        <v>0</v>
      </c>
      <c r="P40" s="160">
        <f t="shared" si="1"/>
        <v>35</v>
      </c>
      <c r="Q40" s="163">
        <f t="shared" si="2"/>
        <v>70</v>
      </c>
      <c r="T40" s="8"/>
    </row>
    <row r="41" spans="1:20" x14ac:dyDescent="0.25">
      <c r="A41" s="4" t="s">
        <v>76</v>
      </c>
      <c r="B41" s="4" t="s">
        <v>77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18</v>
      </c>
      <c r="I41" s="3">
        <v>0</v>
      </c>
      <c r="J41" s="3">
        <v>0</v>
      </c>
      <c r="K41" s="113">
        <f t="shared" si="0"/>
        <v>18</v>
      </c>
      <c r="L41" s="25">
        <v>0</v>
      </c>
      <c r="M41" s="3">
        <v>30</v>
      </c>
      <c r="N41" s="3">
        <v>0</v>
      </c>
      <c r="O41" s="3">
        <v>1</v>
      </c>
      <c r="P41" s="160">
        <f t="shared" si="1"/>
        <v>31</v>
      </c>
      <c r="Q41" s="163">
        <f t="shared" si="2"/>
        <v>49</v>
      </c>
      <c r="T41" s="8"/>
    </row>
    <row r="42" spans="1:20" x14ac:dyDescent="0.25">
      <c r="A42" s="4" t="s">
        <v>78</v>
      </c>
      <c r="B42" s="4" t="s">
        <v>79</v>
      </c>
      <c r="C42" s="3">
        <v>0</v>
      </c>
      <c r="D42" s="3">
        <v>0</v>
      </c>
      <c r="E42" s="3">
        <v>0</v>
      </c>
      <c r="F42" s="3">
        <v>0</v>
      </c>
      <c r="G42" s="3">
        <v>1</v>
      </c>
      <c r="H42" s="3">
        <v>38</v>
      </c>
      <c r="I42" s="3">
        <v>0</v>
      </c>
      <c r="J42" s="3">
        <v>0</v>
      </c>
      <c r="K42" s="113">
        <f t="shared" si="0"/>
        <v>39</v>
      </c>
      <c r="L42" s="25">
        <v>35</v>
      </c>
      <c r="M42" s="3">
        <v>22</v>
      </c>
      <c r="N42" s="3">
        <v>0</v>
      </c>
      <c r="O42" s="3">
        <v>0</v>
      </c>
      <c r="P42" s="160">
        <f t="shared" si="1"/>
        <v>57</v>
      </c>
      <c r="Q42" s="163">
        <f t="shared" si="2"/>
        <v>96</v>
      </c>
      <c r="T42" s="8"/>
    </row>
    <row r="43" spans="1:20" x14ac:dyDescent="0.25">
      <c r="A43" s="4" t="s">
        <v>80</v>
      </c>
      <c r="B43" s="4" t="s">
        <v>81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113">
        <f t="shared" si="0"/>
        <v>0</v>
      </c>
      <c r="L43" s="25">
        <v>0</v>
      </c>
      <c r="M43" s="3">
        <v>0</v>
      </c>
      <c r="N43" s="3">
        <v>0</v>
      </c>
      <c r="O43" s="3">
        <v>0</v>
      </c>
      <c r="P43" s="160">
        <f t="shared" si="1"/>
        <v>0</v>
      </c>
      <c r="Q43" s="163">
        <f t="shared" si="2"/>
        <v>0</v>
      </c>
      <c r="T43" s="8"/>
    </row>
    <row r="44" spans="1:20" x14ac:dyDescent="0.25">
      <c r="A44" s="4" t="s">
        <v>82</v>
      </c>
      <c r="B44" s="170" t="s">
        <v>83</v>
      </c>
      <c r="C44" s="171">
        <v>0</v>
      </c>
      <c r="D44" s="171">
        <v>0</v>
      </c>
      <c r="E44" s="171">
        <v>0</v>
      </c>
      <c r="F44" s="171">
        <v>0</v>
      </c>
      <c r="G44" s="171">
        <v>0</v>
      </c>
      <c r="H44" s="171">
        <v>25</v>
      </c>
      <c r="I44" s="171">
        <v>0</v>
      </c>
      <c r="J44" s="171">
        <v>0</v>
      </c>
      <c r="K44" s="175">
        <f t="shared" si="0"/>
        <v>25</v>
      </c>
      <c r="L44" s="173">
        <v>0</v>
      </c>
      <c r="M44" s="171">
        <v>0</v>
      </c>
      <c r="N44" s="171">
        <v>0</v>
      </c>
      <c r="O44" s="171">
        <v>0</v>
      </c>
      <c r="P44" s="163">
        <f t="shared" si="1"/>
        <v>0</v>
      </c>
      <c r="Q44" s="163">
        <f t="shared" si="2"/>
        <v>25</v>
      </c>
      <c r="R44" s="177"/>
      <c r="S44" s="177"/>
      <c r="T44" s="178"/>
    </row>
    <row r="45" spans="1:20" x14ac:dyDescent="0.25">
      <c r="A45" s="4" t="s">
        <v>84</v>
      </c>
      <c r="B45" s="4" t="s">
        <v>85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113">
        <f t="shared" si="0"/>
        <v>0</v>
      </c>
      <c r="L45" s="25">
        <v>0</v>
      </c>
      <c r="M45" s="3">
        <v>0</v>
      </c>
      <c r="N45" s="3">
        <v>0</v>
      </c>
      <c r="O45" s="3">
        <v>0</v>
      </c>
      <c r="P45" s="160">
        <f t="shared" si="1"/>
        <v>0</v>
      </c>
      <c r="Q45" s="163">
        <f t="shared" si="2"/>
        <v>0</v>
      </c>
      <c r="T45" s="8"/>
    </row>
    <row r="46" spans="1:20" x14ac:dyDescent="0.25">
      <c r="A46" s="4" t="s">
        <v>86</v>
      </c>
      <c r="B46" s="4" t="s">
        <v>87</v>
      </c>
      <c r="C46" s="3">
        <v>0</v>
      </c>
      <c r="D46" s="3">
        <v>0</v>
      </c>
      <c r="E46" s="3">
        <v>0</v>
      </c>
      <c r="F46" s="3">
        <v>3</v>
      </c>
      <c r="G46" s="3">
        <v>2</v>
      </c>
      <c r="H46" s="3">
        <v>50</v>
      </c>
      <c r="I46" s="3">
        <v>0</v>
      </c>
      <c r="J46" s="3">
        <v>23</v>
      </c>
      <c r="K46" s="113">
        <f t="shared" si="0"/>
        <v>78</v>
      </c>
      <c r="L46" s="25">
        <v>1</v>
      </c>
      <c r="M46" s="3">
        <v>90</v>
      </c>
      <c r="N46" s="3">
        <v>0</v>
      </c>
      <c r="O46" s="3">
        <v>2</v>
      </c>
      <c r="P46" s="160">
        <f t="shared" si="1"/>
        <v>93</v>
      </c>
      <c r="Q46" s="163">
        <f t="shared" si="2"/>
        <v>171</v>
      </c>
      <c r="T46" s="8"/>
    </row>
    <row r="47" spans="1:20" x14ac:dyDescent="0.25">
      <c r="A47" s="4" t="s">
        <v>88</v>
      </c>
      <c r="B47" s="4" t="s">
        <v>89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5</v>
      </c>
      <c r="I47" s="3">
        <v>0</v>
      </c>
      <c r="J47" s="3">
        <v>0</v>
      </c>
      <c r="K47" s="113">
        <f t="shared" si="0"/>
        <v>5</v>
      </c>
      <c r="L47" s="25">
        <v>0</v>
      </c>
      <c r="M47" s="3">
        <v>1</v>
      </c>
      <c r="N47" s="3">
        <v>0</v>
      </c>
      <c r="O47" s="3">
        <v>0</v>
      </c>
      <c r="P47" s="160">
        <f t="shared" si="1"/>
        <v>1</v>
      </c>
      <c r="Q47" s="163">
        <f t="shared" si="2"/>
        <v>6</v>
      </c>
      <c r="T47" s="8"/>
    </row>
    <row r="48" spans="1:20" x14ac:dyDescent="0.25">
      <c r="A48" s="4" t="s">
        <v>90</v>
      </c>
      <c r="B48" s="4" t="s">
        <v>91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8</v>
      </c>
      <c r="I48" s="3">
        <v>0</v>
      </c>
      <c r="J48" s="3">
        <v>7</v>
      </c>
      <c r="K48" s="113">
        <f t="shared" si="0"/>
        <v>15</v>
      </c>
      <c r="L48" s="25">
        <v>0</v>
      </c>
      <c r="M48" s="3">
        <v>7</v>
      </c>
      <c r="N48" s="3">
        <v>5</v>
      </c>
      <c r="O48" s="3">
        <v>5</v>
      </c>
      <c r="P48" s="160">
        <f t="shared" si="1"/>
        <v>17</v>
      </c>
      <c r="Q48" s="163">
        <f t="shared" si="2"/>
        <v>32</v>
      </c>
      <c r="T48" s="8"/>
    </row>
    <row r="49" spans="1:20" x14ac:dyDescent="0.25">
      <c r="A49" s="4" t="s">
        <v>92</v>
      </c>
      <c r="B49" s="4" t="s">
        <v>93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5</v>
      </c>
      <c r="I49" s="3">
        <v>0</v>
      </c>
      <c r="J49" s="3">
        <v>0</v>
      </c>
      <c r="K49" s="113">
        <f t="shared" si="0"/>
        <v>5</v>
      </c>
      <c r="L49" s="25">
        <v>0</v>
      </c>
      <c r="M49" s="3">
        <v>3</v>
      </c>
      <c r="N49" s="3">
        <v>0</v>
      </c>
      <c r="O49" s="3">
        <v>2</v>
      </c>
      <c r="P49" s="160">
        <f t="shared" si="1"/>
        <v>5</v>
      </c>
      <c r="Q49" s="163">
        <f t="shared" si="2"/>
        <v>10</v>
      </c>
      <c r="T49" s="8"/>
    </row>
    <row r="50" spans="1:20" x14ac:dyDescent="0.25">
      <c r="A50" s="4" t="s">
        <v>94</v>
      </c>
      <c r="B50" s="4" t="s">
        <v>95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2</v>
      </c>
      <c r="I50" s="3">
        <v>0</v>
      </c>
      <c r="J50" s="3">
        <v>0</v>
      </c>
      <c r="K50" s="113">
        <f t="shared" si="0"/>
        <v>2</v>
      </c>
      <c r="L50" s="25">
        <v>0</v>
      </c>
      <c r="M50" s="3">
        <v>0</v>
      </c>
      <c r="N50" s="3">
        <v>0</v>
      </c>
      <c r="O50" s="3">
        <v>0</v>
      </c>
      <c r="P50" s="160">
        <f t="shared" si="1"/>
        <v>0</v>
      </c>
      <c r="Q50" s="163">
        <f t="shared" si="2"/>
        <v>2</v>
      </c>
      <c r="T50" s="8"/>
    </row>
    <row r="51" spans="1:20" x14ac:dyDescent="0.25">
      <c r="A51" s="4" t="s">
        <v>96</v>
      </c>
      <c r="B51" s="4" t="s">
        <v>97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8</v>
      </c>
      <c r="I51" s="3">
        <v>0</v>
      </c>
      <c r="J51" s="3">
        <v>0</v>
      </c>
      <c r="K51" s="113">
        <f t="shared" si="0"/>
        <v>8</v>
      </c>
      <c r="L51" s="25">
        <v>0</v>
      </c>
      <c r="M51" s="3">
        <v>20</v>
      </c>
      <c r="N51" s="3">
        <v>0</v>
      </c>
      <c r="O51" s="3">
        <v>0</v>
      </c>
      <c r="P51" s="160">
        <f t="shared" si="1"/>
        <v>20</v>
      </c>
      <c r="Q51" s="163">
        <f t="shared" si="2"/>
        <v>28</v>
      </c>
      <c r="T51" s="8"/>
    </row>
    <row r="52" spans="1:20" x14ac:dyDescent="0.25">
      <c r="A52" s="4" t="s">
        <v>98</v>
      </c>
      <c r="B52" s="4" t="s">
        <v>99</v>
      </c>
      <c r="C52" s="3">
        <v>0</v>
      </c>
      <c r="D52" s="3">
        <v>0</v>
      </c>
      <c r="E52" s="3">
        <v>0</v>
      </c>
      <c r="F52" s="3">
        <v>1</v>
      </c>
      <c r="G52" s="3">
        <v>0</v>
      </c>
      <c r="H52" s="3">
        <v>5</v>
      </c>
      <c r="I52" s="3">
        <v>0</v>
      </c>
      <c r="J52" s="3">
        <v>12</v>
      </c>
      <c r="K52" s="113">
        <f t="shared" si="0"/>
        <v>18</v>
      </c>
      <c r="L52" s="25">
        <v>0</v>
      </c>
      <c r="M52" s="3">
        <v>48</v>
      </c>
      <c r="N52" s="3">
        <v>0</v>
      </c>
      <c r="O52" s="3">
        <v>8</v>
      </c>
      <c r="P52" s="160">
        <f t="shared" si="1"/>
        <v>56</v>
      </c>
      <c r="Q52" s="163">
        <f t="shared" si="2"/>
        <v>74</v>
      </c>
      <c r="T52" s="8"/>
    </row>
    <row r="53" spans="1:20" x14ac:dyDescent="0.25">
      <c r="A53" s="4" t="s">
        <v>100</v>
      </c>
      <c r="B53" s="4" t="s">
        <v>101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113">
        <f t="shared" si="0"/>
        <v>0</v>
      </c>
      <c r="L53" s="25">
        <v>0</v>
      </c>
      <c r="M53" s="3">
        <v>0</v>
      </c>
      <c r="N53" s="3">
        <v>0</v>
      </c>
      <c r="O53" s="3">
        <v>0</v>
      </c>
      <c r="P53" s="160">
        <f t="shared" si="1"/>
        <v>0</v>
      </c>
      <c r="Q53" s="163">
        <f t="shared" si="2"/>
        <v>0</v>
      </c>
      <c r="T53" s="8"/>
    </row>
    <row r="54" spans="1:20" x14ac:dyDescent="0.25">
      <c r="A54" s="4" t="s">
        <v>102</v>
      </c>
      <c r="B54" s="4" t="s">
        <v>103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5</v>
      </c>
      <c r="I54" s="3">
        <v>0</v>
      </c>
      <c r="J54" s="3">
        <v>2</v>
      </c>
      <c r="K54" s="113">
        <f t="shared" si="0"/>
        <v>7</v>
      </c>
      <c r="L54" s="25">
        <v>0</v>
      </c>
      <c r="M54" s="3">
        <v>0</v>
      </c>
      <c r="N54" s="3">
        <v>0</v>
      </c>
      <c r="O54" s="3">
        <v>0</v>
      </c>
      <c r="P54" s="160">
        <f t="shared" si="1"/>
        <v>0</v>
      </c>
      <c r="Q54" s="163">
        <f t="shared" si="2"/>
        <v>7</v>
      </c>
      <c r="T54" s="8"/>
    </row>
    <row r="55" spans="1:20" x14ac:dyDescent="0.25">
      <c r="A55" s="4" t="s">
        <v>104</v>
      </c>
      <c r="B55" s="4" t="s">
        <v>105</v>
      </c>
      <c r="C55" s="3">
        <v>0</v>
      </c>
      <c r="D55" s="3">
        <v>0</v>
      </c>
      <c r="E55" s="3">
        <v>0</v>
      </c>
      <c r="F55" s="3">
        <v>1</v>
      </c>
      <c r="G55" s="3">
        <v>1</v>
      </c>
      <c r="H55" s="3">
        <v>31</v>
      </c>
      <c r="I55" s="3">
        <v>1</v>
      </c>
      <c r="J55" s="3">
        <v>1</v>
      </c>
      <c r="K55" s="113">
        <f t="shared" si="0"/>
        <v>35</v>
      </c>
      <c r="L55" s="25">
        <v>0</v>
      </c>
      <c r="M55" s="3">
        <v>23</v>
      </c>
      <c r="N55" s="3">
        <v>0</v>
      </c>
      <c r="O55" s="3">
        <v>2</v>
      </c>
      <c r="P55" s="160">
        <f t="shared" si="1"/>
        <v>25</v>
      </c>
      <c r="Q55" s="163">
        <f t="shared" si="2"/>
        <v>60</v>
      </c>
      <c r="T55" s="8"/>
    </row>
    <row r="56" spans="1:20" x14ac:dyDescent="0.25">
      <c r="A56" s="4" t="s">
        <v>106</v>
      </c>
      <c r="B56" s="4" t="s">
        <v>107</v>
      </c>
      <c r="C56" s="3">
        <v>0</v>
      </c>
      <c r="D56" s="3">
        <v>0</v>
      </c>
      <c r="E56" s="3">
        <v>0</v>
      </c>
      <c r="F56" s="3">
        <v>4</v>
      </c>
      <c r="G56" s="3">
        <v>0</v>
      </c>
      <c r="H56" s="3">
        <v>38</v>
      </c>
      <c r="I56" s="3">
        <v>0</v>
      </c>
      <c r="J56" s="3">
        <v>0</v>
      </c>
      <c r="K56" s="113">
        <f t="shared" si="0"/>
        <v>42</v>
      </c>
      <c r="L56" s="25">
        <v>1</v>
      </c>
      <c r="M56" s="3">
        <v>47</v>
      </c>
      <c r="N56" s="3">
        <v>1</v>
      </c>
      <c r="O56" s="3">
        <v>0</v>
      </c>
      <c r="P56" s="160">
        <f t="shared" si="1"/>
        <v>49</v>
      </c>
      <c r="Q56" s="163">
        <f t="shared" si="2"/>
        <v>91</v>
      </c>
      <c r="T56" s="8"/>
    </row>
    <row r="57" spans="1:20" x14ac:dyDescent="0.25">
      <c r="A57" s="4" t="s">
        <v>108</v>
      </c>
      <c r="B57" s="4" t="s">
        <v>109</v>
      </c>
      <c r="C57" s="3">
        <v>0</v>
      </c>
      <c r="D57" s="3">
        <v>1</v>
      </c>
      <c r="E57" s="3">
        <v>0</v>
      </c>
      <c r="F57" s="3">
        <v>12</v>
      </c>
      <c r="G57" s="3">
        <v>0</v>
      </c>
      <c r="H57" s="3">
        <v>17</v>
      </c>
      <c r="I57" s="3">
        <v>0</v>
      </c>
      <c r="J57" s="3">
        <v>41</v>
      </c>
      <c r="K57" s="113">
        <f t="shared" si="0"/>
        <v>71</v>
      </c>
      <c r="L57" s="25">
        <v>2</v>
      </c>
      <c r="M57" s="3">
        <v>72</v>
      </c>
      <c r="N57" s="3">
        <v>11</v>
      </c>
      <c r="O57" s="3">
        <v>0</v>
      </c>
      <c r="P57" s="160">
        <f t="shared" si="1"/>
        <v>85</v>
      </c>
      <c r="Q57" s="163">
        <f t="shared" si="2"/>
        <v>156</v>
      </c>
      <c r="T57" s="8"/>
    </row>
    <row r="58" spans="1:20" x14ac:dyDescent="0.25">
      <c r="A58" s="4" t="s">
        <v>110</v>
      </c>
      <c r="B58" s="4" t="s">
        <v>111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14</v>
      </c>
      <c r="I58" s="3">
        <v>0</v>
      </c>
      <c r="J58" s="3">
        <v>7</v>
      </c>
      <c r="K58" s="113">
        <f t="shared" si="0"/>
        <v>21</v>
      </c>
      <c r="L58" s="25">
        <v>0</v>
      </c>
      <c r="M58" s="3">
        <v>20</v>
      </c>
      <c r="N58" s="3">
        <v>1</v>
      </c>
      <c r="O58" s="3">
        <v>0</v>
      </c>
      <c r="P58" s="160">
        <f t="shared" si="1"/>
        <v>21</v>
      </c>
      <c r="Q58" s="163">
        <f t="shared" si="2"/>
        <v>42</v>
      </c>
      <c r="T58" s="8"/>
    </row>
    <row r="59" spans="1:20" x14ac:dyDescent="0.25">
      <c r="A59" s="4" t="s">
        <v>112</v>
      </c>
      <c r="B59" s="4" t="s">
        <v>113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26</v>
      </c>
      <c r="I59" s="3">
        <v>0</v>
      </c>
      <c r="J59" s="3">
        <v>0</v>
      </c>
      <c r="K59" s="113">
        <f t="shared" si="0"/>
        <v>26</v>
      </c>
      <c r="L59" s="25">
        <v>0</v>
      </c>
      <c r="M59" s="3">
        <v>23</v>
      </c>
      <c r="N59" s="3">
        <v>0</v>
      </c>
      <c r="O59" s="3">
        <v>1</v>
      </c>
      <c r="P59" s="160">
        <f t="shared" si="1"/>
        <v>24</v>
      </c>
      <c r="Q59" s="163">
        <f t="shared" si="2"/>
        <v>50</v>
      </c>
      <c r="T59" s="8"/>
    </row>
    <row r="60" spans="1:20" x14ac:dyDescent="0.25">
      <c r="A60" s="4" t="s">
        <v>114</v>
      </c>
      <c r="B60" s="4" t="s">
        <v>115</v>
      </c>
      <c r="C60" s="3">
        <v>1</v>
      </c>
      <c r="D60" s="3">
        <v>0</v>
      </c>
      <c r="E60" s="3">
        <v>0</v>
      </c>
      <c r="F60" s="3">
        <v>0</v>
      </c>
      <c r="G60" s="3">
        <v>0</v>
      </c>
      <c r="H60" s="3">
        <v>4</v>
      </c>
      <c r="I60" s="3">
        <v>0</v>
      </c>
      <c r="J60" s="3">
        <v>9</v>
      </c>
      <c r="K60" s="113">
        <f t="shared" si="0"/>
        <v>14</v>
      </c>
      <c r="L60" s="25">
        <v>0</v>
      </c>
      <c r="M60" s="3">
        <v>9</v>
      </c>
      <c r="N60" s="3">
        <v>0</v>
      </c>
      <c r="O60" s="3">
        <v>0</v>
      </c>
      <c r="P60" s="160">
        <f t="shared" si="1"/>
        <v>9</v>
      </c>
      <c r="Q60" s="163">
        <f t="shared" si="2"/>
        <v>23</v>
      </c>
      <c r="T60" s="8"/>
    </row>
    <row r="61" spans="1:20" x14ac:dyDescent="0.25">
      <c r="A61" s="4" t="s">
        <v>116</v>
      </c>
      <c r="B61" s="4" t="s">
        <v>117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13</v>
      </c>
      <c r="I61" s="3">
        <v>0</v>
      </c>
      <c r="J61" s="3">
        <v>11</v>
      </c>
      <c r="K61" s="113">
        <f t="shared" si="0"/>
        <v>24</v>
      </c>
      <c r="L61" s="25">
        <v>6</v>
      </c>
      <c r="M61" s="3">
        <v>22</v>
      </c>
      <c r="N61" s="3">
        <v>0</v>
      </c>
      <c r="O61" s="3">
        <v>0</v>
      </c>
      <c r="P61" s="160">
        <f t="shared" si="1"/>
        <v>28</v>
      </c>
      <c r="Q61" s="163">
        <f t="shared" si="2"/>
        <v>52</v>
      </c>
      <c r="T61" s="8"/>
    </row>
    <row r="62" spans="1:20" x14ac:dyDescent="0.25">
      <c r="A62" s="4" t="s">
        <v>118</v>
      </c>
      <c r="B62" s="4" t="s">
        <v>119</v>
      </c>
      <c r="C62" s="3">
        <v>0</v>
      </c>
      <c r="D62" s="3">
        <v>0</v>
      </c>
      <c r="E62" s="3">
        <v>0</v>
      </c>
      <c r="F62" s="3">
        <v>0</v>
      </c>
      <c r="G62" s="3">
        <v>2</v>
      </c>
      <c r="H62" s="3">
        <v>10</v>
      </c>
      <c r="I62" s="3">
        <v>0</v>
      </c>
      <c r="J62" s="3">
        <v>6</v>
      </c>
      <c r="K62" s="113">
        <f t="shared" si="0"/>
        <v>18</v>
      </c>
      <c r="L62" s="25">
        <v>0</v>
      </c>
      <c r="M62" s="3">
        <v>9</v>
      </c>
      <c r="N62" s="3">
        <v>0</v>
      </c>
      <c r="O62" s="3">
        <v>0</v>
      </c>
      <c r="P62" s="160">
        <f t="shared" si="1"/>
        <v>9</v>
      </c>
      <c r="Q62" s="163">
        <f t="shared" si="2"/>
        <v>27</v>
      </c>
      <c r="T62" s="8"/>
    </row>
    <row r="63" spans="1:20" x14ac:dyDescent="0.25">
      <c r="A63" s="4" t="s">
        <v>120</v>
      </c>
      <c r="B63" s="4" t="s">
        <v>121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1</v>
      </c>
      <c r="I63" s="3">
        <v>0</v>
      </c>
      <c r="J63" s="3">
        <v>4</v>
      </c>
      <c r="K63" s="113">
        <f t="shared" si="0"/>
        <v>5</v>
      </c>
      <c r="L63" s="25">
        <v>0</v>
      </c>
      <c r="M63" s="3">
        <v>0</v>
      </c>
      <c r="N63" s="3">
        <v>0</v>
      </c>
      <c r="O63" s="3">
        <v>1</v>
      </c>
      <c r="P63" s="160">
        <f t="shared" si="1"/>
        <v>1</v>
      </c>
      <c r="Q63" s="163">
        <f t="shared" si="2"/>
        <v>6</v>
      </c>
      <c r="T63" s="8"/>
    </row>
    <row r="64" spans="1:20" x14ac:dyDescent="0.25">
      <c r="A64" s="4" t="s">
        <v>122</v>
      </c>
      <c r="B64" s="4" t="s">
        <v>123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7</v>
      </c>
      <c r="K64" s="113">
        <f t="shared" si="0"/>
        <v>7</v>
      </c>
      <c r="L64" s="25">
        <v>0</v>
      </c>
      <c r="M64" s="3">
        <v>2</v>
      </c>
      <c r="N64" s="3">
        <v>1</v>
      </c>
      <c r="O64" s="3">
        <v>0</v>
      </c>
      <c r="P64" s="160">
        <f t="shared" si="1"/>
        <v>3</v>
      </c>
      <c r="Q64" s="163">
        <f t="shared" si="2"/>
        <v>10</v>
      </c>
      <c r="T64" s="8"/>
    </row>
    <row r="65" spans="1:20" x14ac:dyDescent="0.25">
      <c r="A65" s="4" t="s">
        <v>124</v>
      </c>
      <c r="B65" s="4" t="s">
        <v>125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3</v>
      </c>
      <c r="I65" s="3">
        <v>0</v>
      </c>
      <c r="J65" s="3">
        <v>2</v>
      </c>
      <c r="K65" s="113">
        <f t="shared" si="0"/>
        <v>5</v>
      </c>
      <c r="L65" s="25">
        <v>0</v>
      </c>
      <c r="M65" s="3">
        <v>6</v>
      </c>
      <c r="N65" s="3">
        <v>0</v>
      </c>
      <c r="O65" s="3">
        <v>0</v>
      </c>
      <c r="P65" s="160">
        <f t="shared" si="1"/>
        <v>6</v>
      </c>
      <c r="Q65" s="163">
        <f t="shared" si="2"/>
        <v>11</v>
      </c>
      <c r="T65" s="8"/>
    </row>
    <row r="66" spans="1:20" x14ac:dyDescent="0.25">
      <c r="A66" s="4" t="s">
        <v>126</v>
      </c>
      <c r="B66" s="4" t="s">
        <v>127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113">
        <f t="shared" si="0"/>
        <v>0</v>
      </c>
      <c r="L66" s="25">
        <v>0</v>
      </c>
      <c r="M66" s="3">
        <v>2</v>
      </c>
      <c r="N66" s="3">
        <v>0</v>
      </c>
      <c r="O66" s="3">
        <v>0</v>
      </c>
      <c r="P66" s="160">
        <f t="shared" si="1"/>
        <v>2</v>
      </c>
      <c r="Q66" s="163">
        <f t="shared" si="2"/>
        <v>2</v>
      </c>
      <c r="T66" s="8"/>
    </row>
    <row r="67" spans="1:20" x14ac:dyDescent="0.25">
      <c r="A67" s="4" t="s">
        <v>128</v>
      </c>
      <c r="B67" s="4" t="s">
        <v>129</v>
      </c>
      <c r="C67" s="3">
        <v>0</v>
      </c>
      <c r="D67" s="3">
        <v>0</v>
      </c>
      <c r="E67" s="3">
        <v>0</v>
      </c>
      <c r="F67" s="3">
        <v>0</v>
      </c>
      <c r="G67" s="3">
        <v>5</v>
      </c>
      <c r="H67" s="3">
        <v>0</v>
      </c>
      <c r="I67" s="3">
        <v>0</v>
      </c>
      <c r="J67" s="3">
        <v>0</v>
      </c>
      <c r="K67" s="113">
        <f t="shared" si="0"/>
        <v>5</v>
      </c>
      <c r="L67" s="25">
        <v>0</v>
      </c>
      <c r="M67" s="3">
        <v>1</v>
      </c>
      <c r="N67" s="3">
        <v>0</v>
      </c>
      <c r="O67" s="3">
        <v>0</v>
      </c>
      <c r="P67" s="160">
        <f t="shared" si="1"/>
        <v>1</v>
      </c>
      <c r="Q67" s="163">
        <f t="shared" si="2"/>
        <v>6</v>
      </c>
      <c r="T67" s="8"/>
    </row>
    <row r="68" spans="1:20" x14ac:dyDescent="0.25">
      <c r="A68" s="4" t="s">
        <v>130</v>
      </c>
      <c r="B68" s="4" t="s">
        <v>131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64</v>
      </c>
      <c r="I68" s="3">
        <v>0</v>
      </c>
      <c r="J68" s="3">
        <v>9</v>
      </c>
      <c r="K68" s="113">
        <f t="shared" si="0"/>
        <v>73</v>
      </c>
      <c r="L68" s="25">
        <v>10</v>
      </c>
      <c r="M68" s="3">
        <v>58</v>
      </c>
      <c r="N68" s="3">
        <v>2</v>
      </c>
      <c r="O68" s="3">
        <v>5</v>
      </c>
      <c r="P68" s="160">
        <f t="shared" si="1"/>
        <v>75</v>
      </c>
      <c r="Q68" s="163">
        <f t="shared" si="2"/>
        <v>148</v>
      </c>
      <c r="T68" s="8"/>
    </row>
    <row r="69" spans="1:20" x14ac:dyDescent="0.25">
      <c r="A69" s="4" t="s">
        <v>132</v>
      </c>
      <c r="B69" s="4" t="s">
        <v>133</v>
      </c>
      <c r="C69" s="3">
        <v>0</v>
      </c>
      <c r="D69" s="3">
        <v>0</v>
      </c>
      <c r="E69" s="3">
        <v>0</v>
      </c>
      <c r="F69" s="3">
        <v>1</v>
      </c>
      <c r="G69" s="3">
        <v>0</v>
      </c>
      <c r="H69" s="3">
        <v>3</v>
      </c>
      <c r="I69" s="3">
        <v>0</v>
      </c>
      <c r="J69" s="3">
        <v>0</v>
      </c>
      <c r="K69" s="113">
        <f t="shared" ref="K69:K114" si="3">SUM(C69:J69)</f>
        <v>4</v>
      </c>
      <c r="L69" s="25">
        <v>0</v>
      </c>
      <c r="M69" s="3">
        <v>4</v>
      </c>
      <c r="N69" s="3">
        <v>0</v>
      </c>
      <c r="O69" s="3">
        <v>0</v>
      </c>
      <c r="P69" s="160">
        <f t="shared" ref="P69:P114" si="4">SUM(L69:O69)</f>
        <v>4</v>
      </c>
      <c r="Q69" s="163">
        <f t="shared" ref="Q69:Q114" si="5">+P69+K69</f>
        <v>8</v>
      </c>
      <c r="T69" s="8"/>
    </row>
    <row r="70" spans="1:20" x14ac:dyDescent="0.25">
      <c r="A70" s="4" t="s">
        <v>134</v>
      </c>
      <c r="B70" s="4" t="s">
        <v>135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20</v>
      </c>
      <c r="I70" s="3">
        <v>0</v>
      </c>
      <c r="J70" s="3">
        <v>22</v>
      </c>
      <c r="K70" s="113">
        <f t="shared" si="3"/>
        <v>42</v>
      </c>
      <c r="L70" s="25">
        <v>0</v>
      </c>
      <c r="M70" s="3">
        <v>98</v>
      </c>
      <c r="N70" s="3">
        <v>8</v>
      </c>
      <c r="O70" s="3">
        <v>8</v>
      </c>
      <c r="P70" s="160">
        <f t="shared" si="4"/>
        <v>114</v>
      </c>
      <c r="Q70" s="163">
        <f t="shared" si="5"/>
        <v>156</v>
      </c>
      <c r="T70" s="8"/>
    </row>
    <row r="71" spans="1:20" x14ac:dyDescent="0.25">
      <c r="A71" s="4" t="s">
        <v>136</v>
      </c>
      <c r="B71" s="4" t="s">
        <v>137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113">
        <f t="shared" si="3"/>
        <v>0</v>
      </c>
      <c r="L71" s="25">
        <v>0</v>
      </c>
      <c r="M71" s="3">
        <v>0</v>
      </c>
      <c r="N71" s="3">
        <v>0</v>
      </c>
      <c r="O71" s="3">
        <v>0</v>
      </c>
      <c r="P71" s="160">
        <f t="shared" si="4"/>
        <v>0</v>
      </c>
      <c r="Q71" s="163">
        <f t="shared" si="5"/>
        <v>0</v>
      </c>
      <c r="T71" s="8"/>
    </row>
    <row r="72" spans="1:20" x14ac:dyDescent="0.25">
      <c r="A72" s="4" t="s">
        <v>138</v>
      </c>
      <c r="B72" s="4" t="s">
        <v>139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28</v>
      </c>
      <c r="K72" s="113">
        <f t="shared" si="3"/>
        <v>28</v>
      </c>
      <c r="L72" s="25">
        <v>3</v>
      </c>
      <c r="M72" s="3">
        <v>1</v>
      </c>
      <c r="N72" s="3">
        <v>0</v>
      </c>
      <c r="O72" s="3">
        <v>0</v>
      </c>
      <c r="P72" s="160">
        <f t="shared" si="4"/>
        <v>4</v>
      </c>
      <c r="Q72" s="163">
        <f t="shared" si="5"/>
        <v>32</v>
      </c>
      <c r="T72" s="8"/>
    </row>
    <row r="73" spans="1:20" x14ac:dyDescent="0.25">
      <c r="A73" s="4" t="s">
        <v>140</v>
      </c>
      <c r="B73" s="4" t="s">
        <v>141</v>
      </c>
      <c r="C73" s="3">
        <v>0</v>
      </c>
      <c r="D73" s="3">
        <v>0</v>
      </c>
      <c r="E73" s="3">
        <v>0</v>
      </c>
      <c r="F73" s="3">
        <v>1</v>
      </c>
      <c r="G73" s="3">
        <v>0</v>
      </c>
      <c r="H73" s="3">
        <v>4</v>
      </c>
      <c r="I73" s="3">
        <v>0</v>
      </c>
      <c r="J73" s="3">
        <v>1</v>
      </c>
      <c r="K73" s="113">
        <f t="shared" si="3"/>
        <v>6</v>
      </c>
      <c r="L73" s="25">
        <v>0</v>
      </c>
      <c r="M73" s="3">
        <v>5</v>
      </c>
      <c r="N73" s="3">
        <v>0</v>
      </c>
      <c r="O73" s="3">
        <v>0</v>
      </c>
      <c r="P73" s="160">
        <f t="shared" si="4"/>
        <v>5</v>
      </c>
      <c r="Q73" s="163">
        <f t="shared" si="5"/>
        <v>11</v>
      </c>
      <c r="T73" s="8"/>
    </row>
    <row r="74" spans="1:20" x14ac:dyDescent="0.25">
      <c r="A74" s="4" t="s">
        <v>142</v>
      </c>
      <c r="B74" s="4" t="s">
        <v>143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5</v>
      </c>
      <c r="I74" s="3">
        <v>0</v>
      </c>
      <c r="J74" s="3">
        <v>5</v>
      </c>
      <c r="K74" s="113">
        <f t="shared" si="3"/>
        <v>10</v>
      </c>
      <c r="L74" s="25">
        <v>0</v>
      </c>
      <c r="M74" s="3">
        <v>27</v>
      </c>
      <c r="N74" s="3">
        <v>0</v>
      </c>
      <c r="O74" s="3">
        <v>1</v>
      </c>
      <c r="P74" s="160">
        <f t="shared" si="4"/>
        <v>28</v>
      </c>
      <c r="Q74" s="163">
        <f t="shared" si="5"/>
        <v>38</v>
      </c>
      <c r="T74" s="8"/>
    </row>
    <row r="75" spans="1:20" x14ac:dyDescent="0.25">
      <c r="A75" s="4" t="s">
        <v>144</v>
      </c>
      <c r="B75" s="4" t="s">
        <v>145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1</v>
      </c>
      <c r="K75" s="113">
        <f t="shared" si="3"/>
        <v>1</v>
      </c>
      <c r="L75" s="25">
        <v>0</v>
      </c>
      <c r="M75" s="3">
        <v>15</v>
      </c>
      <c r="N75" s="3">
        <v>0</v>
      </c>
      <c r="O75" s="3">
        <v>1</v>
      </c>
      <c r="P75" s="160">
        <f t="shared" si="4"/>
        <v>16</v>
      </c>
      <c r="Q75" s="163">
        <f t="shared" si="5"/>
        <v>17</v>
      </c>
      <c r="T75" s="8"/>
    </row>
    <row r="76" spans="1:20" x14ac:dyDescent="0.25">
      <c r="A76" s="4" t="s">
        <v>146</v>
      </c>
      <c r="B76" s="4" t="s">
        <v>147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22</v>
      </c>
      <c r="I76" s="3">
        <v>0</v>
      </c>
      <c r="J76" s="3">
        <v>0</v>
      </c>
      <c r="K76" s="113">
        <f t="shared" si="3"/>
        <v>22</v>
      </c>
      <c r="L76" s="25">
        <v>0</v>
      </c>
      <c r="M76" s="3">
        <v>11</v>
      </c>
      <c r="N76" s="3">
        <v>0</v>
      </c>
      <c r="O76" s="3">
        <v>0</v>
      </c>
      <c r="P76" s="160">
        <f t="shared" si="4"/>
        <v>11</v>
      </c>
      <c r="Q76" s="163">
        <f t="shared" si="5"/>
        <v>33</v>
      </c>
      <c r="T76" s="8"/>
    </row>
    <row r="77" spans="1:20" x14ac:dyDescent="0.25">
      <c r="A77" s="4" t="s">
        <v>148</v>
      </c>
      <c r="B77" s="4" t="s">
        <v>149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3</v>
      </c>
      <c r="I77" s="3">
        <v>0</v>
      </c>
      <c r="J77" s="3">
        <v>0</v>
      </c>
      <c r="K77" s="113">
        <f t="shared" si="3"/>
        <v>3</v>
      </c>
      <c r="L77" s="25">
        <v>0</v>
      </c>
      <c r="M77" s="3">
        <v>1</v>
      </c>
      <c r="N77" s="3">
        <v>0</v>
      </c>
      <c r="O77" s="3">
        <v>0</v>
      </c>
      <c r="P77" s="160">
        <f t="shared" si="4"/>
        <v>1</v>
      </c>
      <c r="Q77" s="163">
        <f t="shared" si="5"/>
        <v>4</v>
      </c>
      <c r="T77" s="8"/>
    </row>
    <row r="78" spans="1:20" x14ac:dyDescent="0.25">
      <c r="A78" s="4" t="s">
        <v>150</v>
      </c>
      <c r="B78" s="4" t="s">
        <v>151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3</v>
      </c>
      <c r="I78" s="3">
        <v>0</v>
      </c>
      <c r="J78" s="3">
        <v>0</v>
      </c>
      <c r="K78" s="113">
        <f t="shared" si="3"/>
        <v>3</v>
      </c>
      <c r="L78" s="25">
        <v>0</v>
      </c>
      <c r="M78" s="3">
        <v>27</v>
      </c>
      <c r="N78" s="3">
        <v>0</v>
      </c>
      <c r="O78" s="3">
        <v>1</v>
      </c>
      <c r="P78" s="160">
        <f t="shared" si="4"/>
        <v>28</v>
      </c>
      <c r="Q78" s="163">
        <f t="shared" si="5"/>
        <v>31</v>
      </c>
      <c r="T78" s="8"/>
    </row>
    <row r="79" spans="1:20" x14ac:dyDescent="0.25">
      <c r="A79" s="4" t="s">
        <v>152</v>
      </c>
      <c r="B79" s="4" t="s">
        <v>153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113">
        <f t="shared" si="3"/>
        <v>0</v>
      </c>
      <c r="L79" s="25">
        <v>0</v>
      </c>
      <c r="M79" s="3">
        <v>0</v>
      </c>
      <c r="N79" s="3">
        <v>0</v>
      </c>
      <c r="O79" s="3">
        <v>0</v>
      </c>
      <c r="P79" s="160">
        <f t="shared" si="4"/>
        <v>0</v>
      </c>
      <c r="Q79" s="163">
        <f t="shared" si="5"/>
        <v>0</v>
      </c>
      <c r="T79" s="8"/>
    </row>
    <row r="80" spans="1:20" x14ac:dyDescent="0.25">
      <c r="A80" s="4" t="s">
        <v>154</v>
      </c>
      <c r="B80" s="4" t="s">
        <v>155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3</v>
      </c>
      <c r="I80" s="3">
        <v>0</v>
      </c>
      <c r="J80" s="3">
        <v>5</v>
      </c>
      <c r="K80" s="113">
        <f t="shared" si="3"/>
        <v>8</v>
      </c>
      <c r="L80" s="25">
        <v>0</v>
      </c>
      <c r="M80" s="3">
        <v>38</v>
      </c>
      <c r="N80" s="3">
        <v>9</v>
      </c>
      <c r="O80" s="3">
        <v>8</v>
      </c>
      <c r="P80" s="160">
        <f t="shared" si="4"/>
        <v>55</v>
      </c>
      <c r="Q80" s="163">
        <f t="shared" si="5"/>
        <v>63</v>
      </c>
      <c r="T80" s="8"/>
    </row>
    <row r="81" spans="1:20" x14ac:dyDescent="0.25">
      <c r="A81" s="4" t="s">
        <v>156</v>
      </c>
      <c r="B81" s="4" t="s">
        <v>157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16</v>
      </c>
      <c r="I81" s="3">
        <v>0</v>
      </c>
      <c r="J81" s="3">
        <v>4</v>
      </c>
      <c r="K81" s="113">
        <f t="shared" si="3"/>
        <v>20</v>
      </c>
      <c r="L81" s="25">
        <v>2</v>
      </c>
      <c r="M81" s="3">
        <v>14</v>
      </c>
      <c r="N81" s="3">
        <v>0</v>
      </c>
      <c r="O81" s="3">
        <v>0</v>
      </c>
      <c r="P81" s="160">
        <f t="shared" si="4"/>
        <v>16</v>
      </c>
      <c r="Q81" s="163">
        <f t="shared" si="5"/>
        <v>36</v>
      </c>
      <c r="T81" s="8"/>
    </row>
    <row r="82" spans="1:20" x14ac:dyDescent="0.25">
      <c r="A82" s="4" t="s">
        <v>158</v>
      </c>
      <c r="B82" s="4" t="s">
        <v>159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6</v>
      </c>
      <c r="K82" s="113">
        <f t="shared" si="3"/>
        <v>6</v>
      </c>
      <c r="L82" s="25">
        <v>0</v>
      </c>
      <c r="M82" s="3">
        <v>6</v>
      </c>
      <c r="N82" s="3">
        <v>0</v>
      </c>
      <c r="O82" s="3">
        <v>1</v>
      </c>
      <c r="P82" s="160">
        <f t="shared" si="4"/>
        <v>7</v>
      </c>
      <c r="Q82" s="163">
        <f t="shared" si="5"/>
        <v>13</v>
      </c>
      <c r="T82" s="8"/>
    </row>
    <row r="83" spans="1:20" x14ac:dyDescent="0.25">
      <c r="A83" s="4" t="s">
        <v>160</v>
      </c>
      <c r="B83" s="4" t="s">
        <v>161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5</v>
      </c>
      <c r="I83" s="3">
        <v>0</v>
      </c>
      <c r="J83" s="3">
        <v>0</v>
      </c>
      <c r="K83" s="113">
        <f t="shared" si="3"/>
        <v>5</v>
      </c>
      <c r="L83" s="25">
        <v>0</v>
      </c>
      <c r="M83" s="3">
        <v>5</v>
      </c>
      <c r="N83" s="3">
        <v>0</v>
      </c>
      <c r="O83" s="3">
        <v>0</v>
      </c>
      <c r="P83" s="160">
        <f t="shared" si="4"/>
        <v>5</v>
      </c>
      <c r="Q83" s="163">
        <f t="shared" si="5"/>
        <v>10</v>
      </c>
      <c r="T83" s="8"/>
    </row>
    <row r="84" spans="1:20" x14ac:dyDescent="0.25">
      <c r="A84" s="4" t="s">
        <v>162</v>
      </c>
      <c r="B84" s="4" t="s">
        <v>163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1</v>
      </c>
      <c r="I84" s="3">
        <v>0</v>
      </c>
      <c r="J84" s="3">
        <v>1</v>
      </c>
      <c r="K84" s="113">
        <f t="shared" si="3"/>
        <v>2</v>
      </c>
      <c r="L84" s="25">
        <v>0</v>
      </c>
      <c r="M84" s="3">
        <v>21</v>
      </c>
      <c r="N84" s="3">
        <v>0</v>
      </c>
      <c r="O84" s="3">
        <v>0</v>
      </c>
      <c r="P84" s="160">
        <f t="shared" si="4"/>
        <v>21</v>
      </c>
      <c r="Q84" s="163">
        <f t="shared" si="5"/>
        <v>23</v>
      </c>
      <c r="T84" s="8"/>
    </row>
    <row r="85" spans="1:20" x14ac:dyDescent="0.25">
      <c r="A85" s="4" t="s">
        <v>164</v>
      </c>
      <c r="B85" s="4" t="s">
        <v>165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19</v>
      </c>
      <c r="I85" s="3">
        <v>0</v>
      </c>
      <c r="J85" s="3">
        <v>4</v>
      </c>
      <c r="K85" s="113">
        <f t="shared" si="3"/>
        <v>23</v>
      </c>
      <c r="L85" s="25">
        <v>0</v>
      </c>
      <c r="M85" s="3">
        <v>31</v>
      </c>
      <c r="N85" s="3">
        <v>0</v>
      </c>
      <c r="O85" s="3">
        <v>4</v>
      </c>
      <c r="P85" s="160">
        <f t="shared" si="4"/>
        <v>35</v>
      </c>
      <c r="Q85" s="163">
        <f t="shared" si="5"/>
        <v>58</v>
      </c>
      <c r="T85" s="8"/>
    </row>
    <row r="86" spans="1:20" x14ac:dyDescent="0.25">
      <c r="A86" s="4" t="s">
        <v>166</v>
      </c>
      <c r="B86" s="4" t="s">
        <v>167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1</v>
      </c>
      <c r="I86" s="3">
        <v>0</v>
      </c>
      <c r="J86" s="3">
        <v>3</v>
      </c>
      <c r="K86" s="113">
        <f t="shared" si="3"/>
        <v>4</v>
      </c>
      <c r="L86" s="25">
        <v>0</v>
      </c>
      <c r="M86" s="3">
        <v>0</v>
      </c>
      <c r="N86" s="3">
        <v>0</v>
      </c>
      <c r="O86" s="3">
        <v>0</v>
      </c>
      <c r="P86" s="160">
        <f t="shared" si="4"/>
        <v>0</v>
      </c>
      <c r="Q86" s="163">
        <f t="shared" si="5"/>
        <v>4</v>
      </c>
      <c r="T86" s="8"/>
    </row>
    <row r="87" spans="1:20" x14ac:dyDescent="0.25">
      <c r="A87" s="4" t="s">
        <v>168</v>
      </c>
      <c r="B87" s="4" t="s">
        <v>169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7</v>
      </c>
      <c r="I87" s="3">
        <v>0</v>
      </c>
      <c r="J87" s="3">
        <v>6</v>
      </c>
      <c r="K87" s="113">
        <f t="shared" si="3"/>
        <v>13</v>
      </c>
      <c r="L87" s="25">
        <v>3</v>
      </c>
      <c r="M87" s="3">
        <v>12</v>
      </c>
      <c r="N87" s="3">
        <v>0</v>
      </c>
      <c r="O87" s="3">
        <v>0</v>
      </c>
      <c r="P87" s="160">
        <f t="shared" si="4"/>
        <v>15</v>
      </c>
      <c r="Q87" s="163">
        <f t="shared" si="5"/>
        <v>28</v>
      </c>
      <c r="T87" s="8"/>
    </row>
    <row r="88" spans="1:20" x14ac:dyDescent="0.25">
      <c r="A88" s="4" t="s">
        <v>170</v>
      </c>
      <c r="B88" s="4" t="s">
        <v>171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4</v>
      </c>
      <c r="I88" s="3">
        <v>0</v>
      </c>
      <c r="J88" s="3">
        <v>0</v>
      </c>
      <c r="K88" s="113">
        <f t="shared" si="3"/>
        <v>4</v>
      </c>
      <c r="L88" s="25">
        <v>0</v>
      </c>
      <c r="M88" s="3">
        <v>2</v>
      </c>
      <c r="N88" s="3">
        <v>0</v>
      </c>
      <c r="O88" s="3">
        <v>0</v>
      </c>
      <c r="P88" s="160">
        <f t="shared" si="4"/>
        <v>2</v>
      </c>
      <c r="Q88" s="163">
        <f t="shared" si="5"/>
        <v>6</v>
      </c>
      <c r="T88" s="8"/>
    </row>
    <row r="89" spans="1:20" x14ac:dyDescent="0.25">
      <c r="A89" s="4" t="s">
        <v>172</v>
      </c>
      <c r="B89" s="4" t="s">
        <v>173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3</v>
      </c>
      <c r="I89" s="3">
        <v>0</v>
      </c>
      <c r="J89" s="3">
        <v>9</v>
      </c>
      <c r="K89" s="113">
        <f t="shared" si="3"/>
        <v>12</v>
      </c>
      <c r="L89" s="25">
        <v>0</v>
      </c>
      <c r="M89" s="3">
        <v>16</v>
      </c>
      <c r="N89" s="3">
        <v>0</v>
      </c>
      <c r="O89" s="3">
        <v>1</v>
      </c>
      <c r="P89" s="160">
        <f t="shared" si="4"/>
        <v>17</v>
      </c>
      <c r="Q89" s="163">
        <f t="shared" si="5"/>
        <v>29</v>
      </c>
      <c r="T89" s="8"/>
    </row>
    <row r="90" spans="1:20" x14ac:dyDescent="0.25">
      <c r="A90" s="4" t="s">
        <v>174</v>
      </c>
      <c r="B90" s="4" t="s">
        <v>175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6</v>
      </c>
      <c r="I90" s="3">
        <v>0</v>
      </c>
      <c r="J90" s="3">
        <v>9</v>
      </c>
      <c r="K90" s="113">
        <f t="shared" si="3"/>
        <v>15</v>
      </c>
      <c r="L90" s="25">
        <v>0</v>
      </c>
      <c r="M90" s="3">
        <v>14</v>
      </c>
      <c r="N90" s="3">
        <v>0</v>
      </c>
      <c r="O90" s="3">
        <v>0</v>
      </c>
      <c r="P90" s="160">
        <f t="shared" si="4"/>
        <v>14</v>
      </c>
      <c r="Q90" s="163">
        <f t="shared" si="5"/>
        <v>29</v>
      </c>
      <c r="T90" s="8"/>
    </row>
    <row r="91" spans="1:20" x14ac:dyDescent="0.25">
      <c r="A91" s="4" t="s">
        <v>176</v>
      </c>
      <c r="B91" s="4" t="s">
        <v>177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113">
        <f t="shared" si="3"/>
        <v>0</v>
      </c>
      <c r="L91" s="25">
        <v>0</v>
      </c>
      <c r="M91" s="3">
        <v>0</v>
      </c>
      <c r="N91" s="3">
        <v>0</v>
      </c>
      <c r="O91" s="3">
        <v>0</v>
      </c>
      <c r="P91" s="160">
        <f t="shared" si="4"/>
        <v>0</v>
      </c>
      <c r="Q91" s="163">
        <f t="shared" si="5"/>
        <v>0</v>
      </c>
      <c r="T91" s="8"/>
    </row>
    <row r="92" spans="1:20" x14ac:dyDescent="0.25">
      <c r="A92" s="4" t="s">
        <v>178</v>
      </c>
      <c r="B92" s="4" t="s">
        <v>179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7</v>
      </c>
      <c r="I92" s="3">
        <v>0</v>
      </c>
      <c r="J92" s="3">
        <v>5</v>
      </c>
      <c r="K92" s="113">
        <f t="shared" si="3"/>
        <v>12</v>
      </c>
      <c r="L92" s="25">
        <v>0</v>
      </c>
      <c r="M92" s="3">
        <v>13</v>
      </c>
      <c r="N92" s="3">
        <v>0</v>
      </c>
      <c r="O92" s="3">
        <v>2</v>
      </c>
      <c r="P92" s="160">
        <f t="shared" si="4"/>
        <v>15</v>
      </c>
      <c r="Q92" s="163">
        <f t="shared" si="5"/>
        <v>27</v>
      </c>
      <c r="T92" s="8"/>
    </row>
    <row r="93" spans="1:20" x14ac:dyDescent="0.25">
      <c r="A93" s="4" t="s">
        <v>180</v>
      </c>
      <c r="B93" s="4" t="s">
        <v>181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6</v>
      </c>
      <c r="I93" s="3">
        <v>0</v>
      </c>
      <c r="J93" s="3">
        <v>1</v>
      </c>
      <c r="K93" s="113">
        <f t="shared" si="3"/>
        <v>7</v>
      </c>
      <c r="L93" s="25">
        <v>0</v>
      </c>
      <c r="M93" s="3">
        <v>34</v>
      </c>
      <c r="N93" s="3">
        <v>2</v>
      </c>
      <c r="O93" s="3">
        <v>4</v>
      </c>
      <c r="P93" s="160">
        <f t="shared" si="4"/>
        <v>40</v>
      </c>
      <c r="Q93" s="163">
        <f t="shared" si="5"/>
        <v>47</v>
      </c>
      <c r="T93" s="8"/>
    </row>
    <row r="94" spans="1:20" x14ac:dyDescent="0.25">
      <c r="A94" s="4" t="s">
        <v>182</v>
      </c>
      <c r="B94" s="4" t="s">
        <v>183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25</v>
      </c>
      <c r="I94" s="3">
        <v>0</v>
      </c>
      <c r="J94" s="3">
        <v>0</v>
      </c>
      <c r="K94" s="113">
        <f t="shared" si="3"/>
        <v>25</v>
      </c>
      <c r="L94" s="25">
        <v>0</v>
      </c>
      <c r="M94" s="3">
        <v>50</v>
      </c>
      <c r="N94" s="3">
        <v>0</v>
      </c>
      <c r="O94" s="3">
        <v>2</v>
      </c>
      <c r="P94" s="160">
        <f t="shared" si="4"/>
        <v>52</v>
      </c>
      <c r="Q94" s="163">
        <f t="shared" si="5"/>
        <v>77</v>
      </c>
      <c r="T94" s="8"/>
    </row>
    <row r="95" spans="1:20" x14ac:dyDescent="0.25">
      <c r="A95" s="4" t="s">
        <v>184</v>
      </c>
      <c r="B95" s="4" t="s">
        <v>185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12</v>
      </c>
      <c r="I95" s="3">
        <v>3</v>
      </c>
      <c r="J95" s="3">
        <v>0</v>
      </c>
      <c r="K95" s="113">
        <f t="shared" si="3"/>
        <v>15</v>
      </c>
      <c r="L95" s="25">
        <v>0</v>
      </c>
      <c r="M95" s="3">
        <v>16</v>
      </c>
      <c r="N95" s="3">
        <v>0</v>
      </c>
      <c r="O95" s="3">
        <v>0</v>
      </c>
      <c r="P95" s="160">
        <f t="shared" si="4"/>
        <v>16</v>
      </c>
      <c r="Q95" s="163">
        <f t="shared" si="5"/>
        <v>31</v>
      </c>
      <c r="T95" s="8"/>
    </row>
    <row r="96" spans="1:20" x14ac:dyDescent="0.25">
      <c r="A96" s="4" t="s">
        <v>186</v>
      </c>
      <c r="B96" s="4" t="s">
        <v>187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2</v>
      </c>
      <c r="I96" s="3">
        <v>0</v>
      </c>
      <c r="J96" s="3">
        <v>0</v>
      </c>
      <c r="K96" s="113">
        <f t="shared" si="3"/>
        <v>2</v>
      </c>
      <c r="L96" s="25">
        <v>0</v>
      </c>
      <c r="M96" s="3">
        <v>0</v>
      </c>
      <c r="N96" s="3">
        <v>0</v>
      </c>
      <c r="O96" s="3">
        <v>0</v>
      </c>
      <c r="P96" s="160">
        <f t="shared" si="4"/>
        <v>0</v>
      </c>
      <c r="Q96" s="163">
        <f t="shared" si="5"/>
        <v>2</v>
      </c>
      <c r="T96" s="8"/>
    </row>
    <row r="97" spans="1:20" x14ac:dyDescent="0.25">
      <c r="A97" s="4" t="s">
        <v>188</v>
      </c>
      <c r="B97" s="4" t="s">
        <v>189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50</v>
      </c>
      <c r="I97" s="3">
        <v>0</v>
      </c>
      <c r="J97" s="3">
        <v>24</v>
      </c>
      <c r="K97" s="113">
        <f t="shared" si="3"/>
        <v>74</v>
      </c>
      <c r="L97" s="25">
        <v>10</v>
      </c>
      <c r="M97" s="3">
        <v>55</v>
      </c>
      <c r="N97" s="3">
        <v>3</v>
      </c>
      <c r="O97" s="3">
        <v>3</v>
      </c>
      <c r="P97" s="160">
        <f t="shared" si="4"/>
        <v>71</v>
      </c>
      <c r="Q97" s="163">
        <f t="shared" si="5"/>
        <v>145</v>
      </c>
      <c r="T97" s="8"/>
    </row>
    <row r="98" spans="1:20" x14ac:dyDescent="0.25">
      <c r="A98" s="4" t="s">
        <v>190</v>
      </c>
      <c r="B98" s="4" t="s">
        <v>191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16</v>
      </c>
      <c r="I98" s="3">
        <v>0</v>
      </c>
      <c r="J98" s="3">
        <v>5</v>
      </c>
      <c r="K98" s="113">
        <f t="shared" si="3"/>
        <v>21</v>
      </c>
      <c r="L98" s="25">
        <v>0</v>
      </c>
      <c r="M98" s="3">
        <v>19</v>
      </c>
      <c r="N98" s="3">
        <v>0</v>
      </c>
      <c r="O98" s="3">
        <v>0</v>
      </c>
      <c r="P98" s="160">
        <f t="shared" si="4"/>
        <v>19</v>
      </c>
      <c r="Q98" s="163">
        <f t="shared" si="5"/>
        <v>40</v>
      </c>
      <c r="T98" s="8"/>
    </row>
    <row r="99" spans="1:20" x14ac:dyDescent="0.25">
      <c r="A99" s="4" t="s">
        <v>192</v>
      </c>
      <c r="B99" s="4" t="s">
        <v>193</v>
      </c>
      <c r="C99" s="3">
        <v>0</v>
      </c>
      <c r="D99" s="3">
        <v>0</v>
      </c>
      <c r="E99" s="3">
        <v>0</v>
      </c>
      <c r="F99" s="3">
        <v>0</v>
      </c>
      <c r="G99" s="3">
        <v>8</v>
      </c>
      <c r="H99" s="3">
        <v>14</v>
      </c>
      <c r="I99" s="3">
        <v>0</v>
      </c>
      <c r="J99" s="3">
        <v>0</v>
      </c>
      <c r="K99" s="113">
        <f t="shared" si="3"/>
        <v>22</v>
      </c>
      <c r="L99" s="25">
        <v>0</v>
      </c>
      <c r="M99" s="3">
        <v>32</v>
      </c>
      <c r="N99" s="3">
        <v>0</v>
      </c>
      <c r="O99" s="3">
        <v>1</v>
      </c>
      <c r="P99" s="160">
        <f t="shared" si="4"/>
        <v>33</v>
      </c>
      <c r="Q99" s="163">
        <f t="shared" si="5"/>
        <v>55</v>
      </c>
      <c r="T99" s="8"/>
    </row>
    <row r="100" spans="1:20" x14ac:dyDescent="0.25">
      <c r="A100" s="4" t="s">
        <v>194</v>
      </c>
      <c r="B100" s="4" t="s">
        <v>195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2</v>
      </c>
      <c r="I100" s="3">
        <v>0</v>
      </c>
      <c r="J100" s="3">
        <v>0</v>
      </c>
      <c r="K100" s="113">
        <f t="shared" si="3"/>
        <v>2</v>
      </c>
      <c r="L100" s="25">
        <v>0</v>
      </c>
      <c r="M100" s="3">
        <v>0</v>
      </c>
      <c r="N100" s="3">
        <v>0</v>
      </c>
      <c r="O100" s="3">
        <v>0</v>
      </c>
      <c r="P100" s="160">
        <f t="shared" si="4"/>
        <v>0</v>
      </c>
      <c r="Q100" s="163">
        <f t="shared" si="5"/>
        <v>2</v>
      </c>
      <c r="T100" s="8"/>
    </row>
    <row r="101" spans="1:20" x14ac:dyDescent="0.25">
      <c r="A101" s="4" t="s">
        <v>196</v>
      </c>
      <c r="B101" s="4" t="s">
        <v>197</v>
      </c>
      <c r="C101" s="3">
        <v>0</v>
      </c>
      <c r="D101" s="3">
        <v>0</v>
      </c>
      <c r="E101" s="3">
        <v>0</v>
      </c>
      <c r="F101" s="3">
        <v>0</v>
      </c>
      <c r="G101" s="3">
        <v>3</v>
      </c>
      <c r="H101" s="3">
        <v>49</v>
      </c>
      <c r="I101" s="3">
        <v>0</v>
      </c>
      <c r="J101" s="3">
        <v>9</v>
      </c>
      <c r="K101" s="113">
        <f t="shared" si="3"/>
        <v>61</v>
      </c>
      <c r="L101" s="25">
        <v>2</v>
      </c>
      <c r="M101" s="3">
        <v>23</v>
      </c>
      <c r="N101" s="3">
        <v>2</v>
      </c>
      <c r="O101" s="3">
        <v>0</v>
      </c>
      <c r="P101" s="160">
        <f t="shared" si="4"/>
        <v>27</v>
      </c>
      <c r="Q101" s="163">
        <f t="shared" si="5"/>
        <v>88</v>
      </c>
      <c r="T101" s="8"/>
    </row>
    <row r="102" spans="1:20" x14ac:dyDescent="0.25">
      <c r="A102" s="4" t="s">
        <v>198</v>
      </c>
      <c r="B102" s="4" t="s">
        <v>199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5</v>
      </c>
      <c r="I102" s="3">
        <v>0</v>
      </c>
      <c r="J102" s="3">
        <v>5</v>
      </c>
      <c r="K102" s="113">
        <f t="shared" si="3"/>
        <v>10</v>
      </c>
      <c r="L102" s="25">
        <v>0</v>
      </c>
      <c r="M102" s="3">
        <v>21</v>
      </c>
      <c r="N102" s="3">
        <v>0</v>
      </c>
      <c r="O102" s="3">
        <v>1</v>
      </c>
      <c r="P102" s="160">
        <f t="shared" si="4"/>
        <v>22</v>
      </c>
      <c r="Q102" s="163">
        <f t="shared" si="5"/>
        <v>32</v>
      </c>
      <c r="T102" s="8"/>
    </row>
    <row r="103" spans="1:20" x14ac:dyDescent="0.25">
      <c r="A103" s="4" t="s">
        <v>200</v>
      </c>
      <c r="B103" s="4" t="s">
        <v>201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9</v>
      </c>
      <c r="I103" s="3">
        <v>0</v>
      </c>
      <c r="J103" s="3">
        <v>10</v>
      </c>
      <c r="K103" s="113">
        <f t="shared" si="3"/>
        <v>19</v>
      </c>
      <c r="L103" s="25">
        <v>0</v>
      </c>
      <c r="M103" s="3">
        <v>49</v>
      </c>
      <c r="N103" s="3">
        <v>2</v>
      </c>
      <c r="O103" s="3">
        <v>1</v>
      </c>
      <c r="P103" s="160">
        <f t="shared" si="4"/>
        <v>52</v>
      </c>
      <c r="Q103" s="163">
        <f t="shared" si="5"/>
        <v>71</v>
      </c>
      <c r="T103" s="8"/>
    </row>
    <row r="104" spans="1:20" x14ac:dyDescent="0.25">
      <c r="A104" s="4" t="s">
        <v>202</v>
      </c>
      <c r="B104" s="4" t="s">
        <v>203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35</v>
      </c>
      <c r="I104" s="3">
        <v>0</v>
      </c>
      <c r="J104" s="3">
        <v>0</v>
      </c>
      <c r="K104" s="113">
        <f t="shared" si="3"/>
        <v>35</v>
      </c>
      <c r="L104" s="25">
        <v>0</v>
      </c>
      <c r="M104" s="3">
        <v>53</v>
      </c>
      <c r="N104" s="3">
        <v>0</v>
      </c>
      <c r="O104" s="3">
        <v>3</v>
      </c>
      <c r="P104" s="160">
        <f t="shared" si="4"/>
        <v>56</v>
      </c>
      <c r="Q104" s="163">
        <f t="shared" si="5"/>
        <v>91</v>
      </c>
      <c r="T104" s="8"/>
    </row>
    <row r="105" spans="1:20" x14ac:dyDescent="0.25">
      <c r="A105" s="4" t="s">
        <v>204</v>
      </c>
      <c r="B105" s="4" t="s">
        <v>205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2</v>
      </c>
      <c r="I105" s="3">
        <v>0</v>
      </c>
      <c r="J105" s="3">
        <v>0</v>
      </c>
      <c r="K105" s="113">
        <f t="shared" si="3"/>
        <v>2</v>
      </c>
      <c r="L105" s="25">
        <v>0</v>
      </c>
      <c r="M105" s="3">
        <v>16</v>
      </c>
      <c r="N105" s="3">
        <v>1</v>
      </c>
      <c r="O105" s="3">
        <v>2</v>
      </c>
      <c r="P105" s="160">
        <f t="shared" si="4"/>
        <v>19</v>
      </c>
      <c r="Q105" s="163">
        <f t="shared" si="5"/>
        <v>21</v>
      </c>
      <c r="T105" s="8"/>
    </row>
    <row r="106" spans="1:20" x14ac:dyDescent="0.25">
      <c r="A106" s="4" t="s">
        <v>206</v>
      </c>
      <c r="B106" s="4" t="s">
        <v>207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8</v>
      </c>
      <c r="K106" s="113">
        <f t="shared" si="3"/>
        <v>8</v>
      </c>
      <c r="L106" s="25">
        <v>0</v>
      </c>
      <c r="M106" s="3">
        <v>9</v>
      </c>
      <c r="N106" s="3">
        <v>0</v>
      </c>
      <c r="O106" s="3">
        <v>0</v>
      </c>
      <c r="P106" s="160">
        <f t="shared" si="4"/>
        <v>9</v>
      </c>
      <c r="Q106" s="163">
        <f t="shared" si="5"/>
        <v>17</v>
      </c>
      <c r="T106" s="8"/>
    </row>
    <row r="107" spans="1:20" x14ac:dyDescent="0.25">
      <c r="A107" s="4" t="s">
        <v>208</v>
      </c>
      <c r="B107" s="4" t="s">
        <v>209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1</v>
      </c>
      <c r="I107" s="3">
        <v>0</v>
      </c>
      <c r="J107" s="3">
        <v>22</v>
      </c>
      <c r="K107" s="113">
        <f t="shared" si="3"/>
        <v>23</v>
      </c>
      <c r="L107" s="25">
        <v>3</v>
      </c>
      <c r="M107" s="3">
        <v>53</v>
      </c>
      <c r="N107" s="3">
        <v>4</v>
      </c>
      <c r="O107" s="3">
        <v>8</v>
      </c>
      <c r="P107" s="160">
        <f t="shared" si="4"/>
        <v>68</v>
      </c>
      <c r="Q107" s="163">
        <f t="shared" si="5"/>
        <v>91</v>
      </c>
      <c r="T107" s="8"/>
    </row>
    <row r="108" spans="1:20" x14ac:dyDescent="0.25">
      <c r="A108" s="4" t="s">
        <v>210</v>
      </c>
      <c r="B108" s="4" t="s">
        <v>211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6</v>
      </c>
      <c r="K108" s="113">
        <f t="shared" si="3"/>
        <v>6</v>
      </c>
      <c r="L108" s="25">
        <v>0</v>
      </c>
      <c r="M108" s="3">
        <v>27</v>
      </c>
      <c r="N108" s="3">
        <v>0</v>
      </c>
      <c r="O108" s="3">
        <v>0</v>
      </c>
      <c r="P108" s="160">
        <f t="shared" si="4"/>
        <v>27</v>
      </c>
      <c r="Q108" s="163">
        <f t="shared" si="5"/>
        <v>33</v>
      </c>
      <c r="T108" s="8"/>
    </row>
    <row r="109" spans="1:20" x14ac:dyDescent="0.25">
      <c r="A109" s="4" t="s">
        <v>212</v>
      </c>
      <c r="B109" s="4" t="s">
        <v>213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10</v>
      </c>
      <c r="I109" s="3">
        <v>0</v>
      </c>
      <c r="J109" s="3">
        <v>1</v>
      </c>
      <c r="K109" s="113">
        <f t="shared" si="3"/>
        <v>11</v>
      </c>
      <c r="L109" s="25">
        <v>0</v>
      </c>
      <c r="M109" s="3">
        <v>22</v>
      </c>
      <c r="N109" s="3">
        <v>0</v>
      </c>
      <c r="O109" s="3">
        <v>0</v>
      </c>
      <c r="P109" s="160">
        <f t="shared" si="4"/>
        <v>22</v>
      </c>
      <c r="Q109" s="163">
        <f t="shared" si="5"/>
        <v>33</v>
      </c>
      <c r="T109" s="8"/>
    </row>
    <row r="110" spans="1:20" x14ac:dyDescent="0.25">
      <c r="A110" s="4" t="s">
        <v>214</v>
      </c>
      <c r="B110" s="4" t="s">
        <v>215</v>
      </c>
      <c r="C110" s="3">
        <v>0</v>
      </c>
      <c r="D110" s="3">
        <v>0</v>
      </c>
      <c r="E110" s="3">
        <v>0</v>
      </c>
      <c r="F110" s="3">
        <v>0</v>
      </c>
      <c r="G110" s="3">
        <v>6</v>
      </c>
      <c r="H110" s="3">
        <v>26</v>
      </c>
      <c r="I110" s="3">
        <v>0</v>
      </c>
      <c r="J110" s="3">
        <v>5</v>
      </c>
      <c r="K110" s="113">
        <f t="shared" si="3"/>
        <v>37</v>
      </c>
      <c r="L110" s="25">
        <v>1</v>
      </c>
      <c r="M110" s="3">
        <v>18</v>
      </c>
      <c r="N110" s="3">
        <v>0</v>
      </c>
      <c r="O110" s="3">
        <v>1</v>
      </c>
      <c r="P110" s="160">
        <f t="shared" si="4"/>
        <v>20</v>
      </c>
      <c r="Q110" s="163">
        <f t="shared" si="5"/>
        <v>57</v>
      </c>
      <c r="T110" s="8"/>
    </row>
    <row r="111" spans="1:20" x14ac:dyDescent="0.25">
      <c r="A111" s="4" t="s">
        <v>216</v>
      </c>
      <c r="B111" s="4" t="s">
        <v>217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113">
        <f t="shared" si="3"/>
        <v>0</v>
      </c>
      <c r="L111" s="25">
        <v>0</v>
      </c>
      <c r="M111" s="3">
        <v>0</v>
      </c>
      <c r="N111" s="3">
        <v>0</v>
      </c>
      <c r="O111" s="3">
        <v>0</v>
      </c>
      <c r="P111" s="160">
        <f t="shared" si="4"/>
        <v>0</v>
      </c>
      <c r="Q111" s="163">
        <f t="shared" si="5"/>
        <v>0</v>
      </c>
      <c r="T111" s="8"/>
    </row>
    <row r="112" spans="1:20" x14ac:dyDescent="0.25">
      <c r="A112" s="4" t="s">
        <v>218</v>
      </c>
      <c r="B112" s="4" t="s">
        <v>219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11</v>
      </c>
      <c r="I112" s="3">
        <v>6</v>
      </c>
      <c r="J112" s="3">
        <v>0</v>
      </c>
      <c r="K112" s="113">
        <f t="shared" si="3"/>
        <v>17</v>
      </c>
      <c r="L112" s="25">
        <v>0</v>
      </c>
      <c r="M112" s="3">
        <v>13</v>
      </c>
      <c r="N112" s="3">
        <v>0</v>
      </c>
      <c r="O112" s="3">
        <v>0</v>
      </c>
      <c r="P112" s="160">
        <f t="shared" si="4"/>
        <v>13</v>
      </c>
      <c r="Q112" s="163">
        <f t="shared" si="5"/>
        <v>30</v>
      </c>
      <c r="T112" s="8"/>
    </row>
    <row r="113" spans="1:20" ht="15.75" thickBot="1" x14ac:dyDescent="0.3">
      <c r="A113" s="4" t="s">
        <v>220</v>
      </c>
      <c r="B113" s="170" t="s">
        <v>221</v>
      </c>
      <c r="C113" s="171">
        <v>0</v>
      </c>
      <c r="D113" s="171">
        <v>0</v>
      </c>
      <c r="E113" s="171">
        <v>0</v>
      </c>
      <c r="F113" s="171">
        <v>0</v>
      </c>
      <c r="G113" s="171">
        <v>0</v>
      </c>
      <c r="H113" s="171">
        <v>6</v>
      </c>
      <c r="I113" s="171">
        <v>0</v>
      </c>
      <c r="J113" s="171">
        <v>0</v>
      </c>
      <c r="K113" s="176">
        <f t="shared" si="3"/>
        <v>6</v>
      </c>
      <c r="L113" s="173">
        <v>0</v>
      </c>
      <c r="M113" s="171">
        <v>0</v>
      </c>
      <c r="N113" s="171">
        <v>0</v>
      </c>
      <c r="O113" s="171">
        <v>0</v>
      </c>
      <c r="P113" s="167">
        <f t="shared" si="4"/>
        <v>0</v>
      </c>
      <c r="Q113" s="167">
        <f t="shared" si="5"/>
        <v>6</v>
      </c>
      <c r="T113" s="8"/>
    </row>
    <row r="114" spans="1:20" ht="16.5" thickTop="1" thickBot="1" x14ac:dyDescent="0.3">
      <c r="B114" s="321" t="s">
        <v>222</v>
      </c>
      <c r="C114" s="10">
        <f>SUM(C4:C113)</f>
        <v>3</v>
      </c>
      <c r="D114" s="10">
        <f t="shared" ref="D114:J114" si="6">SUM(D4:D113)</f>
        <v>1</v>
      </c>
      <c r="E114" s="10">
        <f t="shared" si="6"/>
        <v>0</v>
      </c>
      <c r="F114" s="10">
        <f t="shared" si="6"/>
        <v>29</v>
      </c>
      <c r="G114" s="10">
        <f t="shared" si="6"/>
        <v>107</v>
      </c>
      <c r="H114" s="10">
        <f t="shared" si="6"/>
        <v>1171</v>
      </c>
      <c r="I114" s="10">
        <f t="shared" si="6"/>
        <v>14</v>
      </c>
      <c r="J114" s="10">
        <f t="shared" si="6"/>
        <v>514</v>
      </c>
      <c r="K114" s="169">
        <f t="shared" si="3"/>
        <v>1839</v>
      </c>
      <c r="L114" s="174">
        <f>SUM(L4:L113)</f>
        <v>216</v>
      </c>
      <c r="M114" s="169">
        <f t="shared" ref="M114:O114" si="7">SUM(M4:M113)</f>
        <v>1918</v>
      </c>
      <c r="N114" s="169">
        <f t="shared" si="7"/>
        <v>97</v>
      </c>
      <c r="O114" s="169">
        <f t="shared" si="7"/>
        <v>125</v>
      </c>
      <c r="P114" s="168">
        <f t="shared" si="4"/>
        <v>2356</v>
      </c>
      <c r="Q114" s="371">
        <f t="shared" si="5"/>
        <v>4195</v>
      </c>
    </row>
    <row r="115" spans="1:20" ht="15.75" thickTop="1" x14ac:dyDescent="0.25"/>
  </sheetData>
  <mergeCells count="3">
    <mergeCell ref="A2:A3"/>
    <mergeCell ref="B2:B3"/>
    <mergeCell ref="C2:Q2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"/>
  <sheetViews>
    <sheetView topLeftCell="C1" workbookViewId="0">
      <selection activeCell="M5" sqref="M5"/>
    </sheetView>
  </sheetViews>
  <sheetFormatPr baseColWidth="10" defaultColWidth="9" defaultRowHeight="15" x14ac:dyDescent="0.25"/>
  <cols>
    <col min="2" max="2" width="68.42578125" customWidth="1"/>
    <col min="3" max="13" width="16.5703125" customWidth="1"/>
  </cols>
  <sheetData>
    <row r="1" spans="1:13" ht="15.75" thickBot="1" x14ac:dyDescent="0.3"/>
    <row r="2" spans="1:13" ht="30" customHeight="1" thickTop="1" thickBot="1" x14ac:dyDescent="0.3">
      <c r="A2" s="323" t="s">
        <v>0</v>
      </c>
      <c r="B2" s="323" t="s">
        <v>1</v>
      </c>
      <c r="C2" s="323" t="s">
        <v>729</v>
      </c>
      <c r="D2" s="323"/>
      <c r="E2" s="323"/>
      <c r="F2" s="323"/>
      <c r="G2" s="323"/>
      <c r="H2" s="323"/>
      <c r="I2" s="323"/>
      <c r="J2" s="323"/>
      <c r="K2" s="323"/>
      <c r="L2" s="323"/>
      <c r="M2" s="323"/>
    </row>
    <row r="3" spans="1:13" ht="39.950000000000003" customHeight="1" thickTop="1" thickBot="1" x14ac:dyDescent="0.3">
      <c r="A3" s="323" t="s">
        <v>0</v>
      </c>
      <c r="B3" s="323" t="s">
        <v>1</v>
      </c>
      <c r="C3" s="323" t="s">
        <v>730</v>
      </c>
      <c r="D3" s="323" t="s">
        <v>730</v>
      </c>
      <c r="E3" s="323" t="s">
        <v>733</v>
      </c>
      <c r="F3" s="323" t="s">
        <v>733</v>
      </c>
      <c r="G3" s="323" t="s">
        <v>734</v>
      </c>
      <c r="H3" s="323" t="s">
        <v>735</v>
      </c>
      <c r="I3" s="323" t="s">
        <v>736</v>
      </c>
      <c r="J3" s="323" t="s">
        <v>737</v>
      </c>
      <c r="K3" s="323"/>
      <c r="L3" s="323"/>
      <c r="M3" s="323"/>
    </row>
    <row r="4" spans="1:13" ht="35.1" customHeight="1" thickTop="1" thickBot="1" x14ac:dyDescent="0.3">
      <c r="A4" s="323" t="s">
        <v>0</v>
      </c>
      <c r="B4" s="323" t="s">
        <v>1</v>
      </c>
      <c r="C4" s="248" t="s">
        <v>731</v>
      </c>
      <c r="D4" s="248" t="s">
        <v>732</v>
      </c>
      <c r="E4" s="248" t="s">
        <v>731</v>
      </c>
      <c r="F4" s="248" t="s">
        <v>732</v>
      </c>
      <c r="G4" s="323" t="s">
        <v>734</v>
      </c>
      <c r="H4" s="323" t="s">
        <v>735</v>
      </c>
      <c r="I4" s="323" t="s">
        <v>736</v>
      </c>
      <c r="J4" s="249" t="s">
        <v>738</v>
      </c>
      <c r="K4" s="249" t="s">
        <v>739</v>
      </c>
      <c r="L4" s="249" t="s">
        <v>740</v>
      </c>
      <c r="M4" s="249" t="s">
        <v>222</v>
      </c>
    </row>
    <row r="5" spans="1:13" ht="15.75" thickTop="1" x14ac:dyDescent="0.25">
      <c r="A5" s="4" t="s">
        <v>2</v>
      </c>
      <c r="B5" s="4" t="s">
        <v>3</v>
      </c>
      <c r="C5" s="103">
        <v>19</v>
      </c>
      <c r="D5" s="103">
        <v>15</v>
      </c>
      <c r="E5" s="103">
        <v>19</v>
      </c>
      <c r="F5" s="103">
        <v>15</v>
      </c>
      <c r="G5" s="103">
        <v>18</v>
      </c>
      <c r="H5" s="103">
        <v>0</v>
      </c>
      <c r="I5" s="103">
        <v>10</v>
      </c>
      <c r="J5" s="103">
        <v>3</v>
      </c>
      <c r="K5" s="103">
        <v>2</v>
      </c>
      <c r="L5" s="104">
        <v>0</v>
      </c>
      <c r="M5" s="86">
        <f>SUM(J5:L5)</f>
        <v>5</v>
      </c>
    </row>
    <row r="6" spans="1:13" x14ac:dyDescent="0.25">
      <c r="A6" s="4" t="s">
        <v>4</v>
      </c>
      <c r="B6" s="4" t="s">
        <v>5</v>
      </c>
      <c r="C6" s="3">
        <v>12</v>
      </c>
      <c r="D6" s="3">
        <v>0</v>
      </c>
      <c r="E6" s="3">
        <v>12</v>
      </c>
      <c r="F6" s="3">
        <v>12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12">
        <v>0</v>
      </c>
      <c r="M6" s="87">
        <f t="shared" ref="M6:M69" si="0">SUM(J6:L6)</f>
        <v>0</v>
      </c>
    </row>
    <row r="7" spans="1:13" x14ac:dyDescent="0.25">
      <c r="A7" s="4" t="s">
        <v>6</v>
      </c>
      <c r="B7" s="4" t="s">
        <v>7</v>
      </c>
      <c r="C7" s="3">
        <v>70</v>
      </c>
      <c r="D7" s="3">
        <v>18</v>
      </c>
      <c r="E7" s="3">
        <v>70</v>
      </c>
      <c r="F7" s="3">
        <v>70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12">
        <v>0</v>
      </c>
      <c r="M7" s="87">
        <f t="shared" si="0"/>
        <v>0</v>
      </c>
    </row>
    <row r="8" spans="1:13" x14ac:dyDescent="0.25">
      <c r="A8" s="4" t="s">
        <v>8</v>
      </c>
      <c r="B8" s="4" t="s">
        <v>9</v>
      </c>
      <c r="C8" s="3">
        <v>60</v>
      </c>
      <c r="D8" s="3">
        <v>60</v>
      </c>
      <c r="E8" s="3">
        <v>60</v>
      </c>
      <c r="F8" s="3">
        <v>60</v>
      </c>
      <c r="G8" s="3">
        <v>23</v>
      </c>
      <c r="H8" s="3">
        <v>10</v>
      </c>
      <c r="I8" s="3">
        <v>36</v>
      </c>
      <c r="J8" s="3">
        <v>7</v>
      </c>
      <c r="K8" s="3">
        <v>0</v>
      </c>
      <c r="L8" s="12">
        <v>0</v>
      </c>
      <c r="M8" s="87">
        <f t="shared" si="0"/>
        <v>7</v>
      </c>
    </row>
    <row r="9" spans="1:13" x14ac:dyDescent="0.25">
      <c r="A9" s="4" t="s">
        <v>10</v>
      </c>
      <c r="B9" s="4" t="s">
        <v>11</v>
      </c>
      <c r="C9" s="3">
        <v>62</v>
      </c>
      <c r="D9" s="3">
        <v>62</v>
      </c>
      <c r="E9" s="3">
        <v>62</v>
      </c>
      <c r="F9" s="3">
        <v>62</v>
      </c>
      <c r="G9" s="3">
        <v>21</v>
      </c>
      <c r="H9" s="3">
        <v>0</v>
      </c>
      <c r="I9" s="3">
        <v>21</v>
      </c>
      <c r="J9" s="3">
        <v>7</v>
      </c>
      <c r="K9" s="3">
        <v>0</v>
      </c>
      <c r="L9" s="12">
        <v>1</v>
      </c>
      <c r="M9" s="87">
        <f t="shared" si="0"/>
        <v>8</v>
      </c>
    </row>
    <row r="10" spans="1:13" x14ac:dyDescent="0.25">
      <c r="A10" s="4" t="s">
        <v>12</v>
      </c>
      <c r="B10" s="4" t="s">
        <v>13</v>
      </c>
      <c r="C10" s="3">
        <v>6</v>
      </c>
      <c r="D10" s="3">
        <v>6</v>
      </c>
      <c r="E10" s="3">
        <v>6</v>
      </c>
      <c r="F10" s="3">
        <v>6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12">
        <v>0</v>
      </c>
      <c r="M10" s="87">
        <f t="shared" si="0"/>
        <v>0</v>
      </c>
    </row>
    <row r="11" spans="1:13" x14ac:dyDescent="0.25">
      <c r="A11" s="4" t="s">
        <v>14</v>
      </c>
      <c r="B11" s="4" t="s">
        <v>15</v>
      </c>
      <c r="C11" s="3">
        <v>39</v>
      </c>
      <c r="D11" s="3">
        <v>39</v>
      </c>
      <c r="E11" s="3">
        <v>39</v>
      </c>
      <c r="F11" s="3">
        <v>39</v>
      </c>
      <c r="G11" s="3">
        <v>13</v>
      </c>
      <c r="H11" s="3">
        <v>3</v>
      </c>
      <c r="I11" s="3">
        <v>12</v>
      </c>
      <c r="J11" s="3">
        <v>2</v>
      </c>
      <c r="K11" s="3">
        <v>1</v>
      </c>
      <c r="L11" s="12">
        <v>0</v>
      </c>
      <c r="M11" s="87">
        <f t="shared" si="0"/>
        <v>3</v>
      </c>
    </row>
    <row r="12" spans="1:13" x14ac:dyDescent="0.25">
      <c r="A12" s="4" t="s">
        <v>16</v>
      </c>
      <c r="B12" s="4" t="s">
        <v>17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12">
        <v>0</v>
      </c>
      <c r="M12" s="87">
        <f t="shared" si="0"/>
        <v>0</v>
      </c>
    </row>
    <row r="13" spans="1:13" x14ac:dyDescent="0.25">
      <c r="A13" s="4" t="s">
        <v>18</v>
      </c>
      <c r="B13" s="4" t="s">
        <v>19</v>
      </c>
      <c r="C13" s="3">
        <v>6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12">
        <v>0</v>
      </c>
      <c r="M13" s="87">
        <f t="shared" si="0"/>
        <v>0</v>
      </c>
    </row>
    <row r="14" spans="1:13" x14ac:dyDescent="0.25">
      <c r="A14" s="4" t="s">
        <v>20</v>
      </c>
      <c r="B14" s="4" t="s">
        <v>21</v>
      </c>
      <c r="C14" s="3">
        <v>12</v>
      </c>
      <c r="D14" s="3">
        <v>12</v>
      </c>
      <c r="E14" s="3">
        <v>12</v>
      </c>
      <c r="F14" s="3">
        <v>12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12">
        <v>0</v>
      </c>
      <c r="M14" s="87">
        <f t="shared" si="0"/>
        <v>0</v>
      </c>
    </row>
    <row r="15" spans="1:13" x14ac:dyDescent="0.25">
      <c r="A15" s="4" t="s">
        <v>22</v>
      </c>
      <c r="B15" s="4" t="s">
        <v>23</v>
      </c>
      <c r="C15" s="3">
        <v>59</v>
      </c>
      <c r="D15" s="3">
        <v>59</v>
      </c>
      <c r="E15" s="3">
        <v>59</v>
      </c>
      <c r="F15" s="3">
        <v>59</v>
      </c>
      <c r="G15" s="3">
        <v>7</v>
      </c>
      <c r="H15" s="3">
        <v>0</v>
      </c>
      <c r="I15" s="3">
        <v>59</v>
      </c>
      <c r="J15" s="3">
        <v>7</v>
      </c>
      <c r="K15" s="3">
        <v>0</v>
      </c>
      <c r="L15" s="12">
        <v>0</v>
      </c>
      <c r="M15" s="87">
        <f t="shared" si="0"/>
        <v>7</v>
      </c>
    </row>
    <row r="16" spans="1:13" x14ac:dyDescent="0.25">
      <c r="A16" s="4" t="s">
        <v>24</v>
      </c>
      <c r="B16" s="4" t="s">
        <v>25</v>
      </c>
      <c r="C16" s="3">
        <v>79</v>
      </c>
      <c r="D16" s="3">
        <v>79</v>
      </c>
      <c r="E16" s="3">
        <v>79</v>
      </c>
      <c r="F16" s="3">
        <v>79</v>
      </c>
      <c r="G16" s="3">
        <v>13</v>
      </c>
      <c r="H16" s="3">
        <v>2</v>
      </c>
      <c r="I16" s="3">
        <v>37</v>
      </c>
      <c r="J16" s="3">
        <v>6</v>
      </c>
      <c r="K16" s="3">
        <v>1</v>
      </c>
      <c r="L16" s="12">
        <v>0</v>
      </c>
      <c r="M16" s="87">
        <f t="shared" si="0"/>
        <v>7</v>
      </c>
    </row>
    <row r="17" spans="1:13" x14ac:dyDescent="0.25">
      <c r="A17" s="4" t="s">
        <v>26</v>
      </c>
      <c r="B17" s="4" t="s">
        <v>27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12">
        <v>0</v>
      </c>
      <c r="M17" s="87">
        <f t="shared" si="0"/>
        <v>0</v>
      </c>
    </row>
    <row r="18" spans="1:13" x14ac:dyDescent="0.25">
      <c r="A18" s="4" t="s">
        <v>28</v>
      </c>
      <c r="B18" s="4" t="s">
        <v>29</v>
      </c>
      <c r="C18" s="3">
        <v>43</v>
      </c>
      <c r="D18" s="3">
        <v>43</v>
      </c>
      <c r="E18" s="3">
        <v>43</v>
      </c>
      <c r="F18" s="3">
        <v>43</v>
      </c>
      <c r="G18" s="3">
        <v>9</v>
      </c>
      <c r="H18" s="3">
        <v>3</v>
      </c>
      <c r="I18" s="3">
        <v>35</v>
      </c>
      <c r="J18" s="3">
        <v>4</v>
      </c>
      <c r="K18" s="3">
        <v>1</v>
      </c>
      <c r="L18" s="12">
        <v>0</v>
      </c>
      <c r="M18" s="87">
        <f t="shared" si="0"/>
        <v>5</v>
      </c>
    </row>
    <row r="19" spans="1:13" x14ac:dyDescent="0.25">
      <c r="A19" s="4" t="s">
        <v>30</v>
      </c>
      <c r="B19" s="4" t="s">
        <v>31</v>
      </c>
      <c r="C19" s="3">
        <v>7</v>
      </c>
      <c r="D19" s="3">
        <v>7</v>
      </c>
      <c r="E19" s="3">
        <v>7</v>
      </c>
      <c r="F19" s="3">
        <v>7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12">
        <v>0</v>
      </c>
      <c r="M19" s="87">
        <f t="shared" si="0"/>
        <v>0</v>
      </c>
    </row>
    <row r="20" spans="1:13" x14ac:dyDescent="0.25">
      <c r="A20" s="4" t="s">
        <v>32</v>
      </c>
      <c r="B20" s="4" t="s">
        <v>33</v>
      </c>
      <c r="C20" s="3">
        <v>148</v>
      </c>
      <c r="D20" s="3">
        <v>148</v>
      </c>
      <c r="E20" s="3">
        <v>148</v>
      </c>
      <c r="F20" s="3">
        <v>148</v>
      </c>
      <c r="G20" s="3">
        <v>52</v>
      </c>
      <c r="H20" s="3">
        <v>0</v>
      </c>
      <c r="I20" s="3">
        <v>57</v>
      </c>
      <c r="J20" s="3">
        <v>9</v>
      </c>
      <c r="K20" s="3">
        <v>1</v>
      </c>
      <c r="L20" s="12">
        <v>0</v>
      </c>
      <c r="M20" s="87">
        <f t="shared" si="0"/>
        <v>10</v>
      </c>
    </row>
    <row r="21" spans="1:13" x14ac:dyDescent="0.25">
      <c r="A21" s="4" t="s">
        <v>34</v>
      </c>
      <c r="B21" s="4" t="s">
        <v>35</v>
      </c>
      <c r="C21" s="3">
        <v>13</v>
      </c>
      <c r="D21" s="3">
        <v>13</v>
      </c>
      <c r="E21" s="3">
        <v>13</v>
      </c>
      <c r="F21" s="3">
        <v>13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12">
        <v>0</v>
      </c>
      <c r="M21" s="87">
        <f t="shared" si="0"/>
        <v>0</v>
      </c>
    </row>
    <row r="22" spans="1:13" x14ac:dyDescent="0.25">
      <c r="A22" s="4" t="s">
        <v>36</v>
      </c>
      <c r="B22" s="4" t="s">
        <v>37</v>
      </c>
      <c r="C22" s="3">
        <v>150</v>
      </c>
      <c r="D22" s="3">
        <v>150</v>
      </c>
      <c r="E22" s="3">
        <v>150</v>
      </c>
      <c r="F22" s="3">
        <v>150</v>
      </c>
      <c r="G22" s="3">
        <v>33</v>
      </c>
      <c r="H22" s="3">
        <v>30</v>
      </c>
      <c r="I22" s="3">
        <v>8</v>
      </c>
      <c r="J22" s="3">
        <v>8</v>
      </c>
      <c r="K22" s="3">
        <v>0</v>
      </c>
      <c r="L22" s="12">
        <v>0</v>
      </c>
      <c r="M22" s="87">
        <f t="shared" si="0"/>
        <v>8</v>
      </c>
    </row>
    <row r="23" spans="1:13" x14ac:dyDescent="0.25">
      <c r="A23" s="4" t="s">
        <v>38</v>
      </c>
      <c r="B23" s="4" t="s">
        <v>39</v>
      </c>
      <c r="C23" s="3">
        <v>54</v>
      </c>
      <c r="D23" s="3">
        <v>54</v>
      </c>
      <c r="E23" s="3">
        <v>54</v>
      </c>
      <c r="F23" s="3">
        <v>54</v>
      </c>
      <c r="G23" s="3">
        <v>43</v>
      </c>
      <c r="H23" s="3">
        <v>7</v>
      </c>
      <c r="I23" s="3">
        <v>42</v>
      </c>
      <c r="J23" s="3">
        <v>8</v>
      </c>
      <c r="K23" s="3">
        <v>0</v>
      </c>
      <c r="L23" s="12">
        <v>0</v>
      </c>
      <c r="M23" s="87">
        <f t="shared" si="0"/>
        <v>8</v>
      </c>
    </row>
    <row r="24" spans="1:13" x14ac:dyDescent="0.25">
      <c r="A24" s="4" t="s">
        <v>40</v>
      </c>
      <c r="B24" s="4" t="s">
        <v>41</v>
      </c>
      <c r="C24" s="3">
        <v>7</v>
      </c>
      <c r="D24" s="3">
        <v>7</v>
      </c>
      <c r="E24" s="3">
        <v>7</v>
      </c>
      <c r="F24" s="3">
        <v>7</v>
      </c>
      <c r="G24" s="3">
        <v>3</v>
      </c>
      <c r="H24" s="3">
        <v>0</v>
      </c>
      <c r="I24" s="3">
        <v>0</v>
      </c>
      <c r="J24" s="3">
        <v>1</v>
      </c>
      <c r="K24" s="3">
        <v>0</v>
      </c>
      <c r="L24" s="12">
        <v>0</v>
      </c>
      <c r="M24" s="87">
        <f t="shared" si="0"/>
        <v>1</v>
      </c>
    </row>
    <row r="25" spans="1:13" x14ac:dyDescent="0.25">
      <c r="A25" s="4" t="s">
        <v>42</v>
      </c>
      <c r="B25" s="4" t="s">
        <v>43</v>
      </c>
      <c r="C25" s="3">
        <v>27</v>
      </c>
      <c r="D25" s="3">
        <v>27</v>
      </c>
      <c r="E25" s="3">
        <v>27</v>
      </c>
      <c r="F25" s="3">
        <v>27</v>
      </c>
      <c r="G25" s="3">
        <v>12</v>
      </c>
      <c r="H25" s="3">
        <v>4</v>
      </c>
      <c r="I25" s="3">
        <v>12</v>
      </c>
      <c r="J25" s="3">
        <v>2</v>
      </c>
      <c r="K25" s="3">
        <v>0</v>
      </c>
      <c r="L25" s="12">
        <v>0</v>
      </c>
      <c r="M25" s="87">
        <f t="shared" si="0"/>
        <v>2</v>
      </c>
    </row>
    <row r="26" spans="1:13" x14ac:dyDescent="0.25">
      <c r="A26" s="4" t="s">
        <v>44</v>
      </c>
      <c r="B26" s="4" t="s">
        <v>45</v>
      </c>
      <c r="C26" s="3">
        <v>39</v>
      </c>
      <c r="D26" s="3">
        <v>39</v>
      </c>
      <c r="E26" s="3">
        <v>39</v>
      </c>
      <c r="F26" s="3">
        <v>39</v>
      </c>
      <c r="G26" s="3">
        <v>6</v>
      </c>
      <c r="H26" s="3">
        <v>1</v>
      </c>
      <c r="I26" s="3">
        <v>8</v>
      </c>
      <c r="J26" s="3">
        <v>4</v>
      </c>
      <c r="K26" s="3">
        <v>0</v>
      </c>
      <c r="L26" s="12">
        <v>0</v>
      </c>
      <c r="M26" s="87">
        <f t="shared" si="0"/>
        <v>4</v>
      </c>
    </row>
    <row r="27" spans="1:13" x14ac:dyDescent="0.25">
      <c r="A27" s="4" t="s">
        <v>46</v>
      </c>
      <c r="B27" s="4" t="s">
        <v>47</v>
      </c>
      <c r="C27" s="3">
        <v>1</v>
      </c>
      <c r="D27" s="3">
        <v>0</v>
      </c>
      <c r="E27" s="3">
        <v>1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12">
        <v>0</v>
      </c>
      <c r="M27" s="87">
        <f t="shared" si="0"/>
        <v>0</v>
      </c>
    </row>
    <row r="28" spans="1:13" x14ac:dyDescent="0.25">
      <c r="A28" s="4" t="s">
        <v>48</v>
      </c>
      <c r="B28" s="4" t="s">
        <v>49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12">
        <v>0</v>
      </c>
      <c r="M28" s="87">
        <f t="shared" si="0"/>
        <v>0</v>
      </c>
    </row>
    <row r="29" spans="1:13" x14ac:dyDescent="0.25">
      <c r="A29" s="4" t="s">
        <v>50</v>
      </c>
      <c r="B29" s="4" t="s">
        <v>51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12">
        <v>0</v>
      </c>
      <c r="M29" s="87">
        <f t="shared" si="0"/>
        <v>0</v>
      </c>
    </row>
    <row r="30" spans="1:13" x14ac:dyDescent="0.25">
      <c r="A30" s="4" t="s">
        <v>52</v>
      </c>
      <c r="B30" s="4" t="s">
        <v>53</v>
      </c>
      <c r="C30" s="3">
        <v>28</v>
      </c>
      <c r="D30" s="3">
        <v>28</v>
      </c>
      <c r="E30" s="3">
        <v>28</v>
      </c>
      <c r="F30" s="3">
        <v>28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12">
        <v>0</v>
      </c>
      <c r="M30" s="87">
        <f t="shared" si="0"/>
        <v>0</v>
      </c>
    </row>
    <row r="31" spans="1:13" x14ac:dyDescent="0.25">
      <c r="A31" s="4" t="s">
        <v>54</v>
      </c>
      <c r="B31" s="4" t="s">
        <v>55</v>
      </c>
      <c r="C31" s="3">
        <v>3</v>
      </c>
      <c r="D31" s="3">
        <v>3</v>
      </c>
      <c r="E31" s="3">
        <v>3</v>
      </c>
      <c r="F31" s="3">
        <v>3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12">
        <v>0</v>
      </c>
      <c r="M31" s="87">
        <f t="shared" si="0"/>
        <v>0</v>
      </c>
    </row>
    <row r="32" spans="1:13" x14ac:dyDescent="0.25">
      <c r="A32" s="4" t="s">
        <v>56</v>
      </c>
      <c r="B32" s="4" t="s">
        <v>57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12">
        <v>0</v>
      </c>
      <c r="M32" s="87">
        <f t="shared" si="0"/>
        <v>0</v>
      </c>
    </row>
    <row r="33" spans="1:13" x14ac:dyDescent="0.25">
      <c r="A33" s="4" t="s">
        <v>58</v>
      </c>
      <c r="B33" s="4" t="s">
        <v>59</v>
      </c>
      <c r="C33" s="3">
        <v>40</v>
      </c>
      <c r="D33" s="3">
        <v>40</v>
      </c>
      <c r="E33" s="3">
        <v>40</v>
      </c>
      <c r="F33" s="3">
        <v>41</v>
      </c>
      <c r="G33" s="3">
        <v>20</v>
      </c>
      <c r="H33" s="3">
        <v>1</v>
      </c>
      <c r="I33" s="3">
        <v>39</v>
      </c>
      <c r="J33" s="3">
        <v>7</v>
      </c>
      <c r="K33" s="3">
        <v>2</v>
      </c>
      <c r="L33" s="12">
        <v>0</v>
      </c>
      <c r="M33" s="87">
        <f t="shared" si="0"/>
        <v>9</v>
      </c>
    </row>
    <row r="34" spans="1:13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12">
        <v>0</v>
      </c>
      <c r="M34" s="87">
        <f t="shared" si="0"/>
        <v>0</v>
      </c>
    </row>
    <row r="35" spans="1:13" x14ac:dyDescent="0.25">
      <c r="A35" s="4" t="s">
        <v>62</v>
      </c>
      <c r="B35" s="4" t="s">
        <v>63</v>
      </c>
      <c r="C35" s="3">
        <v>43</v>
      </c>
      <c r="D35" s="3">
        <v>12</v>
      </c>
      <c r="E35" s="3">
        <v>79</v>
      </c>
      <c r="F35" s="3">
        <v>79</v>
      </c>
      <c r="G35" s="3">
        <v>9</v>
      </c>
      <c r="H35" s="3">
        <v>0</v>
      </c>
      <c r="I35" s="3">
        <v>18</v>
      </c>
      <c r="J35" s="3">
        <v>0</v>
      </c>
      <c r="K35" s="3">
        <v>0</v>
      </c>
      <c r="L35" s="12">
        <v>0</v>
      </c>
      <c r="M35" s="87">
        <f t="shared" si="0"/>
        <v>0</v>
      </c>
    </row>
    <row r="36" spans="1:13" x14ac:dyDescent="0.25">
      <c r="A36" s="4" t="s">
        <v>64</v>
      </c>
      <c r="B36" s="4" t="s">
        <v>65</v>
      </c>
      <c r="C36" s="3">
        <v>28</v>
      </c>
      <c r="D36" s="3">
        <v>28</v>
      </c>
      <c r="E36" s="3">
        <v>28</v>
      </c>
      <c r="F36" s="3">
        <v>28</v>
      </c>
      <c r="G36" s="3">
        <v>3</v>
      </c>
      <c r="H36" s="3">
        <v>0</v>
      </c>
      <c r="I36" s="3">
        <v>19</v>
      </c>
      <c r="J36" s="3">
        <v>3</v>
      </c>
      <c r="K36" s="3">
        <v>1</v>
      </c>
      <c r="L36" s="12">
        <v>0</v>
      </c>
      <c r="M36" s="87">
        <f t="shared" si="0"/>
        <v>4</v>
      </c>
    </row>
    <row r="37" spans="1:13" x14ac:dyDescent="0.25">
      <c r="A37" s="4" t="s">
        <v>66</v>
      </c>
      <c r="B37" s="4" t="s">
        <v>67</v>
      </c>
      <c r="C37" s="3">
        <v>7</v>
      </c>
      <c r="D37" s="3">
        <v>7</v>
      </c>
      <c r="E37" s="3">
        <v>7</v>
      </c>
      <c r="F37" s="3">
        <v>7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12">
        <v>0</v>
      </c>
      <c r="M37" s="87">
        <f t="shared" si="0"/>
        <v>0</v>
      </c>
    </row>
    <row r="38" spans="1:13" x14ac:dyDescent="0.25">
      <c r="A38" s="4" t="s">
        <v>68</v>
      </c>
      <c r="B38" s="4" t="s">
        <v>69</v>
      </c>
      <c r="C38" s="3">
        <v>25</v>
      </c>
      <c r="D38" s="3">
        <v>25</v>
      </c>
      <c r="E38" s="3">
        <v>25</v>
      </c>
      <c r="F38" s="3">
        <v>25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12">
        <v>0</v>
      </c>
      <c r="M38" s="87">
        <f t="shared" si="0"/>
        <v>0</v>
      </c>
    </row>
    <row r="39" spans="1:13" x14ac:dyDescent="0.25">
      <c r="A39" s="4" t="s">
        <v>70</v>
      </c>
      <c r="B39" s="4" t="s">
        <v>71</v>
      </c>
      <c r="C39" s="3">
        <v>97</v>
      </c>
      <c r="D39" s="3">
        <v>97</v>
      </c>
      <c r="E39" s="3">
        <v>97</v>
      </c>
      <c r="F39" s="3">
        <v>97</v>
      </c>
      <c r="G39" s="3">
        <v>15</v>
      </c>
      <c r="H39" s="3">
        <v>0</v>
      </c>
      <c r="I39" s="3">
        <v>14</v>
      </c>
      <c r="J39" s="3">
        <v>4</v>
      </c>
      <c r="K39" s="3">
        <v>2</v>
      </c>
      <c r="L39" s="12">
        <v>0</v>
      </c>
      <c r="M39" s="87">
        <f t="shared" si="0"/>
        <v>6</v>
      </c>
    </row>
    <row r="40" spans="1:13" x14ac:dyDescent="0.25">
      <c r="A40" s="4" t="s">
        <v>72</v>
      </c>
      <c r="B40" s="4" t="s">
        <v>73</v>
      </c>
      <c r="C40" s="3">
        <v>12</v>
      </c>
      <c r="D40" s="3">
        <v>0</v>
      </c>
      <c r="E40" s="3">
        <v>44</v>
      </c>
      <c r="F40" s="3">
        <v>44</v>
      </c>
      <c r="G40" s="3">
        <v>20</v>
      </c>
      <c r="H40" s="3">
        <v>4</v>
      </c>
      <c r="I40" s="3">
        <v>23</v>
      </c>
      <c r="J40" s="3">
        <v>5</v>
      </c>
      <c r="K40" s="3">
        <v>1</v>
      </c>
      <c r="L40" s="12">
        <v>0</v>
      </c>
      <c r="M40" s="87">
        <f t="shared" si="0"/>
        <v>6</v>
      </c>
    </row>
    <row r="41" spans="1:13" x14ac:dyDescent="0.25">
      <c r="A41" s="4" t="s">
        <v>74</v>
      </c>
      <c r="B41" s="4" t="s">
        <v>75</v>
      </c>
      <c r="C41" s="3">
        <v>70</v>
      </c>
      <c r="D41" s="3">
        <v>70</v>
      </c>
      <c r="E41" s="3">
        <v>70</v>
      </c>
      <c r="F41" s="3">
        <v>70</v>
      </c>
      <c r="G41" s="3">
        <v>18</v>
      </c>
      <c r="H41" s="3">
        <v>0</v>
      </c>
      <c r="I41" s="3">
        <v>32</v>
      </c>
      <c r="J41" s="3">
        <v>10</v>
      </c>
      <c r="K41" s="3">
        <v>0</v>
      </c>
      <c r="L41" s="12">
        <v>0</v>
      </c>
      <c r="M41" s="87">
        <f t="shared" si="0"/>
        <v>10</v>
      </c>
    </row>
    <row r="42" spans="1:13" x14ac:dyDescent="0.25">
      <c r="A42" s="4" t="s">
        <v>76</v>
      </c>
      <c r="B42" s="4" t="s">
        <v>77</v>
      </c>
      <c r="C42" s="3">
        <v>49</v>
      </c>
      <c r="D42" s="3">
        <v>49</v>
      </c>
      <c r="E42" s="3">
        <v>49</v>
      </c>
      <c r="F42" s="3">
        <v>49</v>
      </c>
      <c r="G42" s="3">
        <v>26</v>
      </c>
      <c r="H42" s="3">
        <v>2</v>
      </c>
      <c r="I42" s="3">
        <v>48</v>
      </c>
      <c r="J42" s="3">
        <v>9</v>
      </c>
      <c r="K42" s="3">
        <v>1</v>
      </c>
      <c r="L42" s="12">
        <v>0</v>
      </c>
      <c r="M42" s="87">
        <f t="shared" si="0"/>
        <v>10</v>
      </c>
    </row>
    <row r="43" spans="1:13" x14ac:dyDescent="0.25">
      <c r="A43" s="4" t="s">
        <v>78</v>
      </c>
      <c r="B43" s="4" t="s">
        <v>79</v>
      </c>
      <c r="C43" s="3">
        <v>96</v>
      </c>
      <c r="D43" s="3">
        <v>96</v>
      </c>
      <c r="E43" s="3">
        <v>96</v>
      </c>
      <c r="F43" s="3">
        <v>93</v>
      </c>
      <c r="G43" s="3">
        <v>11</v>
      </c>
      <c r="H43" s="3">
        <v>0</v>
      </c>
      <c r="I43" s="3">
        <v>38</v>
      </c>
      <c r="J43" s="3">
        <v>4</v>
      </c>
      <c r="K43" s="3">
        <v>2</v>
      </c>
      <c r="L43" s="12">
        <v>0</v>
      </c>
      <c r="M43" s="87">
        <f t="shared" si="0"/>
        <v>6</v>
      </c>
    </row>
    <row r="44" spans="1:13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12">
        <v>0</v>
      </c>
      <c r="M44" s="87">
        <f t="shared" si="0"/>
        <v>0</v>
      </c>
    </row>
    <row r="45" spans="1:13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12">
        <v>0</v>
      </c>
      <c r="M45" s="87">
        <f t="shared" si="0"/>
        <v>0</v>
      </c>
    </row>
    <row r="46" spans="1:13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12">
        <v>0</v>
      </c>
      <c r="M46" s="87">
        <f t="shared" si="0"/>
        <v>0</v>
      </c>
    </row>
    <row r="47" spans="1:13" x14ac:dyDescent="0.25">
      <c r="A47" s="4" t="s">
        <v>86</v>
      </c>
      <c r="B47" s="4" t="s">
        <v>87</v>
      </c>
      <c r="C47" s="3">
        <v>171</v>
      </c>
      <c r="D47" s="3">
        <v>171</v>
      </c>
      <c r="E47" s="3">
        <v>171</v>
      </c>
      <c r="F47" s="3">
        <v>171</v>
      </c>
      <c r="G47" s="3">
        <v>22</v>
      </c>
      <c r="H47" s="3">
        <v>0</v>
      </c>
      <c r="I47" s="3">
        <v>33</v>
      </c>
      <c r="J47" s="3">
        <v>6</v>
      </c>
      <c r="K47" s="3">
        <v>0</v>
      </c>
      <c r="L47" s="12">
        <v>0</v>
      </c>
      <c r="M47" s="87">
        <f t="shared" si="0"/>
        <v>6</v>
      </c>
    </row>
    <row r="48" spans="1:13" x14ac:dyDescent="0.25">
      <c r="A48" s="4" t="s">
        <v>88</v>
      </c>
      <c r="B48" s="4" t="s">
        <v>89</v>
      </c>
      <c r="C48" s="3">
        <v>6</v>
      </c>
      <c r="D48" s="3">
        <v>6</v>
      </c>
      <c r="E48" s="3">
        <v>6</v>
      </c>
      <c r="F48" s="3">
        <v>6</v>
      </c>
      <c r="G48" s="3">
        <v>0</v>
      </c>
      <c r="H48" s="3">
        <v>1</v>
      </c>
      <c r="I48" s="3">
        <v>6</v>
      </c>
      <c r="J48" s="3">
        <v>2</v>
      </c>
      <c r="K48" s="3">
        <v>0</v>
      </c>
      <c r="L48" s="12">
        <v>0</v>
      </c>
      <c r="M48" s="87">
        <f t="shared" si="0"/>
        <v>2</v>
      </c>
    </row>
    <row r="49" spans="1:13" x14ac:dyDescent="0.25">
      <c r="A49" s="4" t="s">
        <v>90</v>
      </c>
      <c r="B49" s="4" t="s">
        <v>91</v>
      </c>
      <c r="C49" s="3">
        <v>32</v>
      </c>
      <c r="D49" s="3">
        <v>32</v>
      </c>
      <c r="E49" s="3">
        <v>32</v>
      </c>
      <c r="F49" s="3">
        <v>32</v>
      </c>
      <c r="G49" s="3">
        <v>3</v>
      </c>
      <c r="H49" s="3">
        <v>0</v>
      </c>
      <c r="I49" s="3">
        <v>3</v>
      </c>
      <c r="J49" s="3">
        <v>3</v>
      </c>
      <c r="K49" s="3">
        <v>0</v>
      </c>
      <c r="L49" s="12">
        <v>0</v>
      </c>
      <c r="M49" s="87">
        <f t="shared" si="0"/>
        <v>3</v>
      </c>
    </row>
    <row r="50" spans="1:13" x14ac:dyDescent="0.25">
      <c r="A50" s="4" t="s">
        <v>92</v>
      </c>
      <c r="B50" s="4" t="s">
        <v>93</v>
      </c>
      <c r="C50" s="3">
        <v>9</v>
      </c>
      <c r="D50" s="3">
        <v>0</v>
      </c>
      <c r="E50" s="3">
        <v>9</v>
      </c>
      <c r="F50" s="3">
        <v>0</v>
      </c>
      <c r="G50" s="3">
        <v>2</v>
      </c>
      <c r="H50" s="3">
        <v>0</v>
      </c>
      <c r="I50" s="3">
        <v>3</v>
      </c>
      <c r="J50" s="3">
        <v>1</v>
      </c>
      <c r="K50" s="3">
        <v>0</v>
      </c>
      <c r="L50" s="12">
        <v>0</v>
      </c>
      <c r="M50" s="87">
        <f t="shared" si="0"/>
        <v>1</v>
      </c>
    </row>
    <row r="51" spans="1:13" x14ac:dyDescent="0.25">
      <c r="A51" s="4" t="s">
        <v>94</v>
      </c>
      <c r="B51" s="4" t="s">
        <v>95</v>
      </c>
      <c r="C51" s="3">
        <v>2</v>
      </c>
      <c r="D51" s="3">
        <v>2</v>
      </c>
      <c r="E51" s="3">
        <v>2</v>
      </c>
      <c r="F51" s="3">
        <v>2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12">
        <v>0</v>
      </c>
      <c r="M51" s="87">
        <f t="shared" si="0"/>
        <v>0</v>
      </c>
    </row>
    <row r="52" spans="1:13" x14ac:dyDescent="0.25">
      <c r="A52" s="4" t="s">
        <v>96</v>
      </c>
      <c r="B52" s="4" t="s">
        <v>97</v>
      </c>
      <c r="C52" s="3">
        <v>0</v>
      </c>
      <c r="D52" s="3">
        <v>28</v>
      </c>
      <c r="E52" s="3">
        <v>0</v>
      </c>
      <c r="F52" s="3">
        <v>28</v>
      </c>
      <c r="G52" s="3">
        <v>0</v>
      </c>
      <c r="H52" s="3">
        <v>0</v>
      </c>
      <c r="I52" s="3">
        <v>5</v>
      </c>
      <c r="J52" s="3">
        <v>1</v>
      </c>
      <c r="K52" s="3">
        <v>0</v>
      </c>
      <c r="L52" s="12">
        <v>0</v>
      </c>
      <c r="M52" s="87">
        <f t="shared" si="0"/>
        <v>1</v>
      </c>
    </row>
    <row r="53" spans="1:13" x14ac:dyDescent="0.25">
      <c r="A53" s="4" t="s">
        <v>98</v>
      </c>
      <c r="B53" s="4" t="s">
        <v>99</v>
      </c>
      <c r="C53" s="3">
        <v>74</v>
      </c>
      <c r="D53" s="3">
        <v>74</v>
      </c>
      <c r="E53" s="3">
        <v>74</v>
      </c>
      <c r="F53" s="3">
        <v>74</v>
      </c>
      <c r="G53" s="3">
        <v>17</v>
      </c>
      <c r="H53" s="3">
        <v>7</v>
      </c>
      <c r="I53" s="3">
        <v>40</v>
      </c>
      <c r="J53" s="3">
        <v>6</v>
      </c>
      <c r="K53" s="3">
        <v>1</v>
      </c>
      <c r="L53" s="12">
        <v>0</v>
      </c>
      <c r="M53" s="87">
        <f t="shared" si="0"/>
        <v>7</v>
      </c>
    </row>
    <row r="54" spans="1:13" x14ac:dyDescent="0.25">
      <c r="A54" s="4" t="s">
        <v>100</v>
      </c>
      <c r="B54" s="4" t="s">
        <v>101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12">
        <v>0</v>
      </c>
      <c r="M54" s="87">
        <f t="shared" si="0"/>
        <v>0</v>
      </c>
    </row>
    <row r="55" spans="1:13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12">
        <v>0</v>
      </c>
      <c r="M55" s="87">
        <f t="shared" si="0"/>
        <v>0</v>
      </c>
    </row>
    <row r="56" spans="1:13" x14ac:dyDescent="0.25">
      <c r="A56" s="4" t="s">
        <v>104</v>
      </c>
      <c r="B56" s="4" t="s">
        <v>105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5</v>
      </c>
      <c r="K56" s="3">
        <v>0</v>
      </c>
      <c r="L56" s="12">
        <v>0</v>
      </c>
      <c r="M56" s="87">
        <f t="shared" si="0"/>
        <v>5</v>
      </c>
    </row>
    <row r="57" spans="1:13" x14ac:dyDescent="0.25">
      <c r="A57" s="4" t="s">
        <v>106</v>
      </c>
      <c r="B57" s="4" t="s">
        <v>107</v>
      </c>
      <c r="C57" s="3">
        <v>91</v>
      </c>
      <c r="D57" s="3">
        <v>91</v>
      </c>
      <c r="E57" s="3">
        <v>91</v>
      </c>
      <c r="F57" s="3">
        <v>91</v>
      </c>
      <c r="G57" s="3">
        <v>12</v>
      </c>
      <c r="H57" s="3">
        <v>1</v>
      </c>
      <c r="I57" s="3">
        <v>20</v>
      </c>
      <c r="J57" s="3">
        <v>4</v>
      </c>
      <c r="K57" s="3">
        <v>0</v>
      </c>
      <c r="L57" s="12">
        <v>0</v>
      </c>
      <c r="M57" s="87">
        <f t="shared" si="0"/>
        <v>4</v>
      </c>
    </row>
    <row r="58" spans="1:13" x14ac:dyDescent="0.25">
      <c r="A58" s="4" t="s">
        <v>108</v>
      </c>
      <c r="B58" s="4" t="s">
        <v>109</v>
      </c>
      <c r="C58" s="3">
        <v>147</v>
      </c>
      <c r="D58" s="3">
        <v>149</v>
      </c>
      <c r="E58" s="3">
        <v>144</v>
      </c>
      <c r="F58" s="3">
        <v>138</v>
      </c>
      <c r="G58" s="3">
        <v>21</v>
      </c>
      <c r="H58" s="3">
        <v>2</v>
      </c>
      <c r="I58" s="3">
        <v>43</v>
      </c>
      <c r="J58" s="3">
        <v>3</v>
      </c>
      <c r="K58" s="3">
        <v>1</v>
      </c>
      <c r="L58" s="12">
        <v>0</v>
      </c>
      <c r="M58" s="87">
        <f t="shared" si="0"/>
        <v>4</v>
      </c>
    </row>
    <row r="59" spans="1:13" x14ac:dyDescent="0.25">
      <c r="A59" s="4" t="s">
        <v>110</v>
      </c>
      <c r="B59" s="4" t="s">
        <v>111</v>
      </c>
      <c r="C59" s="3">
        <v>42</v>
      </c>
      <c r="D59" s="3">
        <v>42</v>
      </c>
      <c r="E59" s="3">
        <v>42</v>
      </c>
      <c r="F59" s="3">
        <v>40</v>
      </c>
      <c r="G59" s="3">
        <v>13</v>
      </c>
      <c r="H59" s="3">
        <v>0</v>
      </c>
      <c r="I59" s="3">
        <v>19</v>
      </c>
      <c r="J59" s="3">
        <v>5</v>
      </c>
      <c r="K59" s="3">
        <v>0</v>
      </c>
      <c r="L59" s="12">
        <v>0</v>
      </c>
      <c r="M59" s="87">
        <f t="shared" si="0"/>
        <v>5</v>
      </c>
    </row>
    <row r="60" spans="1:13" x14ac:dyDescent="0.25">
      <c r="A60" s="4" t="s">
        <v>112</v>
      </c>
      <c r="B60" s="4" t="s">
        <v>113</v>
      </c>
      <c r="C60" s="3">
        <v>50</v>
      </c>
      <c r="D60" s="3">
        <v>50</v>
      </c>
      <c r="E60" s="3">
        <v>50</v>
      </c>
      <c r="F60" s="3">
        <v>50</v>
      </c>
      <c r="G60" s="3">
        <v>1</v>
      </c>
      <c r="H60" s="3">
        <v>4</v>
      </c>
      <c r="I60" s="3">
        <v>24</v>
      </c>
      <c r="J60" s="3">
        <v>5</v>
      </c>
      <c r="K60" s="3">
        <v>0</v>
      </c>
      <c r="L60" s="12">
        <v>0</v>
      </c>
      <c r="M60" s="87">
        <f t="shared" si="0"/>
        <v>5</v>
      </c>
    </row>
    <row r="61" spans="1:13" x14ac:dyDescent="0.25">
      <c r="A61" s="4" t="s">
        <v>114</v>
      </c>
      <c r="B61" s="4" t="s">
        <v>115</v>
      </c>
      <c r="C61" s="3">
        <v>22</v>
      </c>
      <c r="D61" s="3">
        <v>0</v>
      </c>
      <c r="E61" s="3">
        <v>22</v>
      </c>
      <c r="F61" s="3">
        <v>22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12">
        <v>0</v>
      </c>
      <c r="M61" s="87">
        <f t="shared" si="0"/>
        <v>0</v>
      </c>
    </row>
    <row r="62" spans="1:13" x14ac:dyDescent="0.25">
      <c r="A62" s="4" t="s">
        <v>116</v>
      </c>
      <c r="B62" s="4" t="s">
        <v>117</v>
      </c>
      <c r="C62" s="3">
        <v>52</v>
      </c>
      <c r="D62" s="3">
        <v>52</v>
      </c>
      <c r="E62" s="3">
        <v>52</v>
      </c>
      <c r="F62" s="3">
        <v>52</v>
      </c>
      <c r="G62" s="3">
        <v>12</v>
      </c>
      <c r="H62" s="3">
        <v>3</v>
      </c>
      <c r="I62" s="3">
        <v>22</v>
      </c>
      <c r="J62" s="3">
        <v>4</v>
      </c>
      <c r="K62" s="3">
        <v>0</v>
      </c>
      <c r="L62" s="12">
        <v>0</v>
      </c>
      <c r="M62" s="87">
        <f t="shared" si="0"/>
        <v>4</v>
      </c>
    </row>
    <row r="63" spans="1:13" x14ac:dyDescent="0.25">
      <c r="A63" s="4" t="s">
        <v>118</v>
      </c>
      <c r="B63" s="4" t="s">
        <v>119</v>
      </c>
      <c r="C63" s="3">
        <v>25</v>
      </c>
      <c r="D63" s="3">
        <v>25</v>
      </c>
      <c r="E63" s="3">
        <v>25</v>
      </c>
      <c r="F63" s="3">
        <v>25</v>
      </c>
      <c r="G63" s="3">
        <v>7</v>
      </c>
      <c r="H63" s="3">
        <v>1</v>
      </c>
      <c r="I63" s="3">
        <v>20</v>
      </c>
      <c r="J63" s="3">
        <v>2</v>
      </c>
      <c r="K63" s="3">
        <v>0</v>
      </c>
      <c r="L63" s="12">
        <v>0</v>
      </c>
      <c r="M63" s="87">
        <f t="shared" si="0"/>
        <v>2</v>
      </c>
    </row>
    <row r="64" spans="1:13" x14ac:dyDescent="0.25">
      <c r="A64" s="4" t="s">
        <v>120</v>
      </c>
      <c r="B64" s="4" t="s">
        <v>121</v>
      </c>
      <c r="C64" s="3">
        <v>0</v>
      </c>
      <c r="D64" s="3">
        <v>6</v>
      </c>
      <c r="E64" s="3">
        <v>6</v>
      </c>
      <c r="F64" s="3">
        <v>6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12">
        <v>0</v>
      </c>
      <c r="M64" s="87">
        <f t="shared" si="0"/>
        <v>0</v>
      </c>
    </row>
    <row r="65" spans="1:13" x14ac:dyDescent="0.25">
      <c r="A65" s="4" t="s">
        <v>122</v>
      </c>
      <c r="B65" s="4" t="s">
        <v>123</v>
      </c>
      <c r="C65" s="3">
        <v>10</v>
      </c>
      <c r="D65" s="3">
        <v>10</v>
      </c>
      <c r="E65" s="3">
        <v>10</v>
      </c>
      <c r="F65" s="3">
        <v>10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12">
        <v>0</v>
      </c>
      <c r="M65" s="87">
        <f t="shared" si="0"/>
        <v>0</v>
      </c>
    </row>
    <row r="66" spans="1:13" x14ac:dyDescent="0.25">
      <c r="A66" s="4" t="s">
        <v>124</v>
      </c>
      <c r="B66" s="4" t="s">
        <v>125</v>
      </c>
      <c r="C66" s="3">
        <v>11</v>
      </c>
      <c r="D66" s="3">
        <v>11</v>
      </c>
      <c r="E66" s="3">
        <v>11</v>
      </c>
      <c r="F66" s="3">
        <v>11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12">
        <v>0</v>
      </c>
      <c r="M66" s="87">
        <f t="shared" si="0"/>
        <v>0</v>
      </c>
    </row>
    <row r="67" spans="1:13" x14ac:dyDescent="0.25">
      <c r="A67" s="4" t="s">
        <v>126</v>
      </c>
      <c r="B67" s="4" t="s">
        <v>127</v>
      </c>
      <c r="C67" s="3">
        <v>2</v>
      </c>
      <c r="D67" s="3">
        <v>2</v>
      </c>
      <c r="E67" s="3">
        <v>2</v>
      </c>
      <c r="F67" s="3">
        <v>2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12">
        <v>0</v>
      </c>
      <c r="M67" s="87">
        <f t="shared" si="0"/>
        <v>0</v>
      </c>
    </row>
    <row r="68" spans="1:13" x14ac:dyDescent="0.25">
      <c r="A68" s="4" t="s">
        <v>128</v>
      </c>
      <c r="B68" s="4" t="s">
        <v>129</v>
      </c>
      <c r="C68" s="3">
        <v>6</v>
      </c>
      <c r="D68" s="3">
        <v>6</v>
      </c>
      <c r="E68" s="3">
        <v>6</v>
      </c>
      <c r="F68" s="3">
        <v>6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12">
        <v>0</v>
      </c>
      <c r="M68" s="87">
        <f t="shared" si="0"/>
        <v>0</v>
      </c>
    </row>
    <row r="69" spans="1:13" x14ac:dyDescent="0.25">
      <c r="A69" s="4" t="s">
        <v>130</v>
      </c>
      <c r="B69" s="4" t="s">
        <v>131</v>
      </c>
      <c r="C69" s="3">
        <v>148</v>
      </c>
      <c r="D69" s="3">
        <v>148</v>
      </c>
      <c r="E69" s="3">
        <v>148</v>
      </c>
      <c r="F69" s="3">
        <v>148</v>
      </c>
      <c r="G69" s="3">
        <v>33</v>
      </c>
      <c r="H69" s="3">
        <v>0</v>
      </c>
      <c r="I69" s="3">
        <v>52</v>
      </c>
      <c r="J69" s="3">
        <v>12</v>
      </c>
      <c r="K69" s="3">
        <v>1</v>
      </c>
      <c r="L69" s="12">
        <v>0</v>
      </c>
      <c r="M69" s="87">
        <f t="shared" si="0"/>
        <v>13</v>
      </c>
    </row>
    <row r="70" spans="1:13" x14ac:dyDescent="0.25">
      <c r="A70" s="4" t="s">
        <v>132</v>
      </c>
      <c r="B70" s="4" t="s">
        <v>133</v>
      </c>
      <c r="C70" s="3">
        <v>8</v>
      </c>
      <c r="D70" s="3">
        <v>8</v>
      </c>
      <c r="E70" s="3">
        <v>8</v>
      </c>
      <c r="F70" s="3">
        <v>8</v>
      </c>
      <c r="G70" s="3">
        <v>2</v>
      </c>
      <c r="H70" s="3">
        <v>0</v>
      </c>
      <c r="I70" s="3">
        <v>0</v>
      </c>
      <c r="J70" s="3">
        <v>0</v>
      </c>
      <c r="K70" s="3">
        <v>0</v>
      </c>
      <c r="L70" s="12">
        <v>0</v>
      </c>
      <c r="M70" s="87">
        <f t="shared" ref="M70:M115" si="1">SUM(J70:L70)</f>
        <v>0</v>
      </c>
    </row>
    <row r="71" spans="1:13" x14ac:dyDescent="0.25">
      <c r="A71" s="4" t="s">
        <v>134</v>
      </c>
      <c r="B71" s="4" t="s">
        <v>135</v>
      </c>
      <c r="C71" s="3">
        <v>156</v>
      </c>
      <c r="D71" s="3">
        <v>156</v>
      </c>
      <c r="E71" s="3">
        <v>156</v>
      </c>
      <c r="F71" s="3">
        <v>156</v>
      </c>
      <c r="G71" s="3">
        <v>39</v>
      </c>
      <c r="H71" s="3">
        <v>11</v>
      </c>
      <c r="I71" s="3">
        <v>40</v>
      </c>
      <c r="J71" s="3">
        <v>8</v>
      </c>
      <c r="K71" s="3">
        <v>1</v>
      </c>
      <c r="L71" s="12">
        <v>0</v>
      </c>
      <c r="M71" s="87">
        <f t="shared" si="1"/>
        <v>9</v>
      </c>
    </row>
    <row r="72" spans="1:13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12">
        <v>0</v>
      </c>
      <c r="M72" s="87">
        <f t="shared" si="1"/>
        <v>0</v>
      </c>
    </row>
    <row r="73" spans="1:13" x14ac:dyDescent="0.25">
      <c r="A73" s="4" t="s">
        <v>138</v>
      </c>
      <c r="B73" s="4" t="s">
        <v>139</v>
      </c>
      <c r="C73" s="3">
        <v>6</v>
      </c>
      <c r="D73" s="3">
        <v>8</v>
      </c>
      <c r="E73" s="3">
        <v>6</v>
      </c>
      <c r="F73" s="3">
        <v>0</v>
      </c>
      <c r="G73" s="3">
        <v>0</v>
      </c>
      <c r="H73" s="3">
        <v>0</v>
      </c>
      <c r="I73" s="3">
        <v>0</v>
      </c>
      <c r="J73" s="3">
        <v>2</v>
      </c>
      <c r="K73" s="3">
        <v>0</v>
      </c>
      <c r="L73" s="12">
        <v>0</v>
      </c>
      <c r="M73" s="87">
        <f t="shared" si="1"/>
        <v>2</v>
      </c>
    </row>
    <row r="74" spans="1:13" x14ac:dyDescent="0.25">
      <c r="A74" s="4" t="s">
        <v>140</v>
      </c>
      <c r="B74" s="4" t="s">
        <v>141</v>
      </c>
      <c r="C74" s="3">
        <v>11</v>
      </c>
      <c r="D74" s="3">
        <v>11</v>
      </c>
      <c r="E74" s="3">
        <v>11</v>
      </c>
      <c r="F74" s="3">
        <v>11</v>
      </c>
      <c r="G74" s="3">
        <v>4</v>
      </c>
      <c r="H74" s="3">
        <v>0</v>
      </c>
      <c r="I74" s="3">
        <v>10</v>
      </c>
      <c r="J74" s="3">
        <v>2</v>
      </c>
      <c r="K74" s="3">
        <v>0</v>
      </c>
      <c r="L74" s="12">
        <v>0</v>
      </c>
      <c r="M74" s="87">
        <f t="shared" si="1"/>
        <v>2</v>
      </c>
    </row>
    <row r="75" spans="1:13" x14ac:dyDescent="0.25">
      <c r="A75" s="4" t="s">
        <v>142</v>
      </c>
      <c r="B75" s="4" t="s">
        <v>143</v>
      </c>
      <c r="C75" s="3">
        <v>38</v>
      </c>
      <c r="D75" s="3">
        <v>38</v>
      </c>
      <c r="E75" s="3">
        <v>38</v>
      </c>
      <c r="F75" s="3">
        <v>38</v>
      </c>
      <c r="G75" s="3">
        <v>11</v>
      </c>
      <c r="H75" s="3">
        <v>0</v>
      </c>
      <c r="I75" s="3">
        <v>19</v>
      </c>
      <c r="J75" s="3">
        <v>5</v>
      </c>
      <c r="K75" s="3">
        <v>0</v>
      </c>
      <c r="L75" s="12">
        <v>0</v>
      </c>
      <c r="M75" s="87">
        <f t="shared" si="1"/>
        <v>5</v>
      </c>
    </row>
    <row r="76" spans="1:13" x14ac:dyDescent="0.25">
      <c r="A76" s="4" t="s">
        <v>144</v>
      </c>
      <c r="B76" s="4" t="s">
        <v>145</v>
      </c>
      <c r="C76" s="3">
        <v>17</v>
      </c>
      <c r="D76" s="3">
        <v>17</v>
      </c>
      <c r="E76" s="3">
        <v>17</v>
      </c>
      <c r="F76" s="3">
        <v>17</v>
      </c>
      <c r="G76" s="3">
        <v>6</v>
      </c>
      <c r="H76" s="3">
        <v>0</v>
      </c>
      <c r="I76" s="3">
        <v>17</v>
      </c>
      <c r="J76" s="3">
        <v>3</v>
      </c>
      <c r="K76" s="3">
        <v>0</v>
      </c>
      <c r="L76" s="12">
        <v>0</v>
      </c>
      <c r="M76" s="87">
        <f t="shared" si="1"/>
        <v>3</v>
      </c>
    </row>
    <row r="77" spans="1:13" x14ac:dyDescent="0.25">
      <c r="A77" s="4" t="s">
        <v>146</v>
      </c>
      <c r="B77" s="4" t="s">
        <v>147</v>
      </c>
      <c r="C77" s="3">
        <v>33</v>
      </c>
      <c r="D77" s="3">
        <v>33</v>
      </c>
      <c r="E77" s="3">
        <v>33</v>
      </c>
      <c r="F77" s="3">
        <v>33</v>
      </c>
      <c r="G77" s="3">
        <v>3</v>
      </c>
      <c r="H77" s="3">
        <v>1</v>
      </c>
      <c r="I77" s="3">
        <v>3</v>
      </c>
      <c r="J77" s="3">
        <v>1</v>
      </c>
      <c r="K77" s="3">
        <v>0</v>
      </c>
      <c r="L77" s="12">
        <v>0</v>
      </c>
      <c r="M77" s="87">
        <f t="shared" si="1"/>
        <v>1</v>
      </c>
    </row>
    <row r="78" spans="1:13" x14ac:dyDescent="0.25">
      <c r="A78" s="4" t="s">
        <v>148</v>
      </c>
      <c r="B78" s="4" t="s">
        <v>149</v>
      </c>
      <c r="C78" s="3">
        <v>4</v>
      </c>
      <c r="D78" s="3">
        <v>4</v>
      </c>
      <c r="E78" s="3">
        <v>4</v>
      </c>
      <c r="F78" s="3">
        <v>1</v>
      </c>
      <c r="G78" s="3">
        <v>1</v>
      </c>
      <c r="H78" s="3">
        <v>0</v>
      </c>
      <c r="I78" s="3">
        <v>0</v>
      </c>
      <c r="J78" s="3">
        <v>0</v>
      </c>
      <c r="K78" s="3">
        <v>0</v>
      </c>
      <c r="L78" s="12">
        <v>0</v>
      </c>
      <c r="M78" s="87">
        <f t="shared" si="1"/>
        <v>0</v>
      </c>
    </row>
    <row r="79" spans="1:13" x14ac:dyDescent="0.25">
      <c r="A79" s="4" t="s">
        <v>150</v>
      </c>
      <c r="B79" s="4" t="s">
        <v>151</v>
      </c>
      <c r="C79" s="3">
        <v>26</v>
      </c>
      <c r="D79" s="3">
        <v>26</v>
      </c>
      <c r="E79" s="3">
        <v>26</v>
      </c>
      <c r="F79" s="3">
        <v>26</v>
      </c>
      <c r="G79" s="3">
        <v>2</v>
      </c>
      <c r="H79" s="3">
        <v>0</v>
      </c>
      <c r="I79" s="3">
        <v>27</v>
      </c>
      <c r="J79" s="3">
        <v>4</v>
      </c>
      <c r="K79" s="3">
        <v>0</v>
      </c>
      <c r="L79" s="12">
        <v>0</v>
      </c>
      <c r="M79" s="87">
        <f t="shared" si="1"/>
        <v>4</v>
      </c>
    </row>
    <row r="80" spans="1:13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12">
        <v>0</v>
      </c>
      <c r="M80" s="87">
        <f t="shared" si="1"/>
        <v>0</v>
      </c>
    </row>
    <row r="81" spans="1:13" x14ac:dyDescent="0.25">
      <c r="A81" s="4" t="s">
        <v>154</v>
      </c>
      <c r="B81" s="4" t="s">
        <v>155</v>
      </c>
      <c r="C81" s="3">
        <v>3</v>
      </c>
      <c r="D81" s="3">
        <v>45</v>
      </c>
      <c r="E81" s="3">
        <v>63</v>
      </c>
      <c r="F81" s="3">
        <v>63</v>
      </c>
      <c r="G81" s="3">
        <v>25</v>
      </c>
      <c r="H81" s="3">
        <v>0</v>
      </c>
      <c r="I81" s="3">
        <v>33</v>
      </c>
      <c r="J81" s="3">
        <v>4</v>
      </c>
      <c r="K81" s="3">
        <v>1</v>
      </c>
      <c r="L81" s="12">
        <v>3</v>
      </c>
      <c r="M81" s="87">
        <f t="shared" si="1"/>
        <v>8</v>
      </c>
    </row>
    <row r="82" spans="1:13" x14ac:dyDescent="0.25">
      <c r="A82" s="4" t="s">
        <v>156</v>
      </c>
      <c r="B82" s="4" t="s">
        <v>157</v>
      </c>
      <c r="C82" s="3">
        <v>36</v>
      </c>
      <c r="D82" s="3">
        <v>35</v>
      </c>
      <c r="E82" s="3">
        <v>33</v>
      </c>
      <c r="F82" s="3">
        <v>33</v>
      </c>
      <c r="G82" s="3">
        <v>7</v>
      </c>
      <c r="H82" s="3">
        <v>0</v>
      </c>
      <c r="I82" s="3">
        <v>11</v>
      </c>
      <c r="J82" s="3">
        <v>2</v>
      </c>
      <c r="K82" s="3">
        <v>0</v>
      </c>
      <c r="L82" s="12">
        <v>0</v>
      </c>
      <c r="M82" s="87">
        <f t="shared" si="1"/>
        <v>2</v>
      </c>
    </row>
    <row r="83" spans="1:13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0</v>
      </c>
      <c r="F83" s="3">
        <v>0</v>
      </c>
      <c r="G83" s="3">
        <v>1</v>
      </c>
      <c r="H83" s="3">
        <v>0</v>
      </c>
      <c r="I83" s="3">
        <v>0</v>
      </c>
      <c r="J83" s="3">
        <v>0</v>
      </c>
      <c r="K83" s="3">
        <v>0</v>
      </c>
      <c r="L83" s="12">
        <v>0</v>
      </c>
      <c r="M83" s="87">
        <f t="shared" si="1"/>
        <v>0</v>
      </c>
    </row>
    <row r="84" spans="1:13" x14ac:dyDescent="0.25">
      <c r="A84" s="4" t="s">
        <v>160</v>
      </c>
      <c r="B84" s="4" t="s">
        <v>161</v>
      </c>
      <c r="C84" s="3">
        <v>5</v>
      </c>
      <c r="D84" s="3">
        <v>10</v>
      </c>
      <c r="E84" s="3">
        <v>5</v>
      </c>
      <c r="F84" s="3">
        <v>5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12">
        <v>0</v>
      </c>
      <c r="M84" s="87">
        <f t="shared" si="1"/>
        <v>0</v>
      </c>
    </row>
    <row r="85" spans="1:13" x14ac:dyDescent="0.25">
      <c r="A85" s="4" t="s">
        <v>162</v>
      </c>
      <c r="B85" s="4" t="s">
        <v>163</v>
      </c>
      <c r="C85" s="3">
        <v>23</v>
      </c>
      <c r="D85" s="3">
        <v>23</v>
      </c>
      <c r="E85" s="3">
        <v>23</v>
      </c>
      <c r="F85" s="3">
        <v>23</v>
      </c>
      <c r="G85" s="3">
        <v>12</v>
      </c>
      <c r="H85" s="3">
        <v>0</v>
      </c>
      <c r="I85" s="3">
        <v>23</v>
      </c>
      <c r="J85" s="3">
        <v>5</v>
      </c>
      <c r="K85" s="3">
        <v>0</v>
      </c>
      <c r="L85" s="12">
        <v>0</v>
      </c>
      <c r="M85" s="87">
        <f t="shared" si="1"/>
        <v>5</v>
      </c>
    </row>
    <row r="86" spans="1:13" x14ac:dyDescent="0.25">
      <c r="A86" s="4" t="s">
        <v>164</v>
      </c>
      <c r="B86" s="4" t="s">
        <v>165</v>
      </c>
      <c r="C86" s="3">
        <v>2</v>
      </c>
      <c r="D86" s="3">
        <v>25</v>
      </c>
      <c r="E86" s="3">
        <v>2</v>
      </c>
      <c r="F86" s="3">
        <v>25</v>
      </c>
      <c r="G86" s="3">
        <v>11</v>
      </c>
      <c r="H86" s="3">
        <v>0</v>
      </c>
      <c r="I86" s="3">
        <v>0</v>
      </c>
      <c r="J86" s="3">
        <v>5</v>
      </c>
      <c r="K86" s="3">
        <v>0</v>
      </c>
      <c r="L86" s="12">
        <v>0</v>
      </c>
      <c r="M86" s="87">
        <f t="shared" si="1"/>
        <v>5</v>
      </c>
    </row>
    <row r="87" spans="1:13" x14ac:dyDescent="0.25">
      <c r="A87" s="4" t="s">
        <v>166</v>
      </c>
      <c r="B87" s="4" t="s">
        <v>167</v>
      </c>
      <c r="C87" s="3">
        <v>4</v>
      </c>
      <c r="D87" s="3">
        <v>4</v>
      </c>
      <c r="E87" s="3">
        <v>4</v>
      </c>
      <c r="F87" s="3">
        <v>4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12">
        <v>0</v>
      </c>
      <c r="M87" s="87">
        <f t="shared" si="1"/>
        <v>0</v>
      </c>
    </row>
    <row r="88" spans="1:13" x14ac:dyDescent="0.25">
      <c r="A88" s="4" t="s">
        <v>168</v>
      </c>
      <c r="B88" s="4" t="s">
        <v>169</v>
      </c>
      <c r="C88" s="3">
        <v>9</v>
      </c>
      <c r="D88" s="3">
        <v>0</v>
      </c>
      <c r="E88" s="3">
        <v>28</v>
      </c>
      <c r="F88" s="3">
        <v>27</v>
      </c>
      <c r="G88" s="3">
        <v>3</v>
      </c>
      <c r="H88" s="3">
        <v>0</v>
      </c>
      <c r="I88" s="3">
        <v>27</v>
      </c>
      <c r="J88" s="3">
        <v>4</v>
      </c>
      <c r="K88" s="3">
        <v>0</v>
      </c>
      <c r="L88" s="12">
        <v>0</v>
      </c>
      <c r="M88" s="87">
        <f t="shared" si="1"/>
        <v>4</v>
      </c>
    </row>
    <row r="89" spans="1:13" x14ac:dyDescent="0.25">
      <c r="A89" s="4" t="s">
        <v>170</v>
      </c>
      <c r="B89" s="4" t="s">
        <v>171</v>
      </c>
      <c r="C89" s="3">
        <v>6</v>
      </c>
      <c r="D89" s="3">
        <v>6</v>
      </c>
      <c r="E89" s="3">
        <v>6</v>
      </c>
      <c r="F89" s="3">
        <v>6</v>
      </c>
      <c r="G89" s="3">
        <v>0</v>
      </c>
      <c r="H89" s="3">
        <v>2</v>
      </c>
      <c r="I89" s="3">
        <v>0</v>
      </c>
      <c r="J89" s="3">
        <v>0</v>
      </c>
      <c r="K89" s="3">
        <v>0</v>
      </c>
      <c r="L89" s="12">
        <v>0</v>
      </c>
      <c r="M89" s="87">
        <f t="shared" si="1"/>
        <v>0</v>
      </c>
    </row>
    <row r="90" spans="1:13" x14ac:dyDescent="0.25">
      <c r="A90" s="4" t="s">
        <v>172</v>
      </c>
      <c r="B90" s="4" t="s">
        <v>173</v>
      </c>
      <c r="C90" s="3">
        <v>29</v>
      </c>
      <c r="D90" s="3">
        <v>29</v>
      </c>
      <c r="E90" s="3">
        <v>29</v>
      </c>
      <c r="F90" s="3">
        <v>29</v>
      </c>
      <c r="G90" s="3">
        <v>11</v>
      </c>
      <c r="H90" s="3">
        <v>0</v>
      </c>
      <c r="I90" s="3">
        <v>12</v>
      </c>
      <c r="J90" s="3">
        <v>3</v>
      </c>
      <c r="K90" s="3">
        <v>0</v>
      </c>
      <c r="L90" s="12">
        <v>0</v>
      </c>
      <c r="M90" s="87">
        <f t="shared" si="1"/>
        <v>3</v>
      </c>
    </row>
    <row r="91" spans="1:13" x14ac:dyDescent="0.25">
      <c r="A91" s="4" t="s">
        <v>174</v>
      </c>
      <c r="B91" s="4" t="s">
        <v>175</v>
      </c>
      <c r="C91" s="3">
        <v>29</v>
      </c>
      <c r="D91" s="3">
        <v>29</v>
      </c>
      <c r="E91" s="3">
        <v>29</v>
      </c>
      <c r="F91" s="3">
        <v>29</v>
      </c>
      <c r="G91" s="3">
        <v>0</v>
      </c>
      <c r="H91" s="3">
        <v>0</v>
      </c>
      <c r="I91" s="3">
        <v>4</v>
      </c>
      <c r="J91" s="3">
        <v>2</v>
      </c>
      <c r="K91" s="3">
        <v>0</v>
      </c>
      <c r="L91" s="12">
        <v>0</v>
      </c>
      <c r="M91" s="87">
        <f t="shared" si="1"/>
        <v>2</v>
      </c>
    </row>
    <row r="92" spans="1:13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12">
        <v>0</v>
      </c>
      <c r="M92" s="87">
        <f t="shared" si="1"/>
        <v>0</v>
      </c>
    </row>
    <row r="93" spans="1:13" x14ac:dyDescent="0.25">
      <c r="A93" s="4" t="s">
        <v>178</v>
      </c>
      <c r="B93" s="4" t="s">
        <v>179</v>
      </c>
      <c r="C93" s="3">
        <v>0</v>
      </c>
      <c r="D93" s="3">
        <v>0</v>
      </c>
      <c r="E93" s="3">
        <v>0</v>
      </c>
      <c r="F93" s="3">
        <v>27</v>
      </c>
      <c r="G93" s="3">
        <v>4</v>
      </c>
      <c r="H93" s="3">
        <v>0</v>
      </c>
      <c r="I93" s="3">
        <v>0</v>
      </c>
      <c r="J93" s="3">
        <v>1</v>
      </c>
      <c r="K93" s="3">
        <v>2</v>
      </c>
      <c r="L93" s="12">
        <v>0</v>
      </c>
      <c r="M93" s="87">
        <f t="shared" si="1"/>
        <v>3</v>
      </c>
    </row>
    <row r="94" spans="1:13" x14ac:dyDescent="0.25">
      <c r="A94" s="4" t="s">
        <v>180</v>
      </c>
      <c r="B94" s="4" t="s">
        <v>181</v>
      </c>
      <c r="C94" s="3">
        <v>47</v>
      </c>
      <c r="D94" s="3">
        <v>47</v>
      </c>
      <c r="E94" s="3">
        <v>47</v>
      </c>
      <c r="F94" s="3">
        <v>47</v>
      </c>
      <c r="G94" s="3">
        <v>26</v>
      </c>
      <c r="H94" s="3">
        <v>2</v>
      </c>
      <c r="I94" s="3">
        <v>47</v>
      </c>
      <c r="J94" s="3">
        <v>6</v>
      </c>
      <c r="K94" s="3">
        <v>4</v>
      </c>
      <c r="L94" s="12">
        <v>0</v>
      </c>
      <c r="M94" s="87">
        <f t="shared" si="1"/>
        <v>10</v>
      </c>
    </row>
    <row r="95" spans="1:13" x14ac:dyDescent="0.25">
      <c r="A95" s="4" t="s">
        <v>182</v>
      </c>
      <c r="B95" s="4" t="s">
        <v>183</v>
      </c>
      <c r="C95" s="3">
        <v>77</v>
      </c>
      <c r="D95" s="3">
        <v>0</v>
      </c>
      <c r="E95" s="3">
        <v>77</v>
      </c>
      <c r="F95" s="3">
        <v>77</v>
      </c>
      <c r="G95" s="3">
        <v>28</v>
      </c>
      <c r="H95" s="3">
        <v>10</v>
      </c>
      <c r="I95" s="3">
        <v>40</v>
      </c>
      <c r="J95" s="3">
        <v>7</v>
      </c>
      <c r="K95" s="3">
        <v>1</v>
      </c>
      <c r="L95" s="12">
        <v>0</v>
      </c>
      <c r="M95" s="87">
        <f t="shared" si="1"/>
        <v>8</v>
      </c>
    </row>
    <row r="96" spans="1:13" x14ac:dyDescent="0.25">
      <c r="A96" s="4" t="s">
        <v>184</v>
      </c>
      <c r="B96" s="4" t="s">
        <v>185</v>
      </c>
      <c r="C96" s="3">
        <v>31</v>
      </c>
      <c r="D96" s="3">
        <v>31</v>
      </c>
      <c r="E96" s="3">
        <v>31</v>
      </c>
      <c r="F96" s="3">
        <v>31</v>
      </c>
      <c r="G96" s="3">
        <v>13</v>
      </c>
      <c r="H96" s="3">
        <v>0</v>
      </c>
      <c r="I96" s="3">
        <v>17</v>
      </c>
      <c r="J96" s="3">
        <v>3</v>
      </c>
      <c r="K96" s="3">
        <v>1</v>
      </c>
      <c r="L96" s="12">
        <v>0</v>
      </c>
      <c r="M96" s="87">
        <f t="shared" si="1"/>
        <v>4</v>
      </c>
    </row>
    <row r="97" spans="1:13" x14ac:dyDescent="0.25">
      <c r="A97" s="4" t="s">
        <v>186</v>
      </c>
      <c r="B97" s="4" t="s">
        <v>187</v>
      </c>
      <c r="C97" s="3">
        <v>2</v>
      </c>
      <c r="D97" s="3">
        <v>2</v>
      </c>
      <c r="E97" s="3">
        <v>2</v>
      </c>
      <c r="F97" s="3">
        <v>2</v>
      </c>
      <c r="G97" s="3">
        <v>0</v>
      </c>
      <c r="H97" s="3">
        <v>2</v>
      </c>
      <c r="I97" s="3">
        <v>0</v>
      </c>
      <c r="J97" s="3">
        <v>0</v>
      </c>
      <c r="K97" s="3">
        <v>0</v>
      </c>
      <c r="L97" s="12">
        <v>0</v>
      </c>
      <c r="M97" s="87">
        <f t="shared" si="1"/>
        <v>0</v>
      </c>
    </row>
    <row r="98" spans="1:13" x14ac:dyDescent="0.25">
      <c r="A98" s="4" t="s">
        <v>188</v>
      </c>
      <c r="B98" s="4" t="s">
        <v>189</v>
      </c>
      <c r="C98" s="3">
        <v>0</v>
      </c>
      <c r="D98" s="3">
        <v>0</v>
      </c>
      <c r="E98" s="3">
        <v>143</v>
      </c>
      <c r="F98" s="3">
        <v>143</v>
      </c>
      <c r="G98" s="3">
        <v>26</v>
      </c>
      <c r="H98" s="3">
        <v>3</v>
      </c>
      <c r="I98" s="3">
        <v>74</v>
      </c>
      <c r="J98" s="3">
        <v>12</v>
      </c>
      <c r="K98" s="3">
        <v>3</v>
      </c>
      <c r="L98" s="12">
        <v>0</v>
      </c>
      <c r="M98" s="87">
        <f t="shared" si="1"/>
        <v>15</v>
      </c>
    </row>
    <row r="99" spans="1:13" x14ac:dyDescent="0.25">
      <c r="A99" s="4" t="s">
        <v>190</v>
      </c>
      <c r="B99" s="4" t="s">
        <v>191</v>
      </c>
      <c r="C99" s="3">
        <v>40</v>
      </c>
      <c r="D99" s="3">
        <v>40</v>
      </c>
      <c r="E99" s="3">
        <v>40</v>
      </c>
      <c r="F99" s="3">
        <v>40</v>
      </c>
      <c r="G99" s="3">
        <v>14</v>
      </c>
      <c r="H99" s="3">
        <v>1</v>
      </c>
      <c r="I99" s="3">
        <v>20</v>
      </c>
      <c r="J99" s="3">
        <v>4</v>
      </c>
      <c r="K99" s="3">
        <v>0</v>
      </c>
      <c r="L99" s="12">
        <v>0</v>
      </c>
      <c r="M99" s="87">
        <f t="shared" si="1"/>
        <v>4</v>
      </c>
    </row>
    <row r="100" spans="1:13" x14ac:dyDescent="0.25">
      <c r="A100" s="4" t="s">
        <v>192</v>
      </c>
      <c r="B100" s="4" t="s">
        <v>193</v>
      </c>
      <c r="C100" s="3">
        <v>55</v>
      </c>
      <c r="D100" s="3">
        <v>55</v>
      </c>
      <c r="E100" s="3">
        <v>55</v>
      </c>
      <c r="F100" s="3">
        <v>55</v>
      </c>
      <c r="G100" s="3">
        <v>14</v>
      </c>
      <c r="H100" s="3">
        <v>0</v>
      </c>
      <c r="I100" s="3">
        <v>48</v>
      </c>
      <c r="J100" s="3">
        <v>7</v>
      </c>
      <c r="K100" s="3">
        <v>0</v>
      </c>
      <c r="L100" s="12">
        <v>0</v>
      </c>
      <c r="M100" s="87">
        <f t="shared" si="1"/>
        <v>7</v>
      </c>
    </row>
    <row r="101" spans="1:13" x14ac:dyDescent="0.25">
      <c r="A101" s="4" t="s">
        <v>194</v>
      </c>
      <c r="B101" s="4" t="s">
        <v>195</v>
      </c>
      <c r="C101" s="3">
        <v>2</v>
      </c>
      <c r="D101" s="3">
        <v>2</v>
      </c>
      <c r="E101" s="3">
        <v>2</v>
      </c>
      <c r="F101" s="3">
        <v>2</v>
      </c>
      <c r="G101" s="3">
        <v>0</v>
      </c>
      <c r="H101" s="3">
        <v>0</v>
      </c>
      <c r="I101" s="3">
        <v>2</v>
      </c>
      <c r="J101" s="3">
        <v>2</v>
      </c>
      <c r="K101" s="3">
        <v>0</v>
      </c>
      <c r="L101" s="12">
        <v>0</v>
      </c>
      <c r="M101" s="87">
        <f t="shared" si="1"/>
        <v>2</v>
      </c>
    </row>
    <row r="102" spans="1:13" x14ac:dyDescent="0.25">
      <c r="A102" s="4" t="s">
        <v>196</v>
      </c>
      <c r="B102" s="4" t="s">
        <v>197</v>
      </c>
      <c r="C102" s="3">
        <v>88</v>
      </c>
      <c r="D102" s="3">
        <v>88</v>
      </c>
      <c r="E102" s="3">
        <v>88</v>
      </c>
      <c r="F102" s="3">
        <v>88</v>
      </c>
      <c r="G102" s="3">
        <v>11</v>
      </c>
      <c r="H102" s="3">
        <v>0</v>
      </c>
      <c r="I102" s="3">
        <v>43</v>
      </c>
      <c r="J102" s="3">
        <v>10</v>
      </c>
      <c r="K102" s="3">
        <v>0</v>
      </c>
      <c r="L102" s="12">
        <v>0</v>
      </c>
      <c r="M102" s="87">
        <f t="shared" si="1"/>
        <v>10</v>
      </c>
    </row>
    <row r="103" spans="1:13" x14ac:dyDescent="0.25">
      <c r="A103" s="4" t="s">
        <v>198</v>
      </c>
      <c r="B103" s="4" t="s">
        <v>199</v>
      </c>
      <c r="C103" s="3">
        <v>32</v>
      </c>
      <c r="D103" s="3">
        <v>32</v>
      </c>
      <c r="E103" s="3">
        <v>32</v>
      </c>
      <c r="F103" s="3">
        <v>32</v>
      </c>
      <c r="G103" s="3">
        <v>19</v>
      </c>
      <c r="H103" s="3">
        <v>0</v>
      </c>
      <c r="I103" s="3">
        <v>24</v>
      </c>
      <c r="J103" s="3">
        <v>4</v>
      </c>
      <c r="K103" s="3">
        <v>2</v>
      </c>
      <c r="L103" s="12">
        <v>0</v>
      </c>
      <c r="M103" s="87">
        <f t="shared" si="1"/>
        <v>6</v>
      </c>
    </row>
    <row r="104" spans="1:13" x14ac:dyDescent="0.25">
      <c r="A104" s="4" t="s">
        <v>200</v>
      </c>
      <c r="B104" s="4" t="s">
        <v>201</v>
      </c>
      <c r="C104" s="3">
        <v>71</v>
      </c>
      <c r="D104" s="3">
        <v>67</v>
      </c>
      <c r="E104" s="3">
        <v>67</v>
      </c>
      <c r="F104" s="3">
        <v>67</v>
      </c>
      <c r="G104" s="3">
        <v>7</v>
      </c>
      <c r="H104" s="3">
        <v>0</v>
      </c>
      <c r="I104" s="3">
        <v>53</v>
      </c>
      <c r="J104" s="3">
        <v>6</v>
      </c>
      <c r="K104" s="3">
        <v>0</v>
      </c>
      <c r="L104" s="12">
        <v>0</v>
      </c>
      <c r="M104" s="87">
        <f t="shared" si="1"/>
        <v>6</v>
      </c>
    </row>
    <row r="105" spans="1:13" x14ac:dyDescent="0.25">
      <c r="A105" s="4" t="s">
        <v>202</v>
      </c>
      <c r="B105" s="4" t="s">
        <v>203</v>
      </c>
      <c r="C105" s="3">
        <v>86</v>
      </c>
      <c r="D105" s="3">
        <v>86</v>
      </c>
      <c r="E105" s="3">
        <v>86</v>
      </c>
      <c r="F105" s="3">
        <v>86</v>
      </c>
      <c r="G105" s="3">
        <v>46</v>
      </c>
      <c r="H105" s="3">
        <v>0</v>
      </c>
      <c r="I105" s="3">
        <v>48</v>
      </c>
      <c r="J105" s="3">
        <v>8</v>
      </c>
      <c r="K105" s="3">
        <v>5</v>
      </c>
      <c r="L105" s="12">
        <v>0</v>
      </c>
      <c r="M105" s="87">
        <f t="shared" si="1"/>
        <v>13</v>
      </c>
    </row>
    <row r="106" spans="1:13" x14ac:dyDescent="0.25">
      <c r="A106" s="4" t="s">
        <v>204</v>
      </c>
      <c r="B106" s="4" t="s">
        <v>205</v>
      </c>
      <c r="C106" s="3">
        <v>21</v>
      </c>
      <c r="D106" s="3">
        <v>21</v>
      </c>
      <c r="E106" s="3">
        <v>21</v>
      </c>
      <c r="F106" s="3">
        <v>21</v>
      </c>
      <c r="G106" s="3">
        <v>14</v>
      </c>
      <c r="H106" s="3">
        <v>21</v>
      </c>
      <c r="I106" s="3">
        <v>21</v>
      </c>
      <c r="J106" s="3">
        <v>1</v>
      </c>
      <c r="K106" s="3">
        <v>1</v>
      </c>
      <c r="L106" s="12">
        <v>1</v>
      </c>
      <c r="M106" s="87">
        <f t="shared" si="1"/>
        <v>3</v>
      </c>
    </row>
    <row r="107" spans="1:13" x14ac:dyDescent="0.25">
      <c r="A107" s="4" t="s">
        <v>206</v>
      </c>
      <c r="B107" s="4" t="s">
        <v>207</v>
      </c>
      <c r="C107" s="3">
        <v>17</v>
      </c>
      <c r="D107" s="3">
        <v>17</v>
      </c>
      <c r="E107" s="3">
        <v>0</v>
      </c>
      <c r="F107" s="3">
        <v>0</v>
      </c>
      <c r="G107" s="3">
        <v>6</v>
      </c>
      <c r="H107" s="3">
        <v>0</v>
      </c>
      <c r="I107" s="3">
        <v>7</v>
      </c>
      <c r="J107" s="3">
        <v>3</v>
      </c>
      <c r="K107" s="3">
        <v>0</v>
      </c>
      <c r="L107" s="12">
        <v>0</v>
      </c>
      <c r="M107" s="87">
        <f t="shared" si="1"/>
        <v>3</v>
      </c>
    </row>
    <row r="108" spans="1:13" x14ac:dyDescent="0.25">
      <c r="A108" s="4" t="s">
        <v>208</v>
      </c>
      <c r="B108" s="4" t="s">
        <v>209</v>
      </c>
      <c r="C108" s="3">
        <v>91</v>
      </c>
      <c r="D108" s="3">
        <v>91</v>
      </c>
      <c r="E108" s="3">
        <v>91</v>
      </c>
      <c r="F108" s="3">
        <v>91</v>
      </c>
      <c r="G108" s="3">
        <v>44</v>
      </c>
      <c r="H108" s="3">
        <v>0</v>
      </c>
      <c r="I108" s="3">
        <v>28</v>
      </c>
      <c r="J108" s="3">
        <v>4</v>
      </c>
      <c r="K108" s="3">
        <v>2</v>
      </c>
      <c r="L108" s="12">
        <v>0</v>
      </c>
      <c r="M108" s="87">
        <f t="shared" si="1"/>
        <v>6</v>
      </c>
    </row>
    <row r="109" spans="1:13" x14ac:dyDescent="0.25">
      <c r="A109" s="4" t="s">
        <v>210</v>
      </c>
      <c r="B109" s="4" t="s">
        <v>211</v>
      </c>
      <c r="C109" s="3">
        <v>33</v>
      </c>
      <c r="D109" s="3">
        <v>33</v>
      </c>
      <c r="E109" s="3">
        <v>33</v>
      </c>
      <c r="F109" s="3">
        <v>33</v>
      </c>
      <c r="G109" s="3">
        <v>21</v>
      </c>
      <c r="H109" s="3">
        <v>1</v>
      </c>
      <c r="I109" s="3">
        <v>30</v>
      </c>
      <c r="J109" s="3">
        <v>4</v>
      </c>
      <c r="K109" s="3">
        <v>2</v>
      </c>
      <c r="L109" s="12">
        <v>0</v>
      </c>
      <c r="M109" s="87">
        <f t="shared" si="1"/>
        <v>6</v>
      </c>
    </row>
    <row r="110" spans="1:13" x14ac:dyDescent="0.25">
      <c r="A110" s="4" t="s">
        <v>212</v>
      </c>
      <c r="B110" s="4" t="s">
        <v>213</v>
      </c>
      <c r="C110" s="3">
        <v>20</v>
      </c>
      <c r="D110" s="3">
        <v>11</v>
      </c>
      <c r="E110" s="3">
        <v>16</v>
      </c>
      <c r="F110" s="3">
        <v>29</v>
      </c>
      <c r="G110" s="3">
        <v>29</v>
      </c>
      <c r="H110" s="3">
        <v>0</v>
      </c>
      <c r="I110" s="3">
        <v>11</v>
      </c>
      <c r="J110" s="3">
        <v>4</v>
      </c>
      <c r="K110" s="3">
        <v>0</v>
      </c>
      <c r="L110" s="12">
        <v>1</v>
      </c>
      <c r="M110" s="87">
        <f t="shared" si="1"/>
        <v>5</v>
      </c>
    </row>
    <row r="111" spans="1:13" x14ac:dyDescent="0.25">
      <c r="A111" s="4" t="s">
        <v>214</v>
      </c>
      <c r="B111" s="4" t="s">
        <v>215</v>
      </c>
      <c r="C111" s="3">
        <v>12</v>
      </c>
      <c r="D111" s="3">
        <v>23</v>
      </c>
      <c r="E111" s="3">
        <v>57</v>
      </c>
      <c r="F111" s="3">
        <v>57</v>
      </c>
      <c r="G111" s="3">
        <v>8</v>
      </c>
      <c r="H111" s="3">
        <v>1</v>
      </c>
      <c r="I111" s="3">
        <v>21</v>
      </c>
      <c r="J111" s="3">
        <v>5</v>
      </c>
      <c r="K111" s="3">
        <v>0</v>
      </c>
      <c r="L111" s="12">
        <v>0</v>
      </c>
      <c r="M111" s="87">
        <f t="shared" si="1"/>
        <v>5</v>
      </c>
    </row>
    <row r="112" spans="1:13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12">
        <v>0</v>
      </c>
      <c r="M112" s="87">
        <f t="shared" si="1"/>
        <v>0</v>
      </c>
    </row>
    <row r="113" spans="1:13" x14ac:dyDescent="0.25">
      <c r="A113" s="4" t="s">
        <v>218</v>
      </c>
      <c r="B113" s="4" t="s">
        <v>219</v>
      </c>
      <c r="C113" s="3">
        <v>30</v>
      </c>
      <c r="D113" s="3">
        <v>30</v>
      </c>
      <c r="E113" s="3">
        <v>30</v>
      </c>
      <c r="F113" s="3">
        <v>28</v>
      </c>
      <c r="G113" s="3">
        <v>4</v>
      </c>
      <c r="H113" s="3">
        <v>0</v>
      </c>
      <c r="I113" s="3">
        <v>0</v>
      </c>
      <c r="J113" s="3">
        <v>3</v>
      </c>
      <c r="K113" s="3">
        <v>1</v>
      </c>
      <c r="L113" s="12">
        <v>0</v>
      </c>
      <c r="M113" s="87">
        <f t="shared" si="1"/>
        <v>4</v>
      </c>
    </row>
    <row r="114" spans="1:13" ht="15.75" thickBot="1" x14ac:dyDescent="0.3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12">
        <v>0</v>
      </c>
      <c r="M114" s="87">
        <f t="shared" si="1"/>
        <v>0</v>
      </c>
    </row>
    <row r="115" spans="1:13" ht="16.5" thickTop="1" thickBot="1" x14ac:dyDescent="0.3">
      <c r="B115" s="1" t="s">
        <v>222</v>
      </c>
      <c r="C115" s="10">
        <f t="shared" ref="C115:L115" si="2">SUM(C5:C114)</f>
        <v>3511</v>
      </c>
      <c r="D115" s="10">
        <f t="shared" si="2"/>
        <v>3381</v>
      </c>
      <c r="E115" s="10">
        <f t="shared" si="2"/>
        <v>3815</v>
      </c>
      <c r="F115" s="10">
        <f t="shared" si="2"/>
        <v>3870</v>
      </c>
      <c r="G115" s="10">
        <f t="shared" si="2"/>
        <v>990</v>
      </c>
      <c r="H115" s="10">
        <f t="shared" si="2"/>
        <v>141</v>
      </c>
      <c r="I115" s="10">
        <f t="shared" si="2"/>
        <v>1618</v>
      </c>
      <c r="J115" s="10">
        <f t="shared" si="2"/>
        <v>313</v>
      </c>
      <c r="K115" s="10">
        <f t="shared" si="2"/>
        <v>44</v>
      </c>
      <c r="L115" s="14">
        <f t="shared" si="2"/>
        <v>6</v>
      </c>
      <c r="M115" s="10">
        <f t="shared" si="1"/>
        <v>363</v>
      </c>
    </row>
    <row r="116" spans="1:13" ht="15.75" thickTop="1" x14ac:dyDescent="0.25"/>
  </sheetData>
  <mergeCells count="9">
    <mergeCell ref="H3:H4"/>
    <mergeCell ref="I3:I4"/>
    <mergeCell ref="J3:M3"/>
    <mergeCell ref="C2:M2"/>
    <mergeCell ref="A2:A4"/>
    <mergeCell ref="B2:B4"/>
    <mergeCell ref="C3:D3"/>
    <mergeCell ref="E3:F3"/>
    <mergeCell ref="G3:G4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115"/>
  <sheetViews>
    <sheetView workbookViewId="0">
      <pane xSplit="2" ySplit="3" topLeftCell="C106" activePane="bottomRight" state="frozen"/>
      <selection pane="topRight" activeCell="C1" sqref="C1"/>
      <selection pane="bottomLeft" activeCell="A4" sqref="A4"/>
      <selection pane="bottomRight" activeCell="K118" sqref="K118"/>
    </sheetView>
  </sheetViews>
  <sheetFormatPr baseColWidth="10" defaultColWidth="9" defaultRowHeight="15" x14ac:dyDescent="0.25"/>
  <cols>
    <col min="2" max="2" width="68.42578125" customWidth="1"/>
    <col min="3" max="16" width="16.5703125" customWidth="1"/>
    <col min="17" max="17" width="14.140625" customWidth="1"/>
  </cols>
  <sheetData>
    <row r="1" spans="1:17" ht="15.75" thickBot="1" x14ac:dyDescent="0.3"/>
    <row r="2" spans="1:17" ht="30" customHeight="1" thickTop="1" thickBot="1" x14ac:dyDescent="0.3">
      <c r="A2" s="323" t="s">
        <v>0</v>
      </c>
      <c r="B2" s="323" t="s">
        <v>1</v>
      </c>
      <c r="C2" s="323" t="s">
        <v>741</v>
      </c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</row>
    <row r="3" spans="1:17" ht="39.950000000000003" customHeight="1" thickTop="1" thickBot="1" x14ac:dyDescent="0.3">
      <c r="A3" s="323" t="s">
        <v>0</v>
      </c>
      <c r="B3" s="323" t="s">
        <v>1</v>
      </c>
      <c r="C3" s="149" t="s">
        <v>717</v>
      </c>
      <c r="D3" s="149" t="s">
        <v>718</v>
      </c>
      <c r="E3" s="149" t="s">
        <v>720</v>
      </c>
      <c r="F3" s="149" t="s">
        <v>719</v>
      </c>
      <c r="G3" s="149" t="s">
        <v>721</v>
      </c>
      <c r="H3" s="149" t="s">
        <v>742</v>
      </c>
      <c r="I3" s="149" t="s">
        <v>723</v>
      </c>
      <c r="J3" s="149" t="s">
        <v>724</v>
      </c>
      <c r="K3" s="23" t="s">
        <v>857</v>
      </c>
      <c r="L3" s="149" t="s">
        <v>725</v>
      </c>
      <c r="M3" s="149" t="s">
        <v>726</v>
      </c>
      <c r="N3" s="149" t="s">
        <v>727</v>
      </c>
      <c r="O3" s="149" t="s">
        <v>728</v>
      </c>
      <c r="P3" s="23" t="s">
        <v>858</v>
      </c>
      <c r="Q3" s="23" t="s">
        <v>222</v>
      </c>
    </row>
    <row r="4" spans="1:17" ht="15.75" thickTop="1" x14ac:dyDescent="0.25">
      <c r="A4" s="4" t="s">
        <v>2</v>
      </c>
      <c r="B4" s="4" t="s">
        <v>3</v>
      </c>
      <c r="C4" s="103">
        <v>0</v>
      </c>
      <c r="D4" s="103">
        <v>0</v>
      </c>
      <c r="E4" s="103">
        <v>19</v>
      </c>
      <c r="F4" s="103">
        <v>0</v>
      </c>
      <c r="G4" s="103">
        <v>13</v>
      </c>
      <c r="H4" s="103">
        <v>179</v>
      </c>
      <c r="I4" s="103">
        <v>0</v>
      </c>
      <c r="J4" s="103">
        <v>8</v>
      </c>
      <c r="K4" s="137">
        <f>SUM(C4:J4)</f>
        <v>219</v>
      </c>
      <c r="L4" s="179">
        <v>0</v>
      </c>
      <c r="M4" s="103">
        <v>36</v>
      </c>
      <c r="N4" s="103">
        <v>0</v>
      </c>
      <c r="O4" s="104">
        <v>0</v>
      </c>
      <c r="P4" s="161">
        <f>SUM(L4:O4)</f>
        <v>36</v>
      </c>
      <c r="Q4" s="162">
        <f>+P4+K4</f>
        <v>255</v>
      </c>
    </row>
    <row r="5" spans="1:17" x14ac:dyDescent="0.25">
      <c r="A5" s="4" t="s">
        <v>4</v>
      </c>
      <c r="B5" s="4" t="s">
        <v>5</v>
      </c>
      <c r="C5" s="3">
        <v>0</v>
      </c>
      <c r="D5" s="3">
        <v>0</v>
      </c>
      <c r="E5" s="3">
        <v>0</v>
      </c>
      <c r="F5" s="3">
        <v>0</v>
      </c>
      <c r="G5" s="3">
        <v>2</v>
      </c>
      <c r="H5" s="3">
        <v>9</v>
      </c>
      <c r="I5" s="3">
        <v>0</v>
      </c>
      <c r="J5" s="3">
        <v>0</v>
      </c>
      <c r="K5" s="113">
        <f t="shared" ref="K5:K68" si="0">SUM(C5:J5)</f>
        <v>11</v>
      </c>
      <c r="L5" s="25">
        <v>0</v>
      </c>
      <c r="M5" s="3">
        <v>3</v>
      </c>
      <c r="N5" s="3">
        <v>0</v>
      </c>
      <c r="O5" s="12">
        <v>0</v>
      </c>
      <c r="P5" s="160">
        <f t="shared" ref="P5:P68" si="1">SUM(L5:O5)</f>
        <v>3</v>
      </c>
      <c r="Q5" s="163">
        <f t="shared" ref="Q5:Q68" si="2">+P5+K5</f>
        <v>14</v>
      </c>
    </row>
    <row r="6" spans="1:17" x14ac:dyDescent="0.25">
      <c r="A6" s="4" t="s">
        <v>6</v>
      </c>
      <c r="B6" s="4" t="s">
        <v>7</v>
      </c>
      <c r="C6" s="3">
        <v>0</v>
      </c>
      <c r="D6" s="3">
        <v>0</v>
      </c>
      <c r="E6" s="3">
        <v>0</v>
      </c>
      <c r="F6" s="3">
        <v>0</v>
      </c>
      <c r="G6" s="3">
        <v>7</v>
      </c>
      <c r="H6" s="3">
        <v>16</v>
      </c>
      <c r="I6" s="3">
        <v>0</v>
      </c>
      <c r="J6" s="3">
        <v>3</v>
      </c>
      <c r="K6" s="113">
        <f t="shared" si="0"/>
        <v>26</v>
      </c>
      <c r="L6" s="25">
        <v>0</v>
      </c>
      <c r="M6" s="3">
        <v>6</v>
      </c>
      <c r="N6" s="3">
        <v>4</v>
      </c>
      <c r="O6" s="12">
        <v>1</v>
      </c>
      <c r="P6" s="160">
        <f t="shared" si="1"/>
        <v>11</v>
      </c>
      <c r="Q6" s="163">
        <f t="shared" si="2"/>
        <v>37</v>
      </c>
    </row>
    <row r="7" spans="1:17" x14ac:dyDescent="0.25">
      <c r="A7" s="4" t="s">
        <v>8</v>
      </c>
      <c r="B7" s="4" t="s">
        <v>9</v>
      </c>
      <c r="C7" s="3">
        <v>3</v>
      </c>
      <c r="D7" s="3">
        <v>6</v>
      </c>
      <c r="E7" s="3">
        <v>18</v>
      </c>
      <c r="F7" s="3">
        <v>0</v>
      </c>
      <c r="G7" s="3">
        <v>22</v>
      </c>
      <c r="H7" s="3">
        <v>146</v>
      </c>
      <c r="I7" s="3">
        <v>0</v>
      </c>
      <c r="J7" s="3">
        <v>18</v>
      </c>
      <c r="K7" s="113">
        <f t="shared" si="0"/>
        <v>213</v>
      </c>
      <c r="L7" s="25">
        <v>6</v>
      </c>
      <c r="M7" s="3">
        <v>25</v>
      </c>
      <c r="N7" s="3">
        <v>0</v>
      </c>
      <c r="O7" s="12">
        <v>1</v>
      </c>
      <c r="P7" s="160">
        <f t="shared" si="1"/>
        <v>32</v>
      </c>
      <c r="Q7" s="163">
        <f t="shared" si="2"/>
        <v>245</v>
      </c>
    </row>
    <row r="8" spans="1:17" x14ac:dyDescent="0.25">
      <c r="A8" s="4" t="s">
        <v>10</v>
      </c>
      <c r="B8" s="4" t="s">
        <v>11</v>
      </c>
      <c r="C8" s="3">
        <v>0</v>
      </c>
      <c r="D8" s="3">
        <v>0</v>
      </c>
      <c r="E8" s="3">
        <v>1</v>
      </c>
      <c r="F8" s="3">
        <v>0</v>
      </c>
      <c r="G8" s="3">
        <v>0</v>
      </c>
      <c r="H8" s="3">
        <v>21</v>
      </c>
      <c r="I8" s="3">
        <v>0</v>
      </c>
      <c r="J8" s="3">
        <v>15</v>
      </c>
      <c r="K8" s="113">
        <f t="shared" si="0"/>
        <v>37</v>
      </c>
      <c r="L8" s="25">
        <v>0</v>
      </c>
      <c r="M8" s="3">
        <v>26</v>
      </c>
      <c r="N8" s="3">
        <v>2</v>
      </c>
      <c r="O8" s="12">
        <v>0</v>
      </c>
      <c r="P8" s="160">
        <f t="shared" si="1"/>
        <v>28</v>
      </c>
      <c r="Q8" s="163">
        <f>+P8+K8</f>
        <v>65</v>
      </c>
    </row>
    <row r="9" spans="1:17" x14ac:dyDescent="0.25">
      <c r="A9" s="4" t="s">
        <v>12</v>
      </c>
      <c r="B9" s="4" t="s">
        <v>13</v>
      </c>
      <c r="C9" s="3">
        <v>0</v>
      </c>
      <c r="D9" s="3">
        <v>0</v>
      </c>
      <c r="E9" s="3">
        <v>2</v>
      </c>
      <c r="F9" s="3">
        <v>0</v>
      </c>
      <c r="G9" s="3">
        <v>1</v>
      </c>
      <c r="H9" s="3">
        <v>4</v>
      </c>
      <c r="I9" s="3">
        <v>0</v>
      </c>
      <c r="J9" s="3">
        <v>0</v>
      </c>
      <c r="K9" s="113">
        <f t="shared" si="0"/>
        <v>7</v>
      </c>
      <c r="L9" s="25">
        <v>0</v>
      </c>
      <c r="M9" s="3">
        <v>3</v>
      </c>
      <c r="N9" s="3">
        <v>0</v>
      </c>
      <c r="O9" s="12">
        <v>0</v>
      </c>
      <c r="P9" s="160">
        <f t="shared" si="1"/>
        <v>3</v>
      </c>
      <c r="Q9" s="163">
        <f t="shared" si="2"/>
        <v>10</v>
      </c>
    </row>
    <row r="10" spans="1:17" x14ac:dyDescent="0.25">
      <c r="A10" s="4" t="s">
        <v>14</v>
      </c>
      <c r="B10" s="4" t="s">
        <v>15</v>
      </c>
      <c r="C10" s="3">
        <v>0</v>
      </c>
      <c r="D10" s="3">
        <v>0</v>
      </c>
      <c r="E10" s="3">
        <v>5</v>
      </c>
      <c r="F10" s="3">
        <v>0</v>
      </c>
      <c r="G10" s="3">
        <v>12</v>
      </c>
      <c r="H10" s="3">
        <v>77</v>
      </c>
      <c r="I10" s="3">
        <v>0</v>
      </c>
      <c r="J10" s="3">
        <v>0</v>
      </c>
      <c r="K10" s="113">
        <f t="shared" si="0"/>
        <v>94</v>
      </c>
      <c r="L10" s="25">
        <v>0</v>
      </c>
      <c r="M10" s="3">
        <v>4</v>
      </c>
      <c r="N10" s="3">
        <v>0</v>
      </c>
      <c r="O10" s="12">
        <v>1</v>
      </c>
      <c r="P10" s="160">
        <f t="shared" si="1"/>
        <v>5</v>
      </c>
      <c r="Q10" s="163">
        <f t="shared" si="2"/>
        <v>99</v>
      </c>
    </row>
    <row r="11" spans="1:17" x14ac:dyDescent="0.25">
      <c r="A11" s="4" t="s">
        <v>16</v>
      </c>
      <c r="B11" s="4" t="s">
        <v>17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60</v>
      </c>
      <c r="I11" s="3">
        <v>0</v>
      </c>
      <c r="J11" s="3">
        <v>0</v>
      </c>
      <c r="K11" s="113">
        <f t="shared" si="0"/>
        <v>60</v>
      </c>
      <c r="L11" s="25">
        <v>0</v>
      </c>
      <c r="M11" s="3">
        <v>14</v>
      </c>
      <c r="N11" s="3">
        <v>0</v>
      </c>
      <c r="O11" s="12">
        <v>0</v>
      </c>
      <c r="P11" s="160">
        <f t="shared" si="1"/>
        <v>14</v>
      </c>
      <c r="Q11" s="163">
        <f t="shared" si="2"/>
        <v>74</v>
      </c>
    </row>
    <row r="12" spans="1:17" x14ac:dyDescent="0.25">
      <c r="A12" s="4" t="s">
        <v>18</v>
      </c>
      <c r="B12" s="4" t="s">
        <v>19</v>
      </c>
      <c r="C12" s="3">
        <v>0</v>
      </c>
      <c r="D12" s="3">
        <v>0</v>
      </c>
      <c r="E12" s="3">
        <v>0</v>
      </c>
      <c r="F12" s="3">
        <v>6</v>
      </c>
      <c r="G12" s="3">
        <v>21</v>
      </c>
      <c r="H12" s="3">
        <v>19</v>
      </c>
      <c r="I12" s="3">
        <v>0</v>
      </c>
      <c r="J12" s="3">
        <v>2</v>
      </c>
      <c r="K12" s="113">
        <f t="shared" si="0"/>
        <v>48</v>
      </c>
      <c r="L12" s="25">
        <v>0</v>
      </c>
      <c r="M12" s="3">
        <v>0</v>
      </c>
      <c r="N12" s="3">
        <v>0</v>
      </c>
      <c r="O12" s="12">
        <v>0</v>
      </c>
      <c r="P12" s="160">
        <f t="shared" si="1"/>
        <v>0</v>
      </c>
      <c r="Q12" s="163">
        <f t="shared" si="2"/>
        <v>48</v>
      </c>
    </row>
    <row r="13" spans="1:17" x14ac:dyDescent="0.25">
      <c r="A13" s="4" t="s">
        <v>20</v>
      </c>
      <c r="B13" s="4" t="s">
        <v>21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50</v>
      </c>
      <c r="I13" s="3">
        <v>9</v>
      </c>
      <c r="J13" s="3">
        <v>0</v>
      </c>
      <c r="K13" s="113">
        <f t="shared" si="0"/>
        <v>59</v>
      </c>
      <c r="L13" s="25">
        <v>0</v>
      </c>
      <c r="M13" s="3">
        <v>0</v>
      </c>
      <c r="N13" s="3">
        <v>0</v>
      </c>
      <c r="O13" s="12">
        <v>0</v>
      </c>
      <c r="P13" s="160">
        <f t="shared" si="1"/>
        <v>0</v>
      </c>
      <c r="Q13" s="163">
        <f t="shared" si="2"/>
        <v>59</v>
      </c>
    </row>
    <row r="14" spans="1:17" x14ac:dyDescent="0.25">
      <c r="A14" s="4" t="s">
        <v>22</v>
      </c>
      <c r="B14" s="4" t="s">
        <v>23</v>
      </c>
      <c r="C14" s="3">
        <v>0</v>
      </c>
      <c r="D14" s="3">
        <v>0</v>
      </c>
      <c r="E14" s="3">
        <v>0</v>
      </c>
      <c r="F14" s="3">
        <v>0</v>
      </c>
      <c r="G14" s="3">
        <v>1</v>
      </c>
      <c r="H14" s="3">
        <v>34</v>
      </c>
      <c r="I14" s="3">
        <v>0</v>
      </c>
      <c r="J14" s="3">
        <v>0</v>
      </c>
      <c r="K14" s="113">
        <f t="shared" si="0"/>
        <v>35</v>
      </c>
      <c r="L14" s="25">
        <v>0</v>
      </c>
      <c r="M14" s="3">
        <v>12</v>
      </c>
      <c r="N14" s="3">
        <v>0</v>
      </c>
      <c r="O14" s="12">
        <v>4</v>
      </c>
      <c r="P14" s="160">
        <f t="shared" si="1"/>
        <v>16</v>
      </c>
      <c r="Q14" s="163">
        <f t="shared" si="2"/>
        <v>51</v>
      </c>
    </row>
    <row r="15" spans="1:17" x14ac:dyDescent="0.25">
      <c r="A15" s="4" t="s">
        <v>24</v>
      </c>
      <c r="B15" s="4" t="s">
        <v>25</v>
      </c>
      <c r="C15" s="3">
        <v>0</v>
      </c>
      <c r="D15" s="3">
        <v>23</v>
      </c>
      <c r="E15" s="3">
        <v>0</v>
      </c>
      <c r="F15" s="3">
        <v>0</v>
      </c>
      <c r="G15" s="3">
        <v>0</v>
      </c>
      <c r="H15" s="3">
        <v>97</v>
      </c>
      <c r="I15" s="3">
        <v>0</v>
      </c>
      <c r="J15" s="3">
        <v>0</v>
      </c>
      <c r="K15" s="113">
        <f t="shared" si="0"/>
        <v>120</v>
      </c>
      <c r="L15" s="25">
        <v>3</v>
      </c>
      <c r="M15" s="3">
        <v>26</v>
      </c>
      <c r="N15" s="3">
        <v>0</v>
      </c>
      <c r="O15" s="12">
        <v>0</v>
      </c>
      <c r="P15" s="160">
        <f t="shared" si="1"/>
        <v>29</v>
      </c>
      <c r="Q15" s="163">
        <f t="shared" si="2"/>
        <v>149</v>
      </c>
    </row>
    <row r="16" spans="1:17" x14ac:dyDescent="0.25">
      <c r="A16" s="4" t="s">
        <v>26</v>
      </c>
      <c r="B16" s="4" t="s">
        <v>27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20</v>
      </c>
      <c r="I16" s="3">
        <v>0</v>
      </c>
      <c r="J16" s="3">
        <v>0</v>
      </c>
      <c r="K16" s="113">
        <f t="shared" si="0"/>
        <v>20</v>
      </c>
      <c r="L16" s="25">
        <v>0</v>
      </c>
      <c r="M16" s="3">
        <v>4</v>
      </c>
      <c r="N16" s="3">
        <v>0</v>
      </c>
      <c r="O16" s="12">
        <v>0</v>
      </c>
      <c r="P16" s="160">
        <f t="shared" si="1"/>
        <v>4</v>
      </c>
      <c r="Q16" s="163">
        <f t="shared" si="2"/>
        <v>24</v>
      </c>
    </row>
    <row r="17" spans="1:17" x14ac:dyDescent="0.25">
      <c r="A17" s="4" t="s">
        <v>28</v>
      </c>
      <c r="B17" s="4" t="s">
        <v>29</v>
      </c>
      <c r="C17" s="3">
        <v>0</v>
      </c>
      <c r="D17" s="3">
        <v>0</v>
      </c>
      <c r="E17" s="3">
        <v>2</v>
      </c>
      <c r="F17" s="3">
        <v>0</v>
      </c>
      <c r="G17" s="3">
        <v>18</v>
      </c>
      <c r="H17" s="3">
        <v>71</v>
      </c>
      <c r="I17" s="3">
        <v>0</v>
      </c>
      <c r="J17" s="3">
        <v>9</v>
      </c>
      <c r="K17" s="113">
        <f t="shared" si="0"/>
        <v>100</v>
      </c>
      <c r="L17" s="25">
        <v>0</v>
      </c>
      <c r="M17" s="3">
        <v>17</v>
      </c>
      <c r="N17" s="3">
        <v>0</v>
      </c>
      <c r="O17" s="12">
        <v>0</v>
      </c>
      <c r="P17" s="160">
        <f t="shared" si="1"/>
        <v>17</v>
      </c>
      <c r="Q17" s="163">
        <f t="shared" si="2"/>
        <v>117</v>
      </c>
    </row>
    <row r="18" spans="1:17" x14ac:dyDescent="0.25">
      <c r="A18" s="4" t="s">
        <v>30</v>
      </c>
      <c r="B18" s="4" t="s">
        <v>31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39</v>
      </c>
      <c r="I18" s="3">
        <v>0</v>
      </c>
      <c r="J18" s="3">
        <v>7</v>
      </c>
      <c r="K18" s="113">
        <f t="shared" si="0"/>
        <v>46</v>
      </c>
      <c r="L18" s="25">
        <v>0</v>
      </c>
      <c r="M18" s="3">
        <v>13</v>
      </c>
      <c r="N18" s="3">
        <v>1</v>
      </c>
      <c r="O18" s="12">
        <v>0</v>
      </c>
      <c r="P18" s="160">
        <f t="shared" si="1"/>
        <v>14</v>
      </c>
      <c r="Q18" s="163">
        <f t="shared" si="2"/>
        <v>60</v>
      </c>
    </row>
    <row r="19" spans="1:17" x14ac:dyDescent="0.25">
      <c r="A19" s="4" t="s">
        <v>32</v>
      </c>
      <c r="B19" s="4" t="s">
        <v>33</v>
      </c>
      <c r="C19" s="3">
        <v>0</v>
      </c>
      <c r="D19" s="3">
        <v>0</v>
      </c>
      <c r="E19" s="3">
        <v>0</v>
      </c>
      <c r="F19" s="3">
        <v>0</v>
      </c>
      <c r="G19" s="3">
        <v>2</v>
      </c>
      <c r="H19" s="3">
        <v>78</v>
      </c>
      <c r="I19" s="3">
        <v>0</v>
      </c>
      <c r="J19" s="3">
        <v>7</v>
      </c>
      <c r="K19" s="113">
        <f t="shared" si="0"/>
        <v>87</v>
      </c>
      <c r="L19" s="25">
        <v>4</v>
      </c>
      <c r="M19" s="3">
        <v>80</v>
      </c>
      <c r="N19" s="3">
        <v>3</v>
      </c>
      <c r="O19" s="12">
        <v>0</v>
      </c>
      <c r="P19" s="160">
        <f t="shared" si="1"/>
        <v>87</v>
      </c>
      <c r="Q19" s="163">
        <f t="shared" si="2"/>
        <v>174</v>
      </c>
    </row>
    <row r="20" spans="1:17" x14ac:dyDescent="0.25">
      <c r="A20" s="4" t="s">
        <v>34</v>
      </c>
      <c r="B20" s="4" t="s">
        <v>35</v>
      </c>
      <c r="C20" s="3">
        <v>0</v>
      </c>
      <c r="D20" s="3">
        <v>0</v>
      </c>
      <c r="E20" s="3">
        <v>0</v>
      </c>
      <c r="F20" s="3">
        <v>0</v>
      </c>
      <c r="G20" s="3">
        <v>1</v>
      </c>
      <c r="H20" s="3">
        <v>32</v>
      </c>
      <c r="I20" s="3">
        <v>0</v>
      </c>
      <c r="J20" s="3">
        <v>0</v>
      </c>
      <c r="K20" s="113">
        <f t="shared" si="0"/>
        <v>33</v>
      </c>
      <c r="L20" s="25">
        <v>0</v>
      </c>
      <c r="M20" s="3">
        <v>25</v>
      </c>
      <c r="N20" s="3">
        <v>0</v>
      </c>
      <c r="O20" s="12">
        <v>0</v>
      </c>
      <c r="P20" s="160">
        <f t="shared" si="1"/>
        <v>25</v>
      </c>
      <c r="Q20" s="163">
        <f t="shared" si="2"/>
        <v>58</v>
      </c>
    </row>
    <row r="21" spans="1:17" x14ac:dyDescent="0.25">
      <c r="A21" s="4" t="s">
        <v>36</v>
      </c>
      <c r="B21" s="4" t="s">
        <v>37</v>
      </c>
      <c r="C21" s="3">
        <v>0</v>
      </c>
      <c r="D21" s="3">
        <v>0</v>
      </c>
      <c r="E21" s="3">
        <v>0</v>
      </c>
      <c r="F21" s="3">
        <v>7</v>
      </c>
      <c r="G21" s="3">
        <v>21</v>
      </c>
      <c r="H21" s="3">
        <v>249</v>
      </c>
      <c r="I21" s="3">
        <v>0</v>
      </c>
      <c r="J21" s="3">
        <v>10</v>
      </c>
      <c r="K21" s="113">
        <f t="shared" si="0"/>
        <v>287</v>
      </c>
      <c r="L21" s="25">
        <v>0</v>
      </c>
      <c r="M21" s="3">
        <v>43</v>
      </c>
      <c r="N21" s="3">
        <v>2</v>
      </c>
      <c r="O21" s="12">
        <v>2</v>
      </c>
      <c r="P21" s="160">
        <f t="shared" si="1"/>
        <v>47</v>
      </c>
      <c r="Q21" s="163">
        <f t="shared" si="2"/>
        <v>334</v>
      </c>
    </row>
    <row r="22" spans="1:17" x14ac:dyDescent="0.25">
      <c r="A22" s="4" t="s">
        <v>38</v>
      </c>
      <c r="B22" s="4" t="s">
        <v>39</v>
      </c>
      <c r="C22" s="3">
        <v>0</v>
      </c>
      <c r="D22" s="3">
        <v>0</v>
      </c>
      <c r="E22" s="3">
        <v>0</v>
      </c>
      <c r="F22" s="3">
        <v>0</v>
      </c>
      <c r="G22" s="3">
        <v>1</v>
      </c>
      <c r="H22" s="3">
        <v>84</v>
      </c>
      <c r="I22" s="3">
        <v>7</v>
      </c>
      <c r="J22" s="3">
        <v>11</v>
      </c>
      <c r="K22" s="113">
        <f t="shared" si="0"/>
        <v>103</v>
      </c>
      <c r="L22" s="25">
        <v>1</v>
      </c>
      <c r="M22" s="3">
        <v>22</v>
      </c>
      <c r="N22" s="3">
        <v>5</v>
      </c>
      <c r="O22" s="12">
        <v>2</v>
      </c>
      <c r="P22" s="160">
        <f t="shared" si="1"/>
        <v>30</v>
      </c>
      <c r="Q22" s="163">
        <f t="shared" si="2"/>
        <v>133</v>
      </c>
    </row>
    <row r="23" spans="1:17" x14ac:dyDescent="0.25">
      <c r="A23" s="4" t="s">
        <v>40</v>
      </c>
      <c r="B23" s="4" t="s">
        <v>41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17</v>
      </c>
      <c r="I23" s="3">
        <v>0</v>
      </c>
      <c r="J23" s="3">
        <v>0</v>
      </c>
      <c r="K23" s="113">
        <f t="shared" si="0"/>
        <v>17</v>
      </c>
      <c r="L23" s="25">
        <v>1</v>
      </c>
      <c r="M23" s="3">
        <v>7</v>
      </c>
      <c r="N23" s="3">
        <v>0</v>
      </c>
      <c r="O23" s="12">
        <v>1</v>
      </c>
      <c r="P23" s="160">
        <f t="shared" si="1"/>
        <v>9</v>
      </c>
      <c r="Q23" s="163">
        <f t="shared" si="2"/>
        <v>26</v>
      </c>
    </row>
    <row r="24" spans="1:17" x14ac:dyDescent="0.25">
      <c r="A24" s="4" t="s">
        <v>42</v>
      </c>
      <c r="B24" s="4" t="s">
        <v>43</v>
      </c>
      <c r="C24" s="3">
        <v>0</v>
      </c>
      <c r="D24" s="3">
        <v>0</v>
      </c>
      <c r="E24" s="3">
        <v>5</v>
      </c>
      <c r="F24" s="3">
        <v>0</v>
      </c>
      <c r="G24" s="3">
        <v>6</v>
      </c>
      <c r="H24" s="3">
        <v>42</v>
      </c>
      <c r="I24" s="3">
        <v>0</v>
      </c>
      <c r="J24" s="3">
        <v>0</v>
      </c>
      <c r="K24" s="113">
        <f t="shared" si="0"/>
        <v>53</v>
      </c>
      <c r="L24" s="25">
        <v>0</v>
      </c>
      <c r="M24" s="3">
        <v>10</v>
      </c>
      <c r="N24" s="3">
        <v>0</v>
      </c>
      <c r="O24" s="12">
        <v>0</v>
      </c>
      <c r="P24" s="160">
        <f t="shared" si="1"/>
        <v>10</v>
      </c>
      <c r="Q24" s="163">
        <f t="shared" si="2"/>
        <v>63</v>
      </c>
    </row>
    <row r="25" spans="1:17" x14ac:dyDescent="0.25">
      <c r="A25" s="4" t="s">
        <v>44</v>
      </c>
      <c r="B25" s="4" t="s">
        <v>45</v>
      </c>
      <c r="C25" s="3">
        <v>0</v>
      </c>
      <c r="D25" s="3">
        <v>4</v>
      </c>
      <c r="E25" s="3">
        <v>5</v>
      </c>
      <c r="F25" s="3">
        <v>0</v>
      </c>
      <c r="G25" s="3">
        <v>1</v>
      </c>
      <c r="H25" s="3">
        <v>38</v>
      </c>
      <c r="I25" s="3">
        <v>0</v>
      </c>
      <c r="J25" s="3">
        <v>2</v>
      </c>
      <c r="K25" s="113">
        <f t="shared" si="0"/>
        <v>50</v>
      </c>
      <c r="L25" s="25">
        <v>0</v>
      </c>
      <c r="M25" s="3">
        <v>7</v>
      </c>
      <c r="N25" s="3">
        <v>1</v>
      </c>
      <c r="O25" s="12">
        <v>0</v>
      </c>
      <c r="P25" s="160">
        <f t="shared" si="1"/>
        <v>8</v>
      </c>
      <c r="Q25" s="163">
        <f t="shared" si="2"/>
        <v>58</v>
      </c>
    </row>
    <row r="26" spans="1:17" x14ac:dyDescent="0.25">
      <c r="A26" s="4" t="s">
        <v>46</v>
      </c>
      <c r="B26" s="4" t="s">
        <v>47</v>
      </c>
      <c r="C26" s="3">
        <v>0</v>
      </c>
      <c r="D26" s="3">
        <v>0</v>
      </c>
      <c r="E26" s="3">
        <v>0</v>
      </c>
      <c r="F26" s="3">
        <v>0</v>
      </c>
      <c r="G26" s="3">
        <v>23</v>
      </c>
      <c r="H26" s="3">
        <v>0</v>
      </c>
      <c r="I26" s="3">
        <v>0</v>
      </c>
      <c r="J26" s="3">
        <v>0</v>
      </c>
      <c r="K26" s="113">
        <f t="shared" si="0"/>
        <v>23</v>
      </c>
      <c r="L26" s="25">
        <v>0</v>
      </c>
      <c r="M26" s="3">
        <v>11</v>
      </c>
      <c r="N26" s="3">
        <v>0</v>
      </c>
      <c r="O26" s="12">
        <v>4</v>
      </c>
      <c r="P26" s="160">
        <f t="shared" si="1"/>
        <v>15</v>
      </c>
      <c r="Q26" s="163">
        <f t="shared" si="2"/>
        <v>38</v>
      </c>
    </row>
    <row r="27" spans="1:17" x14ac:dyDescent="0.25">
      <c r="A27" s="4" t="s">
        <v>48</v>
      </c>
      <c r="B27" s="4" t="s">
        <v>49</v>
      </c>
      <c r="C27" s="3">
        <v>0</v>
      </c>
      <c r="D27" s="3">
        <v>0</v>
      </c>
      <c r="E27" s="3">
        <v>0</v>
      </c>
      <c r="F27" s="3">
        <v>0</v>
      </c>
      <c r="G27" s="3">
        <v>1</v>
      </c>
      <c r="H27" s="3">
        <v>6</v>
      </c>
      <c r="I27" s="3">
        <v>0</v>
      </c>
      <c r="J27" s="3">
        <v>0</v>
      </c>
      <c r="K27" s="113">
        <f t="shared" si="0"/>
        <v>7</v>
      </c>
      <c r="L27" s="25">
        <v>0</v>
      </c>
      <c r="M27" s="3">
        <v>13</v>
      </c>
      <c r="N27" s="3">
        <v>0</v>
      </c>
      <c r="O27" s="12">
        <v>0</v>
      </c>
      <c r="P27" s="160">
        <f t="shared" si="1"/>
        <v>13</v>
      </c>
      <c r="Q27" s="163">
        <f t="shared" si="2"/>
        <v>20</v>
      </c>
    </row>
    <row r="28" spans="1:17" x14ac:dyDescent="0.25">
      <c r="A28" s="4" t="s">
        <v>50</v>
      </c>
      <c r="B28" s="4" t="s">
        <v>51</v>
      </c>
      <c r="C28" s="3">
        <v>0</v>
      </c>
      <c r="D28" s="3">
        <v>3</v>
      </c>
      <c r="E28" s="3">
        <v>2</v>
      </c>
      <c r="F28" s="3">
        <v>0</v>
      </c>
      <c r="G28" s="3">
        <v>0</v>
      </c>
      <c r="H28" s="3">
        <v>29</v>
      </c>
      <c r="I28" s="3">
        <v>0</v>
      </c>
      <c r="J28" s="3">
        <v>0</v>
      </c>
      <c r="K28" s="113">
        <f t="shared" si="0"/>
        <v>34</v>
      </c>
      <c r="L28" s="25">
        <v>0</v>
      </c>
      <c r="M28" s="3">
        <v>4</v>
      </c>
      <c r="N28" s="3">
        <v>0</v>
      </c>
      <c r="O28" s="12">
        <v>0</v>
      </c>
      <c r="P28" s="160">
        <f t="shared" si="1"/>
        <v>4</v>
      </c>
      <c r="Q28" s="163">
        <f t="shared" si="2"/>
        <v>38</v>
      </c>
    </row>
    <row r="29" spans="1:17" x14ac:dyDescent="0.25">
      <c r="A29" s="4" t="s">
        <v>52</v>
      </c>
      <c r="B29" s="4" t="s">
        <v>53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34</v>
      </c>
      <c r="I29" s="3">
        <v>0</v>
      </c>
      <c r="J29" s="3">
        <v>19</v>
      </c>
      <c r="K29" s="113">
        <f t="shared" si="0"/>
        <v>53</v>
      </c>
      <c r="L29" s="25">
        <v>0</v>
      </c>
      <c r="M29" s="3">
        <v>22</v>
      </c>
      <c r="N29" s="3">
        <v>0</v>
      </c>
      <c r="O29" s="12">
        <v>1</v>
      </c>
      <c r="P29" s="160">
        <f t="shared" si="1"/>
        <v>23</v>
      </c>
      <c r="Q29" s="163">
        <f t="shared" si="2"/>
        <v>76</v>
      </c>
    </row>
    <row r="30" spans="1:17" x14ac:dyDescent="0.25">
      <c r="A30" s="4" t="s">
        <v>54</v>
      </c>
      <c r="B30" s="4" t="s">
        <v>55</v>
      </c>
      <c r="C30" s="3">
        <v>0</v>
      </c>
      <c r="D30" s="3">
        <v>0</v>
      </c>
      <c r="E30" s="3">
        <v>1</v>
      </c>
      <c r="F30" s="3">
        <v>0</v>
      </c>
      <c r="G30" s="3">
        <v>0</v>
      </c>
      <c r="H30" s="3">
        <v>38</v>
      </c>
      <c r="I30" s="3">
        <v>0</v>
      </c>
      <c r="J30" s="3">
        <v>0</v>
      </c>
      <c r="K30" s="113">
        <f t="shared" si="0"/>
        <v>39</v>
      </c>
      <c r="L30" s="25">
        <v>0</v>
      </c>
      <c r="M30" s="3">
        <v>8</v>
      </c>
      <c r="N30" s="3">
        <v>0</v>
      </c>
      <c r="O30" s="12">
        <v>0</v>
      </c>
      <c r="P30" s="160">
        <f t="shared" si="1"/>
        <v>8</v>
      </c>
      <c r="Q30" s="163">
        <f t="shared" si="2"/>
        <v>47</v>
      </c>
    </row>
    <row r="31" spans="1:17" x14ac:dyDescent="0.25">
      <c r="A31" s="4" t="s">
        <v>56</v>
      </c>
      <c r="B31" s="4" t="s">
        <v>57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31</v>
      </c>
      <c r="I31" s="3">
        <v>0</v>
      </c>
      <c r="J31" s="3">
        <v>0</v>
      </c>
      <c r="K31" s="113">
        <f t="shared" si="0"/>
        <v>31</v>
      </c>
      <c r="L31" s="25">
        <v>0</v>
      </c>
      <c r="M31" s="3">
        <v>8</v>
      </c>
      <c r="N31" s="3">
        <v>0</v>
      </c>
      <c r="O31" s="12">
        <v>1</v>
      </c>
      <c r="P31" s="160">
        <f t="shared" si="1"/>
        <v>9</v>
      </c>
      <c r="Q31" s="163">
        <f t="shared" si="2"/>
        <v>40</v>
      </c>
    </row>
    <row r="32" spans="1:17" x14ac:dyDescent="0.25">
      <c r="A32" s="4" t="s">
        <v>58</v>
      </c>
      <c r="B32" s="4" t="s">
        <v>59</v>
      </c>
      <c r="C32" s="3">
        <v>0</v>
      </c>
      <c r="D32" s="3">
        <v>0</v>
      </c>
      <c r="E32" s="3">
        <v>2</v>
      </c>
      <c r="F32" s="3">
        <v>0</v>
      </c>
      <c r="G32" s="3">
        <v>2</v>
      </c>
      <c r="H32" s="3">
        <v>62</v>
      </c>
      <c r="I32" s="3">
        <v>0</v>
      </c>
      <c r="J32" s="3">
        <v>13</v>
      </c>
      <c r="K32" s="113">
        <f t="shared" si="0"/>
        <v>79</v>
      </c>
      <c r="L32" s="25">
        <v>0</v>
      </c>
      <c r="M32" s="3">
        <v>8</v>
      </c>
      <c r="N32" s="3">
        <v>0</v>
      </c>
      <c r="O32" s="12">
        <v>1</v>
      </c>
      <c r="P32" s="160">
        <f t="shared" si="1"/>
        <v>9</v>
      </c>
      <c r="Q32" s="163">
        <f t="shared" si="2"/>
        <v>88</v>
      </c>
    </row>
    <row r="33" spans="1:17" x14ac:dyDescent="0.25">
      <c r="A33" s="4" t="s">
        <v>60</v>
      </c>
      <c r="B33" s="4" t="s">
        <v>61</v>
      </c>
      <c r="C33" s="3">
        <v>0</v>
      </c>
      <c r="D33" s="3">
        <v>0</v>
      </c>
      <c r="E33" s="3">
        <v>2</v>
      </c>
      <c r="F33" s="3">
        <v>0</v>
      </c>
      <c r="G33" s="3">
        <v>1</v>
      </c>
      <c r="H33" s="3">
        <v>8</v>
      </c>
      <c r="I33" s="3">
        <v>0</v>
      </c>
      <c r="J33" s="3">
        <v>2</v>
      </c>
      <c r="K33" s="113">
        <f t="shared" si="0"/>
        <v>13</v>
      </c>
      <c r="L33" s="25">
        <v>0</v>
      </c>
      <c r="M33" s="3">
        <v>7</v>
      </c>
      <c r="N33" s="3">
        <v>0</v>
      </c>
      <c r="O33" s="12">
        <v>0</v>
      </c>
      <c r="P33" s="160">
        <f t="shared" si="1"/>
        <v>7</v>
      </c>
      <c r="Q33" s="163">
        <f t="shared" si="2"/>
        <v>20</v>
      </c>
    </row>
    <row r="34" spans="1:17" x14ac:dyDescent="0.25">
      <c r="A34" s="4" t="s">
        <v>62</v>
      </c>
      <c r="B34" s="4" t="s">
        <v>63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157</v>
      </c>
      <c r="I34" s="3">
        <v>19</v>
      </c>
      <c r="J34" s="3">
        <v>0</v>
      </c>
      <c r="K34" s="113">
        <f t="shared" si="0"/>
        <v>176</v>
      </c>
      <c r="L34" s="25">
        <v>10</v>
      </c>
      <c r="M34" s="3">
        <v>24</v>
      </c>
      <c r="N34" s="3">
        <v>0</v>
      </c>
      <c r="O34" s="12">
        <v>0</v>
      </c>
      <c r="P34" s="160">
        <f t="shared" si="1"/>
        <v>34</v>
      </c>
      <c r="Q34" s="163">
        <f t="shared" si="2"/>
        <v>210</v>
      </c>
    </row>
    <row r="35" spans="1:17" x14ac:dyDescent="0.25">
      <c r="A35" s="4" t="s">
        <v>64</v>
      </c>
      <c r="B35" s="4" t="s">
        <v>65</v>
      </c>
      <c r="C35" s="3">
        <v>0</v>
      </c>
      <c r="D35" s="3">
        <v>0</v>
      </c>
      <c r="E35" s="3">
        <v>0</v>
      </c>
      <c r="F35" s="3">
        <v>0</v>
      </c>
      <c r="G35" s="3">
        <v>1</v>
      </c>
      <c r="H35" s="3">
        <v>87</v>
      </c>
      <c r="I35" s="3">
        <v>0</v>
      </c>
      <c r="J35" s="3">
        <v>14</v>
      </c>
      <c r="K35" s="113">
        <f t="shared" si="0"/>
        <v>102</v>
      </c>
      <c r="L35" s="25">
        <v>0</v>
      </c>
      <c r="M35" s="3">
        <v>18</v>
      </c>
      <c r="N35" s="3">
        <v>0</v>
      </c>
      <c r="O35" s="12">
        <v>2</v>
      </c>
      <c r="P35" s="160">
        <f t="shared" si="1"/>
        <v>20</v>
      </c>
      <c r="Q35" s="163">
        <f t="shared" si="2"/>
        <v>122</v>
      </c>
    </row>
    <row r="36" spans="1:17" x14ac:dyDescent="0.25">
      <c r="A36" s="4" t="s">
        <v>66</v>
      </c>
      <c r="B36" s="4" t="s">
        <v>67</v>
      </c>
      <c r="C36" s="3">
        <v>0</v>
      </c>
      <c r="D36" s="3">
        <v>0</v>
      </c>
      <c r="E36" s="3">
        <v>0</v>
      </c>
      <c r="F36" s="3">
        <v>0</v>
      </c>
      <c r="G36" s="3">
        <v>3</v>
      </c>
      <c r="H36" s="3">
        <v>20</v>
      </c>
      <c r="I36" s="3">
        <v>0</v>
      </c>
      <c r="J36" s="3">
        <v>5</v>
      </c>
      <c r="K36" s="113">
        <f t="shared" si="0"/>
        <v>28</v>
      </c>
      <c r="L36" s="25">
        <v>4</v>
      </c>
      <c r="M36" s="3">
        <v>0</v>
      </c>
      <c r="N36" s="3">
        <v>0</v>
      </c>
      <c r="O36" s="12">
        <v>0</v>
      </c>
      <c r="P36" s="160">
        <f t="shared" si="1"/>
        <v>4</v>
      </c>
      <c r="Q36" s="163">
        <f t="shared" si="2"/>
        <v>32</v>
      </c>
    </row>
    <row r="37" spans="1:17" x14ac:dyDescent="0.25">
      <c r="A37" s="4" t="s">
        <v>68</v>
      </c>
      <c r="B37" s="4" t="s">
        <v>69</v>
      </c>
      <c r="C37" s="3">
        <v>0</v>
      </c>
      <c r="D37" s="3">
        <v>0</v>
      </c>
      <c r="E37" s="3">
        <v>4</v>
      </c>
      <c r="F37" s="3">
        <v>0</v>
      </c>
      <c r="G37" s="3">
        <v>15</v>
      </c>
      <c r="H37" s="3">
        <v>79</v>
      </c>
      <c r="I37" s="3">
        <v>0</v>
      </c>
      <c r="J37" s="3">
        <v>5</v>
      </c>
      <c r="K37" s="113">
        <f t="shared" si="0"/>
        <v>103</v>
      </c>
      <c r="L37" s="25">
        <v>0</v>
      </c>
      <c r="M37" s="3">
        <v>0</v>
      </c>
      <c r="N37" s="3">
        <v>0</v>
      </c>
      <c r="O37" s="12">
        <v>0</v>
      </c>
      <c r="P37" s="160">
        <f t="shared" si="1"/>
        <v>0</v>
      </c>
      <c r="Q37" s="163">
        <f t="shared" si="2"/>
        <v>103</v>
      </c>
    </row>
    <row r="38" spans="1:17" x14ac:dyDescent="0.25">
      <c r="A38" s="4" t="s">
        <v>70</v>
      </c>
      <c r="B38" s="4" t="s">
        <v>71</v>
      </c>
      <c r="C38" s="3">
        <v>0</v>
      </c>
      <c r="D38" s="3">
        <v>0</v>
      </c>
      <c r="E38" s="3">
        <v>17</v>
      </c>
      <c r="F38" s="3">
        <v>0</v>
      </c>
      <c r="G38" s="3">
        <v>14</v>
      </c>
      <c r="H38" s="3">
        <v>80</v>
      </c>
      <c r="I38" s="3">
        <v>0</v>
      </c>
      <c r="J38" s="3">
        <v>18</v>
      </c>
      <c r="K38" s="113">
        <f t="shared" si="0"/>
        <v>129</v>
      </c>
      <c r="L38" s="25">
        <v>12</v>
      </c>
      <c r="M38" s="3">
        <v>21</v>
      </c>
      <c r="N38" s="3">
        <v>1</v>
      </c>
      <c r="O38" s="12">
        <v>0</v>
      </c>
      <c r="P38" s="160">
        <f t="shared" si="1"/>
        <v>34</v>
      </c>
      <c r="Q38" s="163">
        <f t="shared" si="2"/>
        <v>163</v>
      </c>
    </row>
    <row r="39" spans="1:17" x14ac:dyDescent="0.25">
      <c r="A39" s="4" t="s">
        <v>72</v>
      </c>
      <c r="B39" s="4" t="s">
        <v>73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118</v>
      </c>
      <c r="I39" s="3">
        <v>0</v>
      </c>
      <c r="J39" s="3">
        <v>0</v>
      </c>
      <c r="K39" s="113">
        <f t="shared" si="0"/>
        <v>118</v>
      </c>
      <c r="L39" s="25">
        <v>0</v>
      </c>
      <c r="M39" s="3">
        <v>0</v>
      </c>
      <c r="N39" s="3">
        <v>8</v>
      </c>
      <c r="O39" s="12">
        <v>1</v>
      </c>
      <c r="P39" s="160">
        <f t="shared" si="1"/>
        <v>9</v>
      </c>
      <c r="Q39" s="163">
        <f t="shared" si="2"/>
        <v>127</v>
      </c>
    </row>
    <row r="40" spans="1:17" x14ac:dyDescent="0.25">
      <c r="A40" s="4" t="s">
        <v>74</v>
      </c>
      <c r="B40" s="4" t="s">
        <v>75</v>
      </c>
      <c r="C40" s="3">
        <v>0</v>
      </c>
      <c r="D40" s="3">
        <v>5</v>
      </c>
      <c r="E40" s="3">
        <v>2</v>
      </c>
      <c r="F40" s="3">
        <v>0</v>
      </c>
      <c r="G40" s="3">
        <v>8</v>
      </c>
      <c r="H40" s="3">
        <v>74</v>
      </c>
      <c r="I40" s="3">
        <v>0</v>
      </c>
      <c r="J40" s="3">
        <v>0</v>
      </c>
      <c r="K40" s="113">
        <f t="shared" si="0"/>
        <v>89</v>
      </c>
      <c r="L40" s="25">
        <v>0</v>
      </c>
      <c r="M40" s="3">
        <v>28</v>
      </c>
      <c r="N40" s="3">
        <v>0</v>
      </c>
      <c r="O40" s="12">
        <v>1</v>
      </c>
      <c r="P40" s="160">
        <f t="shared" si="1"/>
        <v>29</v>
      </c>
      <c r="Q40" s="163">
        <f t="shared" si="2"/>
        <v>118</v>
      </c>
    </row>
    <row r="41" spans="1:17" x14ac:dyDescent="0.25">
      <c r="A41" s="4" t="s">
        <v>76</v>
      </c>
      <c r="B41" s="4" t="s">
        <v>77</v>
      </c>
      <c r="C41" s="3">
        <v>0</v>
      </c>
      <c r="D41" s="3">
        <v>7</v>
      </c>
      <c r="E41" s="3">
        <v>0</v>
      </c>
      <c r="F41" s="3">
        <v>0</v>
      </c>
      <c r="G41" s="3">
        <v>0</v>
      </c>
      <c r="H41" s="3">
        <v>77</v>
      </c>
      <c r="I41" s="3">
        <v>0</v>
      </c>
      <c r="J41" s="3">
        <v>0</v>
      </c>
      <c r="K41" s="113">
        <f t="shared" si="0"/>
        <v>84</v>
      </c>
      <c r="L41" s="25">
        <v>0</v>
      </c>
      <c r="M41" s="3">
        <v>12</v>
      </c>
      <c r="N41" s="3">
        <v>0</v>
      </c>
      <c r="O41" s="12">
        <v>1</v>
      </c>
      <c r="P41" s="160">
        <f t="shared" si="1"/>
        <v>13</v>
      </c>
      <c r="Q41" s="163">
        <f t="shared" si="2"/>
        <v>97</v>
      </c>
    </row>
    <row r="42" spans="1:17" x14ac:dyDescent="0.25">
      <c r="A42" s="4" t="s">
        <v>78</v>
      </c>
      <c r="B42" s="4" t="s">
        <v>79</v>
      </c>
      <c r="C42" s="3">
        <v>0</v>
      </c>
      <c r="D42" s="3">
        <v>0</v>
      </c>
      <c r="E42" s="3">
        <v>0</v>
      </c>
      <c r="F42" s="3">
        <v>0</v>
      </c>
      <c r="G42" s="3">
        <v>16</v>
      </c>
      <c r="H42" s="3">
        <v>98</v>
      </c>
      <c r="I42" s="3">
        <v>0</v>
      </c>
      <c r="J42" s="3">
        <v>31</v>
      </c>
      <c r="K42" s="113">
        <f t="shared" si="0"/>
        <v>145</v>
      </c>
      <c r="L42" s="25">
        <v>0</v>
      </c>
      <c r="M42" s="3">
        <v>11</v>
      </c>
      <c r="N42" s="3">
        <v>0</v>
      </c>
      <c r="O42" s="12">
        <v>0</v>
      </c>
      <c r="P42" s="160">
        <f t="shared" si="1"/>
        <v>11</v>
      </c>
      <c r="Q42" s="163">
        <f t="shared" si="2"/>
        <v>156</v>
      </c>
    </row>
    <row r="43" spans="1:17" x14ac:dyDescent="0.25">
      <c r="A43" s="4" t="s">
        <v>80</v>
      </c>
      <c r="B43" s="4" t="s">
        <v>81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13</v>
      </c>
      <c r="I43" s="3">
        <v>0</v>
      </c>
      <c r="J43" s="3">
        <v>0</v>
      </c>
      <c r="K43" s="113">
        <f t="shared" si="0"/>
        <v>13</v>
      </c>
      <c r="L43" s="25">
        <v>0</v>
      </c>
      <c r="M43" s="3">
        <v>6</v>
      </c>
      <c r="N43" s="3">
        <v>1</v>
      </c>
      <c r="O43" s="12">
        <v>1</v>
      </c>
      <c r="P43" s="160">
        <f t="shared" si="1"/>
        <v>8</v>
      </c>
      <c r="Q43" s="163">
        <f t="shared" si="2"/>
        <v>21</v>
      </c>
    </row>
    <row r="44" spans="1:17" x14ac:dyDescent="0.25">
      <c r="A44" s="4" t="s">
        <v>82</v>
      </c>
      <c r="B44" s="4" t="s">
        <v>83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113">
        <f t="shared" si="0"/>
        <v>0</v>
      </c>
      <c r="L44" s="25">
        <v>0</v>
      </c>
      <c r="M44" s="3">
        <v>0</v>
      </c>
      <c r="N44" s="3">
        <v>0</v>
      </c>
      <c r="O44" s="12">
        <v>0</v>
      </c>
      <c r="P44" s="160">
        <f t="shared" si="1"/>
        <v>0</v>
      </c>
      <c r="Q44" s="163">
        <f t="shared" si="2"/>
        <v>0</v>
      </c>
    </row>
    <row r="45" spans="1:17" x14ac:dyDescent="0.25">
      <c r="A45" s="4" t="s">
        <v>84</v>
      </c>
      <c r="B45" s="4" t="s">
        <v>85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6</v>
      </c>
      <c r="I45" s="3">
        <v>0</v>
      </c>
      <c r="J45" s="3">
        <v>0</v>
      </c>
      <c r="K45" s="113">
        <f t="shared" si="0"/>
        <v>6</v>
      </c>
      <c r="L45" s="25">
        <v>1</v>
      </c>
      <c r="M45" s="3">
        <v>2</v>
      </c>
      <c r="N45" s="3">
        <v>2</v>
      </c>
      <c r="O45" s="12">
        <v>1</v>
      </c>
      <c r="P45" s="160">
        <f t="shared" si="1"/>
        <v>6</v>
      </c>
      <c r="Q45" s="163">
        <f t="shared" si="2"/>
        <v>12</v>
      </c>
    </row>
    <row r="46" spans="1:17" x14ac:dyDescent="0.25">
      <c r="A46" s="4" t="s">
        <v>86</v>
      </c>
      <c r="B46" s="4" t="s">
        <v>87</v>
      </c>
      <c r="C46" s="3">
        <v>0</v>
      </c>
      <c r="D46" s="3">
        <v>0</v>
      </c>
      <c r="E46" s="3">
        <v>0</v>
      </c>
      <c r="F46" s="3">
        <v>27</v>
      </c>
      <c r="G46" s="3">
        <v>69</v>
      </c>
      <c r="H46" s="3">
        <v>191</v>
      </c>
      <c r="I46" s="3">
        <v>0</v>
      </c>
      <c r="J46" s="3">
        <v>48</v>
      </c>
      <c r="K46" s="113">
        <f t="shared" si="0"/>
        <v>335</v>
      </c>
      <c r="L46" s="25">
        <v>3</v>
      </c>
      <c r="M46" s="3">
        <v>43</v>
      </c>
      <c r="N46" s="3">
        <v>1</v>
      </c>
      <c r="O46" s="12">
        <v>2</v>
      </c>
      <c r="P46" s="160">
        <f t="shared" si="1"/>
        <v>49</v>
      </c>
      <c r="Q46" s="163">
        <f t="shared" si="2"/>
        <v>384</v>
      </c>
    </row>
    <row r="47" spans="1:17" x14ac:dyDescent="0.25">
      <c r="A47" s="4" t="s">
        <v>88</v>
      </c>
      <c r="B47" s="4" t="s">
        <v>89</v>
      </c>
      <c r="C47" s="3">
        <v>0</v>
      </c>
      <c r="D47" s="3">
        <v>0</v>
      </c>
      <c r="E47" s="3">
        <v>11</v>
      </c>
      <c r="F47" s="3">
        <v>0</v>
      </c>
      <c r="G47" s="3">
        <v>0</v>
      </c>
      <c r="H47" s="3">
        <v>48</v>
      </c>
      <c r="I47" s="3">
        <v>0</v>
      </c>
      <c r="J47" s="3">
        <v>0</v>
      </c>
      <c r="K47" s="113">
        <f t="shared" si="0"/>
        <v>59</v>
      </c>
      <c r="L47" s="25">
        <v>0</v>
      </c>
      <c r="M47" s="3">
        <v>16</v>
      </c>
      <c r="N47" s="3">
        <v>0</v>
      </c>
      <c r="O47" s="12">
        <v>1</v>
      </c>
      <c r="P47" s="160">
        <f t="shared" si="1"/>
        <v>17</v>
      </c>
      <c r="Q47" s="163">
        <f t="shared" si="2"/>
        <v>76</v>
      </c>
    </row>
    <row r="48" spans="1:17" x14ac:dyDescent="0.25">
      <c r="A48" s="4" t="s">
        <v>90</v>
      </c>
      <c r="B48" s="4" t="s">
        <v>91</v>
      </c>
      <c r="C48" s="3">
        <v>0</v>
      </c>
      <c r="D48" s="3">
        <v>0</v>
      </c>
      <c r="E48" s="3">
        <v>1</v>
      </c>
      <c r="F48" s="3">
        <v>0</v>
      </c>
      <c r="G48" s="3">
        <v>5</v>
      </c>
      <c r="H48" s="3">
        <v>39</v>
      </c>
      <c r="I48" s="3">
        <v>0</v>
      </c>
      <c r="J48" s="3">
        <v>10</v>
      </c>
      <c r="K48" s="113">
        <f t="shared" si="0"/>
        <v>55</v>
      </c>
      <c r="L48" s="25">
        <v>0</v>
      </c>
      <c r="M48" s="3">
        <v>10</v>
      </c>
      <c r="N48" s="3">
        <v>2</v>
      </c>
      <c r="O48" s="12">
        <v>2</v>
      </c>
      <c r="P48" s="160">
        <f t="shared" si="1"/>
        <v>14</v>
      </c>
      <c r="Q48" s="163">
        <f t="shared" si="2"/>
        <v>69</v>
      </c>
    </row>
    <row r="49" spans="1:17" x14ac:dyDescent="0.25">
      <c r="A49" s="4" t="s">
        <v>92</v>
      </c>
      <c r="B49" s="4" t="s">
        <v>93</v>
      </c>
      <c r="C49" s="3">
        <v>0</v>
      </c>
      <c r="D49" s="3">
        <v>1</v>
      </c>
      <c r="E49" s="3">
        <v>1</v>
      </c>
      <c r="F49" s="3">
        <v>0</v>
      </c>
      <c r="G49" s="3">
        <v>0</v>
      </c>
      <c r="H49" s="3">
        <v>16</v>
      </c>
      <c r="I49" s="3">
        <v>0</v>
      </c>
      <c r="J49" s="3">
        <v>0</v>
      </c>
      <c r="K49" s="113">
        <f t="shared" si="0"/>
        <v>18</v>
      </c>
      <c r="L49" s="25">
        <v>3</v>
      </c>
      <c r="M49" s="3">
        <v>0</v>
      </c>
      <c r="N49" s="3">
        <v>0</v>
      </c>
      <c r="O49" s="12">
        <v>0</v>
      </c>
      <c r="P49" s="160">
        <f t="shared" si="1"/>
        <v>3</v>
      </c>
      <c r="Q49" s="163">
        <f t="shared" si="2"/>
        <v>21</v>
      </c>
    </row>
    <row r="50" spans="1:17" x14ac:dyDescent="0.25">
      <c r="A50" s="4" t="s">
        <v>94</v>
      </c>
      <c r="B50" s="4" t="s">
        <v>95</v>
      </c>
      <c r="C50" s="3">
        <v>0</v>
      </c>
      <c r="D50" s="3">
        <v>0</v>
      </c>
      <c r="E50" s="3">
        <v>0</v>
      </c>
      <c r="F50" s="3">
        <v>0</v>
      </c>
      <c r="G50" s="3">
        <v>2</v>
      </c>
      <c r="H50" s="3">
        <v>12</v>
      </c>
      <c r="I50" s="3">
        <v>0</v>
      </c>
      <c r="J50" s="3">
        <v>1</v>
      </c>
      <c r="K50" s="113">
        <f t="shared" si="0"/>
        <v>15</v>
      </c>
      <c r="L50" s="25">
        <v>0</v>
      </c>
      <c r="M50" s="3">
        <v>0</v>
      </c>
      <c r="N50" s="3">
        <v>0</v>
      </c>
      <c r="O50" s="12">
        <v>0</v>
      </c>
      <c r="P50" s="160">
        <f t="shared" si="1"/>
        <v>0</v>
      </c>
      <c r="Q50" s="163">
        <f t="shared" si="2"/>
        <v>15</v>
      </c>
    </row>
    <row r="51" spans="1:17" x14ac:dyDescent="0.25">
      <c r="A51" s="4" t="s">
        <v>96</v>
      </c>
      <c r="B51" s="4" t="s">
        <v>97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43</v>
      </c>
      <c r="I51" s="3">
        <v>0</v>
      </c>
      <c r="J51" s="3">
        <v>0</v>
      </c>
      <c r="K51" s="113">
        <f t="shared" si="0"/>
        <v>43</v>
      </c>
      <c r="L51" s="25">
        <v>0</v>
      </c>
      <c r="M51" s="3">
        <v>49</v>
      </c>
      <c r="N51" s="3">
        <v>0</v>
      </c>
      <c r="O51" s="12">
        <v>5</v>
      </c>
      <c r="P51" s="160">
        <f t="shared" si="1"/>
        <v>54</v>
      </c>
      <c r="Q51" s="163">
        <f t="shared" si="2"/>
        <v>97</v>
      </c>
    </row>
    <row r="52" spans="1:17" x14ac:dyDescent="0.25">
      <c r="A52" s="4" t="s">
        <v>98</v>
      </c>
      <c r="B52" s="4" t="s">
        <v>99</v>
      </c>
      <c r="C52" s="3">
        <v>0</v>
      </c>
      <c r="D52" s="3">
        <v>0</v>
      </c>
      <c r="E52" s="3">
        <v>7</v>
      </c>
      <c r="F52" s="3">
        <v>0</v>
      </c>
      <c r="G52" s="3">
        <v>3</v>
      </c>
      <c r="H52" s="3">
        <v>70</v>
      </c>
      <c r="I52" s="3">
        <v>0</v>
      </c>
      <c r="J52" s="3">
        <v>25</v>
      </c>
      <c r="K52" s="113">
        <f t="shared" si="0"/>
        <v>105</v>
      </c>
      <c r="L52" s="25">
        <v>0</v>
      </c>
      <c r="M52" s="3">
        <v>34</v>
      </c>
      <c r="N52" s="3">
        <v>1</v>
      </c>
      <c r="O52" s="12">
        <v>1</v>
      </c>
      <c r="P52" s="160">
        <f t="shared" si="1"/>
        <v>36</v>
      </c>
      <c r="Q52" s="163">
        <f t="shared" si="2"/>
        <v>141</v>
      </c>
    </row>
    <row r="53" spans="1:17" x14ac:dyDescent="0.25">
      <c r="A53" s="4" t="s">
        <v>100</v>
      </c>
      <c r="B53" s="4" t="s">
        <v>101</v>
      </c>
      <c r="C53" s="3">
        <v>0</v>
      </c>
      <c r="D53" s="3">
        <v>0</v>
      </c>
      <c r="E53" s="3">
        <v>0</v>
      </c>
      <c r="F53" s="3">
        <v>0</v>
      </c>
      <c r="G53" s="3">
        <v>2</v>
      </c>
      <c r="H53" s="3">
        <v>4</v>
      </c>
      <c r="I53" s="3">
        <v>0</v>
      </c>
      <c r="J53" s="3">
        <v>0</v>
      </c>
      <c r="K53" s="113">
        <f t="shared" si="0"/>
        <v>6</v>
      </c>
      <c r="L53" s="25">
        <v>0</v>
      </c>
      <c r="M53" s="3">
        <v>0</v>
      </c>
      <c r="N53" s="3">
        <v>0</v>
      </c>
      <c r="O53" s="12">
        <v>0</v>
      </c>
      <c r="P53" s="160">
        <f t="shared" si="1"/>
        <v>0</v>
      </c>
      <c r="Q53" s="163">
        <f t="shared" si="2"/>
        <v>6</v>
      </c>
    </row>
    <row r="54" spans="1:17" x14ac:dyDescent="0.25">
      <c r="A54" s="4" t="s">
        <v>102</v>
      </c>
      <c r="B54" s="4" t="s">
        <v>103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13</v>
      </c>
      <c r="I54" s="3">
        <v>0</v>
      </c>
      <c r="J54" s="3">
        <v>0</v>
      </c>
      <c r="K54" s="113">
        <f t="shared" si="0"/>
        <v>13</v>
      </c>
      <c r="L54" s="25">
        <v>0</v>
      </c>
      <c r="M54" s="3">
        <v>0</v>
      </c>
      <c r="N54" s="3">
        <v>0</v>
      </c>
      <c r="O54" s="12">
        <v>0</v>
      </c>
      <c r="P54" s="160">
        <f t="shared" si="1"/>
        <v>0</v>
      </c>
      <c r="Q54" s="163">
        <f t="shared" si="2"/>
        <v>13</v>
      </c>
    </row>
    <row r="55" spans="1:17" x14ac:dyDescent="0.25">
      <c r="A55" s="4" t="s">
        <v>104</v>
      </c>
      <c r="B55" s="4" t="s">
        <v>105</v>
      </c>
      <c r="C55" s="3">
        <v>0</v>
      </c>
      <c r="D55" s="3">
        <v>0</v>
      </c>
      <c r="E55" s="3">
        <v>14</v>
      </c>
      <c r="F55" s="3">
        <v>1</v>
      </c>
      <c r="G55" s="3">
        <v>5</v>
      </c>
      <c r="H55" s="3">
        <v>40</v>
      </c>
      <c r="I55" s="3">
        <v>0</v>
      </c>
      <c r="J55" s="3">
        <v>0</v>
      </c>
      <c r="K55" s="113">
        <f t="shared" si="0"/>
        <v>60</v>
      </c>
      <c r="L55" s="25">
        <v>0</v>
      </c>
      <c r="M55" s="3">
        <v>4</v>
      </c>
      <c r="N55" s="3">
        <v>0</v>
      </c>
      <c r="O55" s="12">
        <v>0</v>
      </c>
      <c r="P55" s="160">
        <f t="shared" si="1"/>
        <v>4</v>
      </c>
      <c r="Q55" s="163">
        <f t="shared" si="2"/>
        <v>64</v>
      </c>
    </row>
    <row r="56" spans="1:17" x14ac:dyDescent="0.25">
      <c r="A56" s="4" t="s">
        <v>106</v>
      </c>
      <c r="B56" s="4" t="s">
        <v>107</v>
      </c>
      <c r="C56" s="3">
        <v>0</v>
      </c>
      <c r="D56" s="3">
        <v>0</v>
      </c>
      <c r="E56" s="3">
        <v>29</v>
      </c>
      <c r="F56" s="3">
        <v>0</v>
      </c>
      <c r="G56" s="3">
        <v>14</v>
      </c>
      <c r="H56" s="3">
        <v>96</v>
      </c>
      <c r="I56" s="3">
        <v>0</v>
      </c>
      <c r="J56" s="3">
        <v>0</v>
      </c>
      <c r="K56" s="113">
        <f t="shared" si="0"/>
        <v>139</v>
      </c>
      <c r="L56" s="25">
        <v>0</v>
      </c>
      <c r="M56" s="3">
        <v>0</v>
      </c>
      <c r="N56" s="3">
        <v>14</v>
      </c>
      <c r="O56" s="12">
        <v>9</v>
      </c>
      <c r="P56" s="160">
        <f t="shared" si="1"/>
        <v>23</v>
      </c>
      <c r="Q56" s="163">
        <f t="shared" si="2"/>
        <v>162</v>
      </c>
    </row>
    <row r="57" spans="1:17" x14ac:dyDescent="0.25">
      <c r="A57" s="4" t="s">
        <v>108</v>
      </c>
      <c r="B57" s="4" t="s">
        <v>109</v>
      </c>
      <c r="C57" s="3">
        <v>0</v>
      </c>
      <c r="D57" s="3">
        <v>12</v>
      </c>
      <c r="E57" s="3">
        <v>16</v>
      </c>
      <c r="F57" s="3">
        <v>0</v>
      </c>
      <c r="G57" s="3">
        <v>13</v>
      </c>
      <c r="H57" s="3">
        <v>101</v>
      </c>
      <c r="I57" s="3">
        <v>4</v>
      </c>
      <c r="J57" s="3">
        <v>35</v>
      </c>
      <c r="K57" s="113">
        <f t="shared" si="0"/>
        <v>181</v>
      </c>
      <c r="L57" s="25">
        <v>3</v>
      </c>
      <c r="M57" s="3">
        <v>50</v>
      </c>
      <c r="N57" s="3">
        <v>3</v>
      </c>
      <c r="O57" s="12">
        <v>0</v>
      </c>
      <c r="P57" s="160">
        <f t="shared" si="1"/>
        <v>56</v>
      </c>
      <c r="Q57" s="163">
        <f t="shared" si="2"/>
        <v>237</v>
      </c>
    </row>
    <row r="58" spans="1:17" x14ac:dyDescent="0.25">
      <c r="A58" s="4" t="s">
        <v>110</v>
      </c>
      <c r="B58" s="4" t="s">
        <v>111</v>
      </c>
      <c r="C58" s="3">
        <v>0</v>
      </c>
      <c r="D58" s="3">
        <v>0</v>
      </c>
      <c r="E58" s="3">
        <v>3</v>
      </c>
      <c r="F58" s="3">
        <v>0</v>
      </c>
      <c r="G58" s="3">
        <v>2</v>
      </c>
      <c r="H58" s="3">
        <v>30</v>
      </c>
      <c r="I58" s="3">
        <v>0</v>
      </c>
      <c r="J58" s="3">
        <v>6</v>
      </c>
      <c r="K58" s="113">
        <f t="shared" si="0"/>
        <v>41</v>
      </c>
      <c r="L58" s="25">
        <v>0</v>
      </c>
      <c r="M58" s="3">
        <v>8</v>
      </c>
      <c r="N58" s="3">
        <v>0</v>
      </c>
      <c r="O58" s="12">
        <v>0</v>
      </c>
      <c r="P58" s="160">
        <f t="shared" si="1"/>
        <v>8</v>
      </c>
      <c r="Q58" s="163">
        <f t="shared" si="2"/>
        <v>49</v>
      </c>
    </row>
    <row r="59" spans="1:17" x14ac:dyDescent="0.25">
      <c r="A59" s="4" t="s">
        <v>112</v>
      </c>
      <c r="B59" s="4" t="s">
        <v>113</v>
      </c>
      <c r="C59" s="3">
        <v>0</v>
      </c>
      <c r="D59" s="3">
        <v>0</v>
      </c>
      <c r="E59" s="3">
        <v>40</v>
      </c>
      <c r="F59" s="3">
        <v>0</v>
      </c>
      <c r="G59" s="3">
        <v>0</v>
      </c>
      <c r="H59" s="3">
        <v>102</v>
      </c>
      <c r="I59" s="3">
        <v>0</v>
      </c>
      <c r="J59" s="3">
        <v>0</v>
      </c>
      <c r="K59" s="113">
        <f t="shared" si="0"/>
        <v>142</v>
      </c>
      <c r="L59" s="25">
        <v>0</v>
      </c>
      <c r="M59" s="3">
        <v>12</v>
      </c>
      <c r="N59" s="3">
        <v>0</v>
      </c>
      <c r="O59" s="12">
        <v>3</v>
      </c>
      <c r="P59" s="160">
        <f t="shared" si="1"/>
        <v>15</v>
      </c>
      <c r="Q59" s="163">
        <f t="shared" si="2"/>
        <v>157</v>
      </c>
    </row>
    <row r="60" spans="1:17" x14ac:dyDescent="0.25">
      <c r="A60" s="4" t="s">
        <v>114</v>
      </c>
      <c r="B60" s="4" t="s">
        <v>115</v>
      </c>
      <c r="C60" s="3">
        <v>0</v>
      </c>
      <c r="D60" s="3">
        <v>3</v>
      </c>
      <c r="E60" s="3">
        <v>1</v>
      </c>
      <c r="F60" s="3">
        <v>0</v>
      </c>
      <c r="G60" s="3">
        <v>4</v>
      </c>
      <c r="H60" s="3">
        <v>16</v>
      </c>
      <c r="I60" s="3">
        <v>0</v>
      </c>
      <c r="J60" s="3">
        <v>5</v>
      </c>
      <c r="K60" s="113">
        <f t="shared" si="0"/>
        <v>29</v>
      </c>
      <c r="L60" s="25">
        <v>0</v>
      </c>
      <c r="M60" s="3">
        <v>3</v>
      </c>
      <c r="N60" s="3">
        <v>0</v>
      </c>
      <c r="O60" s="12">
        <v>0</v>
      </c>
      <c r="P60" s="160">
        <f t="shared" si="1"/>
        <v>3</v>
      </c>
      <c r="Q60" s="163">
        <f t="shared" si="2"/>
        <v>32</v>
      </c>
    </row>
    <row r="61" spans="1:17" x14ac:dyDescent="0.25">
      <c r="A61" s="4" t="s">
        <v>116</v>
      </c>
      <c r="B61" s="4" t="s">
        <v>117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81</v>
      </c>
      <c r="I61" s="3">
        <v>0</v>
      </c>
      <c r="J61" s="3">
        <v>8</v>
      </c>
      <c r="K61" s="113">
        <f t="shared" si="0"/>
        <v>89</v>
      </c>
      <c r="L61" s="25">
        <v>17</v>
      </c>
      <c r="M61" s="3">
        <v>10</v>
      </c>
      <c r="N61" s="3">
        <v>0</v>
      </c>
      <c r="O61" s="12">
        <v>1</v>
      </c>
      <c r="P61" s="160">
        <f t="shared" si="1"/>
        <v>28</v>
      </c>
      <c r="Q61" s="163">
        <f t="shared" si="2"/>
        <v>117</v>
      </c>
    </row>
    <row r="62" spans="1:17" x14ac:dyDescent="0.25">
      <c r="A62" s="4" t="s">
        <v>118</v>
      </c>
      <c r="B62" s="4" t="s">
        <v>119</v>
      </c>
      <c r="C62" s="3">
        <v>0</v>
      </c>
      <c r="D62" s="3">
        <v>0</v>
      </c>
      <c r="E62" s="3">
        <v>0</v>
      </c>
      <c r="F62" s="3">
        <v>0</v>
      </c>
      <c r="G62" s="3">
        <v>2</v>
      </c>
      <c r="H62" s="3">
        <v>22</v>
      </c>
      <c r="I62" s="3">
        <v>0</v>
      </c>
      <c r="J62" s="3">
        <v>6</v>
      </c>
      <c r="K62" s="113">
        <f t="shared" si="0"/>
        <v>30</v>
      </c>
      <c r="L62" s="25">
        <v>0</v>
      </c>
      <c r="M62" s="3">
        <v>9</v>
      </c>
      <c r="N62" s="3">
        <v>0</v>
      </c>
      <c r="O62" s="12">
        <v>0</v>
      </c>
      <c r="P62" s="160">
        <f t="shared" si="1"/>
        <v>9</v>
      </c>
      <c r="Q62" s="163">
        <f t="shared" si="2"/>
        <v>39</v>
      </c>
    </row>
    <row r="63" spans="1:17" x14ac:dyDescent="0.25">
      <c r="A63" s="4" t="s">
        <v>120</v>
      </c>
      <c r="B63" s="4" t="s">
        <v>121</v>
      </c>
      <c r="C63" s="3">
        <v>1</v>
      </c>
      <c r="D63" s="3">
        <v>0</v>
      </c>
      <c r="E63" s="3">
        <v>0</v>
      </c>
      <c r="F63" s="3">
        <v>0</v>
      </c>
      <c r="G63" s="3">
        <v>0</v>
      </c>
      <c r="H63" s="3">
        <v>20</v>
      </c>
      <c r="I63" s="3">
        <v>0</v>
      </c>
      <c r="J63" s="3">
        <v>3</v>
      </c>
      <c r="K63" s="113">
        <f t="shared" si="0"/>
        <v>24</v>
      </c>
      <c r="L63" s="25">
        <v>0</v>
      </c>
      <c r="M63" s="3">
        <v>5</v>
      </c>
      <c r="N63" s="3">
        <v>0</v>
      </c>
      <c r="O63" s="12">
        <v>1</v>
      </c>
      <c r="P63" s="160">
        <f t="shared" si="1"/>
        <v>6</v>
      </c>
      <c r="Q63" s="163">
        <f t="shared" si="2"/>
        <v>30</v>
      </c>
    </row>
    <row r="64" spans="1:17" x14ac:dyDescent="0.25">
      <c r="A64" s="4" t="s">
        <v>122</v>
      </c>
      <c r="B64" s="4" t="s">
        <v>123</v>
      </c>
      <c r="C64" s="3">
        <v>0</v>
      </c>
      <c r="D64" s="3">
        <v>0</v>
      </c>
      <c r="E64" s="3">
        <v>0</v>
      </c>
      <c r="F64" s="3">
        <v>0</v>
      </c>
      <c r="G64" s="3">
        <v>2</v>
      </c>
      <c r="H64" s="3">
        <v>36</v>
      </c>
      <c r="I64" s="3">
        <v>0</v>
      </c>
      <c r="J64" s="3">
        <v>6</v>
      </c>
      <c r="K64" s="113">
        <f t="shared" si="0"/>
        <v>44</v>
      </c>
      <c r="L64" s="25">
        <v>0</v>
      </c>
      <c r="M64" s="3">
        <v>9</v>
      </c>
      <c r="N64" s="3">
        <v>0</v>
      </c>
      <c r="O64" s="12">
        <v>0</v>
      </c>
      <c r="P64" s="160">
        <f t="shared" si="1"/>
        <v>9</v>
      </c>
      <c r="Q64" s="163">
        <f t="shared" si="2"/>
        <v>53</v>
      </c>
    </row>
    <row r="65" spans="1:17" x14ac:dyDescent="0.25">
      <c r="A65" s="4" t="s">
        <v>124</v>
      </c>
      <c r="B65" s="4" t="s">
        <v>125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24</v>
      </c>
      <c r="I65" s="3">
        <v>0</v>
      </c>
      <c r="J65" s="3">
        <v>7</v>
      </c>
      <c r="K65" s="113">
        <f t="shared" si="0"/>
        <v>31</v>
      </c>
      <c r="L65" s="25">
        <v>0</v>
      </c>
      <c r="M65" s="3">
        <v>6</v>
      </c>
      <c r="N65" s="3">
        <v>1</v>
      </c>
      <c r="O65" s="12">
        <v>0</v>
      </c>
      <c r="P65" s="160">
        <f t="shared" si="1"/>
        <v>7</v>
      </c>
      <c r="Q65" s="163">
        <f t="shared" si="2"/>
        <v>38</v>
      </c>
    </row>
    <row r="66" spans="1:17" x14ac:dyDescent="0.25">
      <c r="A66" s="4" t="s">
        <v>126</v>
      </c>
      <c r="B66" s="4" t="s">
        <v>127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38</v>
      </c>
      <c r="I66" s="3">
        <v>0</v>
      </c>
      <c r="J66" s="3">
        <v>0</v>
      </c>
      <c r="K66" s="113">
        <f t="shared" si="0"/>
        <v>38</v>
      </c>
      <c r="L66" s="25">
        <v>0</v>
      </c>
      <c r="M66" s="3">
        <v>9</v>
      </c>
      <c r="N66" s="3">
        <v>0</v>
      </c>
      <c r="O66" s="12">
        <v>0</v>
      </c>
      <c r="P66" s="160">
        <f t="shared" si="1"/>
        <v>9</v>
      </c>
      <c r="Q66" s="163">
        <f t="shared" si="2"/>
        <v>47</v>
      </c>
    </row>
    <row r="67" spans="1:17" x14ac:dyDescent="0.25">
      <c r="A67" s="4" t="s">
        <v>128</v>
      </c>
      <c r="B67" s="4" t="s">
        <v>129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40</v>
      </c>
      <c r="I67" s="3">
        <v>0</v>
      </c>
      <c r="J67" s="3">
        <v>0</v>
      </c>
      <c r="K67" s="113">
        <f t="shared" si="0"/>
        <v>40</v>
      </c>
      <c r="L67" s="25">
        <v>0</v>
      </c>
      <c r="M67" s="3">
        <v>1</v>
      </c>
      <c r="N67" s="3">
        <v>0</v>
      </c>
      <c r="O67" s="12">
        <v>0</v>
      </c>
      <c r="P67" s="160">
        <f t="shared" si="1"/>
        <v>1</v>
      </c>
      <c r="Q67" s="163">
        <f t="shared" si="2"/>
        <v>41</v>
      </c>
    </row>
    <row r="68" spans="1:17" x14ac:dyDescent="0.25">
      <c r="A68" s="4" t="s">
        <v>130</v>
      </c>
      <c r="B68" s="4" t="s">
        <v>131</v>
      </c>
      <c r="C68" s="3">
        <v>0</v>
      </c>
      <c r="D68" s="3">
        <v>0</v>
      </c>
      <c r="E68" s="3">
        <v>3</v>
      </c>
      <c r="F68" s="3">
        <v>0</v>
      </c>
      <c r="G68" s="3">
        <v>27</v>
      </c>
      <c r="H68" s="3">
        <v>182</v>
      </c>
      <c r="I68" s="3">
        <v>0</v>
      </c>
      <c r="J68" s="3">
        <v>37</v>
      </c>
      <c r="K68" s="113">
        <f t="shared" si="0"/>
        <v>249</v>
      </c>
      <c r="L68" s="25">
        <v>3</v>
      </c>
      <c r="M68" s="3">
        <v>83</v>
      </c>
      <c r="N68" s="3">
        <v>0</v>
      </c>
      <c r="O68" s="12">
        <v>4</v>
      </c>
      <c r="P68" s="160">
        <f t="shared" si="1"/>
        <v>90</v>
      </c>
      <c r="Q68" s="163">
        <f t="shared" si="2"/>
        <v>339</v>
      </c>
    </row>
    <row r="69" spans="1:17" x14ac:dyDescent="0.25">
      <c r="A69" s="4" t="s">
        <v>132</v>
      </c>
      <c r="B69" s="4" t="s">
        <v>133</v>
      </c>
      <c r="C69" s="3">
        <v>0</v>
      </c>
      <c r="D69" s="3">
        <v>0</v>
      </c>
      <c r="E69" s="3">
        <v>2</v>
      </c>
      <c r="F69" s="3">
        <v>0</v>
      </c>
      <c r="G69" s="3">
        <v>1</v>
      </c>
      <c r="H69" s="3">
        <v>13</v>
      </c>
      <c r="I69" s="3">
        <v>0</v>
      </c>
      <c r="J69" s="3">
        <v>6</v>
      </c>
      <c r="K69" s="113">
        <f t="shared" ref="K69:K114" si="3">SUM(C69:J69)</f>
        <v>22</v>
      </c>
      <c r="L69" s="25">
        <v>0</v>
      </c>
      <c r="M69" s="3">
        <v>0</v>
      </c>
      <c r="N69" s="3">
        <v>0</v>
      </c>
      <c r="O69" s="12">
        <v>0</v>
      </c>
      <c r="P69" s="160">
        <f t="shared" ref="P69:P114" si="4">SUM(L69:O69)</f>
        <v>0</v>
      </c>
      <c r="Q69" s="163">
        <f t="shared" ref="Q69:Q114" si="5">+P69+K69</f>
        <v>22</v>
      </c>
    </row>
    <row r="70" spans="1:17" x14ac:dyDescent="0.25">
      <c r="A70" s="4" t="s">
        <v>134</v>
      </c>
      <c r="B70" s="4" t="s">
        <v>135</v>
      </c>
      <c r="C70" s="3">
        <v>0</v>
      </c>
      <c r="D70" s="3">
        <v>17</v>
      </c>
      <c r="E70" s="3">
        <v>2</v>
      </c>
      <c r="F70" s="3">
        <v>0</v>
      </c>
      <c r="G70" s="3">
        <v>15</v>
      </c>
      <c r="H70" s="3">
        <v>118</v>
      </c>
      <c r="I70" s="3">
        <v>0</v>
      </c>
      <c r="J70" s="3">
        <v>28</v>
      </c>
      <c r="K70" s="113">
        <f t="shared" si="3"/>
        <v>180</v>
      </c>
      <c r="L70" s="25">
        <v>2</v>
      </c>
      <c r="M70" s="3">
        <v>42</v>
      </c>
      <c r="N70" s="3">
        <v>3</v>
      </c>
      <c r="O70" s="12">
        <v>4</v>
      </c>
      <c r="P70" s="160">
        <f t="shared" si="4"/>
        <v>51</v>
      </c>
      <c r="Q70" s="163">
        <f t="shared" si="5"/>
        <v>231</v>
      </c>
    </row>
    <row r="71" spans="1:17" x14ac:dyDescent="0.25">
      <c r="A71" s="4" t="s">
        <v>136</v>
      </c>
      <c r="B71" s="4" t="s">
        <v>137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21</v>
      </c>
      <c r="I71" s="3">
        <v>0</v>
      </c>
      <c r="J71" s="3">
        <v>0</v>
      </c>
      <c r="K71" s="113">
        <f t="shared" si="3"/>
        <v>21</v>
      </c>
      <c r="L71" s="25">
        <v>0</v>
      </c>
      <c r="M71" s="3">
        <v>6</v>
      </c>
      <c r="N71" s="3">
        <v>0</v>
      </c>
      <c r="O71" s="12">
        <v>0</v>
      </c>
      <c r="P71" s="160">
        <f t="shared" si="4"/>
        <v>6</v>
      </c>
      <c r="Q71" s="163">
        <f t="shared" si="5"/>
        <v>27</v>
      </c>
    </row>
    <row r="72" spans="1:17" x14ac:dyDescent="0.25">
      <c r="A72" s="4" t="s">
        <v>138</v>
      </c>
      <c r="B72" s="4" t="s">
        <v>139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112</v>
      </c>
      <c r="I72" s="3">
        <v>0</v>
      </c>
      <c r="J72" s="3">
        <v>6</v>
      </c>
      <c r="K72" s="113">
        <f t="shared" si="3"/>
        <v>118</v>
      </c>
      <c r="L72" s="25">
        <v>5</v>
      </c>
      <c r="M72" s="3">
        <v>7</v>
      </c>
      <c r="N72" s="3">
        <v>1</v>
      </c>
      <c r="O72" s="12">
        <v>0</v>
      </c>
      <c r="P72" s="160">
        <f t="shared" si="4"/>
        <v>13</v>
      </c>
      <c r="Q72" s="163">
        <f t="shared" si="5"/>
        <v>131</v>
      </c>
    </row>
    <row r="73" spans="1:17" x14ac:dyDescent="0.25">
      <c r="A73" s="4" t="s">
        <v>140</v>
      </c>
      <c r="B73" s="4" t="s">
        <v>141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3</v>
      </c>
      <c r="I73" s="3">
        <v>0</v>
      </c>
      <c r="J73" s="3">
        <v>6</v>
      </c>
      <c r="K73" s="113">
        <f t="shared" si="3"/>
        <v>9</v>
      </c>
      <c r="L73" s="25">
        <v>0</v>
      </c>
      <c r="M73" s="3">
        <v>0</v>
      </c>
      <c r="N73" s="3">
        <v>0</v>
      </c>
      <c r="O73" s="12">
        <v>1</v>
      </c>
      <c r="P73" s="160">
        <f t="shared" si="4"/>
        <v>1</v>
      </c>
      <c r="Q73" s="163">
        <f t="shared" si="5"/>
        <v>10</v>
      </c>
    </row>
    <row r="74" spans="1:17" x14ac:dyDescent="0.25">
      <c r="A74" s="4" t="s">
        <v>142</v>
      </c>
      <c r="B74" s="4" t="s">
        <v>143</v>
      </c>
      <c r="C74" s="3">
        <v>0</v>
      </c>
      <c r="D74" s="3">
        <v>0</v>
      </c>
      <c r="E74" s="3">
        <v>1</v>
      </c>
      <c r="F74" s="3">
        <v>0</v>
      </c>
      <c r="G74" s="3">
        <v>6</v>
      </c>
      <c r="H74" s="3">
        <v>67</v>
      </c>
      <c r="I74" s="3">
        <v>0</v>
      </c>
      <c r="J74" s="3">
        <v>1</v>
      </c>
      <c r="K74" s="113">
        <f t="shared" si="3"/>
        <v>75</v>
      </c>
      <c r="L74" s="25">
        <v>0</v>
      </c>
      <c r="M74" s="3">
        <v>13</v>
      </c>
      <c r="N74" s="3">
        <v>0</v>
      </c>
      <c r="O74" s="12">
        <v>0</v>
      </c>
      <c r="P74" s="160">
        <f t="shared" si="4"/>
        <v>13</v>
      </c>
      <c r="Q74" s="163">
        <f t="shared" si="5"/>
        <v>88</v>
      </c>
    </row>
    <row r="75" spans="1:17" x14ac:dyDescent="0.25">
      <c r="A75" s="4" t="s">
        <v>144</v>
      </c>
      <c r="B75" s="4" t="s">
        <v>145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13</v>
      </c>
      <c r="I75" s="3">
        <v>0</v>
      </c>
      <c r="J75" s="3">
        <v>3</v>
      </c>
      <c r="K75" s="113">
        <f t="shared" si="3"/>
        <v>16</v>
      </c>
      <c r="L75" s="25">
        <v>0</v>
      </c>
      <c r="M75" s="3">
        <v>5</v>
      </c>
      <c r="N75" s="3">
        <v>0</v>
      </c>
      <c r="O75" s="12">
        <v>0</v>
      </c>
      <c r="P75" s="160">
        <f t="shared" si="4"/>
        <v>5</v>
      </c>
      <c r="Q75" s="163">
        <f t="shared" si="5"/>
        <v>21</v>
      </c>
    </row>
    <row r="76" spans="1:17" x14ac:dyDescent="0.25">
      <c r="A76" s="4" t="s">
        <v>146</v>
      </c>
      <c r="B76" s="4" t="s">
        <v>147</v>
      </c>
      <c r="C76" s="3">
        <v>0</v>
      </c>
      <c r="D76" s="3">
        <v>0</v>
      </c>
      <c r="E76" s="3">
        <v>17</v>
      </c>
      <c r="F76" s="3">
        <v>3</v>
      </c>
      <c r="G76" s="3">
        <v>0</v>
      </c>
      <c r="H76" s="3">
        <v>76</v>
      </c>
      <c r="I76" s="3">
        <v>0</v>
      </c>
      <c r="J76" s="3">
        <v>0</v>
      </c>
      <c r="K76" s="113">
        <f t="shared" si="3"/>
        <v>96</v>
      </c>
      <c r="L76" s="25">
        <v>0</v>
      </c>
      <c r="M76" s="3">
        <v>11</v>
      </c>
      <c r="N76" s="3">
        <v>0</v>
      </c>
      <c r="O76" s="12">
        <v>0</v>
      </c>
      <c r="P76" s="160">
        <f t="shared" si="4"/>
        <v>11</v>
      </c>
      <c r="Q76" s="163">
        <f t="shared" si="5"/>
        <v>107</v>
      </c>
    </row>
    <row r="77" spans="1:17" x14ac:dyDescent="0.25">
      <c r="A77" s="4" t="s">
        <v>148</v>
      </c>
      <c r="B77" s="4" t="s">
        <v>149</v>
      </c>
      <c r="C77" s="3">
        <v>0</v>
      </c>
      <c r="D77" s="3">
        <v>0</v>
      </c>
      <c r="E77" s="3">
        <v>1</v>
      </c>
      <c r="F77" s="3">
        <v>0</v>
      </c>
      <c r="G77" s="3">
        <v>1</v>
      </c>
      <c r="H77" s="3">
        <v>8</v>
      </c>
      <c r="I77" s="3">
        <v>0</v>
      </c>
      <c r="J77" s="3">
        <v>0</v>
      </c>
      <c r="K77" s="113">
        <f t="shared" si="3"/>
        <v>10</v>
      </c>
      <c r="L77" s="25">
        <v>0</v>
      </c>
      <c r="M77" s="3">
        <v>2</v>
      </c>
      <c r="N77" s="3">
        <v>0</v>
      </c>
      <c r="O77" s="12">
        <v>0</v>
      </c>
      <c r="P77" s="160">
        <f t="shared" si="4"/>
        <v>2</v>
      </c>
      <c r="Q77" s="163">
        <f t="shared" si="5"/>
        <v>12</v>
      </c>
    </row>
    <row r="78" spans="1:17" x14ac:dyDescent="0.25">
      <c r="A78" s="4" t="s">
        <v>150</v>
      </c>
      <c r="B78" s="4" t="s">
        <v>151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51</v>
      </c>
      <c r="I78" s="3">
        <v>0</v>
      </c>
      <c r="J78" s="3">
        <v>0</v>
      </c>
      <c r="K78" s="113">
        <f t="shared" si="3"/>
        <v>51</v>
      </c>
      <c r="L78" s="25">
        <v>0</v>
      </c>
      <c r="M78" s="3">
        <v>20</v>
      </c>
      <c r="N78" s="3">
        <v>0</v>
      </c>
      <c r="O78" s="12">
        <v>2</v>
      </c>
      <c r="P78" s="160">
        <f t="shared" si="4"/>
        <v>22</v>
      </c>
      <c r="Q78" s="163">
        <f t="shared" si="5"/>
        <v>73</v>
      </c>
    </row>
    <row r="79" spans="1:17" x14ac:dyDescent="0.25">
      <c r="A79" s="4" t="s">
        <v>152</v>
      </c>
      <c r="B79" s="4" t="s">
        <v>153</v>
      </c>
      <c r="C79" s="3">
        <v>0</v>
      </c>
      <c r="D79" s="3">
        <v>0</v>
      </c>
      <c r="E79" s="3">
        <v>0</v>
      </c>
      <c r="F79" s="3">
        <v>0</v>
      </c>
      <c r="G79" s="3">
        <v>1</v>
      </c>
      <c r="H79" s="3">
        <v>10</v>
      </c>
      <c r="I79" s="3">
        <v>0</v>
      </c>
      <c r="J79" s="3">
        <v>0</v>
      </c>
      <c r="K79" s="113">
        <f t="shared" si="3"/>
        <v>11</v>
      </c>
      <c r="L79" s="25">
        <v>0</v>
      </c>
      <c r="M79" s="3">
        <v>4</v>
      </c>
      <c r="N79" s="3">
        <v>2</v>
      </c>
      <c r="O79" s="12">
        <v>0</v>
      </c>
      <c r="P79" s="160">
        <f t="shared" si="4"/>
        <v>6</v>
      </c>
      <c r="Q79" s="163">
        <f t="shared" si="5"/>
        <v>17</v>
      </c>
    </row>
    <row r="80" spans="1:17" x14ac:dyDescent="0.25">
      <c r="A80" s="4" t="s">
        <v>154</v>
      </c>
      <c r="B80" s="4" t="s">
        <v>155</v>
      </c>
      <c r="C80" s="3">
        <v>0</v>
      </c>
      <c r="D80" s="3">
        <v>8</v>
      </c>
      <c r="E80" s="3">
        <v>8</v>
      </c>
      <c r="F80" s="3">
        <v>0</v>
      </c>
      <c r="G80" s="3">
        <v>5</v>
      </c>
      <c r="H80" s="3">
        <v>69</v>
      </c>
      <c r="I80" s="3">
        <v>0</v>
      </c>
      <c r="J80" s="3">
        <v>8</v>
      </c>
      <c r="K80" s="113">
        <f t="shared" si="3"/>
        <v>98</v>
      </c>
      <c r="L80" s="25">
        <v>0</v>
      </c>
      <c r="M80" s="3">
        <v>18</v>
      </c>
      <c r="N80" s="3">
        <v>2</v>
      </c>
      <c r="O80" s="12">
        <v>0</v>
      </c>
      <c r="P80" s="160">
        <f t="shared" si="4"/>
        <v>20</v>
      </c>
      <c r="Q80" s="163">
        <f t="shared" si="5"/>
        <v>118</v>
      </c>
    </row>
    <row r="81" spans="1:17" x14ac:dyDescent="0.25">
      <c r="A81" s="4" t="s">
        <v>156</v>
      </c>
      <c r="B81" s="4" t="s">
        <v>157</v>
      </c>
      <c r="C81" s="3">
        <v>0</v>
      </c>
      <c r="D81" s="3">
        <v>6</v>
      </c>
      <c r="E81" s="3">
        <v>0</v>
      </c>
      <c r="F81" s="3">
        <v>0</v>
      </c>
      <c r="G81" s="3">
        <v>1</v>
      </c>
      <c r="H81" s="3">
        <v>73</v>
      </c>
      <c r="I81" s="3">
        <v>0</v>
      </c>
      <c r="J81" s="3">
        <v>8</v>
      </c>
      <c r="K81" s="113">
        <f t="shared" si="3"/>
        <v>88</v>
      </c>
      <c r="L81" s="25">
        <v>0</v>
      </c>
      <c r="M81" s="3">
        <v>24</v>
      </c>
      <c r="N81" s="3">
        <v>0</v>
      </c>
      <c r="O81" s="12">
        <v>0</v>
      </c>
      <c r="P81" s="160">
        <f t="shared" si="4"/>
        <v>24</v>
      </c>
      <c r="Q81" s="163">
        <f t="shared" si="5"/>
        <v>112</v>
      </c>
    </row>
    <row r="82" spans="1:17" x14ac:dyDescent="0.25">
      <c r="A82" s="4" t="s">
        <v>158</v>
      </c>
      <c r="B82" s="4" t="s">
        <v>159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37</v>
      </c>
      <c r="I82" s="3">
        <v>0</v>
      </c>
      <c r="J82" s="3">
        <v>12</v>
      </c>
      <c r="K82" s="113">
        <f t="shared" si="3"/>
        <v>49</v>
      </c>
      <c r="L82" s="25">
        <v>0</v>
      </c>
      <c r="M82" s="3">
        <v>13</v>
      </c>
      <c r="N82" s="3">
        <v>0</v>
      </c>
      <c r="O82" s="12">
        <v>0</v>
      </c>
      <c r="P82" s="160">
        <f t="shared" si="4"/>
        <v>13</v>
      </c>
      <c r="Q82" s="163">
        <f t="shared" si="5"/>
        <v>62</v>
      </c>
    </row>
    <row r="83" spans="1:17" x14ac:dyDescent="0.25">
      <c r="A83" s="4" t="s">
        <v>160</v>
      </c>
      <c r="B83" s="4" t="s">
        <v>161</v>
      </c>
      <c r="C83" s="3">
        <v>0</v>
      </c>
      <c r="D83" s="3">
        <v>3</v>
      </c>
      <c r="E83" s="3">
        <v>0</v>
      </c>
      <c r="F83" s="3">
        <v>0</v>
      </c>
      <c r="G83" s="3">
        <v>0</v>
      </c>
      <c r="H83" s="3">
        <v>49</v>
      </c>
      <c r="I83" s="3">
        <v>0</v>
      </c>
      <c r="J83" s="3">
        <v>0</v>
      </c>
      <c r="K83" s="113">
        <f t="shared" si="3"/>
        <v>52</v>
      </c>
      <c r="L83" s="25">
        <v>0</v>
      </c>
      <c r="M83" s="3">
        <v>3</v>
      </c>
      <c r="N83" s="3">
        <v>0</v>
      </c>
      <c r="O83" s="12">
        <v>0</v>
      </c>
      <c r="P83" s="160">
        <f t="shared" si="4"/>
        <v>3</v>
      </c>
      <c r="Q83" s="163">
        <f t="shared" si="5"/>
        <v>55</v>
      </c>
    </row>
    <row r="84" spans="1:17" x14ac:dyDescent="0.25">
      <c r="A84" s="4" t="s">
        <v>162</v>
      </c>
      <c r="B84" s="4" t="s">
        <v>163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87</v>
      </c>
      <c r="I84" s="3">
        <v>0</v>
      </c>
      <c r="J84" s="3">
        <v>0</v>
      </c>
      <c r="K84" s="113">
        <f t="shared" si="3"/>
        <v>87</v>
      </c>
      <c r="L84" s="25">
        <v>0</v>
      </c>
      <c r="M84" s="3">
        <v>90</v>
      </c>
      <c r="N84" s="3">
        <v>2</v>
      </c>
      <c r="O84" s="12">
        <v>2</v>
      </c>
      <c r="P84" s="160">
        <f t="shared" si="4"/>
        <v>94</v>
      </c>
      <c r="Q84" s="163">
        <f t="shared" si="5"/>
        <v>181</v>
      </c>
    </row>
    <row r="85" spans="1:17" x14ac:dyDescent="0.25">
      <c r="A85" s="4" t="s">
        <v>164</v>
      </c>
      <c r="B85" s="4" t="s">
        <v>165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75</v>
      </c>
      <c r="I85" s="3">
        <v>0</v>
      </c>
      <c r="J85" s="3">
        <v>1</v>
      </c>
      <c r="K85" s="113">
        <f t="shared" si="3"/>
        <v>76</v>
      </c>
      <c r="L85" s="25">
        <v>0</v>
      </c>
      <c r="M85" s="3">
        <v>27</v>
      </c>
      <c r="N85" s="3">
        <v>0</v>
      </c>
      <c r="O85" s="12">
        <v>0</v>
      </c>
      <c r="P85" s="160">
        <f t="shared" si="4"/>
        <v>27</v>
      </c>
      <c r="Q85" s="163">
        <f t="shared" si="5"/>
        <v>103</v>
      </c>
    </row>
    <row r="86" spans="1:17" x14ac:dyDescent="0.25">
      <c r="A86" s="4" t="s">
        <v>166</v>
      </c>
      <c r="B86" s="4" t="s">
        <v>167</v>
      </c>
      <c r="C86" s="3">
        <v>0</v>
      </c>
      <c r="D86" s="3">
        <v>0</v>
      </c>
      <c r="E86" s="3">
        <v>1</v>
      </c>
      <c r="F86" s="3">
        <v>0</v>
      </c>
      <c r="G86" s="3">
        <v>0</v>
      </c>
      <c r="H86" s="3">
        <v>7</v>
      </c>
      <c r="I86" s="3">
        <v>0</v>
      </c>
      <c r="J86" s="3">
        <v>0</v>
      </c>
      <c r="K86" s="113">
        <f t="shared" si="3"/>
        <v>8</v>
      </c>
      <c r="L86" s="25">
        <v>0</v>
      </c>
      <c r="M86" s="3">
        <v>0</v>
      </c>
      <c r="N86" s="3">
        <v>0</v>
      </c>
      <c r="O86" s="12">
        <v>0</v>
      </c>
      <c r="P86" s="160">
        <f t="shared" si="4"/>
        <v>0</v>
      </c>
      <c r="Q86" s="163">
        <f t="shared" si="5"/>
        <v>8</v>
      </c>
    </row>
    <row r="87" spans="1:17" x14ac:dyDescent="0.25">
      <c r="A87" s="4" t="s">
        <v>168</v>
      </c>
      <c r="B87" s="4" t="s">
        <v>169</v>
      </c>
      <c r="C87" s="3">
        <v>0</v>
      </c>
      <c r="D87" s="3">
        <v>0</v>
      </c>
      <c r="E87" s="3">
        <v>0</v>
      </c>
      <c r="F87" s="3">
        <v>0</v>
      </c>
      <c r="G87" s="3">
        <v>1</v>
      </c>
      <c r="H87" s="3">
        <v>54</v>
      </c>
      <c r="I87" s="3">
        <v>0</v>
      </c>
      <c r="J87" s="3">
        <v>0</v>
      </c>
      <c r="K87" s="113">
        <f t="shared" si="3"/>
        <v>55</v>
      </c>
      <c r="L87" s="25">
        <v>0</v>
      </c>
      <c r="M87" s="3">
        <v>11</v>
      </c>
      <c r="N87" s="3">
        <v>0</v>
      </c>
      <c r="O87" s="12">
        <v>0</v>
      </c>
      <c r="P87" s="160">
        <f t="shared" si="4"/>
        <v>11</v>
      </c>
      <c r="Q87" s="163">
        <f t="shared" si="5"/>
        <v>66</v>
      </c>
    </row>
    <row r="88" spans="1:17" x14ac:dyDescent="0.25">
      <c r="A88" s="4" t="s">
        <v>170</v>
      </c>
      <c r="B88" s="4" t="s">
        <v>171</v>
      </c>
      <c r="C88" s="3">
        <v>0</v>
      </c>
      <c r="D88" s="3">
        <v>0</v>
      </c>
      <c r="E88" s="3">
        <v>0</v>
      </c>
      <c r="F88" s="3">
        <v>0</v>
      </c>
      <c r="G88" s="3">
        <v>2</v>
      </c>
      <c r="H88" s="3">
        <v>6</v>
      </c>
      <c r="I88" s="3">
        <v>0</v>
      </c>
      <c r="J88" s="3">
        <v>0</v>
      </c>
      <c r="K88" s="113">
        <f t="shared" si="3"/>
        <v>8</v>
      </c>
      <c r="L88" s="25">
        <v>0</v>
      </c>
      <c r="M88" s="3">
        <v>1</v>
      </c>
      <c r="N88" s="3">
        <v>0</v>
      </c>
      <c r="O88" s="12">
        <v>0</v>
      </c>
      <c r="P88" s="160">
        <f t="shared" si="4"/>
        <v>1</v>
      </c>
      <c r="Q88" s="163">
        <f t="shared" si="5"/>
        <v>9</v>
      </c>
    </row>
    <row r="89" spans="1:17" x14ac:dyDescent="0.25">
      <c r="A89" s="4" t="s">
        <v>172</v>
      </c>
      <c r="B89" s="4" t="s">
        <v>173</v>
      </c>
      <c r="C89" s="3">
        <v>0</v>
      </c>
      <c r="D89" s="3">
        <v>0</v>
      </c>
      <c r="E89" s="3">
        <v>0</v>
      </c>
      <c r="F89" s="3">
        <v>0</v>
      </c>
      <c r="G89" s="3">
        <v>10</v>
      </c>
      <c r="H89" s="3">
        <v>58</v>
      </c>
      <c r="I89" s="3">
        <v>0</v>
      </c>
      <c r="J89" s="3">
        <v>10</v>
      </c>
      <c r="K89" s="113">
        <f t="shared" si="3"/>
        <v>78</v>
      </c>
      <c r="L89" s="25">
        <v>0</v>
      </c>
      <c r="M89" s="3">
        <v>15</v>
      </c>
      <c r="N89" s="3">
        <v>0</v>
      </c>
      <c r="O89" s="12">
        <v>0</v>
      </c>
      <c r="P89" s="160">
        <f t="shared" si="4"/>
        <v>15</v>
      </c>
      <c r="Q89" s="163">
        <f t="shared" si="5"/>
        <v>93</v>
      </c>
    </row>
    <row r="90" spans="1:17" x14ac:dyDescent="0.25">
      <c r="A90" s="4" t="s">
        <v>174</v>
      </c>
      <c r="B90" s="4" t="s">
        <v>175</v>
      </c>
      <c r="C90" s="3">
        <v>0</v>
      </c>
      <c r="D90" s="3">
        <v>0</v>
      </c>
      <c r="E90" s="3">
        <v>0</v>
      </c>
      <c r="F90" s="3">
        <v>0</v>
      </c>
      <c r="G90" s="3">
        <v>2</v>
      </c>
      <c r="H90" s="3">
        <v>37</v>
      </c>
      <c r="I90" s="3">
        <v>0</v>
      </c>
      <c r="J90" s="3">
        <v>0</v>
      </c>
      <c r="K90" s="113">
        <f t="shared" si="3"/>
        <v>39</v>
      </c>
      <c r="L90" s="25">
        <v>1</v>
      </c>
      <c r="M90" s="3">
        <v>9</v>
      </c>
      <c r="N90" s="3">
        <v>1</v>
      </c>
      <c r="O90" s="12">
        <v>0</v>
      </c>
      <c r="P90" s="160">
        <f t="shared" si="4"/>
        <v>11</v>
      </c>
      <c r="Q90" s="163">
        <f t="shared" si="5"/>
        <v>50</v>
      </c>
    </row>
    <row r="91" spans="1:17" x14ac:dyDescent="0.25">
      <c r="A91" s="4" t="s">
        <v>176</v>
      </c>
      <c r="B91" s="4" t="s">
        <v>177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56</v>
      </c>
      <c r="I91" s="3">
        <v>0</v>
      </c>
      <c r="J91" s="3">
        <v>0</v>
      </c>
      <c r="K91" s="113">
        <f t="shared" si="3"/>
        <v>56</v>
      </c>
      <c r="L91" s="25">
        <v>0</v>
      </c>
      <c r="M91" s="3">
        <v>9</v>
      </c>
      <c r="N91" s="3">
        <v>0</v>
      </c>
      <c r="O91" s="12">
        <v>0</v>
      </c>
      <c r="P91" s="160">
        <f t="shared" si="4"/>
        <v>9</v>
      </c>
      <c r="Q91" s="163">
        <f t="shared" si="5"/>
        <v>65</v>
      </c>
    </row>
    <row r="92" spans="1:17" x14ac:dyDescent="0.25">
      <c r="A92" s="4" t="s">
        <v>178</v>
      </c>
      <c r="B92" s="4" t="s">
        <v>179</v>
      </c>
      <c r="C92" s="3">
        <v>0</v>
      </c>
      <c r="D92" s="3">
        <v>0</v>
      </c>
      <c r="E92" s="3">
        <v>1</v>
      </c>
      <c r="F92" s="3">
        <v>0</v>
      </c>
      <c r="G92" s="3">
        <v>4</v>
      </c>
      <c r="H92" s="3">
        <v>88</v>
      </c>
      <c r="I92" s="3">
        <v>0</v>
      </c>
      <c r="J92" s="3">
        <v>9</v>
      </c>
      <c r="K92" s="113">
        <f t="shared" si="3"/>
        <v>102</v>
      </c>
      <c r="L92" s="25">
        <v>3</v>
      </c>
      <c r="M92" s="3">
        <v>17</v>
      </c>
      <c r="N92" s="3">
        <v>4</v>
      </c>
      <c r="O92" s="12">
        <v>1</v>
      </c>
      <c r="P92" s="160">
        <f t="shared" si="4"/>
        <v>25</v>
      </c>
      <c r="Q92" s="163">
        <f t="shared" si="5"/>
        <v>127</v>
      </c>
    </row>
    <row r="93" spans="1:17" x14ac:dyDescent="0.25">
      <c r="A93" s="4" t="s">
        <v>180</v>
      </c>
      <c r="B93" s="4" t="s">
        <v>181</v>
      </c>
      <c r="C93" s="3">
        <v>11</v>
      </c>
      <c r="D93" s="3">
        <v>0</v>
      </c>
      <c r="E93" s="3">
        <v>4</v>
      </c>
      <c r="F93" s="3">
        <v>0</v>
      </c>
      <c r="G93" s="3">
        <v>0</v>
      </c>
      <c r="H93" s="3">
        <v>35</v>
      </c>
      <c r="I93" s="3">
        <v>0</v>
      </c>
      <c r="J93" s="3">
        <v>12</v>
      </c>
      <c r="K93" s="113">
        <f t="shared" si="3"/>
        <v>62</v>
      </c>
      <c r="L93" s="25">
        <v>0</v>
      </c>
      <c r="M93" s="3">
        <v>11</v>
      </c>
      <c r="N93" s="3">
        <v>0</v>
      </c>
      <c r="O93" s="12">
        <v>2</v>
      </c>
      <c r="P93" s="160">
        <f t="shared" si="4"/>
        <v>13</v>
      </c>
      <c r="Q93" s="163">
        <f t="shared" si="5"/>
        <v>75</v>
      </c>
    </row>
    <row r="94" spans="1:17" x14ac:dyDescent="0.25">
      <c r="A94" s="4" t="s">
        <v>182</v>
      </c>
      <c r="B94" s="4" t="s">
        <v>183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57</v>
      </c>
      <c r="I94" s="3">
        <v>0</v>
      </c>
      <c r="J94" s="3">
        <v>0</v>
      </c>
      <c r="K94" s="113">
        <f t="shared" si="3"/>
        <v>57</v>
      </c>
      <c r="L94" s="25">
        <v>0</v>
      </c>
      <c r="M94" s="3">
        <v>46</v>
      </c>
      <c r="N94" s="3">
        <v>0</v>
      </c>
      <c r="O94" s="12">
        <v>1</v>
      </c>
      <c r="P94" s="160">
        <f t="shared" si="4"/>
        <v>47</v>
      </c>
      <c r="Q94" s="163">
        <f t="shared" si="5"/>
        <v>104</v>
      </c>
    </row>
    <row r="95" spans="1:17" x14ac:dyDescent="0.25">
      <c r="A95" s="4" t="s">
        <v>184</v>
      </c>
      <c r="B95" s="4" t="s">
        <v>185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116</v>
      </c>
      <c r="I95" s="3">
        <v>0</v>
      </c>
      <c r="J95" s="3">
        <v>6</v>
      </c>
      <c r="K95" s="113">
        <f t="shared" si="3"/>
        <v>122</v>
      </c>
      <c r="L95" s="25">
        <v>0</v>
      </c>
      <c r="M95" s="3">
        <v>15</v>
      </c>
      <c r="N95" s="3">
        <v>0</v>
      </c>
      <c r="O95" s="12">
        <v>0</v>
      </c>
      <c r="P95" s="160">
        <f t="shared" si="4"/>
        <v>15</v>
      </c>
      <c r="Q95" s="163">
        <f t="shared" si="5"/>
        <v>137</v>
      </c>
    </row>
    <row r="96" spans="1:17" x14ac:dyDescent="0.25">
      <c r="A96" s="4" t="s">
        <v>186</v>
      </c>
      <c r="B96" s="4" t="s">
        <v>187</v>
      </c>
      <c r="C96" s="3">
        <v>0</v>
      </c>
      <c r="D96" s="3">
        <v>2</v>
      </c>
      <c r="E96" s="3">
        <v>0</v>
      </c>
      <c r="F96" s="3">
        <v>0</v>
      </c>
      <c r="G96" s="3">
        <v>0</v>
      </c>
      <c r="H96" s="3">
        <v>21</v>
      </c>
      <c r="I96" s="3">
        <v>0</v>
      </c>
      <c r="J96" s="3">
        <v>0</v>
      </c>
      <c r="K96" s="113">
        <f t="shared" si="3"/>
        <v>23</v>
      </c>
      <c r="L96" s="25">
        <v>0</v>
      </c>
      <c r="M96" s="3">
        <v>4</v>
      </c>
      <c r="N96" s="3">
        <v>0</v>
      </c>
      <c r="O96" s="12">
        <v>0</v>
      </c>
      <c r="P96" s="160">
        <f t="shared" si="4"/>
        <v>4</v>
      </c>
      <c r="Q96" s="163">
        <f t="shared" si="5"/>
        <v>27</v>
      </c>
    </row>
    <row r="97" spans="1:17" x14ac:dyDescent="0.25">
      <c r="A97" s="4" t="s">
        <v>188</v>
      </c>
      <c r="B97" s="4" t="s">
        <v>189</v>
      </c>
      <c r="C97" s="3">
        <v>0</v>
      </c>
      <c r="D97" s="3">
        <v>47</v>
      </c>
      <c r="E97" s="3">
        <v>0</v>
      </c>
      <c r="F97" s="3">
        <v>0</v>
      </c>
      <c r="G97" s="3">
        <v>42</v>
      </c>
      <c r="H97" s="3">
        <v>124</v>
      </c>
      <c r="I97" s="3">
        <v>0</v>
      </c>
      <c r="J97" s="3">
        <v>11</v>
      </c>
      <c r="K97" s="113">
        <f t="shared" si="3"/>
        <v>224</v>
      </c>
      <c r="L97" s="25">
        <v>21</v>
      </c>
      <c r="M97" s="3">
        <v>23</v>
      </c>
      <c r="N97" s="3">
        <v>2</v>
      </c>
      <c r="O97" s="12">
        <v>2</v>
      </c>
      <c r="P97" s="160">
        <f t="shared" si="4"/>
        <v>48</v>
      </c>
      <c r="Q97" s="163">
        <f t="shared" si="5"/>
        <v>272</v>
      </c>
    </row>
    <row r="98" spans="1:17" x14ac:dyDescent="0.25">
      <c r="A98" s="4" t="s">
        <v>190</v>
      </c>
      <c r="B98" s="4" t="s">
        <v>191</v>
      </c>
      <c r="C98" s="3">
        <v>0</v>
      </c>
      <c r="D98" s="3">
        <v>0</v>
      </c>
      <c r="E98" s="3">
        <v>0</v>
      </c>
      <c r="F98" s="3">
        <v>0</v>
      </c>
      <c r="G98" s="3">
        <v>9</v>
      </c>
      <c r="H98" s="3">
        <v>100</v>
      </c>
      <c r="I98" s="3">
        <v>0</v>
      </c>
      <c r="J98" s="3">
        <v>6</v>
      </c>
      <c r="K98" s="113">
        <f t="shared" si="3"/>
        <v>115</v>
      </c>
      <c r="L98" s="25">
        <v>0</v>
      </c>
      <c r="M98" s="3">
        <v>16</v>
      </c>
      <c r="N98" s="3">
        <v>0</v>
      </c>
      <c r="O98" s="12">
        <v>0</v>
      </c>
      <c r="P98" s="160">
        <f t="shared" si="4"/>
        <v>16</v>
      </c>
      <c r="Q98" s="163">
        <f t="shared" si="5"/>
        <v>131</v>
      </c>
    </row>
    <row r="99" spans="1:17" x14ac:dyDescent="0.25">
      <c r="A99" s="4" t="s">
        <v>192</v>
      </c>
      <c r="B99" s="4" t="s">
        <v>193</v>
      </c>
      <c r="C99" s="3">
        <v>0</v>
      </c>
      <c r="D99" s="3">
        <v>0</v>
      </c>
      <c r="E99" s="3">
        <v>0</v>
      </c>
      <c r="F99" s="3">
        <v>0</v>
      </c>
      <c r="G99" s="3">
        <v>11</v>
      </c>
      <c r="H99" s="3">
        <v>23</v>
      </c>
      <c r="I99" s="3">
        <v>0</v>
      </c>
      <c r="J99" s="3">
        <v>14</v>
      </c>
      <c r="K99" s="113">
        <f t="shared" si="3"/>
        <v>48</v>
      </c>
      <c r="L99" s="25">
        <v>0</v>
      </c>
      <c r="M99" s="3">
        <v>18</v>
      </c>
      <c r="N99" s="3">
        <v>1</v>
      </c>
      <c r="O99" s="12">
        <v>0</v>
      </c>
      <c r="P99" s="160">
        <f t="shared" si="4"/>
        <v>19</v>
      </c>
      <c r="Q99" s="163">
        <f t="shared" si="5"/>
        <v>67</v>
      </c>
    </row>
    <row r="100" spans="1:17" x14ac:dyDescent="0.25">
      <c r="A100" s="4" t="s">
        <v>194</v>
      </c>
      <c r="B100" s="4" t="s">
        <v>195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7</v>
      </c>
      <c r="I100" s="3">
        <v>0</v>
      </c>
      <c r="J100" s="3">
        <v>0</v>
      </c>
      <c r="K100" s="113">
        <f t="shared" si="3"/>
        <v>7</v>
      </c>
      <c r="L100" s="25">
        <v>0</v>
      </c>
      <c r="M100" s="3">
        <v>1</v>
      </c>
      <c r="N100" s="3">
        <v>0</v>
      </c>
      <c r="O100" s="12">
        <v>0</v>
      </c>
      <c r="P100" s="160">
        <f t="shared" si="4"/>
        <v>1</v>
      </c>
      <c r="Q100" s="163">
        <f t="shared" si="5"/>
        <v>8</v>
      </c>
    </row>
    <row r="101" spans="1:17" x14ac:dyDescent="0.25">
      <c r="A101" s="4" t="s">
        <v>196</v>
      </c>
      <c r="B101" s="4" t="s">
        <v>197</v>
      </c>
      <c r="C101" s="3">
        <v>0</v>
      </c>
      <c r="D101" s="3">
        <v>0</v>
      </c>
      <c r="E101" s="3">
        <v>0</v>
      </c>
      <c r="F101" s="3">
        <v>0</v>
      </c>
      <c r="G101" s="3">
        <v>14</v>
      </c>
      <c r="H101" s="3">
        <v>88</v>
      </c>
      <c r="I101" s="3">
        <v>0</v>
      </c>
      <c r="J101" s="3">
        <v>5</v>
      </c>
      <c r="K101" s="113">
        <f t="shared" si="3"/>
        <v>107</v>
      </c>
      <c r="L101" s="25">
        <v>1</v>
      </c>
      <c r="M101" s="3">
        <v>12</v>
      </c>
      <c r="N101" s="3">
        <v>0</v>
      </c>
      <c r="O101" s="12">
        <v>1</v>
      </c>
      <c r="P101" s="160">
        <f t="shared" si="4"/>
        <v>14</v>
      </c>
      <c r="Q101" s="163">
        <f t="shared" si="5"/>
        <v>121</v>
      </c>
    </row>
    <row r="102" spans="1:17" x14ac:dyDescent="0.25">
      <c r="A102" s="4" t="s">
        <v>198</v>
      </c>
      <c r="B102" s="4" t="s">
        <v>199</v>
      </c>
      <c r="C102" s="3">
        <v>0</v>
      </c>
      <c r="D102" s="3">
        <v>0</v>
      </c>
      <c r="E102" s="3">
        <v>0</v>
      </c>
      <c r="F102" s="3">
        <v>0</v>
      </c>
      <c r="G102" s="3">
        <v>1</v>
      </c>
      <c r="H102" s="3">
        <v>65</v>
      </c>
      <c r="I102" s="3">
        <v>0</v>
      </c>
      <c r="J102" s="3">
        <v>9</v>
      </c>
      <c r="K102" s="113">
        <f t="shared" si="3"/>
        <v>75</v>
      </c>
      <c r="L102" s="25">
        <v>0</v>
      </c>
      <c r="M102" s="3">
        <v>19</v>
      </c>
      <c r="N102" s="3">
        <v>0</v>
      </c>
      <c r="O102" s="12">
        <v>0</v>
      </c>
      <c r="P102" s="160">
        <f t="shared" si="4"/>
        <v>19</v>
      </c>
      <c r="Q102" s="163">
        <f t="shared" si="5"/>
        <v>94</v>
      </c>
    </row>
    <row r="103" spans="1:17" x14ac:dyDescent="0.25">
      <c r="A103" s="4" t="s">
        <v>200</v>
      </c>
      <c r="B103" s="4" t="s">
        <v>201</v>
      </c>
      <c r="C103" s="3">
        <v>0</v>
      </c>
      <c r="D103" s="3">
        <v>0</v>
      </c>
      <c r="E103" s="3">
        <v>7</v>
      </c>
      <c r="F103" s="3">
        <v>0</v>
      </c>
      <c r="G103" s="3">
        <v>0</v>
      </c>
      <c r="H103" s="3">
        <v>71</v>
      </c>
      <c r="I103" s="3">
        <v>0</v>
      </c>
      <c r="J103" s="3">
        <v>17</v>
      </c>
      <c r="K103" s="113">
        <f t="shared" si="3"/>
        <v>95</v>
      </c>
      <c r="L103" s="25">
        <v>0</v>
      </c>
      <c r="M103" s="3">
        <v>33</v>
      </c>
      <c r="N103" s="3">
        <v>1</v>
      </c>
      <c r="O103" s="12">
        <v>0</v>
      </c>
      <c r="P103" s="160">
        <f t="shared" si="4"/>
        <v>34</v>
      </c>
      <c r="Q103" s="163">
        <f t="shared" si="5"/>
        <v>129</v>
      </c>
    </row>
    <row r="104" spans="1:17" x14ac:dyDescent="0.25">
      <c r="A104" s="4" t="s">
        <v>202</v>
      </c>
      <c r="B104" s="4" t="s">
        <v>203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153</v>
      </c>
      <c r="I104" s="3">
        <v>0</v>
      </c>
      <c r="J104" s="3">
        <v>0</v>
      </c>
      <c r="K104" s="113">
        <f t="shared" si="3"/>
        <v>153</v>
      </c>
      <c r="L104" s="25">
        <v>0</v>
      </c>
      <c r="M104" s="3">
        <v>2</v>
      </c>
      <c r="N104" s="3">
        <v>0</v>
      </c>
      <c r="O104" s="12">
        <v>0</v>
      </c>
      <c r="P104" s="160">
        <f t="shared" si="4"/>
        <v>2</v>
      </c>
      <c r="Q104" s="163">
        <f t="shared" si="5"/>
        <v>155</v>
      </c>
    </row>
    <row r="105" spans="1:17" x14ac:dyDescent="0.25">
      <c r="A105" s="4" t="s">
        <v>204</v>
      </c>
      <c r="B105" s="4" t="s">
        <v>205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104</v>
      </c>
      <c r="I105" s="3">
        <v>0</v>
      </c>
      <c r="J105" s="3">
        <v>1</v>
      </c>
      <c r="K105" s="113">
        <f t="shared" si="3"/>
        <v>105</v>
      </c>
      <c r="L105" s="25">
        <v>0</v>
      </c>
      <c r="M105" s="3">
        <v>16</v>
      </c>
      <c r="N105" s="3">
        <v>0</v>
      </c>
      <c r="O105" s="12">
        <v>3</v>
      </c>
      <c r="P105" s="160">
        <f t="shared" si="4"/>
        <v>19</v>
      </c>
      <c r="Q105" s="163">
        <f t="shared" si="5"/>
        <v>124</v>
      </c>
    </row>
    <row r="106" spans="1:17" x14ac:dyDescent="0.25">
      <c r="A106" s="4" t="s">
        <v>206</v>
      </c>
      <c r="B106" s="4" t="s">
        <v>207</v>
      </c>
      <c r="C106" s="3">
        <v>0</v>
      </c>
      <c r="D106" s="3">
        <v>0</v>
      </c>
      <c r="E106" s="3">
        <v>12</v>
      </c>
      <c r="F106" s="3">
        <v>0</v>
      </c>
      <c r="G106" s="3">
        <v>0</v>
      </c>
      <c r="H106" s="3">
        <v>24</v>
      </c>
      <c r="I106" s="3">
        <v>0</v>
      </c>
      <c r="J106" s="3">
        <v>5</v>
      </c>
      <c r="K106" s="113">
        <f t="shared" si="3"/>
        <v>41</v>
      </c>
      <c r="L106" s="25">
        <v>0</v>
      </c>
      <c r="M106" s="3">
        <v>6</v>
      </c>
      <c r="N106" s="3">
        <v>0</v>
      </c>
      <c r="O106" s="12">
        <v>1</v>
      </c>
      <c r="P106" s="160">
        <f t="shared" si="4"/>
        <v>7</v>
      </c>
      <c r="Q106" s="163">
        <f t="shared" si="5"/>
        <v>48</v>
      </c>
    </row>
    <row r="107" spans="1:17" x14ac:dyDescent="0.25">
      <c r="A107" s="4" t="s">
        <v>208</v>
      </c>
      <c r="B107" s="4" t="s">
        <v>209</v>
      </c>
      <c r="C107" s="3">
        <v>0</v>
      </c>
      <c r="D107" s="3">
        <v>0</v>
      </c>
      <c r="E107" s="3">
        <v>0</v>
      </c>
      <c r="F107" s="3">
        <v>0</v>
      </c>
      <c r="G107" s="3">
        <v>3</v>
      </c>
      <c r="H107" s="3">
        <v>61</v>
      </c>
      <c r="I107" s="3">
        <v>0</v>
      </c>
      <c r="J107" s="3">
        <v>29</v>
      </c>
      <c r="K107" s="113">
        <f t="shared" si="3"/>
        <v>93</v>
      </c>
      <c r="L107" s="25">
        <v>8</v>
      </c>
      <c r="M107" s="3">
        <v>31</v>
      </c>
      <c r="N107" s="3">
        <v>0</v>
      </c>
      <c r="O107" s="12">
        <v>4</v>
      </c>
      <c r="P107" s="160">
        <f t="shared" si="4"/>
        <v>43</v>
      </c>
      <c r="Q107" s="163">
        <f t="shared" si="5"/>
        <v>136</v>
      </c>
    </row>
    <row r="108" spans="1:17" x14ac:dyDescent="0.25">
      <c r="A108" s="4" t="s">
        <v>210</v>
      </c>
      <c r="B108" s="4" t="s">
        <v>211</v>
      </c>
      <c r="C108" s="3">
        <v>0</v>
      </c>
      <c r="D108" s="3">
        <v>0</v>
      </c>
      <c r="E108" s="3">
        <v>3</v>
      </c>
      <c r="F108" s="3">
        <v>0</v>
      </c>
      <c r="G108" s="3">
        <v>2</v>
      </c>
      <c r="H108" s="3">
        <v>100</v>
      </c>
      <c r="I108" s="3">
        <v>0</v>
      </c>
      <c r="J108" s="3">
        <v>5</v>
      </c>
      <c r="K108" s="113">
        <f t="shared" si="3"/>
        <v>110</v>
      </c>
      <c r="L108" s="25">
        <v>0</v>
      </c>
      <c r="M108" s="3">
        <v>4</v>
      </c>
      <c r="N108" s="3">
        <v>0</v>
      </c>
      <c r="O108" s="12">
        <v>1</v>
      </c>
      <c r="P108" s="160">
        <f t="shared" si="4"/>
        <v>5</v>
      </c>
      <c r="Q108" s="163">
        <f t="shared" si="5"/>
        <v>115</v>
      </c>
    </row>
    <row r="109" spans="1:17" x14ac:dyDescent="0.25">
      <c r="A109" s="4" t="s">
        <v>212</v>
      </c>
      <c r="B109" s="4" t="s">
        <v>213</v>
      </c>
      <c r="C109" s="3">
        <v>0</v>
      </c>
      <c r="D109" s="3">
        <v>0</v>
      </c>
      <c r="E109" s="3">
        <v>0</v>
      </c>
      <c r="F109" s="3">
        <v>0</v>
      </c>
      <c r="G109" s="3">
        <v>8</v>
      </c>
      <c r="H109" s="3">
        <v>23</v>
      </c>
      <c r="I109" s="3">
        <v>0</v>
      </c>
      <c r="J109" s="3">
        <v>2</v>
      </c>
      <c r="K109" s="113">
        <f t="shared" si="3"/>
        <v>33</v>
      </c>
      <c r="L109" s="25">
        <v>0</v>
      </c>
      <c r="M109" s="3">
        <v>1</v>
      </c>
      <c r="N109" s="3">
        <v>0</v>
      </c>
      <c r="O109" s="12">
        <v>1</v>
      </c>
      <c r="P109" s="160">
        <f t="shared" si="4"/>
        <v>2</v>
      </c>
      <c r="Q109" s="163">
        <f t="shared" si="5"/>
        <v>35</v>
      </c>
    </row>
    <row r="110" spans="1:17" x14ac:dyDescent="0.25">
      <c r="A110" s="4" t="s">
        <v>214</v>
      </c>
      <c r="B110" s="4" t="s">
        <v>215</v>
      </c>
      <c r="C110" s="3">
        <v>2</v>
      </c>
      <c r="D110" s="3">
        <v>0</v>
      </c>
      <c r="E110" s="3">
        <v>16</v>
      </c>
      <c r="F110" s="3">
        <v>0</v>
      </c>
      <c r="G110" s="3">
        <v>35</v>
      </c>
      <c r="H110" s="3">
        <v>50</v>
      </c>
      <c r="I110" s="3">
        <v>0</v>
      </c>
      <c r="J110" s="3">
        <v>7</v>
      </c>
      <c r="K110" s="113">
        <f t="shared" si="3"/>
        <v>110</v>
      </c>
      <c r="L110" s="25">
        <v>0</v>
      </c>
      <c r="M110" s="3">
        <v>11</v>
      </c>
      <c r="N110" s="3">
        <v>0</v>
      </c>
      <c r="O110" s="12">
        <v>0</v>
      </c>
      <c r="P110" s="160">
        <f t="shared" si="4"/>
        <v>11</v>
      </c>
      <c r="Q110" s="163">
        <f t="shared" si="5"/>
        <v>121</v>
      </c>
    </row>
    <row r="111" spans="1:17" x14ac:dyDescent="0.25">
      <c r="A111" s="4" t="s">
        <v>216</v>
      </c>
      <c r="B111" s="4" t="s">
        <v>217</v>
      </c>
      <c r="C111" s="3">
        <v>0</v>
      </c>
      <c r="D111" s="3">
        <v>0</v>
      </c>
      <c r="E111" s="3">
        <v>0</v>
      </c>
      <c r="F111" s="3">
        <v>0</v>
      </c>
      <c r="G111" s="3">
        <v>1</v>
      </c>
      <c r="H111" s="3">
        <v>12</v>
      </c>
      <c r="I111" s="3">
        <v>0</v>
      </c>
      <c r="J111" s="3">
        <v>4</v>
      </c>
      <c r="K111" s="113">
        <f t="shared" si="3"/>
        <v>17</v>
      </c>
      <c r="L111" s="25">
        <v>0</v>
      </c>
      <c r="M111" s="3">
        <v>6</v>
      </c>
      <c r="N111" s="3">
        <v>0</v>
      </c>
      <c r="O111" s="12">
        <v>0</v>
      </c>
      <c r="P111" s="160">
        <f t="shared" si="4"/>
        <v>6</v>
      </c>
      <c r="Q111" s="163">
        <f t="shared" si="5"/>
        <v>23</v>
      </c>
    </row>
    <row r="112" spans="1:17" x14ac:dyDescent="0.25">
      <c r="A112" s="4" t="s">
        <v>218</v>
      </c>
      <c r="B112" s="4" t="s">
        <v>219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65</v>
      </c>
      <c r="I112" s="3">
        <v>12</v>
      </c>
      <c r="J112" s="3">
        <v>0</v>
      </c>
      <c r="K112" s="113">
        <f t="shared" si="3"/>
        <v>77</v>
      </c>
      <c r="L112" s="25">
        <v>0</v>
      </c>
      <c r="M112" s="3">
        <v>11</v>
      </c>
      <c r="N112" s="3">
        <v>0</v>
      </c>
      <c r="O112" s="12">
        <v>0</v>
      </c>
      <c r="P112" s="160">
        <f t="shared" si="4"/>
        <v>11</v>
      </c>
      <c r="Q112" s="163">
        <f t="shared" si="5"/>
        <v>88</v>
      </c>
    </row>
    <row r="113" spans="1:17" ht="15.75" thickBot="1" x14ac:dyDescent="0.3">
      <c r="A113" s="4" t="s">
        <v>220</v>
      </c>
      <c r="B113" s="4" t="s">
        <v>221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4">
        <v>0</v>
      </c>
      <c r="I113" s="164">
        <v>0</v>
      </c>
      <c r="J113" s="164">
        <v>0</v>
      </c>
      <c r="K113" s="181">
        <f t="shared" si="3"/>
        <v>0</v>
      </c>
      <c r="L113" s="180">
        <v>0</v>
      </c>
      <c r="M113" s="164">
        <v>0</v>
      </c>
      <c r="N113" s="164">
        <v>0</v>
      </c>
      <c r="O113" s="165">
        <v>0</v>
      </c>
      <c r="P113" s="166">
        <f t="shared" si="4"/>
        <v>0</v>
      </c>
      <c r="Q113" s="167">
        <f t="shared" si="5"/>
        <v>0</v>
      </c>
    </row>
    <row r="114" spans="1:17" ht="16.5" thickTop="1" thickBot="1" x14ac:dyDescent="0.3">
      <c r="B114" s="321" t="s">
        <v>222</v>
      </c>
      <c r="C114" s="10">
        <f>SUM(C4:C113)</f>
        <v>17</v>
      </c>
      <c r="D114" s="10">
        <f>SUM(D4:D113)</f>
        <v>147</v>
      </c>
      <c r="E114" s="10">
        <f t="shared" ref="E114:J114" si="6">SUM(E4:E113)</f>
        <v>288</v>
      </c>
      <c r="F114" s="10">
        <f t="shared" si="6"/>
        <v>44</v>
      </c>
      <c r="G114" s="10">
        <f t="shared" si="6"/>
        <v>538</v>
      </c>
      <c r="H114" s="10">
        <f t="shared" si="6"/>
        <v>6150</v>
      </c>
      <c r="I114" s="10">
        <f t="shared" si="6"/>
        <v>51</v>
      </c>
      <c r="J114" s="10">
        <f t="shared" si="6"/>
        <v>627</v>
      </c>
      <c r="K114" s="182">
        <f t="shared" si="3"/>
        <v>7862</v>
      </c>
      <c r="L114" s="150">
        <v>112</v>
      </c>
      <c r="M114" s="148">
        <v>1580</v>
      </c>
      <c r="N114" s="148">
        <v>71</v>
      </c>
      <c r="O114" s="148">
        <v>81</v>
      </c>
      <c r="P114" s="159">
        <f t="shared" si="4"/>
        <v>1844</v>
      </c>
      <c r="Q114" s="371">
        <f t="shared" si="5"/>
        <v>9706</v>
      </c>
    </row>
    <row r="115" spans="1:17" ht="15.75" thickTop="1" x14ac:dyDescent="0.25"/>
  </sheetData>
  <mergeCells count="3">
    <mergeCell ref="A2:A3"/>
    <mergeCell ref="B2:B3"/>
    <mergeCell ref="C2:Q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6"/>
  <sheetViews>
    <sheetView workbookViewId="0">
      <selection activeCell="C17" sqref="C17"/>
    </sheetView>
  </sheetViews>
  <sheetFormatPr baseColWidth="10" defaultColWidth="9" defaultRowHeight="15" x14ac:dyDescent="0.25"/>
  <cols>
    <col min="2" max="2" width="68.42578125" customWidth="1"/>
    <col min="3" max="5" width="16.5703125" customWidth="1"/>
    <col min="6" max="6" width="12.7109375" customWidth="1"/>
    <col min="7" max="10" width="16.5703125" customWidth="1"/>
  </cols>
  <sheetData>
    <row r="1" spans="1:11" ht="15.75" thickBot="1" x14ac:dyDescent="0.3"/>
    <row r="2" spans="1:11" ht="30" customHeight="1" thickTop="1" thickBot="1" x14ac:dyDescent="0.3">
      <c r="A2" s="323" t="s">
        <v>0</v>
      </c>
      <c r="B2" s="323" t="s">
        <v>1</v>
      </c>
      <c r="C2" s="323" t="s">
        <v>743</v>
      </c>
      <c r="D2" s="323"/>
      <c r="E2" s="323"/>
      <c r="F2" s="323"/>
      <c r="G2" s="323"/>
      <c r="H2" s="323"/>
      <c r="I2" s="323"/>
      <c r="J2" s="323"/>
      <c r="K2" s="323"/>
    </row>
    <row r="3" spans="1:11" ht="30" customHeight="1" thickTop="1" thickBot="1" x14ac:dyDescent="0.3">
      <c r="A3" s="323" t="s">
        <v>0</v>
      </c>
      <c r="B3" s="323" t="s">
        <v>1</v>
      </c>
      <c r="C3" s="359" t="s">
        <v>744</v>
      </c>
      <c r="D3" s="359"/>
      <c r="E3" s="359"/>
      <c r="F3" s="359"/>
      <c r="G3" s="359" t="s">
        <v>745</v>
      </c>
      <c r="H3" s="359"/>
      <c r="I3" s="359"/>
      <c r="J3" s="359"/>
      <c r="K3" s="360" t="s">
        <v>576</v>
      </c>
    </row>
    <row r="4" spans="1:11" ht="22.5" customHeight="1" thickTop="1" thickBot="1" x14ac:dyDescent="0.3">
      <c r="A4" s="323" t="s">
        <v>0</v>
      </c>
      <c r="B4" s="323" t="s">
        <v>1</v>
      </c>
      <c r="C4" s="151" t="s">
        <v>746</v>
      </c>
      <c r="D4" s="151" t="s">
        <v>747</v>
      </c>
      <c r="E4" s="151" t="s">
        <v>748</v>
      </c>
      <c r="F4" s="23" t="s">
        <v>859</v>
      </c>
      <c r="G4" s="151" t="s">
        <v>746</v>
      </c>
      <c r="H4" s="151" t="s">
        <v>747</v>
      </c>
      <c r="I4" s="151" t="s">
        <v>748</v>
      </c>
      <c r="J4" s="23" t="s">
        <v>860</v>
      </c>
      <c r="K4" s="360"/>
    </row>
    <row r="5" spans="1:11" ht="15.75" thickTop="1" x14ac:dyDescent="0.25">
      <c r="A5" s="4" t="s">
        <v>2</v>
      </c>
      <c r="B5" s="4" t="s">
        <v>3</v>
      </c>
      <c r="C5" s="103">
        <v>205</v>
      </c>
      <c r="D5" s="103">
        <v>21</v>
      </c>
      <c r="E5" s="103">
        <v>29</v>
      </c>
      <c r="F5" s="302">
        <f>SUM(C5:E5)</f>
        <v>255</v>
      </c>
      <c r="G5" s="103">
        <v>0</v>
      </c>
      <c r="H5" s="103">
        <v>0</v>
      </c>
      <c r="I5" s="103">
        <v>0</v>
      </c>
      <c r="J5" s="183">
        <f>SUM(G5:I5)</f>
        <v>0</v>
      </c>
      <c r="K5" s="184">
        <f>+J5+F5</f>
        <v>255</v>
      </c>
    </row>
    <row r="6" spans="1:11" x14ac:dyDescent="0.25">
      <c r="A6" s="4" t="s">
        <v>4</v>
      </c>
      <c r="B6" s="4" t="s">
        <v>5</v>
      </c>
      <c r="C6" s="3">
        <v>14</v>
      </c>
      <c r="D6" s="3">
        <v>0</v>
      </c>
      <c r="E6" s="3">
        <v>0</v>
      </c>
      <c r="F6" s="197">
        <f t="shared" ref="F6:F69" si="0">SUM(C6:E6)</f>
        <v>14</v>
      </c>
      <c r="G6" s="3">
        <v>0</v>
      </c>
      <c r="H6" s="3">
        <v>0</v>
      </c>
      <c r="I6" s="3">
        <v>0</v>
      </c>
      <c r="J6" s="185">
        <f t="shared" ref="J6:J69" si="1">SUM(G6:I6)</f>
        <v>0</v>
      </c>
      <c r="K6" s="186">
        <f t="shared" ref="K6:K69" si="2">+J6+F6</f>
        <v>14</v>
      </c>
    </row>
    <row r="7" spans="1:11" x14ac:dyDescent="0.25">
      <c r="A7" s="4" t="s">
        <v>6</v>
      </c>
      <c r="B7" s="4" t="s">
        <v>7</v>
      </c>
      <c r="C7" s="3">
        <v>37</v>
      </c>
      <c r="D7" s="3">
        <v>0</v>
      </c>
      <c r="E7" s="3">
        <v>0</v>
      </c>
      <c r="F7" s="197">
        <f t="shared" si="0"/>
        <v>37</v>
      </c>
      <c r="G7" s="3">
        <v>0</v>
      </c>
      <c r="H7" s="3">
        <v>0</v>
      </c>
      <c r="I7" s="3">
        <v>0</v>
      </c>
      <c r="J7" s="185">
        <f t="shared" si="1"/>
        <v>0</v>
      </c>
      <c r="K7" s="186">
        <f t="shared" si="2"/>
        <v>37</v>
      </c>
    </row>
    <row r="8" spans="1:11" x14ac:dyDescent="0.25">
      <c r="A8" s="4" t="s">
        <v>8</v>
      </c>
      <c r="B8" s="4" t="s">
        <v>9</v>
      </c>
      <c r="C8" s="3">
        <v>203</v>
      </c>
      <c r="D8" s="3">
        <v>29</v>
      </c>
      <c r="E8" s="3">
        <v>4</v>
      </c>
      <c r="F8" s="197">
        <f t="shared" si="0"/>
        <v>236</v>
      </c>
      <c r="G8" s="3">
        <v>6</v>
      </c>
      <c r="H8" s="3">
        <v>0</v>
      </c>
      <c r="I8" s="3">
        <v>3</v>
      </c>
      <c r="J8" s="185">
        <f t="shared" si="1"/>
        <v>9</v>
      </c>
      <c r="K8" s="186">
        <f t="shared" si="2"/>
        <v>245</v>
      </c>
    </row>
    <row r="9" spans="1:11" x14ac:dyDescent="0.25">
      <c r="A9" s="4" t="s">
        <v>10</v>
      </c>
      <c r="B9" s="4" t="s">
        <v>11</v>
      </c>
      <c r="C9" s="3">
        <v>55</v>
      </c>
      <c r="D9" s="3">
        <v>0</v>
      </c>
      <c r="E9" s="3">
        <v>0</v>
      </c>
      <c r="F9" s="197">
        <f t="shared" si="0"/>
        <v>55</v>
      </c>
      <c r="G9" s="3">
        <v>10</v>
      </c>
      <c r="H9" s="3">
        <v>0</v>
      </c>
      <c r="I9" s="3">
        <v>0</v>
      </c>
      <c r="J9" s="185">
        <f t="shared" si="1"/>
        <v>10</v>
      </c>
      <c r="K9" s="186">
        <f t="shared" si="2"/>
        <v>65</v>
      </c>
    </row>
    <row r="10" spans="1:11" x14ac:dyDescent="0.25">
      <c r="A10" s="4" t="s">
        <v>12</v>
      </c>
      <c r="B10" s="4" t="s">
        <v>13</v>
      </c>
      <c r="C10" s="3">
        <v>3</v>
      </c>
      <c r="D10" s="3">
        <v>7</v>
      </c>
      <c r="E10" s="3">
        <v>0</v>
      </c>
      <c r="F10" s="197">
        <f t="shared" si="0"/>
        <v>10</v>
      </c>
      <c r="G10" s="3">
        <v>0</v>
      </c>
      <c r="H10" s="3">
        <v>0</v>
      </c>
      <c r="I10" s="3">
        <v>0</v>
      </c>
      <c r="J10" s="185">
        <f t="shared" si="1"/>
        <v>0</v>
      </c>
      <c r="K10" s="186">
        <f t="shared" si="2"/>
        <v>10</v>
      </c>
    </row>
    <row r="11" spans="1:11" x14ac:dyDescent="0.25">
      <c r="A11" s="4" t="s">
        <v>14</v>
      </c>
      <c r="B11" s="4" t="s">
        <v>15</v>
      </c>
      <c r="C11" s="3">
        <v>61</v>
      </c>
      <c r="D11" s="3">
        <v>2</v>
      </c>
      <c r="E11" s="3">
        <v>0</v>
      </c>
      <c r="F11" s="197">
        <f t="shared" si="0"/>
        <v>63</v>
      </c>
      <c r="G11" s="3">
        <v>35</v>
      </c>
      <c r="H11" s="3">
        <v>1</v>
      </c>
      <c r="I11" s="3">
        <v>0</v>
      </c>
      <c r="J11" s="185">
        <f t="shared" si="1"/>
        <v>36</v>
      </c>
      <c r="K11" s="186">
        <f t="shared" si="2"/>
        <v>99</v>
      </c>
    </row>
    <row r="12" spans="1:11" x14ac:dyDescent="0.25">
      <c r="A12" s="4" t="s">
        <v>16</v>
      </c>
      <c r="B12" s="4" t="s">
        <v>17</v>
      </c>
      <c r="C12" s="3">
        <v>74</v>
      </c>
      <c r="D12" s="3">
        <v>0</v>
      </c>
      <c r="E12" s="3">
        <v>0</v>
      </c>
      <c r="F12" s="197">
        <f t="shared" si="0"/>
        <v>74</v>
      </c>
      <c r="G12" s="3">
        <v>0</v>
      </c>
      <c r="H12" s="3">
        <v>0</v>
      </c>
      <c r="I12" s="3">
        <v>0</v>
      </c>
      <c r="J12" s="185">
        <f t="shared" si="1"/>
        <v>0</v>
      </c>
      <c r="K12" s="186">
        <f t="shared" si="2"/>
        <v>74</v>
      </c>
    </row>
    <row r="13" spans="1:11" x14ac:dyDescent="0.25">
      <c r="A13" s="4" t="s">
        <v>18</v>
      </c>
      <c r="B13" s="4" t="s">
        <v>19</v>
      </c>
      <c r="C13" s="3">
        <v>48</v>
      </c>
      <c r="D13" s="3">
        <v>0</v>
      </c>
      <c r="E13" s="3">
        <v>0</v>
      </c>
      <c r="F13" s="197">
        <f t="shared" si="0"/>
        <v>48</v>
      </c>
      <c r="G13" s="3">
        <v>0</v>
      </c>
      <c r="H13" s="3">
        <v>0</v>
      </c>
      <c r="I13" s="3">
        <v>0</v>
      </c>
      <c r="J13" s="185">
        <f t="shared" si="1"/>
        <v>0</v>
      </c>
      <c r="K13" s="186">
        <f t="shared" si="2"/>
        <v>48</v>
      </c>
    </row>
    <row r="14" spans="1:11" x14ac:dyDescent="0.25">
      <c r="A14" s="4" t="s">
        <v>20</v>
      </c>
      <c r="B14" s="4" t="s">
        <v>21</v>
      </c>
      <c r="C14" s="3">
        <v>20</v>
      </c>
      <c r="D14" s="3">
        <v>20</v>
      </c>
      <c r="E14" s="3">
        <v>0</v>
      </c>
      <c r="F14" s="197">
        <f t="shared" si="0"/>
        <v>40</v>
      </c>
      <c r="G14" s="3">
        <v>19</v>
      </c>
      <c r="H14" s="3">
        <v>0</v>
      </c>
      <c r="I14" s="3">
        <v>0</v>
      </c>
      <c r="J14" s="185">
        <f t="shared" si="1"/>
        <v>19</v>
      </c>
      <c r="K14" s="186">
        <f t="shared" si="2"/>
        <v>59</v>
      </c>
    </row>
    <row r="15" spans="1:11" x14ac:dyDescent="0.25">
      <c r="A15" s="4" t="s">
        <v>22</v>
      </c>
      <c r="B15" s="4" t="s">
        <v>23</v>
      </c>
      <c r="C15" s="3">
        <v>51</v>
      </c>
      <c r="D15" s="3">
        <v>0</v>
      </c>
      <c r="E15" s="3">
        <v>0</v>
      </c>
      <c r="F15" s="197">
        <f t="shared" si="0"/>
        <v>51</v>
      </c>
      <c r="G15" s="3">
        <v>0</v>
      </c>
      <c r="H15" s="3">
        <v>0</v>
      </c>
      <c r="I15" s="3">
        <v>0</v>
      </c>
      <c r="J15" s="185">
        <f t="shared" si="1"/>
        <v>0</v>
      </c>
      <c r="K15" s="186">
        <f t="shared" si="2"/>
        <v>51</v>
      </c>
    </row>
    <row r="16" spans="1:11" x14ac:dyDescent="0.25">
      <c r="A16" s="4" t="s">
        <v>24</v>
      </c>
      <c r="B16" s="4" t="s">
        <v>25</v>
      </c>
      <c r="C16" s="3">
        <v>121</v>
      </c>
      <c r="D16" s="3">
        <v>6</v>
      </c>
      <c r="E16" s="3">
        <v>4</v>
      </c>
      <c r="F16" s="197">
        <f t="shared" si="0"/>
        <v>131</v>
      </c>
      <c r="G16" s="3">
        <v>16</v>
      </c>
      <c r="H16" s="3">
        <v>2</v>
      </c>
      <c r="I16" s="3">
        <v>0</v>
      </c>
      <c r="J16" s="185">
        <f t="shared" si="1"/>
        <v>18</v>
      </c>
      <c r="K16" s="186">
        <f t="shared" si="2"/>
        <v>149</v>
      </c>
    </row>
    <row r="17" spans="1:11" x14ac:dyDescent="0.25">
      <c r="A17" s="4" t="s">
        <v>26</v>
      </c>
      <c r="B17" s="4" t="s">
        <v>27</v>
      </c>
      <c r="C17" s="3">
        <v>24</v>
      </c>
      <c r="D17" s="3">
        <v>0</v>
      </c>
      <c r="E17" s="3">
        <v>0</v>
      </c>
      <c r="F17" s="197">
        <f t="shared" si="0"/>
        <v>24</v>
      </c>
      <c r="G17" s="3">
        <v>0</v>
      </c>
      <c r="H17" s="3">
        <v>0</v>
      </c>
      <c r="I17" s="3">
        <v>0</v>
      </c>
      <c r="J17" s="185">
        <f t="shared" si="1"/>
        <v>0</v>
      </c>
      <c r="K17" s="186">
        <f t="shared" si="2"/>
        <v>24</v>
      </c>
    </row>
    <row r="18" spans="1:11" x14ac:dyDescent="0.25">
      <c r="A18" s="4" t="s">
        <v>28</v>
      </c>
      <c r="B18" s="4" t="s">
        <v>29</v>
      </c>
      <c r="C18" s="3">
        <v>13</v>
      </c>
      <c r="D18" s="3">
        <v>19</v>
      </c>
      <c r="E18" s="3">
        <v>8</v>
      </c>
      <c r="F18" s="197">
        <f t="shared" si="0"/>
        <v>40</v>
      </c>
      <c r="G18" s="3">
        <v>31</v>
      </c>
      <c r="H18" s="3">
        <v>31</v>
      </c>
      <c r="I18" s="3">
        <v>15</v>
      </c>
      <c r="J18" s="185">
        <f t="shared" si="1"/>
        <v>77</v>
      </c>
      <c r="K18" s="186">
        <f t="shared" si="2"/>
        <v>117</v>
      </c>
    </row>
    <row r="19" spans="1:11" x14ac:dyDescent="0.25">
      <c r="A19" s="4" t="s">
        <v>30</v>
      </c>
      <c r="B19" s="4" t="s">
        <v>31</v>
      </c>
      <c r="C19" s="3">
        <v>55</v>
      </c>
      <c r="D19" s="3">
        <v>5</v>
      </c>
      <c r="E19" s="3">
        <v>0</v>
      </c>
      <c r="F19" s="197">
        <f t="shared" si="0"/>
        <v>60</v>
      </c>
      <c r="G19" s="3">
        <v>0</v>
      </c>
      <c r="H19" s="3">
        <v>0</v>
      </c>
      <c r="I19" s="3">
        <v>0</v>
      </c>
      <c r="J19" s="185">
        <f t="shared" si="1"/>
        <v>0</v>
      </c>
      <c r="K19" s="186">
        <f t="shared" si="2"/>
        <v>60</v>
      </c>
    </row>
    <row r="20" spans="1:11" x14ac:dyDescent="0.25">
      <c r="A20" s="4" t="s">
        <v>32</v>
      </c>
      <c r="B20" s="4" t="s">
        <v>33</v>
      </c>
      <c r="C20" s="3">
        <v>174</v>
      </c>
      <c r="D20" s="3">
        <v>0</v>
      </c>
      <c r="E20" s="3">
        <v>0</v>
      </c>
      <c r="F20" s="197">
        <f t="shared" si="0"/>
        <v>174</v>
      </c>
      <c r="G20" s="3">
        <v>0</v>
      </c>
      <c r="H20" s="3">
        <v>0</v>
      </c>
      <c r="I20" s="3">
        <v>0</v>
      </c>
      <c r="J20" s="185">
        <f t="shared" si="1"/>
        <v>0</v>
      </c>
      <c r="K20" s="186">
        <f t="shared" si="2"/>
        <v>174</v>
      </c>
    </row>
    <row r="21" spans="1:11" x14ac:dyDescent="0.25">
      <c r="A21" s="4" t="s">
        <v>34</v>
      </c>
      <c r="B21" s="4" t="s">
        <v>35</v>
      </c>
      <c r="C21" s="3">
        <v>58</v>
      </c>
      <c r="D21" s="3">
        <v>0</v>
      </c>
      <c r="E21" s="3">
        <v>0</v>
      </c>
      <c r="F21" s="197">
        <f t="shared" si="0"/>
        <v>58</v>
      </c>
      <c r="G21" s="3">
        <v>0</v>
      </c>
      <c r="H21" s="3">
        <v>0</v>
      </c>
      <c r="I21" s="3">
        <v>0</v>
      </c>
      <c r="J21" s="185">
        <f t="shared" si="1"/>
        <v>0</v>
      </c>
      <c r="K21" s="186">
        <f t="shared" si="2"/>
        <v>58</v>
      </c>
    </row>
    <row r="22" spans="1:11" x14ac:dyDescent="0.25">
      <c r="A22" s="4" t="s">
        <v>36</v>
      </c>
      <c r="B22" s="4" t="s">
        <v>37</v>
      </c>
      <c r="C22" s="3">
        <v>204</v>
      </c>
      <c r="D22" s="3">
        <v>71</v>
      </c>
      <c r="E22" s="3">
        <v>10</v>
      </c>
      <c r="F22" s="197">
        <f t="shared" si="0"/>
        <v>285</v>
      </c>
      <c r="G22" s="3">
        <v>32</v>
      </c>
      <c r="H22" s="3">
        <v>15</v>
      </c>
      <c r="I22" s="3">
        <v>2</v>
      </c>
      <c r="J22" s="185">
        <f t="shared" si="1"/>
        <v>49</v>
      </c>
      <c r="K22" s="186">
        <f t="shared" si="2"/>
        <v>334</v>
      </c>
    </row>
    <row r="23" spans="1:11" x14ac:dyDescent="0.25">
      <c r="A23" s="4" t="s">
        <v>38</v>
      </c>
      <c r="B23" s="4" t="s">
        <v>39</v>
      </c>
      <c r="C23" s="3">
        <v>133</v>
      </c>
      <c r="D23" s="3">
        <v>0</v>
      </c>
      <c r="E23" s="3">
        <v>0</v>
      </c>
      <c r="F23" s="197">
        <f t="shared" si="0"/>
        <v>133</v>
      </c>
      <c r="G23" s="3">
        <v>0</v>
      </c>
      <c r="H23" s="3">
        <v>0</v>
      </c>
      <c r="I23" s="3">
        <v>0</v>
      </c>
      <c r="J23" s="185">
        <f t="shared" si="1"/>
        <v>0</v>
      </c>
      <c r="K23" s="186">
        <f t="shared" si="2"/>
        <v>133</v>
      </c>
    </row>
    <row r="24" spans="1:11" x14ac:dyDescent="0.25">
      <c r="A24" s="4" t="s">
        <v>40</v>
      </c>
      <c r="B24" s="4" t="s">
        <v>41</v>
      </c>
      <c r="C24" s="3">
        <v>9</v>
      </c>
      <c r="D24" s="3">
        <v>17</v>
      </c>
      <c r="E24" s="3">
        <v>0</v>
      </c>
      <c r="F24" s="197">
        <f t="shared" si="0"/>
        <v>26</v>
      </c>
      <c r="G24" s="3">
        <v>0</v>
      </c>
      <c r="H24" s="3">
        <v>0</v>
      </c>
      <c r="I24" s="3">
        <v>0</v>
      </c>
      <c r="J24" s="185">
        <f t="shared" si="1"/>
        <v>0</v>
      </c>
      <c r="K24" s="186">
        <f t="shared" si="2"/>
        <v>26</v>
      </c>
    </row>
    <row r="25" spans="1:11" x14ac:dyDescent="0.25">
      <c r="A25" s="4" t="s">
        <v>42</v>
      </c>
      <c r="B25" s="4" t="s">
        <v>43</v>
      </c>
      <c r="C25" s="3">
        <v>57</v>
      </c>
      <c r="D25" s="3">
        <v>6</v>
      </c>
      <c r="E25" s="3">
        <v>0</v>
      </c>
      <c r="F25" s="197">
        <f t="shared" si="0"/>
        <v>63</v>
      </c>
      <c r="G25" s="3">
        <v>0</v>
      </c>
      <c r="H25" s="3">
        <v>0</v>
      </c>
      <c r="I25" s="3">
        <v>0</v>
      </c>
      <c r="J25" s="185">
        <f t="shared" si="1"/>
        <v>0</v>
      </c>
      <c r="K25" s="186">
        <f t="shared" si="2"/>
        <v>63</v>
      </c>
    </row>
    <row r="26" spans="1:11" x14ac:dyDescent="0.25">
      <c r="A26" s="4" t="s">
        <v>44</v>
      </c>
      <c r="B26" s="4" t="s">
        <v>45</v>
      </c>
      <c r="C26" s="3">
        <v>22</v>
      </c>
      <c r="D26" s="3">
        <v>7</v>
      </c>
      <c r="E26" s="3">
        <v>6</v>
      </c>
      <c r="F26" s="197">
        <f t="shared" si="0"/>
        <v>35</v>
      </c>
      <c r="G26" s="3">
        <v>19</v>
      </c>
      <c r="H26" s="3">
        <v>2</v>
      </c>
      <c r="I26" s="3">
        <v>2</v>
      </c>
      <c r="J26" s="185">
        <f t="shared" si="1"/>
        <v>23</v>
      </c>
      <c r="K26" s="186">
        <f t="shared" si="2"/>
        <v>58</v>
      </c>
    </row>
    <row r="27" spans="1:11" x14ac:dyDescent="0.25">
      <c r="A27" s="4" t="s">
        <v>46</v>
      </c>
      <c r="B27" s="4" t="s">
        <v>47</v>
      </c>
      <c r="C27" s="3">
        <v>38</v>
      </c>
      <c r="D27" s="3">
        <v>0</v>
      </c>
      <c r="E27" s="3">
        <v>0</v>
      </c>
      <c r="F27" s="197">
        <f t="shared" si="0"/>
        <v>38</v>
      </c>
      <c r="G27" s="3">
        <v>0</v>
      </c>
      <c r="H27" s="3">
        <v>0</v>
      </c>
      <c r="I27" s="3">
        <v>0</v>
      </c>
      <c r="J27" s="185">
        <f t="shared" si="1"/>
        <v>0</v>
      </c>
      <c r="K27" s="186">
        <f t="shared" si="2"/>
        <v>38</v>
      </c>
    </row>
    <row r="28" spans="1:11" x14ac:dyDescent="0.25">
      <c r="A28" s="4" t="s">
        <v>48</v>
      </c>
      <c r="B28" s="4" t="s">
        <v>49</v>
      </c>
      <c r="C28" s="3">
        <v>0</v>
      </c>
      <c r="D28" s="3">
        <v>0</v>
      </c>
      <c r="E28" s="3">
        <v>20</v>
      </c>
      <c r="F28" s="197">
        <f t="shared" si="0"/>
        <v>20</v>
      </c>
      <c r="G28" s="3">
        <v>0</v>
      </c>
      <c r="H28" s="3">
        <v>0</v>
      </c>
      <c r="I28" s="3">
        <v>0</v>
      </c>
      <c r="J28" s="185">
        <f t="shared" si="1"/>
        <v>0</v>
      </c>
      <c r="K28" s="186">
        <f t="shared" si="2"/>
        <v>20</v>
      </c>
    </row>
    <row r="29" spans="1:11" x14ac:dyDescent="0.25">
      <c r="A29" s="4" t="s">
        <v>50</v>
      </c>
      <c r="B29" s="4" t="s">
        <v>51</v>
      </c>
      <c r="C29" s="3">
        <v>14</v>
      </c>
      <c r="D29" s="3">
        <v>6</v>
      </c>
      <c r="E29" s="3">
        <v>7</v>
      </c>
      <c r="F29" s="197">
        <f t="shared" si="0"/>
        <v>27</v>
      </c>
      <c r="G29" s="3">
        <v>11</v>
      </c>
      <c r="H29" s="3">
        <v>0</v>
      </c>
      <c r="I29" s="3">
        <v>0</v>
      </c>
      <c r="J29" s="185">
        <f t="shared" si="1"/>
        <v>11</v>
      </c>
      <c r="K29" s="186">
        <f t="shared" si="2"/>
        <v>38</v>
      </c>
    </row>
    <row r="30" spans="1:11" x14ac:dyDescent="0.25">
      <c r="A30" s="4" t="s">
        <v>52</v>
      </c>
      <c r="B30" s="4" t="s">
        <v>53</v>
      </c>
      <c r="C30" s="3">
        <v>25</v>
      </c>
      <c r="D30" s="3">
        <v>0</v>
      </c>
      <c r="E30" s="3">
        <v>0</v>
      </c>
      <c r="F30" s="197">
        <f t="shared" si="0"/>
        <v>25</v>
      </c>
      <c r="G30" s="3">
        <v>51</v>
      </c>
      <c r="H30" s="3">
        <v>0</v>
      </c>
      <c r="I30" s="3">
        <v>0</v>
      </c>
      <c r="J30" s="185">
        <f t="shared" si="1"/>
        <v>51</v>
      </c>
      <c r="K30" s="186">
        <f t="shared" si="2"/>
        <v>76</v>
      </c>
    </row>
    <row r="31" spans="1:11" x14ac:dyDescent="0.25">
      <c r="A31" s="4" t="s">
        <v>54</v>
      </c>
      <c r="B31" s="4" t="s">
        <v>55</v>
      </c>
      <c r="C31" s="3">
        <v>47</v>
      </c>
      <c r="D31" s="3">
        <v>0</v>
      </c>
      <c r="E31" s="3">
        <v>0</v>
      </c>
      <c r="F31" s="197">
        <f t="shared" si="0"/>
        <v>47</v>
      </c>
      <c r="G31" s="3">
        <v>0</v>
      </c>
      <c r="H31" s="3">
        <v>0</v>
      </c>
      <c r="I31" s="3">
        <v>0</v>
      </c>
      <c r="J31" s="185">
        <f t="shared" si="1"/>
        <v>0</v>
      </c>
      <c r="K31" s="186">
        <f t="shared" si="2"/>
        <v>47</v>
      </c>
    </row>
    <row r="32" spans="1:11" x14ac:dyDescent="0.25">
      <c r="A32" s="4" t="s">
        <v>56</v>
      </c>
      <c r="B32" s="4" t="s">
        <v>57</v>
      </c>
      <c r="C32" s="3">
        <v>40</v>
      </c>
      <c r="D32" s="3">
        <v>0</v>
      </c>
      <c r="E32" s="3">
        <v>0</v>
      </c>
      <c r="F32" s="197">
        <f t="shared" si="0"/>
        <v>40</v>
      </c>
      <c r="G32" s="3">
        <v>0</v>
      </c>
      <c r="H32" s="3">
        <v>0</v>
      </c>
      <c r="I32" s="3">
        <v>0</v>
      </c>
      <c r="J32" s="185">
        <f t="shared" si="1"/>
        <v>0</v>
      </c>
      <c r="K32" s="186">
        <f t="shared" si="2"/>
        <v>40</v>
      </c>
    </row>
    <row r="33" spans="1:11" x14ac:dyDescent="0.25">
      <c r="A33" s="4" t="s">
        <v>58</v>
      </c>
      <c r="B33" s="4" t="s">
        <v>59</v>
      </c>
      <c r="C33" s="3">
        <v>42</v>
      </c>
      <c r="D33" s="3">
        <v>18</v>
      </c>
      <c r="E33" s="3">
        <v>11</v>
      </c>
      <c r="F33" s="197">
        <f t="shared" si="0"/>
        <v>71</v>
      </c>
      <c r="G33" s="3">
        <v>8</v>
      </c>
      <c r="H33" s="3">
        <v>6</v>
      </c>
      <c r="I33" s="3">
        <v>3</v>
      </c>
      <c r="J33" s="185">
        <f t="shared" si="1"/>
        <v>17</v>
      </c>
      <c r="K33" s="186">
        <f t="shared" si="2"/>
        <v>88</v>
      </c>
    </row>
    <row r="34" spans="1:11" x14ac:dyDescent="0.25">
      <c r="A34" s="4" t="s">
        <v>60</v>
      </c>
      <c r="B34" s="4" t="s">
        <v>61</v>
      </c>
      <c r="C34" s="3">
        <v>12</v>
      </c>
      <c r="D34" s="3">
        <v>2</v>
      </c>
      <c r="E34" s="3">
        <v>6</v>
      </c>
      <c r="F34" s="197">
        <f t="shared" si="0"/>
        <v>20</v>
      </c>
      <c r="G34" s="3">
        <v>0</v>
      </c>
      <c r="H34" s="3">
        <v>0</v>
      </c>
      <c r="I34" s="3">
        <v>0</v>
      </c>
      <c r="J34" s="185">
        <f t="shared" si="1"/>
        <v>0</v>
      </c>
      <c r="K34" s="186">
        <f t="shared" si="2"/>
        <v>20</v>
      </c>
    </row>
    <row r="35" spans="1:11" x14ac:dyDescent="0.25">
      <c r="A35" s="4" t="s">
        <v>62</v>
      </c>
      <c r="B35" s="4" t="s">
        <v>63</v>
      </c>
      <c r="C35" s="3">
        <v>120</v>
      </c>
      <c r="D35" s="3">
        <v>24</v>
      </c>
      <c r="E35" s="3">
        <v>12</v>
      </c>
      <c r="F35" s="197">
        <f t="shared" si="0"/>
        <v>156</v>
      </c>
      <c r="G35" s="3">
        <v>31</v>
      </c>
      <c r="H35" s="3">
        <v>20</v>
      </c>
      <c r="I35" s="3">
        <v>3</v>
      </c>
      <c r="J35" s="185">
        <f t="shared" si="1"/>
        <v>54</v>
      </c>
      <c r="K35" s="186">
        <f t="shared" si="2"/>
        <v>210</v>
      </c>
    </row>
    <row r="36" spans="1:11" x14ac:dyDescent="0.25">
      <c r="A36" s="4" t="s">
        <v>64</v>
      </c>
      <c r="B36" s="4" t="s">
        <v>65</v>
      </c>
      <c r="C36" s="3">
        <v>78</v>
      </c>
      <c r="D36" s="3">
        <v>32</v>
      </c>
      <c r="E36" s="3">
        <v>12</v>
      </c>
      <c r="F36" s="197">
        <f t="shared" si="0"/>
        <v>122</v>
      </c>
      <c r="G36" s="3">
        <v>0</v>
      </c>
      <c r="H36" s="3">
        <v>0</v>
      </c>
      <c r="I36" s="3">
        <v>0</v>
      </c>
      <c r="J36" s="185">
        <f t="shared" si="1"/>
        <v>0</v>
      </c>
      <c r="K36" s="186">
        <f t="shared" si="2"/>
        <v>122</v>
      </c>
    </row>
    <row r="37" spans="1:11" x14ac:dyDescent="0.25">
      <c r="A37" s="4" t="s">
        <v>66</v>
      </c>
      <c r="B37" s="4" t="s">
        <v>67</v>
      </c>
      <c r="C37" s="3">
        <v>28</v>
      </c>
      <c r="D37" s="3">
        <v>0</v>
      </c>
      <c r="E37" s="3">
        <v>0</v>
      </c>
      <c r="F37" s="197">
        <f t="shared" si="0"/>
        <v>28</v>
      </c>
      <c r="G37" s="3">
        <v>4</v>
      </c>
      <c r="H37" s="3">
        <v>0</v>
      </c>
      <c r="I37" s="3">
        <v>0</v>
      </c>
      <c r="J37" s="185">
        <f t="shared" si="1"/>
        <v>4</v>
      </c>
      <c r="K37" s="186">
        <f t="shared" si="2"/>
        <v>32</v>
      </c>
    </row>
    <row r="38" spans="1:11" x14ac:dyDescent="0.25">
      <c r="A38" s="4" t="s">
        <v>68</v>
      </c>
      <c r="B38" s="4" t="s">
        <v>69</v>
      </c>
      <c r="C38" s="3">
        <v>0</v>
      </c>
      <c r="D38" s="3">
        <v>103</v>
      </c>
      <c r="E38" s="3">
        <v>0</v>
      </c>
      <c r="F38" s="197">
        <f t="shared" si="0"/>
        <v>103</v>
      </c>
      <c r="G38" s="3">
        <v>0</v>
      </c>
      <c r="H38" s="3">
        <v>0</v>
      </c>
      <c r="I38" s="3">
        <v>0</v>
      </c>
      <c r="J38" s="185">
        <f t="shared" si="1"/>
        <v>0</v>
      </c>
      <c r="K38" s="186">
        <f t="shared" si="2"/>
        <v>103</v>
      </c>
    </row>
    <row r="39" spans="1:11" x14ac:dyDescent="0.25">
      <c r="A39" s="4" t="s">
        <v>70</v>
      </c>
      <c r="B39" s="4" t="s">
        <v>71</v>
      </c>
      <c r="C39" s="3">
        <v>99</v>
      </c>
      <c r="D39" s="3">
        <v>17</v>
      </c>
      <c r="E39" s="3">
        <v>15</v>
      </c>
      <c r="F39" s="197">
        <f t="shared" si="0"/>
        <v>131</v>
      </c>
      <c r="G39" s="3">
        <v>29</v>
      </c>
      <c r="H39" s="3">
        <v>0</v>
      </c>
      <c r="I39" s="3">
        <v>3</v>
      </c>
      <c r="J39" s="185">
        <f t="shared" si="1"/>
        <v>32</v>
      </c>
      <c r="K39" s="186">
        <f t="shared" si="2"/>
        <v>163</v>
      </c>
    </row>
    <row r="40" spans="1:11" x14ac:dyDescent="0.25">
      <c r="A40" s="4" t="s">
        <v>72</v>
      </c>
      <c r="B40" s="4" t="s">
        <v>73</v>
      </c>
      <c r="C40" s="3">
        <v>127</v>
      </c>
      <c r="D40" s="3">
        <v>0</v>
      </c>
      <c r="E40" s="3">
        <v>0</v>
      </c>
      <c r="F40" s="197">
        <f t="shared" si="0"/>
        <v>127</v>
      </c>
      <c r="G40" s="3">
        <v>0</v>
      </c>
      <c r="H40" s="3">
        <v>0</v>
      </c>
      <c r="I40" s="3">
        <v>0</v>
      </c>
      <c r="J40" s="185">
        <f t="shared" si="1"/>
        <v>0</v>
      </c>
      <c r="K40" s="186">
        <f t="shared" si="2"/>
        <v>127</v>
      </c>
    </row>
    <row r="41" spans="1:11" x14ac:dyDescent="0.25">
      <c r="A41" s="4" t="s">
        <v>74</v>
      </c>
      <c r="B41" s="4" t="s">
        <v>75</v>
      </c>
      <c r="C41" s="3">
        <v>118</v>
      </c>
      <c r="D41" s="3">
        <v>0</v>
      </c>
      <c r="E41" s="3">
        <v>0</v>
      </c>
      <c r="F41" s="197">
        <f t="shared" si="0"/>
        <v>118</v>
      </c>
      <c r="G41" s="3">
        <v>0</v>
      </c>
      <c r="H41" s="3">
        <v>0</v>
      </c>
      <c r="I41" s="3">
        <v>0</v>
      </c>
      <c r="J41" s="185">
        <f t="shared" si="1"/>
        <v>0</v>
      </c>
      <c r="K41" s="186">
        <f t="shared" si="2"/>
        <v>118</v>
      </c>
    </row>
    <row r="42" spans="1:11" x14ac:dyDescent="0.25">
      <c r="A42" s="4" t="s">
        <v>76</v>
      </c>
      <c r="B42" s="4" t="s">
        <v>77</v>
      </c>
      <c r="C42" s="3">
        <v>91</v>
      </c>
      <c r="D42" s="3">
        <v>0</v>
      </c>
      <c r="E42" s="3">
        <v>0</v>
      </c>
      <c r="F42" s="197">
        <f t="shared" si="0"/>
        <v>91</v>
      </c>
      <c r="G42" s="3">
        <v>6</v>
      </c>
      <c r="H42" s="3">
        <v>0</v>
      </c>
      <c r="I42" s="3">
        <v>0</v>
      </c>
      <c r="J42" s="185">
        <f t="shared" si="1"/>
        <v>6</v>
      </c>
      <c r="K42" s="186">
        <f t="shared" si="2"/>
        <v>97</v>
      </c>
    </row>
    <row r="43" spans="1:11" x14ac:dyDescent="0.25">
      <c r="A43" s="4" t="s">
        <v>78</v>
      </c>
      <c r="B43" s="4" t="s">
        <v>79</v>
      </c>
      <c r="C43" s="3">
        <v>156</v>
      </c>
      <c r="D43" s="3">
        <v>0</v>
      </c>
      <c r="E43" s="3">
        <v>0</v>
      </c>
      <c r="F43" s="197">
        <f t="shared" si="0"/>
        <v>156</v>
      </c>
      <c r="G43" s="3">
        <v>0</v>
      </c>
      <c r="H43" s="3">
        <v>0</v>
      </c>
      <c r="I43" s="3">
        <v>0</v>
      </c>
      <c r="J43" s="185">
        <f t="shared" si="1"/>
        <v>0</v>
      </c>
      <c r="K43" s="186">
        <f t="shared" si="2"/>
        <v>156</v>
      </c>
    </row>
    <row r="44" spans="1:11" x14ac:dyDescent="0.25">
      <c r="A44" s="4" t="s">
        <v>80</v>
      </c>
      <c r="B44" s="4" t="s">
        <v>81</v>
      </c>
      <c r="C44" s="3">
        <v>21</v>
      </c>
      <c r="D44" s="3">
        <v>0</v>
      </c>
      <c r="E44" s="3">
        <v>0</v>
      </c>
      <c r="F44" s="197">
        <f t="shared" si="0"/>
        <v>21</v>
      </c>
      <c r="G44" s="3">
        <v>0</v>
      </c>
      <c r="H44" s="3">
        <v>0</v>
      </c>
      <c r="I44" s="3">
        <v>0</v>
      </c>
      <c r="J44" s="185">
        <f t="shared" si="1"/>
        <v>0</v>
      </c>
      <c r="K44" s="186">
        <f t="shared" si="2"/>
        <v>21</v>
      </c>
    </row>
    <row r="45" spans="1:11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197">
        <f t="shared" si="0"/>
        <v>0</v>
      </c>
      <c r="G45" s="3">
        <v>0</v>
      </c>
      <c r="H45" s="3">
        <v>0</v>
      </c>
      <c r="I45" s="3">
        <v>0</v>
      </c>
      <c r="J45" s="185">
        <f t="shared" si="1"/>
        <v>0</v>
      </c>
      <c r="K45" s="186">
        <f t="shared" si="2"/>
        <v>0</v>
      </c>
    </row>
    <row r="46" spans="1:11" x14ac:dyDescent="0.25">
      <c r="A46" s="4" t="s">
        <v>84</v>
      </c>
      <c r="B46" s="4" t="s">
        <v>85</v>
      </c>
      <c r="C46" s="3">
        <v>10</v>
      </c>
      <c r="D46" s="3">
        <v>2</v>
      </c>
      <c r="E46" s="3">
        <v>0</v>
      </c>
      <c r="F46" s="197">
        <f t="shared" si="0"/>
        <v>12</v>
      </c>
      <c r="G46" s="3">
        <v>0</v>
      </c>
      <c r="H46" s="3">
        <v>0</v>
      </c>
      <c r="I46" s="3">
        <v>0</v>
      </c>
      <c r="J46" s="185">
        <f t="shared" si="1"/>
        <v>0</v>
      </c>
      <c r="K46" s="186">
        <f t="shared" si="2"/>
        <v>12</v>
      </c>
    </row>
    <row r="47" spans="1:11" x14ac:dyDescent="0.25">
      <c r="A47" s="4" t="s">
        <v>86</v>
      </c>
      <c r="B47" s="4" t="s">
        <v>87</v>
      </c>
      <c r="C47" s="3">
        <v>384</v>
      </c>
      <c r="D47" s="3">
        <v>0</v>
      </c>
      <c r="E47" s="3">
        <v>0</v>
      </c>
      <c r="F47" s="197">
        <f t="shared" si="0"/>
        <v>384</v>
      </c>
      <c r="G47" s="3">
        <v>0</v>
      </c>
      <c r="H47" s="3">
        <v>0</v>
      </c>
      <c r="I47" s="3">
        <v>0</v>
      </c>
      <c r="J47" s="185">
        <f t="shared" si="1"/>
        <v>0</v>
      </c>
      <c r="K47" s="186">
        <f t="shared" si="2"/>
        <v>384</v>
      </c>
    </row>
    <row r="48" spans="1:11" x14ac:dyDescent="0.25">
      <c r="A48" s="4" t="s">
        <v>88</v>
      </c>
      <c r="B48" s="4" t="s">
        <v>89</v>
      </c>
      <c r="C48" s="3">
        <v>76</v>
      </c>
      <c r="D48" s="3">
        <v>0</v>
      </c>
      <c r="E48" s="3">
        <v>0</v>
      </c>
      <c r="F48" s="197">
        <f t="shared" si="0"/>
        <v>76</v>
      </c>
      <c r="G48" s="3">
        <v>0</v>
      </c>
      <c r="H48" s="3">
        <v>0</v>
      </c>
      <c r="I48" s="3">
        <v>0</v>
      </c>
      <c r="J48" s="185">
        <f t="shared" si="1"/>
        <v>0</v>
      </c>
      <c r="K48" s="186">
        <f t="shared" si="2"/>
        <v>76</v>
      </c>
    </row>
    <row r="49" spans="1:11" x14ac:dyDescent="0.25">
      <c r="A49" s="4" t="s">
        <v>90</v>
      </c>
      <c r="B49" s="4" t="s">
        <v>91</v>
      </c>
      <c r="C49" s="3">
        <v>42</v>
      </c>
      <c r="D49" s="3">
        <v>13</v>
      </c>
      <c r="E49" s="3">
        <v>14</v>
      </c>
      <c r="F49" s="197">
        <f t="shared" si="0"/>
        <v>69</v>
      </c>
      <c r="G49" s="3">
        <v>0</v>
      </c>
      <c r="H49" s="3">
        <v>0</v>
      </c>
      <c r="I49" s="3">
        <v>0</v>
      </c>
      <c r="J49" s="185">
        <f t="shared" si="1"/>
        <v>0</v>
      </c>
      <c r="K49" s="186">
        <f t="shared" si="2"/>
        <v>69</v>
      </c>
    </row>
    <row r="50" spans="1:11" x14ac:dyDescent="0.25">
      <c r="A50" s="4" t="s">
        <v>92</v>
      </c>
      <c r="B50" s="4" t="s">
        <v>93</v>
      </c>
      <c r="C50" s="3">
        <v>13</v>
      </c>
      <c r="D50" s="3">
        <v>3</v>
      </c>
      <c r="E50" s="3">
        <v>0</v>
      </c>
      <c r="F50" s="197">
        <f t="shared" si="0"/>
        <v>16</v>
      </c>
      <c r="G50" s="3">
        <v>4</v>
      </c>
      <c r="H50" s="3">
        <v>1</v>
      </c>
      <c r="I50" s="3">
        <v>0</v>
      </c>
      <c r="J50" s="185">
        <f t="shared" si="1"/>
        <v>5</v>
      </c>
      <c r="K50" s="186">
        <f t="shared" si="2"/>
        <v>21</v>
      </c>
    </row>
    <row r="51" spans="1:11" x14ac:dyDescent="0.25">
      <c r="A51" s="4" t="s">
        <v>94</v>
      </c>
      <c r="B51" s="4" t="s">
        <v>95</v>
      </c>
      <c r="C51" s="3">
        <v>15</v>
      </c>
      <c r="D51" s="3">
        <v>0</v>
      </c>
      <c r="E51" s="3">
        <v>0</v>
      </c>
      <c r="F51" s="197">
        <f t="shared" si="0"/>
        <v>15</v>
      </c>
      <c r="G51" s="3">
        <v>0</v>
      </c>
      <c r="H51" s="3">
        <v>0</v>
      </c>
      <c r="I51" s="3">
        <v>0</v>
      </c>
      <c r="J51" s="185">
        <f t="shared" si="1"/>
        <v>0</v>
      </c>
      <c r="K51" s="186">
        <f t="shared" si="2"/>
        <v>15</v>
      </c>
    </row>
    <row r="52" spans="1:11" x14ac:dyDescent="0.25">
      <c r="A52" s="4" t="s">
        <v>96</v>
      </c>
      <c r="B52" s="4" t="s">
        <v>97</v>
      </c>
      <c r="C52" s="3">
        <v>97</v>
      </c>
      <c r="D52" s="3">
        <v>0</v>
      </c>
      <c r="E52" s="3">
        <v>0</v>
      </c>
      <c r="F52" s="197">
        <f t="shared" si="0"/>
        <v>97</v>
      </c>
      <c r="G52" s="3">
        <v>0</v>
      </c>
      <c r="H52" s="3">
        <v>0</v>
      </c>
      <c r="I52" s="3">
        <v>0</v>
      </c>
      <c r="J52" s="185">
        <f t="shared" si="1"/>
        <v>0</v>
      </c>
      <c r="K52" s="186">
        <f t="shared" si="2"/>
        <v>97</v>
      </c>
    </row>
    <row r="53" spans="1:11" x14ac:dyDescent="0.25">
      <c r="A53" s="4" t="s">
        <v>98</v>
      </c>
      <c r="B53" s="4" t="s">
        <v>99</v>
      </c>
      <c r="C53" s="3">
        <v>67</v>
      </c>
      <c r="D53" s="3">
        <v>0</v>
      </c>
      <c r="E53" s="3">
        <v>0</v>
      </c>
      <c r="F53" s="197">
        <f t="shared" si="0"/>
        <v>67</v>
      </c>
      <c r="G53" s="3">
        <v>74</v>
      </c>
      <c r="H53" s="3">
        <v>0</v>
      </c>
      <c r="I53" s="3">
        <v>0</v>
      </c>
      <c r="J53" s="185">
        <f t="shared" si="1"/>
        <v>74</v>
      </c>
      <c r="K53" s="186">
        <f t="shared" si="2"/>
        <v>141</v>
      </c>
    </row>
    <row r="54" spans="1:11" x14ac:dyDescent="0.25">
      <c r="A54" s="4" t="s">
        <v>100</v>
      </c>
      <c r="B54" s="4" t="s">
        <v>101</v>
      </c>
      <c r="C54" s="3">
        <v>0</v>
      </c>
      <c r="D54" s="3">
        <v>4</v>
      </c>
      <c r="E54" s="3">
        <v>0</v>
      </c>
      <c r="F54" s="197">
        <f t="shared" si="0"/>
        <v>4</v>
      </c>
      <c r="G54" s="3">
        <v>0</v>
      </c>
      <c r="H54" s="3">
        <v>2</v>
      </c>
      <c r="I54" s="3">
        <v>0</v>
      </c>
      <c r="J54" s="185">
        <f t="shared" si="1"/>
        <v>2</v>
      </c>
      <c r="K54" s="186">
        <f t="shared" si="2"/>
        <v>6</v>
      </c>
    </row>
    <row r="55" spans="1:11" x14ac:dyDescent="0.25">
      <c r="A55" s="4" t="s">
        <v>102</v>
      </c>
      <c r="B55" s="4" t="s">
        <v>103</v>
      </c>
      <c r="C55" s="3">
        <v>2</v>
      </c>
      <c r="D55" s="3">
        <v>7</v>
      </c>
      <c r="E55" s="3">
        <v>0</v>
      </c>
      <c r="F55" s="197">
        <f t="shared" si="0"/>
        <v>9</v>
      </c>
      <c r="G55" s="3">
        <v>3</v>
      </c>
      <c r="H55" s="3">
        <v>1</v>
      </c>
      <c r="I55" s="3">
        <v>0</v>
      </c>
      <c r="J55" s="185">
        <f t="shared" si="1"/>
        <v>4</v>
      </c>
      <c r="K55" s="186">
        <f t="shared" si="2"/>
        <v>13</v>
      </c>
    </row>
    <row r="56" spans="1:11" x14ac:dyDescent="0.25">
      <c r="A56" s="4" t="s">
        <v>104</v>
      </c>
      <c r="B56" s="4" t="s">
        <v>105</v>
      </c>
      <c r="C56" s="3">
        <v>34</v>
      </c>
      <c r="D56" s="3">
        <v>9</v>
      </c>
      <c r="E56" s="3">
        <v>6</v>
      </c>
      <c r="F56" s="197">
        <f t="shared" si="0"/>
        <v>49</v>
      </c>
      <c r="G56" s="3">
        <v>8</v>
      </c>
      <c r="H56" s="3">
        <v>4</v>
      </c>
      <c r="I56" s="3">
        <v>3</v>
      </c>
      <c r="J56" s="185">
        <f t="shared" si="1"/>
        <v>15</v>
      </c>
      <c r="K56" s="186">
        <f t="shared" si="2"/>
        <v>64</v>
      </c>
    </row>
    <row r="57" spans="1:11" x14ac:dyDescent="0.25">
      <c r="A57" s="4" t="s">
        <v>106</v>
      </c>
      <c r="B57" s="4" t="s">
        <v>107</v>
      </c>
      <c r="C57" s="3">
        <v>162</v>
      </c>
      <c r="D57" s="3">
        <v>0</v>
      </c>
      <c r="E57" s="3">
        <v>0</v>
      </c>
      <c r="F57" s="197">
        <f t="shared" si="0"/>
        <v>162</v>
      </c>
      <c r="G57" s="3">
        <v>0</v>
      </c>
      <c r="H57" s="3">
        <v>0</v>
      </c>
      <c r="I57" s="3">
        <v>0</v>
      </c>
      <c r="J57" s="185">
        <f t="shared" si="1"/>
        <v>0</v>
      </c>
      <c r="K57" s="186">
        <f t="shared" si="2"/>
        <v>162</v>
      </c>
    </row>
    <row r="58" spans="1:11" x14ac:dyDescent="0.25">
      <c r="A58" s="4" t="s">
        <v>108</v>
      </c>
      <c r="B58" s="4" t="s">
        <v>109</v>
      </c>
      <c r="C58" s="3">
        <v>70</v>
      </c>
      <c r="D58" s="3">
        <v>25</v>
      </c>
      <c r="E58" s="3">
        <v>34</v>
      </c>
      <c r="F58" s="197">
        <f t="shared" si="0"/>
        <v>129</v>
      </c>
      <c r="G58" s="3">
        <v>35</v>
      </c>
      <c r="H58" s="3">
        <v>26</v>
      </c>
      <c r="I58" s="3">
        <v>47</v>
      </c>
      <c r="J58" s="185">
        <f t="shared" si="1"/>
        <v>108</v>
      </c>
      <c r="K58" s="186">
        <f t="shared" si="2"/>
        <v>237</v>
      </c>
    </row>
    <row r="59" spans="1:11" x14ac:dyDescent="0.25">
      <c r="A59" s="4" t="s">
        <v>110</v>
      </c>
      <c r="B59" s="4" t="s">
        <v>111</v>
      </c>
      <c r="C59" s="3">
        <v>49</v>
      </c>
      <c r="D59" s="3">
        <v>0</v>
      </c>
      <c r="E59" s="3">
        <v>0</v>
      </c>
      <c r="F59" s="197">
        <f t="shared" si="0"/>
        <v>49</v>
      </c>
      <c r="G59" s="3">
        <v>0</v>
      </c>
      <c r="H59" s="3">
        <v>0</v>
      </c>
      <c r="I59" s="3">
        <v>0</v>
      </c>
      <c r="J59" s="185">
        <f t="shared" si="1"/>
        <v>0</v>
      </c>
      <c r="K59" s="186">
        <f t="shared" si="2"/>
        <v>49</v>
      </c>
    </row>
    <row r="60" spans="1:11" x14ac:dyDescent="0.25">
      <c r="A60" s="4" t="s">
        <v>112</v>
      </c>
      <c r="B60" s="4" t="s">
        <v>113</v>
      </c>
      <c r="C60" s="3">
        <v>157</v>
      </c>
      <c r="D60" s="3">
        <v>0</v>
      </c>
      <c r="E60" s="3">
        <v>0</v>
      </c>
      <c r="F60" s="197">
        <f t="shared" si="0"/>
        <v>157</v>
      </c>
      <c r="G60" s="3">
        <v>0</v>
      </c>
      <c r="H60" s="3">
        <v>0</v>
      </c>
      <c r="I60" s="3">
        <v>0</v>
      </c>
      <c r="J60" s="185">
        <f t="shared" si="1"/>
        <v>0</v>
      </c>
      <c r="K60" s="186">
        <f t="shared" si="2"/>
        <v>157</v>
      </c>
    </row>
    <row r="61" spans="1:11" x14ac:dyDescent="0.25">
      <c r="A61" s="4" t="s">
        <v>114</v>
      </c>
      <c r="B61" s="4" t="s">
        <v>115</v>
      </c>
      <c r="C61" s="3">
        <v>17</v>
      </c>
      <c r="D61" s="3">
        <v>0</v>
      </c>
      <c r="E61" s="3">
        <v>0</v>
      </c>
      <c r="F61" s="197">
        <f t="shared" si="0"/>
        <v>17</v>
      </c>
      <c r="G61" s="3">
        <v>15</v>
      </c>
      <c r="H61" s="3">
        <v>0</v>
      </c>
      <c r="I61" s="3">
        <v>0</v>
      </c>
      <c r="J61" s="185">
        <f t="shared" si="1"/>
        <v>15</v>
      </c>
      <c r="K61" s="186">
        <f t="shared" si="2"/>
        <v>32</v>
      </c>
    </row>
    <row r="62" spans="1:11" x14ac:dyDescent="0.25">
      <c r="A62" s="4" t="s">
        <v>116</v>
      </c>
      <c r="B62" s="4" t="s">
        <v>117</v>
      </c>
      <c r="C62" s="3">
        <v>46</v>
      </c>
      <c r="D62" s="3">
        <v>71</v>
      </c>
      <c r="E62" s="3">
        <v>0</v>
      </c>
      <c r="F62" s="197">
        <f t="shared" si="0"/>
        <v>117</v>
      </c>
      <c r="G62" s="3">
        <v>0</v>
      </c>
      <c r="H62" s="3">
        <v>0</v>
      </c>
      <c r="I62" s="3">
        <v>0</v>
      </c>
      <c r="J62" s="185">
        <f t="shared" si="1"/>
        <v>0</v>
      </c>
      <c r="K62" s="186">
        <f t="shared" si="2"/>
        <v>117</v>
      </c>
    </row>
    <row r="63" spans="1:11" x14ac:dyDescent="0.25">
      <c r="A63" s="4" t="s">
        <v>118</v>
      </c>
      <c r="B63" s="4" t="s">
        <v>119</v>
      </c>
      <c r="C63" s="3">
        <v>20</v>
      </c>
      <c r="D63" s="3">
        <v>11</v>
      </c>
      <c r="E63" s="3">
        <v>3</v>
      </c>
      <c r="F63" s="197">
        <f t="shared" si="0"/>
        <v>34</v>
      </c>
      <c r="G63" s="3">
        <v>4</v>
      </c>
      <c r="H63" s="3">
        <v>1</v>
      </c>
      <c r="I63" s="3">
        <v>0</v>
      </c>
      <c r="J63" s="185">
        <f t="shared" si="1"/>
        <v>5</v>
      </c>
      <c r="K63" s="186">
        <f t="shared" si="2"/>
        <v>39</v>
      </c>
    </row>
    <row r="64" spans="1:11" x14ac:dyDescent="0.25">
      <c r="A64" s="4" t="s">
        <v>120</v>
      </c>
      <c r="B64" s="4" t="s">
        <v>121</v>
      </c>
      <c r="C64" s="3">
        <v>30</v>
      </c>
      <c r="D64" s="3">
        <v>0</v>
      </c>
      <c r="E64" s="3">
        <v>0</v>
      </c>
      <c r="F64" s="197">
        <f t="shared" si="0"/>
        <v>30</v>
      </c>
      <c r="G64" s="3">
        <v>0</v>
      </c>
      <c r="H64" s="3">
        <v>0</v>
      </c>
      <c r="I64" s="3">
        <v>0</v>
      </c>
      <c r="J64" s="185">
        <f t="shared" si="1"/>
        <v>0</v>
      </c>
      <c r="K64" s="186">
        <f t="shared" si="2"/>
        <v>30</v>
      </c>
    </row>
    <row r="65" spans="1:11" x14ac:dyDescent="0.25">
      <c r="A65" s="4" t="s">
        <v>122</v>
      </c>
      <c r="B65" s="4" t="s">
        <v>123</v>
      </c>
      <c r="C65" s="3">
        <v>53</v>
      </c>
      <c r="D65" s="3">
        <v>0</v>
      </c>
      <c r="E65" s="3">
        <v>0</v>
      </c>
      <c r="F65" s="197">
        <f t="shared" si="0"/>
        <v>53</v>
      </c>
      <c r="G65" s="3">
        <v>0</v>
      </c>
      <c r="H65" s="3">
        <v>0</v>
      </c>
      <c r="I65" s="3">
        <v>0</v>
      </c>
      <c r="J65" s="185">
        <f t="shared" si="1"/>
        <v>0</v>
      </c>
      <c r="K65" s="186">
        <f t="shared" si="2"/>
        <v>53</v>
      </c>
    </row>
    <row r="66" spans="1:11" x14ac:dyDescent="0.25">
      <c r="A66" s="4" t="s">
        <v>124</v>
      </c>
      <c r="B66" s="4" t="s">
        <v>125</v>
      </c>
      <c r="C66" s="3">
        <v>30</v>
      </c>
      <c r="D66" s="3">
        <v>0</v>
      </c>
      <c r="E66" s="3">
        <v>0</v>
      </c>
      <c r="F66" s="197">
        <f t="shared" si="0"/>
        <v>30</v>
      </c>
      <c r="G66" s="3">
        <v>8</v>
      </c>
      <c r="H66" s="3">
        <v>0</v>
      </c>
      <c r="I66" s="3">
        <v>0</v>
      </c>
      <c r="J66" s="185">
        <f t="shared" si="1"/>
        <v>8</v>
      </c>
      <c r="K66" s="186">
        <f t="shared" si="2"/>
        <v>38</v>
      </c>
    </row>
    <row r="67" spans="1:11" x14ac:dyDescent="0.25">
      <c r="A67" s="4" t="s">
        <v>126</v>
      </c>
      <c r="B67" s="4" t="s">
        <v>127</v>
      </c>
      <c r="C67" s="3">
        <v>46</v>
      </c>
      <c r="D67" s="3">
        <v>1</v>
      </c>
      <c r="E67" s="3">
        <v>0</v>
      </c>
      <c r="F67" s="197">
        <f t="shared" si="0"/>
        <v>47</v>
      </c>
      <c r="G67" s="3">
        <v>0</v>
      </c>
      <c r="H67" s="3">
        <v>0</v>
      </c>
      <c r="I67" s="3">
        <v>0</v>
      </c>
      <c r="J67" s="185">
        <f t="shared" si="1"/>
        <v>0</v>
      </c>
      <c r="K67" s="186">
        <f t="shared" si="2"/>
        <v>47</v>
      </c>
    </row>
    <row r="68" spans="1:11" x14ac:dyDescent="0.25">
      <c r="A68" s="4" t="s">
        <v>128</v>
      </c>
      <c r="B68" s="4" t="s">
        <v>129</v>
      </c>
      <c r="C68" s="3">
        <v>3</v>
      </c>
      <c r="D68" s="3">
        <v>38</v>
      </c>
      <c r="E68" s="3">
        <v>0</v>
      </c>
      <c r="F68" s="197">
        <f t="shared" si="0"/>
        <v>41</v>
      </c>
      <c r="G68" s="3">
        <v>0</v>
      </c>
      <c r="H68" s="3">
        <v>0</v>
      </c>
      <c r="I68" s="3">
        <v>0</v>
      </c>
      <c r="J68" s="185">
        <f t="shared" si="1"/>
        <v>0</v>
      </c>
      <c r="K68" s="186">
        <f t="shared" si="2"/>
        <v>41</v>
      </c>
    </row>
    <row r="69" spans="1:11" x14ac:dyDescent="0.25">
      <c r="A69" s="4" t="s">
        <v>130</v>
      </c>
      <c r="B69" s="4" t="s">
        <v>131</v>
      </c>
      <c r="C69" s="3">
        <v>251</v>
      </c>
      <c r="D69" s="3">
        <v>32</v>
      </c>
      <c r="E69" s="3">
        <v>0</v>
      </c>
      <c r="F69" s="197">
        <f t="shared" si="0"/>
        <v>283</v>
      </c>
      <c r="G69" s="3">
        <v>39</v>
      </c>
      <c r="H69" s="3">
        <v>17</v>
      </c>
      <c r="I69" s="3">
        <v>0</v>
      </c>
      <c r="J69" s="185">
        <f t="shared" si="1"/>
        <v>56</v>
      </c>
      <c r="K69" s="186">
        <f t="shared" si="2"/>
        <v>339</v>
      </c>
    </row>
    <row r="70" spans="1:11" x14ac:dyDescent="0.25">
      <c r="A70" s="4" t="s">
        <v>132</v>
      </c>
      <c r="B70" s="4" t="s">
        <v>133</v>
      </c>
      <c r="C70" s="3">
        <v>5</v>
      </c>
      <c r="D70" s="3">
        <v>13</v>
      </c>
      <c r="E70" s="3">
        <v>2</v>
      </c>
      <c r="F70" s="197">
        <f t="shared" ref="F70:F114" si="3">SUM(C70:E70)</f>
        <v>20</v>
      </c>
      <c r="G70" s="3">
        <v>2</v>
      </c>
      <c r="H70" s="3">
        <v>0</v>
      </c>
      <c r="I70" s="3">
        <v>0</v>
      </c>
      <c r="J70" s="185">
        <f t="shared" ref="J70:J115" si="4">SUM(G70:I70)</f>
        <v>2</v>
      </c>
      <c r="K70" s="186">
        <f t="shared" ref="K70:K115" si="5">+J70+F70</f>
        <v>22</v>
      </c>
    </row>
    <row r="71" spans="1:11" x14ac:dyDescent="0.25">
      <c r="A71" s="4" t="s">
        <v>134</v>
      </c>
      <c r="B71" s="4" t="s">
        <v>135</v>
      </c>
      <c r="C71" s="3">
        <v>139</v>
      </c>
      <c r="D71" s="3">
        <v>42</v>
      </c>
      <c r="E71" s="3">
        <v>32</v>
      </c>
      <c r="F71" s="197">
        <f t="shared" si="3"/>
        <v>213</v>
      </c>
      <c r="G71" s="3">
        <v>18</v>
      </c>
      <c r="H71" s="3">
        <v>0</v>
      </c>
      <c r="I71" s="3">
        <v>0</v>
      </c>
      <c r="J71" s="185">
        <f t="shared" si="4"/>
        <v>18</v>
      </c>
      <c r="K71" s="186">
        <f t="shared" si="5"/>
        <v>231</v>
      </c>
    </row>
    <row r="72" spans="1:11" x14ac:dyDescent="0.25">
      <c r="A72" s="4" t="s">
        <v>136</v>
      </c>
      <c r="B72" s="4" t="s">
        <v>137</v>
      </c>
      <c r="C72" s="3">
        <v>27</v>
      </c>
      <c r="D72" s="3">
        <v>0</v>
      </c>
      <c r="E72" s="3">
        <v>0</v>
      </c>
      <c r="F72" s="197">
        <f t="shared" si="3"/>
        <v>27</v>
      </c>
      <c r="G72" s="3">
        <v>0</v>
      </c>
      <c r="H72" s="3">
        <v>0</v>
      </c>
      <c r="I72" s="3">
        <v>0</v>
      </c>
      <c r="J72" s="185">
        <f t="shared" si="4"/>
        <v>0</v>
      </c>
      <c r="K72" s="186">
        <f t="shared" si="5"/>
        <v>27</v>
      </c>
    </row>
    <row r="73" spans="1:11" x14ac:dyDescent="0.25">
      <c r="A73" s="4" t="s">
        <v>138</v>
      </c>
      <c r="B73" s="4" t="s">
        <v>139</v>
      </c>
      <c r="C73" s="3">
        <v>120</v>
      </c>
      <c r="D73" s="3">
        <v>11</v>
      </c>
      <c r="E73" s="3">
        <v>0</v>
      </c>
      <c r="F73" s="197">
        <f t="shared" si="3"/>
        <v>131</v>
      </c>
      <c r="G73" s="3">
        <v>0</v>
      </c>
      <c r="H73" s="3">
        <v>0</v>
      </c>
      <c r="I73" s="3">
        <v>0</v>
      </c>
      <c r="J73" s="185">
        <f t="shared" si="4"/>
        <v>0</v>
      </c>
      <c r="K73" s="186">
        <f t="shared" si="5"/>
        <v>131</v>
      </c>
    </row>
    <row r="74" spans="1:11" x14ac:dyDescent="0.25">
      <c r="A74" s="4" t="s">
        <v>140</v>
      </c>
      <c r="B74" s="4" t="s">
        <v>141</v>
      </c>
      <c r="C74" s="3">
        <v>5</v>
      </c>
      <c r="D74" s="3">
        <v>5</v>
      </c>
      <c r="E74" s="3">
        <v>0</v>
      </c>
      <c r="F74" s="197">
        <f t="shared" si="3"/>
        <v>10</v>
      </c>
      <c r="G74" s="3">
        <v>0</v>
      </c>
      <c r="H74" s="3">
        <v>0</v>
      </c>
      <c r="I74" s="3">
        <v>0</v>
      </c>
      <c r="J74" s="185">
        <f t="shared" si="4"/>
        <v>0</v>
      </c>
      <c r="K74" s="186">
        <f t="shared" si="5"/>
        <v>10</v>
      </c>
    </row>
    <row r="75" spans="1:11" x14ac:dyDescent="0.25">
      <c r="A75" s="4" t="s">
        <v>142</v>
      </c>
      <c r="B75" s="4" t="s">
        <v>143</v>
      </c>
      <c r="C75" s="3">
        <v>32</v>
      </c>
      <c r="D75" s="3">
        <v>4</v>
      </c>
      <c r="E75" s="3">
        <v>2</v>
      </c>
      <c r="F75" s="197">
        <f t="shared" si="3"/>
        <v>38</v>
      </c>
      <c r="G75" s="3">
        <v>6</v>
      </c>
      <c r="H75" s="3">
        <v>2</v>
      </c>
      <c r="I75" s="3">
        <v>42</v>
      </c>
      <c r="J75" s="185">
        <f t="shared" si="4"/>
        <v>50</v>
      </c>
      <c r="K75" s="186">
        <f t="shared" si="5"/>
        <v>88</v>
      </c>
    </row>
    <row r="76" spans="1:11" x14ac:dyDescent="0.25">
      <c r="A76" s="4" t="s">
        <v>144</v>
      </c>
      <c r="B76" s="4" t="s">
        <v>145</v>
      </c>
      <c r="C76" s="3">
        <v>21</v>
      </c>
      <c r="D76" s="3">
        <v>0</v>
      </c>
      <c r="E76" s="3">
        <v>0</v>
      </c>
      <c r="F76" s="197">
        <f t="shared" si="3"/>
        <v>21</v>
      </c>
      <c r="G76" s="3">
        <v>0</v>
      </c>
      <c r="H76" s="3">
        <v>0</v>
      </c>
      <c r="I76" s="3">
        <v>0</v>
      </c>
      <c r="J76" s="185">
        <f t="shared" si="4"/>
        <v>0</v>
      </c>
      <c r="K76" s="186">
        <f t="shared" si="5"/>
        <v>21</v>
      </c>
    </row>
    <row r="77" spans="1:11" x14ac:dyDescent="0.25">
      <c r="A77" s="4" t="s">
        <v>146</v>
      </c>
      <c r="B77" s="4" t="s">
        <v>147</v>
      </c>
      <c r="C77" s="3">
        <v>107</v>
      </c>
      <c r="D77" s="3">
        <v>0</v>
      </c>
      <c r="E77" s="3">
        <v>0</v>
      </c>
      <c r="F77" s="197">
        <f t="shared" si="3"/>
        <v>107</v>
      </c>
      <c r="G77" s="3">
        <v>0</v>
      </c>
      <c r="H77" s="3">
        <v>0</v>
      </c>
      <c r="I77" s="3">
        <v>0</v>
      </c>
      <c r="J77" s="185">
        <f t="shared" si="4"/>
        <v>0</v>
      </c>
      <c r="K77" s="186">
        <f t="shared" si="5"/>
        <v>107</v>
      </c>
    </row>
    <row r="78" spans="1:11" x14ac:dyDescent="0.25">
      <c r="A78" s="4" t="s">
        <v>148</v>
      </c>
      <c r="B78" s="4" t="s">
        <v>149</v>
      </c>
      <c r="C78" s="3">
        <v>1</v>
      </c>
      <c r="D78" s="3">
        <v>0</v>
      </c>
      <c r="E78" s="3">
        <v>0</v>
      </c>
      <c r="F78" s="197">
        <f t="shared" si="3"/>
        <v>1</v>
      </c>
      <c r="G78" s="3">
        <v>11</v>
      </c>
      <c r="H78" s="3">
        <v>0</v>
      </c>
      <c r="I78" s="3">
        <v>0</v>
      </c>
      <c r="J78" s="185">
        <f t="shared" si="4"/>
        <v>11</v>
      </c>
      <c r="K78" s="186">
        <f t="shared" si="5"/>
        <v>12</v>
      </c>
    </row>
    <row r="79" spans="1:11" x14ac:dyDescent="0.25">
      <c r="A79" s="4" t="s">
        <v>150</v>
      </c>
      <c r="B79" s="4" t="s">
        <v>151</v>
      </c>
      <c r="C79" s="3">
        <v>57</v>
      </c>
      <c r="D79" s="3">
        <v>6</v>
      </c>
      <c r="E79" s="3">
        <v>3</v>
      </c>
      <c r="F79" s="197">
        <f t="shared" si="3"/>
        <v>66</v>
      </c>
      <c r="G79" s="3">
        <v>4</v>
      </c>
      <c r="H79" s="3">
        <v>2</v>
      </c>
      <c r="I79" s="3">
        <v>1</v>
      </c>
      <c r="J79" s="185">
        <f t="shared" si="4"/>
        <v>7</v>
      </c>
      <c r="K79" s="186">
        <f t="shared" si="5"/>
        <v>73</v>
      </c>
    </row>
    <row r="80" spans="1:11" x14ac:dyDescent="0.25">
      <c r="A80" s="4" t="s">
        <v>152</v>
      </c>
      <c r="B80" s="4" t="s">
        <v>153</v>
      </c>
      <c r="C80" s="3">
        <v>17</v>
      </c>
      <c r="D80" s="3">
        <v>0</v>
      </c>
      <c r="E80" s="3">
        <v>0</v>
      </c>
      <c r="F80" s="197">
        <f t="shared" si="3"/>
        <v>17</v>
      </c>
      <c r="G80" s="3">
        <v>0</v>
      </c>
      <c r="H80" s="3">
        <v>0</v>
      </c>
      <c r="I80" s="3">
        <v>0</v>
      </c>
      <c r="J80" s="185">
        <f t="shared" si="4"/>
        <v>0</v>
      </c>
      <c r="K80" s="186">
        <f t="shared" si="5"/>
        <v>17</v>
      </c>
    </row>
    <row r="81" spans="1:11" x14ac:dyDescent="0.25">
      <c r="A81" s="4" t="s">
        <v>154</v>
      </c>
      <c r="B81" s="4" t="s">
        <v>155</v>
      </c>
      <c r="C81" s="3">
        <v>19</v>
      </c>
      <c r="D81" s="3">
        <v>9</v>
      </c>
      <c r="E81" s="3">
        <v>35</v>
      </c>
      <c r="F81" s="197">
        <f t="shared" si="3"/>
        <v>63</v>
      </c>
      <c r="G81" s="3">
        <v>36</v>
      </c>
      <c r="H81" s="3">
        <v>18</v>
      </c>
      <c r="I81" s="3">
        <v>1</v>
      </c>
      <c r="J81" s="185">
        <f t="shared" si="4"/>
        <v>55</v>
      </c>
      <c r="K81" s="186">
        <f t="shared" si="5"/>
        <v>118</v>
      </c>
    </row>
    <row r="82" spans="1:11" x14ac:dyDescent="0.25">
      <c r="A82" s="4" t="s">
        <v>156</v>
      </c>
      <c r="B82" s="4" t="s">
        <v>157</v>
      </c>
      <c r="C82" s="3">
        <v>24</v>
      </c>
      <c r="D82" s="3">
        <v>19</v>
      </c>
      <c r="E82" s="3">
        <v>15</v>
      </c>
      <c r="F82" s="197">
        <f t="shared" si="3"/>
        <v>58</v>
      </c>
      <c r="G82" s="3">
        <v>44</v>
      </c>
      <c r="H82" s="3">
        <v>8</v>
      </c>
      <c r="I82" s="3">
        <v>2</v>
      </c>
      <c r="J82" s="185">
        <f t="shared" si="4"/>
        <v>54</v>
      </c>
      <c r="K82" s="186">
        <f t="shared" si="5"/>
        <v>112</v>
      </c>
    </row>
    <row r="83" spans="1:11" x14ac:dyDescent="0.25">
      <c r="A83" s="4" t="s">
        <v>158</v>
      </c>
      <c r="B83" s="4" t="s">
        <v>159</v>
      </c>
      <c r="C83" s="3">
        <v>18</v>
      </c>
      <c r="D83" s="3">
        <v>13</v>
      </c>
      <c r="E83" s="3">
        <v>8</v>
      </c>
      <c r="F83" s="197">
        <f t="shared" si="3"/>
        <v>39</v>
      </c>
      <c r="G83" s="3">
        <v>18</v>
      </c>
      <c r="H83" s="3">
        <v>2</v>
      </c>
      <c r="I83" s="3">
        <v>3</v>
      </c>
      <c r="J83" s="185">
        <f t="shared" si="4"/>
        <v>23</v>
      </c>
      <c r="K83" s="186">
        <f t="shared" si="5"/>
        <v>62</v>
      </c>
    </row>
    <row r="84" spans="1:11" x14ac:dyDescent="0.25">
      <c r="A84" s="4" t="s">
        <v>160</v>
      </c>
      <c r="B84" s="4" t="s">
        <v>161</v>
      </c>
      <c r="C84" s="3">
        <v>52</v>
      </c>
      <c r="D84" s="3">
        <v>3</v>
      </c>
      <c r="E84" s="3">
        <v>0</v>
      </c>
      <c r="F84" s="197">
        <f t="shared" si="3"/>
        <v>55</v>
      </c>
      <c r="G84" s="3">
        <v>0</v>
      </c>
      <c r="H84" s="3">
        <v>0</v>
      </c>
      <c r="I84" s="3">
        <v>0</v>
      </c>
      <c r="J84" s="185">
        <f t="shared" si="4"/>
        <v>0</v>
      </c>
      <c r="K84" s="186">
        <f t="shared" si="5"/>
        <v>55</v>
      </c>
    </row>
    <row r="85" spans="1:11" x14ac:dyDescent="0.25">
      <c r="A85" s="4" t="s">
        <v>162</v>
      </c>
      <c r="B85" s="4" t="s">
        <v>163</v>
      </c>
      <c r="C85" s="3">
        <v>149</v>
      </c>
      <c r="D85" s="3">
        <v>32</v>
      </c>
      <c r="E85" s="3">
        <v>0</v>
      </c>
      <c r="F85" s="197">
        <f t="shared" si="3"/>
        <v>181</v>
      </c>
      <c r="G85" s="3">
        <v>0</v>
      </c>
      <c r="H85" s="3">
        <v>0</v>
      </c>
      <c r="I85" s="3">
        <v>0</v>
      </c>
      <c r="J85" s="185">
        <f t="shared" si="4"/>
        <v>0</v>
      </c>
      <c r="K85" s="186">
        <f t="shared" si="5"/>
        <v>181</v>
      </c>
    </row>
    <row r="86" spans="1:11" x14ac:dyDescent="0.25">
      <c r="A86" s="4" t="s">
        <v>164</v>
      </c>
      <c r="B86" s="4" t="s">
        <v>165</v>
      </c>
      <c r="C86" s="3">
        <v>103</v>
      </c>
      <c r="D86" s="3">
        <v>0</v>
      </c>
      <c r="E86" s="3">
        <v>0</v>
      </c>
      <c r="F86" s="197">
        <f t="shared" si="3"/>
        <v>103</v>
      </c>
      <c r="G86" s="3">
        <v>0</v>
      </c>
      <c r="H86" s="3">
        <v>0</v>
      </c>
      <c r="I86" s="3">
        <v>0</v>
      </c>
      <c r="J86" s="185">
        <f t="shared" si="4"/>
        <v>0</v>
      </c>
      <c r="K86" s="186">
        <f t="shared" si="5"/>
        <v>103</v>
      </c>
    </row>
    <row r="87" spans="1:11" x14ac:dyDescent="0.25">
      <c r="A87" s="4" t="s">
        <v>166</v>
      </c>
      <c r="B87" s="4" t="s">
        <v>167</v>
      </c>
      <c r="C87" s="3">
        <v>8</v>
      </c>
      <c r="D87" s="3">
        <v>0</v>
      </c>
      <c r="E87" s="3">
        <v>0</v>
      </c>
      <c r="F87" s="197">
        <f t="shared" si="3"/>
        <v>8</v>
      </c>
      <c r="G87" s="3">
        <v>0</v>
      </c>
      <c r="H87" s="3">
        <v>0</v>
      </c>
      <c r="I87" s="3">
        <v>0</v>
      </c>
      <c r="J87" s="185">
        <f t="shared" si="4"/>
        <v>0</v>
      </c>
      <c r="K87" s="186">
        <f t="shared" si="5"/>
        <v>8</v>
      </c>
    </row>
    <row r="88" spans="1:11" x14ac:dyDescent="0.25">
      <c r="A88" s="4" t="s">
        <v>168</v>
      </c>
      <c r="B88" s="4" t="s">
        <v>169</v>
      </c>
      <c r="C88" s="3">
        <v>66</v>
      </c>
      <c r="D88" s="3">
        <v>0</v>
      </c>
      <c r="E88" s="3">
        <v>0</v>
      </c>
      <c r="F88" s="197">
        <f t="shared" si="3"/>
        <v>66</v>
      </c>
      <c r="G88" s="3">
        <v>0</v>
      </c>
      <c r="H88" s="3">
        <v>0</v>
      </c>
      <c r="I88" s="3">
        <v>0</v>
      </c>
      <c r="J88" s="185">
        <f t="shared" si="4"/>
        <v>0</v>
      </c>
      <c r="K88" s="186">
        <f t="shared" si="5"/>
        <v>66</v>
      </c>
    </row>
    <row r="89" spans="1:11" x14ac:dyDescent="0.25">
      <c r="A89" s="4" t="s">
        <v>170</v>
      </c>
      <c r="B89" s="4" t="s">
        <v>171</v>
      </c>
      <c r="C89" s="3">
        <v>3</v>
      </c>
      <c r="D89" s="3">
        <v>6</v>
      </c>
      <c r="E89" s="3">
        <v>0</v>
      </c>
      <c r="F89" s="197">
        <f t="shared" si="3"/>
        <v>9</v>
      </c>
      <c r="G89" s="3">
        <v>0</v>
      </c>
      <c r="H89" s="3">
        <v>0</v>
      </c>
      <c r="I89" s="3">
        <v>0</v>
      </c>
      <c r="J89" s="185">
        <f t="shared" si="4"/>
        <v>0</v>
      </c>
      <c r="K89" s="186">
        <f t="shared" si="5"/>
        <v>9</v>
      </c>
    </row>
    <row r="90" spans="1:11" x14ac:dyDescent="0.25">
      <c r="A90" s="4" t="s">
        <v>172</v>
      </c>
      <c r="B90" s="4" t="s">
        <v>173</v>
      </c>
      <c r="C90" s="3">
        <v>34</v>
      </c>
      <c r="D90" s="3">
        <v>15</v>
      </c>
      <c r="E90" s="3">
        <v>3</v>
      </c>
      <c r="F90" s="197">
        <f t="shared" si="3"/>
        <v>52</v>
      </c>
      <c r="G90" s="3">
        <v>28</v>
      </c>
      <c r="H90" s="3">
        <v>9</v>
      </c>
      <c r="I90" s="3">
        <v>4</v>
      </c>
      <c r="J90" s="185">
        <f t="shared" si="4"/>
        <v>41</v>
      </c>
      <c r="K90" s="186">
        <f t="shared" si="5"/>
        <v>93</v>
      </c>
    </row>
    <row r="91" spans="1:11" x14ac:dyDescent="0.25">
      <c r="A91" s="4" t="s">
        <v>174</v>
      </c>
      <c r="B91" s="4" t="s">
        <v>175</v>
      </c>
      <c r="C91" s="3">
        <v>50</v>
      </c>
      <c r="D91" s="3">
        <v>0</v>
      </c>
      <c r="E91" s="3">
        <v>0</v>
      </c>
      <c r="F91" s="197">
        <f t="shared" si="3"/>
        <v>50</v>
      </c>
      <c r="G91" s="3">
        <v>0</v>
      </c>
      <c r="H91" s="3">
        <v>0</v>
      </c>
      <c r="I91" s="3">
        <v>0</v>
      </c>
      <c r="J91" s="185">
        <f t="shared" si="4"/>
        <v>0</v>
      </c>
      <c r="K91" s="186">
        <f t="shared" si="5"/>
        <v>50</v>
      </c>
    </row>
    <row r="92" spans="1:11" x14ac:dyDescent="0.25">
      <c r="A92" s="4" t="s">
        <v>176</v>
      </c>
      <c r="B92" s="4" t="s">
        <v>177</v>
      </c>
      <c r="C92" s="3">
        <v>56</v>
      </c>
      <c r="D92" s="3">
        <v>9</v>
      </c>
      <c r="E92" s="3">
        <v>0</v>
      </c>
      <c r="F92" s="197">
        <f t="shared" si="3"/>
        <v>65</v>
      </c>
      <c r="G92" s="3">
        <v>0</v>
      </c>
      <c r="H92" s="3">
        <v>0</v>
      </c>
      <c r="I92" s="3">
        <v>0</v>
      </c>
      <c r="J92" s="185">
        <f t="shared" si="4"/>
        <v>0</v>
      </c>
      <c r="K92" s="186">
        <f t="shared" si="5"/>
        <v>65</v>
      </c>
    </row>
    <row r="93" spans="1:11" x14ac:dyDescent="0.25">
      <c r="A93" s="4" t="s">
        <v>178</v>
      </c>
      <c r="B93" s="4" t="s">
        <v>179</v>
      </c>
      <c r="C93" s="3">
        <v>127</v>
      </c>
      <c r="D93" s="3">
        <v>0</v>
      </c>
      <c r="E93" s="3">
        <v>0</v>
      </c>
      <c r="F93" s="197">
        <f t="shared" si="3"/>
        <v>127</v>
      </c>
      <c r="G93" s="3">
        <v>0</v>
      </c>
      <c r="H93" s="3">
        <v>0</v>
      </c>
      <c r="I93" s="3">
        <v>0</v>
      </c>
      <c r="J93" s="185">
        <f t="shared" si="4"/>
        <v>0</v>
      </c>
      <c r="K93" s="186">
        <f t="shared" si="5"/>
        <v>127</v>
      </c>
    </row>
    <row r="94" spans="1:11" x14ac:dyDescent="0.25">
      <c r="A94" s="4" t="s">
        <v>180</v>
      </c>
      <c r="B94" s="4" t="s">
        <v>181</v>
      </c>
      <c r="C94" s="3">
        <v>75</v>
      </c>
      <c r="D94" s="3">
        <v>0</v>
      </c>
      <c r="E94" s="3">
        <v>0</v>
      </c>
      <c r="F94" s="197">
        <f t="shared" si="3"/>
        <v>75</v>
      </c>
      <c r="G94" s="3">
        <v>0</v>
      </c>
      <c r="H94" s="3">
        <v>0</v>
      </c>
      <c r="I94" s="3">
        <v>0</v>
      </c>
      <c r="J94" s="185">
        <f t="shared" si="4"/>
        <v>0</v>
      </c>
      <c r="K94" s="186">
        <f t="shared" si="5"/>
        <v>75</v>
      </c>
    </row>
    <row r="95" spans="1:11" x14ac:dyDescent="0.25">
      <c r="A95" s="4" t="s">
        <v>182</v>
      </c>
      <c r="B95" s="4" t="s">
        <v>183</v>
      </c>
      <c r="C95" s="3">
        <v>80</v>
      </c>
      <c r="D95" s="3">
        <v>4</v>
      </c>
      <c r="E95" s="3">
        <v>3</v>
      </c>
      <c r="F95" s="197">
        <f t="shared" si="3"/>
        <v>87</v>
      </c>
      <c r="G95" s="3">
        <v>3</v>
      </c>
      <c r="H95" s="3">
        <v>1</v>
      </c>
      <c r="I95" s="3">
        <v>13</v>
      </c>
      <c r="J95" s="185">
        <f t="shared" si="4"/>
        <v>17</v>
      </c>
      <c r="K95" s="186">
        <f t="shared" si="5"/>
        <v>104</v>
      </c>
    </row>
    <row r="96" spans="1:11" x14ac:dyDescent="0.25">
      <c r="A96" s="4" t="s">
        <v>184</v>
      </c>
      <c r="B96" s="4" t="s">
        <v>185</v>
      </c>
      <c r="C96" s="3">
        <v>63</v>
      </c>
      <c r="D96" s="3">
        <v>31</v>
      </c>
      <c r="E96" s="3">
        <v>4</v>
      </c>
      <c r="F96" s="197">
        <f t="shared" si="3"/>
        <v>98</v>
      </c>
      <c r="G96" s="3">
        <v>26</v>
      </c>
      <c r="H96" s="3">
        <v>11</v>
      </c>
      <c r="I96" s="3">
        <v>2</v>
      </c>
      <c r="J96" s="185">
        <f t="shared" si="4"/>
        <v>39</v>
      </c>
      <c r="K96" s="186">
        <f t="shared" si="5"/>
        <v>137</v>
      </c>
    </row>
    <row r="97" spans="1:11" x14ac:dyDescent="0.25">
      <c r="A97" s="4" t="s">
        <v>186</v>
      </c>
      <c r="B97" s="4" t="s">
        <v>187</v>
      </c>
      <c r="C97" s="3">
        <v>3</v>
      </c>
      <c r="D97" s="3">
        <v>3</v>
      </c>
      <c r="E97" s="3">
        <v>14</v>
      </c>
      <c r="F97" s="197">
        <f t="shared" si="3"/>
        <v>20</v>
      </c>
      <c r="G97" s="3">
        <v>2</v>
      </c>
      <c r="H97" s="3">
        <v>0</v>
      </c>
      <c r="I97" s="3">
        <v>5</v>
      </c>
      <c r="J97" s="185">
        <f t="shared" si="4"/>
        <v>7</v>
      </c>
      <c r="K97" s="186">
        <f t="shared" si="5"/>
        <v>27</v>
      </c>
    </row>
    <row r="98" spans="1:11" x14ac:dyDescent="0.25">
      <c r="A98" s="4" t="s">
        <v>188</v>
      </c>
      <c r="B98" s="4" t="s">
        <v>189</v>
      </c>
      <c r="C98" s="3">
        <v>198</v>
      </c>
      <c r="D98" s="3">
        <v>0</v>
      </c>
      <c r="E98" s="3">
        <v>0</v>
      </c>
      <c r="F98" s="197">
        <f t="shared" si="3"/>
        <v>198</v>
      </c>
      <c r="G98" s="3">
        <v>74</v>
      </c>
      <c r="H98" s="3">
        <v>0</v>
      </c>
      <c r="I98" s="3">
        <v>0</v>
      </c>
      <c r="J98" s="185">
        <f t="shared" si="4"/>
        <v>74</v>
      </c>
      <c r="K98" s="186">
        <f t="shared" si="5"/>
        <v>272</v>
      </c>
    </row>
    <row r="99" spans="1:11" x14ac:dyDescent="0.25">
      <c r="A99" s="4" t="s">
        <v>190</v>
      </c>
      <c r="B99" s="4" t="s">
        <v>191</v>
      </c>
      <c r="C99" s="3">
        <v>25</v>
      </c>
      <c r="D99" s="3">
        <v>0</v>
      </c>
      <c r="E99" s="3">
        <v>58</v>
      </c>
      <c r="F99" s="197">
        <f t="shared" si="3"/>
        <v>83</v>
      </c>
      <c r="G99" s="3">
        <v>28</v>
      </c>
      <c r="H99" s="3">
        <v>20</v>
      </c>
      <c r="I99" s="3">
        <v>0</v>
      </c>
      <c r="J99" s="185">
        <f t="shared" si="4"/>
        <v>48</v>
      </c>
      <c r="K99" s="186">
        <f t="shared" si="5"/>
        <v>131</v>
      </c>
    </row>
    <row r="100" spans="1:11" x14ac:dyDescent="0.25">
      <c r="A100" s="4" t="s">
        <v>192</v>
      </c>
      <c r="B100" s="4" t="s">
        <v>193</v>
      </c>
      <c r="C100" s="3">
        <v>67</v>
      </c>
      <c r="D100" s="3">
        <v>0</v>
      </c>
      <c r="E100" s="3">
        <v>0</v>
      </c>
      <c r="F100" s="197">
        <f t="shared" si="3"/>
        <v>67</v>
      </c>
      <c r="G100" s="3">
        <v>0</v>
      </c>
      <c r="H100" s="3">
        <v>0</v>
      </c>
      <c r="I100" s="3">
        <v>0</v>
      </c>
      <c r="J100" s="185">
        <f t="shared" si="4"/>
        <v>0</v>
      </c>
      <c r="K100" s="186">
        <f t="shared" si="5"/>
        <v>67</v>
      </c>
    </row>
    <row r="101" spans="1:11" x14ac:dyDescent="0.25">
      <c r="A101" s="4" t="s">
        <v>194</v>
      </c>
      <c r="B101" s="4" t="s">
        <v>195</v>
      </c>
      <c r="C101" s="3">
        <v>2</v>
      </c>
      <c r="D101" s="3">
        <v>6</v>
      </c>
      <c r="E101" s="3">
        <v>0</v>
      </c>
      <c r="F101" s="197">
        <f t="shared" si="3"/>
        <v>8</v>
      </c>
      <c r="G101" s="3">
        <v>0</v>
      </c>
      <c r="H101" s="3">
        <v>0</v>
      </c>
      <c r="I101" s="3">
        <v>0</v>
      </c>
      <c r="J101" s="185">
        <f t="shared" si="4"/>
        <v>0</v>
      </c>
      <c r="K101" s="186">
        <f t="shared" si="5"/>
        <v>8</v>
      </c>
    </row>
    <row r="102" spans="1:11" x14ac:dyDescent="0.25">
      <c r="A102" s="4" t="s">
        <v>196</v>
      </c>
      <c r="B102" s="4" t="s">
        <v>197</v>
      </c>
      <c r="C102" s="3">
        <v>121</v>
      </c>
      <c r="D102" s="3">
        <v>0</v>
      </c>
      <c r="E102" s="3">
        <v>0</v>
      </c>
      <c r="F102" s="197">
        <f t="shared" si="3"/>
        <v>121</v>
      </c>
      <c r="G102" s="3">
        <v>0</v>
      </c>
      <c r="H102" s="3">
        <v>0</v>
      </c>
      <c r="I102" s="3">
        <v>0</v>
      </c>
      <c r="J102" s="185">
        <f t="shared" si="4"/>
        <v>0</v>
      </c>
      <c r="K102" s="186">
        <f t="shared" si="5"/>
        <v>121</v>
      </c>
    </row>
    <row r="103" spans="1:11" x14ac:dyDescent="0.25">
      <c r="A103" s="4" t="s">
        <v>198</v>
      </c>
      <c r="B103" s="4" t="s">
        <v>199</v>
      </c>
      <c r="C103" s="3">
        <v>40</v>
      </c>
      <c r="D103" s="3">
        <v>15</v>
      </c>
      <c r="E103" s="3">
        <v>6</v>
      </c>
      <c r="F103" s="197">
        <f t="shared" si="3"/>
        <v>61</v>
      </c>
      <c r="G103" s="3">
        <v>22</v>
      </c>
      <c r="H103" s="3">
        <v>7</v>
      </c>
      <c r="I103" s="3">
        <v>4</v>
      </c>
      <c r="J103" s="185">
        <f t="shared" si="4"/>
        <v>33</v>
      </c>
      <c r="K103" s="186">
        <f t="shared" si="5"/>
        <v>94</v>
      </c>
    </row>
    <row r="104" spans="1:11" x14ac:dyDescent="0.25">
      <c r="A104" s="4" t="s">
        <v>200</v>
      </c>
      <c r="B104" s="4" t="s">
        <v>201</v>
      </c>
      <c r="C104" s="3">
        <v>95</v>
      </c>
      <c r="D104" s="3">
        <v>27</v>
      </c>
      <c r="E104" s="3">
        <v>2</v>
      </c>
      <c r="F104" s="197">
        <f t="shared" si="3"/>
        <v>124</v>
      </c>
      <c r="G104" s="3">
        <v>5</v>
      </c>
      <c r="H104" s="3">
        <v>0</v>
      </c>
      <c r="I104" s="3">
        <v>0</v>
      </c>
      <c r="J104" s="185">
        <f t="shared" si="4"/>
        <v>5</v>
      </c>
      <c r="K104" s="186">
        <f t="shared" si="5"/>
        <v>129</v>
      </c>
    </row>
    <row r="105" spans="1:11" x14ac:dyDescent="0.25">
      <c r="A105" s="4" t="s">
        <v>202</v>
      </c>
      <c r="B105" s="4" t="s">
        <v>203</v>
      </c>
      <c r="C105" s="3">
        <v>155</v>
      </c>
      <c r="D105" s="3">
        <v>0</v>
      </c>
      <c r="E105" s="3">
        <v>0</v>
      </c>
      <c r="F105" s="197">
        <f t="shared" si="3"/>
        <v>155</v>
      </c>
      <c r="G105" s="3">
        <v>0</v>
      </c>
      <c r="H105" s="3">
        <v>0</v>
      </c>
      <c r="I105" s="3">
        <v>0</v>
      </c>
      <c r="J105" s="185">
        <f t="shared" si="4"/>
        <v>0</v>
      </c>
      <c r="K105" s="186">
        <f t="shared" si="5"/>
        <v>155</v>
      </c>
    </row>
    <row r="106" spans="1:11" x14ac:dyDescent="0.25">
      <c r="A106" s="4" t="s">
        <v>204</v>
      </c>
      <c r="B106" s="4" t="s">
        <v>205</v>
      </c>
      <c r="C106" s="3">
        <v>86</v>
      </c>
      <c r="D106" s="3">
        <v>21</v>
      </c>
      <c r="E106" s="3">
        <v>17</v>
      </c>
      <c r="F106" s="197">
        <f t="shared" si="3"/>
        <v>124</v>
      </c>
      <c r="G106" s="3">
        <v>0</v>
      </c>
      <c r="H106" s="3">
        <v>0</v>
      </c>
      <c r="I106" s="3">
        <v>0</v>
      </c>
      <c r="J106" s="185">
        <f t="shared" si="4"/>
        <v>0</v>
      </c>
      <c r="K106" s="186">
        <f t="shared" si="5"/>
        <v>124</v>
      </c>
    </row>
    <row r="107" spans="1:11" x14ac:dyDescent="0.25">
      <c r="A107" s="4" t="s">
        <v>206</v>
      </c>
      <c r="B107" s="4" t="s">
        <v>207</v>
      </c>
      <c r="C107" s="3">
        <v>41</v>
      </c>
      <c r="D107" s="3">
        <v>0</v>
      </c>
      <c r="E107" s="3">
        <v>0</v>
      </c>
      <c r="F107" s="197">
        <f t="shared" si="3"/>
        <v>41</v>
      </c>
      <c r="G107" s="3">
        <v>7</v>
      </c>
      <c r="H107" s="3">
        <v>0</v>
      </c>
      <c r="I107" s="3">
        <v>0</v>
      </c>
      <c r="J107" s="185">
        <f t="shared" si="4"/>
        <v>7</v>
      </c>
      <c r="K107" s="186">
        <f t="shared" si="5"/>
        <v>48</v>
      </c>
    </row>
    <row r="108" spans="1:11" x14ac:dyDescent="0.25">
      <c r="A108" s="4" t="s">
        <v>208</v>
      </c>
      <c r="B108" s="4" t="s">
        <v>209</v>
      </c>
      <c r="C108" s="3">
        <v>84</v>
      </c>
      <c r="D108" s="3">
        <v>10</v>
      </c>
      <c r="E108" s="3">
        <v>9</v>
      </c>
      <c r="F108" s="197">
        <f t="shared" si="3"/>
        <v>103</v>
      </c>
      <c r="G108" s="3">
        <v>31</v>
      </c>
      <c r="H108" s="3">
        <v>0</v>
      </c>
      <c r="I108" s="3">
        <v>2</v>
      </c>
      <c r="J108" s="185">
        <f t="shared" si="4"/>
        <v>33</v>
      </c>
      <c r="K108" s="186">
        <f t="shared" si="5"/>
        <v>136</v>
      </c>
    </row>
    <row r="109" spans="1:11" x14ac:dyDescent="0.25">
      <c r="A109" s="4" t="s">
        <v>210</v>
      </c>
      <c r="B109" s="4" t="s">
        <v>211</v>
      </c>
      <c r="C109" s="3">
        <v>115</v>
      </c>
      <c r="D109" s="3">
        <v>0</v>
      </c>
      <c r="E109" s="3">
        <v>0</v>
      </c>
      <c r="F109" s="197">
        <f t="shared" si="3"/>
        <v>115</v>
      </c>
      <c r="G109" s="3">
        <v>0</v>
      </c>
      <c r="H109" s="3">
        <v>0</v>
      </c>
      <c r="I109" s="3">
        <v>0</v>
      </c>
      <c r="J109" s="185">
        <f t="shared" si="4"/>
        <v>0</v>
      </c>
      <c r="K109" s="186">
        <f t="shared" si="5"/>
        <v>115</v>
      </c>
    </row>
    <row r="110" spans="1:11" x14ac:dyDescent="0.25">
      <c r="A110" s="4" t="s">
        <v>212</v>
      </c>
      <c r="B110" s="4" t="s">
        <v>213</v>
      </c>
      <c r="C110" s="3">
        <v>12</v>
      </c>
      <c r="D110" s="3">
        <v>7</v>
      </c>
      <c r="E110" s="3">
        <v>0</v>
      </c>
      <c r="F110" s="197">
        <f t="shared" si="3"/>
        <v>19</v>
      </c>
      <c r="G110" s="3">
        <v>8</v>
      </c>
      <c r="H110" s="3">
        <v>8</v>
      </c>
      <c r="I110" s="3">
        <v>0</v>
      </c>
      <c r="J110" s="185">
        <f t="shared" si="4"/>
        <v>16</v>
      </c>
      <c r="K110" s="186">
        <f t="shared" si="5"/>
        <v>35</v>
      </c>
    </row>
    <row r="111" spans="1:11" x14ac:dyDescent="0.25">
      <c r="A111" s="4" t="s">
        <v>214</v>
      </c>
      <c r="B111" s="4" t="s">
        <v>215</v>
      </c>
      <c r="C111" s="3">
        <v>26</v>
      </c>
      <c r="D111" s="3">
        <v>14</v>
      </c>
      <c r="E111" s="3">
        <v>5</v>
      </c>
      <c r="F111" s="197">
        <f t="shared" si="3"/>
        <v>45</v>
      </c>
      <c r="G111" s="3">
        <v>40</v>
      </c>
      <c r="H111" s="3">
        <v>18</v>
      </c>
      <c r="I111" s="3">
        <v>18</v>
      </c>
      <c r="J111" s="185">
        <f t="shared" si="4"/>
        <v>76</v>
      </c>
      <c r="K111" s="186">
        <f t="shared" si="5"/>
        <v>121</v>
      </c>
    </row>
    <row r="112" spans="1:11" x14ac:dyDescent="0.25">
      <c r="A112" s="4" t="s">
        <v>216</v>
      </c>
      <c r="B112" s="4" t="s">
        <v>217</v>
      </c>
      <c r="C112" s="3">
        <v>23</v>
      </c>
      <c r="D112" s="3">
        <v>0</v>
      </c>
      <c r="E112" s="3">
        <v>0</v>
      </c>
      <c r="F112" s="197">
        <f t="shared" si="3"/>
        <v>23</v>
      </c>
      <c r="G112" s="3">
        <v>0</v>
      </c>
      <c r="H112" s="3">
        <v>0</v>
      </c>
      <c r="I112" s="3">
        <v>0</v>
      </c>
      <c r="J112" s="185">
        <f t="shared" si="4"/>
        <v>0</v>
      </c>
      <c r="K112" s="186">
        <f t="shared" si="5"/>
        <v>23</v>
      </c>
    </row>
    <row r="113" spans="1:11" x14ac:dyDescent="0.25">
      <c r="A113" s="4" t="s">
        <v>218</v>
      </c>
      <c r="B113" s="4" t="s">
        <v>219</v>
      </c>
      <c r="C113" s="3">
        <v>66</v>
      </c>
      <c r="D113" s="3">
        <v>4</v>
      </c>
      <c r="E113" s="3">
        <v>5</v>
      </c>
      <c r="F113" s="197">
        <f t="shared" si="3"/>
        <v>75</v>
      </c>
      <c r="G113" s="3">
        <v>8</v>
      </c>
      <c r="H113" s="3">
        <v>2</v>
      </c>
      <c r="I113" s="3">
        <v>3</v>
      </c>
      <c r="J113" s="185">
        <f t="shared" si="4"/>
        <v>13</v>
      </c>
      <c r="K113" s="186">
        <f t="shared" si="5"/>
        <v>88</v>
      </c>
    </row>
    <row r="114" spans="1:11" ht="15.75" thickBot="1" x14ac:dyDescent="0.3">
      <c r="A114" s="4" t="s">
        <v>220</v>
      </c>
      <c r="B114" s="4" t="s">
        <v>221</v>
      </c>
      <c r="C114" s="164">
        <v>0</v>
      </c>
      <c r="D114" s="164">
        <v>0</v>
      </c>
      <c r="E114" s="164">
        <v>0</v>
      </c>
      <c r="F114" s="303">
        <f t="shared" si="3"/>
        <v>0</v>
      </c>
      <c r="G114" s="164">
        <v>0</v>
      </c>
      <c r="H114" s="164">
        <v>0</v>
      </c>
      <c r="I114" s="164">
        <v>0</v>
      </c>
      <c r="J114" s="187">
        <f t="shared" si="4"/>
        <v>0</v>
      </c>
      <c r="K114" s="188">
        <f t="shared" si="5"/>
        <v>0</v>
      </c>
    </row>
    <row r="115" spans="1:11" ht="16.5" thickTop="1" thickBot="1" x14ac:dyDescent="0.3">
      <c r="B115" s="1" t="s">
        <v>222</v>
      </c>
      <c r="C115" s="78">
        <f>SUM(C5:C114)</f>
        <v>6988</v>
      </c>
      <c r="D115" s="79">
        <f t="shared" ref="D115:F115" si="6">SUM(D5:D114)</f>
        <v>957</v>
      </c>
      <c r="E115" s="79">
        <f t="shared" si="6"/>
        <v>424</v>
      </c>
      <c r="F115" s="189">
        <f t="shared" si="6"/>
        <v>8369</v>
      </c>
      <c r="G115" s="79">
        <f t="shared" ref="G115" si="7">SUM(G5:G114)</f>
        <v>919</v>
      </c>
      <c r="H115" s="79">
        <f t="shared" ref="H115" si="8">SUM(H5:H114)</f>
        <v>237</v>
      </c>
      <c r="I115" s="79">
        <f t="shared" ref="I115" si="9">SUM(I5:I114)</f>
        <v>181</v>
      </c>
      <c r="J115" s="190">
        <f t="shared" si="4"/>
        <v>1337</v>
      </c>
      <c r="K115" s="191">
        <f t="shared" si="5"/>
        <v>9706</v>
      </c>
    </row>
    <row r="116" spans="1:11" ht="15.75" thickTop="1" x14ac:dyDescent="0.25"/>
  </sheetData>
  <mergeCells count="6">
    <mergeCell ref="A2:A4"/>
    <mergeCell ref="B2:B4"/>
    <mergeCell ref="C3:F3"/>
    <mergeCell ref="G3:J3"/>
    <mergeCell ref="C2:K2"/>
    <mergeCell ref="K3:K4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"/>
  <sheetViews>
    <sheetView topLeftCell="C1" workbookViewId="0">
      <selection activeCell="H11" sqref="H11"/>
    </sheetView>
  </sheetViews>
  <sheetFormatPr baseColWidth="10" defaultColWidth="9" defaultRowHeight="15" x14ac:dyDescent="0.25"/>
  <cols>
    <col min="2" max="2" width="68.42578125" customWidth="1"/>
    <col min="3" max="6" width="16.5703125" customWidth="1"/>
    <col min="7" max="7" width="12.28515625" customWidth="1"/>
    <col min="8" max="12" width="16.5703125" customWidth="1"/>
  </cols>
  <sheetData>
    <row r="1" spans="1:13" ht="15.75" thickBot="1" x14ac:dyDescent="0.3"/>
    <row r="2" spans="1:13" ht="30" customHeight="1" thickTop="1" thickBot="1" x14ac:dyDescent="0.3">
      <c r="A2" s="323" t="s">
        <v>0</v>
      </c>
      <c r="B2" s="323" t="s">
        <v>1</v>
      </c>
      <c r="C2" s="323" t="s">
        <v>749</v>
      </c>
      <c r="D2" s="323"/>
      <c r="E2" s="323"/>
      <c r="F2" s="323"/>
      <c r="G2" s="323"/>
      <c r="H2" s="323"/>
      <c r="I2" s="323"/>
      <c r="J2" s="323"/>
      <c r="K2" s="323"/>
      <c r="L2" s="323"/>
      <c r="M2" s="323"/>
    </row>
    <row r="3" spans="1:13" ht="30" customHeight="1" thickTop="1" thickBot="1" x14ac:dyDescent="0.3">
      <c r="A3" s="323"/>
      <c r="B3" s="323"/>
      <c r="C3" s="323" t="s">
        <v>879</v>
      </c>
      <c r="D3" s="323"/>
      <c r="E3" s="323"/>
      <c r="F3" s="323"/>
      <c r="G3" s="323"/>
      <c r="H3" s="323" t="s">
        <v>878</v>
      </c>
      <c r="I3" s="323"/>
      <c r="J3" s="323"/>
      <c r="K3" s="323"/>
      <c r="L3" s="323"/>
      <c r="M3" s="323"/>
    </row>
    <row r="4" spans="1:13" ht="39.950000000000003" customHeight="1" thickTop="1" thickBot="1" x14ac:dyDescent="0.3">
      <c r="A4" s="323" t="s">
        <v>0</v>
      </c>
      <c r="B4" s="323" t="s">
        <v>1</v>
      </c>
      <c r="C4" s="300" t="s">
        <v>750</v>
      </c>
      <c r="D4" s="300" t="s">
        <v>751</v>
      </c>
      <c r="E4" s="300" t="s">
        <v>752</v>
      </c>
      <c r="F4" s="300" t="s">
        <v>753</v>
      </c>
      <c r="G4" s="301" t="s">
        <v>222</v>
      </c>
      <c r="H4" s="300" t="s">
        <v>754</v>
      </c>
      <c r="I4" s="300" t="s">
        <v>755</v>
      </c>
      <c r="J4" s="300" t="s">
        <v>756</v>
      </c>
      <c r="K4" s="300" t="s">
        <v>757</v>
      </c>
      <c r="L4" s="301" t="s">
        <v>222</v>
      </c>
      <c r="M4" s="301" t="s">
        <v>882</v>
      </c>
    </row>
    <row r="5" spans="1:13" ht="15.75" thickTop="1" x14ac:dyDescent="0.25">
      <c r="A5" s="4" t="s">
        <v>2</v>
      </c>
      <c r="B5" s="4" t="s">
        <v>3</v>
      </c>
      <c r="C5" s="103">
        <v>24</v>
      </c>
      <c r="D5" s="103">
        <v>37</v>
      </c>
      <c r="E5" s="103">
        <v>39</v>
      </c>
      <c r="F5" s="103">
        <v>255</v>
      </c>
      <c r="G5" s="304">
        <f>SUM(C5:F5)</f>
        <v>355</v>
      </c>
      <c r="H5" s="179">
        <v>22</v>
      </c>
      <c r="I5" s="103">
        <v>30</v>
      </c>
      <c r="J5" s="103">
        <v>39</v>
      </c>
      <c r="K5" s="103">
        <v>201</v>
      </c>
      <c r="L5" s="281">
        <f>SUM(H5:K5)</f>
        <v>292</v>
      </c>
      <c r="M5" s="297">
        <f>+L5/G5*100</f>
        <v>82.25352112676056</v>
      </c>
    </row>
    <row r="6" spans="1:13" x14ac:dyDescent="0.25">
      <c r="A6" s="4" t="s">
        <v>4</v>
      </c>
      <c r="B6" s="4" t="s">
        <v>5</v>
      </c>
      <c r="C6" s="3">
        <v>4</v>
      </c>
      <c r="D6" s="3">
        <v>14</v>
      </c>
      <c r="E6" s="3">
        <v>12</v>
      </c>
      <c r="F6" s="3">
        <v>14</v>
      </c>
      <c r="G6" s="305">
        <f t="shared" ref="G6:G69" si="0">SUM(C6:F6)</f>
        <v>44</v>
      </c>
      <c r="H6" s="25">
        <v>0</v>
      </c>
      <c r="I6" s="3">
        <v>0</v>
      </c>
      <c r="J6" s="3">
        <v>0</v>
      </c>
      <c r="K6" s="3">
        <v>0</v>
      </c>
      <c r="L6" s="75">
        <f t="shared" ref="L6:L69" si="1">SUM(H6:K6)</f>
        <v>0</v>
      </c>
      <c r="M6" s="298">
        <f t="shared" ref="M6:M69" si="2">+L6/G6*100</f>
        <v>0</v>
      </c>
    </row>
    <row r="7" spans="1:13" x14ac:dyDescent="0.25">
      <c r="A7" s="4" t="s">
        <v>6</v>
      </c>
      <c r="B7" s="4" t="s">
        <v>7</v>
      </c>
      <c r="C7" s="3">
        <v>28</v>
      </c>
      <c r="D7" s="3">
        <v>104</v>
      </c>
      <c r="E7" s="3">
        <v>70</v>
      </c>
      <c r="F7" s="3">
        <v>37</v>
      </c>
      <c r="G7" s="305">
        <f t="shared" si="0"/>
        <v>239</v>
      </c>
      <c r="H7" s="25">
        <v>16</v>
      </c>
      <c r="I7" s="3">
        <v>51</v>
      </c>
      <c r="J7" s="3">
        <v>64</v>
      </c>
      <c r="K7" s="3">
        <v>7</v>
      </c>
      <c r="L7" s="75">
        <f t="shared" si="1"/>
        <v>138</v>
      </c>
      <c r="M7" s="298">
        <f t="shared" si="2"/>
        <v>57.740585774058573</v>
      </c>
    </row>
    <row r="8" spans="1:13" x14ac:dyDescent="0.25">
      <c r="A8" s="4" t="s">
        <v>8</v>
      </c>
      <c r="B8" s="4" t="s">
        <v>9</v>
      </c>
      <c r="C8" s="3">
        <v>28</v>
      </c>
      <c r="D8" s="3">
        <v>62</v>
      </c>
      <c r="E8" s="3">
        <v>60</v>
      </c>
      <c r="F8" s="3">
        <v>245</v>
      </c>
      <c r="G8" s="305">
        <f t="shared" si="0"/>
        <v>395</v>
      </c>
      <c r="H8" s="25">
        <v>8</v>
      </c>
      <c r="I8" s="3">
        <v>13</v>
      </c>
      <c r="J8" s="3">
        <v>52</v>
      </c>
      <c r="K8" s="3">
        <v>48</v>
      </c>
      <c r="L8" s="75">
        <f t="shared" si="1"/>
        <v>121</v>
      </c>
      <c r="M8" s="298">
        <f t="shared" si="2"/>
        <v>30.632911392405067</v>
      </c>
    </row>
    <row r="9" spans="1:13" x14ac:dyDescent="0.25">
      <c r="A9" s="4" t="s">
        <v>10</v>
      </c>
      <c r="B9" s="4" t="s">
        <v>11</v>
      </c>
      <c r="C9" s="3">
        <v>13</v>
      </c>
      <c r="D9" s="3">
        <v>39</v>
      </c>
      <c r="E9" s="3">
        <v>62</v>
      </c>
      <c r="F9" s="3">
        <v>65</v>
      </c>
      <c r="G9" s="305">
        <f t="shared" si="0"/>
        <v>179</v>
      </c>
      <c r="H9" s="25">
        <v>0</v>
      </c>
      <c r="I9" s="3">
        <v>0</v>
      </c>
      <c r="J9" s="3">
        <v>37</v>
      </c>
      <c r="K9" s="3">
        <v>31</v>
      </c>
      <c r="L9" s="75">
        <f t="shared" si="1"/>
        <v>68</v>
      </c>
      <c r="M9" s="298">
        <f t="shared" si="2"/>
        <v>37.988826815642454</v>
      </c>
    </row>
    <row r="10" spans="1:13" x14ac:dyDescent="0.25">
      <c r="A10" s="4" t="s">
        <v>12</v>
      </c>
      <c r="B10" s="4" t="s">
        <v>13</v>
      </c>
      <c r="C10" s="3">
        <v>4</v>
      </c>
      <c r="D10" s="3">
        <v>23</v>
      </c>
      <c r="E10" s="3">
        <v>6</v>
      </c>
      <c r="F10" s="3">
        <v>10</v>
      </c>
      <c r="G10" s="305">
        <f t="shared" si="0"/>
        <v>43</v>
      </c>
      <c r="H10" s="25">
        <v>4</v>
      </c>
      <c r="I10" s="3">
        <v>23</v>
      </c>
      <c r="J10" s="3">
        <v>6</v>
      </c>
      <c r="K10" s="3">
        <v>10</v>
      </c>
      <c r="L10" s="75">
        <f t="shared" si="1"/>
        <v>43</v>
      </c>
      <c r="M10" s="298">
        <f t="shared" si="2"/>
        <v>100</v>
      </c>
    </row>
    <row r="11" spans="1:13" x14ac:dyDescent="0.25">
      <c r="A11" s="4" t="s">
        <v>14</v>
      </c>
      <c r="B11" s="4" t="s">
        <v>15</v>
      </c>
      <c r="C11" s="3">
        <v>17</v>
      </c>
      <c r="D11" s="3">
        <v>60</v>
      </c>
      <c r="E11" s="3">
        <v>39</v>
      </c>
      <c r="F11" s="3">
        <v>99</v>
      </c>
      <c r="G11" s="305">
        <f t="shared" si="0"/>
        <v>215</v>
      </c>
      <c r="H11" s="25">
        <v>4</v>
      </c>
      <c r="I11" s="3">
        <v>13</v>
      </c>
      <c r="J11" s="3">
        <v>39</v>
      </c>
      <c r="K11" s="3">
        <v>39</v>
      </c>
      <c r="L11" s="75">
        <f t="shared" si="1"/>
        <v>95</v>
      </c>
      <c r="M11" s="298">
        <f t="shared" si="2"/>
        <v>44.186046511627907</v>
      </c>
    </row>
    <row r="12" spans="1:13" x14ac:dyDescent="0.25">
      <c r="A12" s="4" t="s">
        <v>16</v>
      </c>
      <c r="B12" s="4" t="s">
        <v>17</v>
      </c>
      <c r="C12" s="3">
        <v>11</v>
      </c>
      <c r="D12" s="3">
        <v>33</v>
      </c>
      <c r="E12" s="3">
        <v>12</v>
      </c>
      <c r="F12" s="3">
        <v>74</v>
      </c>
      <c r="G12" s="305">
        <f t="shared" si="0"/>
        <v>130</v>
      </c>
      <c r="H12" s="25">
        <v>10</v>
      </c>
      <c r="I12" s="3">
        <v>18</v>
      </c>
      <c r="J12" s="3">
        <v>12</v>
      </c>
      <c r="K12" s="3">
        <v>43</v>
      </c>
      <c r="L12" s="75">
        <f t="shared" si="1"/>
        <v>83</v>
      </c>
      <c r="M12" s="298">
        <f t="shared" si="2"/>
        <v>63.84615384615384</v>
      </c>
    </row>
    <row r="13" spans="1:13" x14ac:dyDescent="0.25">
      <c r="A13" s="4" t="s">
        <v>18</v>
      </c>
      <c r="B13" s="4" t="s">
        <v>19</v>
      </c>
      <c r="C13" s="3">
        <v>8</v>
      </c>
      <c r="D13" s="3">
        <v>26</v>
      </c>
      <c r="E13" s="3">
        <v>6</v>
      </c>
      <c r="F13" s="3">
        <v>48</v>
      </c>
      <c r="G13" s="305">
        <f t="shared" si="0"/>
        <v>88</v>
      </c>
      <c r="H13" s="25">
        <v>8</v>
      </c>
      <c r="I13" s="3">
        <v>26</v>
      </c>
      <c r="J13" s="3">
        <v>6</v>
      </c>
      <c r="K13" s="3">
        <v>48</v>
      </c>
      <c r="L13" s="75">
        <f t="shared" si="1"/>
        <v>88</v>
      </c>
      <c r="M13" s="298">
        <f t="shared" si="2"/>
        <v>100</v>
      </c>
    </row>
    <row r="14" spans="1:13" x14ac:dyDescent="0.25">
      <c r="A14" s="4" t="s">
        <v>20</v>
      </c>
      <c r="B14" s="4" t="s">
        <v>21</v>
      </c>
      <c r="C14" s="3">
        <v>10</v>
      </c>
      <c r="D14" s="3">
        <v>8</v>
      </c>
      <c r="E14" s="3">
        <v>12</v>
      </c>
      <c r="F14" s="3">
        <v>59</v>
      </c>
      <c r="G14" s="305">
        <f t="shared" si="0"/>
        <v>89</v>
      </c>
      <c r="H14" s="25">
        <v>10</v>
      </c>
      <c r="I14" s="3">
        <v>9</v>
      </c>
      <c r="J14" s="3">
        <v>12</v>
      </c>
      <c r="K14" s="3">
        <v>49</v>
      </c>
      <c r="L14" s="75">
        <f t="shared" si="1"/>
        <v>80</v>
      </c>
      <c r="M14" s="298">
        <f t="shared" si="2"/>
        <v>89.887640449438194</v>
      </c>
    </row>
    <row r="15" spans="1:13" x14ac:dyDescent="0.25">
      <c r="A15" s="4" t="s">
        <v>22</v>
      </c>
      <c r="B15" s="4" t="s">
        <v>23</v>
      </c>
      <c r="C15" s="3">
        <v>22</v>
      </c>
      <c r="D15" s="3">
        <v>71</v>
      </c>
      <c r="E15" s="3">
        <v>59</v>
      </c>
      <c r="F15" s="3">
        <v>51</v>
      </c>
      <c r="G15" s="305">
        <f t="shared" si="0"/>
        <v>203</v>
      </c>
      <c r="H15" s="25">
        <v>21</v>
      </c>
      <c r="I15" s="3">
        <v>71</v>
      </c>
      <c r="J15" s="3">
        <v>59</v>
      </c>
      <c r="K15" s="3">
        <v>51</v>
      </c>
      <c r="L15" s="75">
        <f t="shared" si="1"/>
        <v>202</v>
      </c>
      <c r="M15" s="298">
        <f t="shared" si="2"/>
        <v>99.50738916256158</v>
      </c>
    </row>
    <row r="16" spans="1:13" x14ac:dyDescent="0.25">
      <c r="A16" s="4" t="s">
        <v>24</v>
      </c>
      <c r="B16" s="4" t="s">
        <v>25</v>
      </c>
      <c r="C16" s="3">
        <v>32</v>
      </c>
      <c r="D16" s="3">
        <v>112</v>
      </c>
      <c r="E16" s="3">
        <v>79</v>
      </c>
      <c r="F16" s="3">
        <v>149</v>
      </c>
      <c r="G16" s="305">
        <f t="shared" si="0"/>
        <v>372</v>
      </c>
      <c r="H16" s="25">
        <v>30</v>
      </c>
      <c r="I16" s="3">
        <v>110</v>
      </c>
      <c r="J16" s="3">
        <v>79</v>
      </c>
      <c r="K16" s="3">
        <v>52</v>
      </c>
      <c r="L16" s="75">
        <f t="shared" si="1"/>
        <v>271</v>
      </c>
      <c r="M16" s="298">
        <f t="shared" si="2"/>
        <v>72.849462365591393</v>
      </c>
    </row>
    <row r="17" spans="1:13" x14ac:dyDescent="0.25">
      <c r="A17" s="4" t="s">
        <v>26</v>
      </c>
      <c r="B17" s="4" t="s">
        <v>27</v>
      </c>
      <c r="C17" s="3">
        <v>6</v>
      </c>
      <c r="D17" s="3">
        <v>28</v>
      </c>
      <c r="E17" s="3">
        <v>0</v>
      </c>
      <c r="F17" s="3">
        <v>24</v>
      </c>
      <c r="G17" s="305">
        <f t="shared" si="0"/>
        <v>58</v>
      </c>
      <c r="H17" s="25">
        <v>0</v>
      </c>
      <c r="I17" s="3">
        <v>0</v>
      </c>
      <c r="J17" s="3">
        <v>0</v>
      </c>
      <c r="K17" s="3">
        <v>0</v>
      </c>
      <c r="L17" s="75">
        <f t="shared" si="1"/>
        <v>0</v>
      </c>
      <c r="M17" s="298">
        <f t="shared" si="2"/>
        <v>0</v>
      </c>
    </row>
    <row r="18" spans="1:13" x14ac:dyDescent="0.25">
      <c r="A18" s="4" t="s">
        <v>28</v>
      </c>
      <c r="B18" s="4" t="s">
        <v>29</v>
      </c>
      <c r="C18" s="3">
        <v>34</v>
      </c>
      <c r="D18" s="3">
        <v>88</v>
      </c>
      <c r="E18" s="3">
        <v>43</v>
      </c>
      <c r="F18" s="3">
        <v>117</v>
      </c>
      <c r="G18" s="305">
        <f t="shared" si="0"/>
        <v>282</v>
      </c>
      <c r="H18" s="25">
        <v>25</v>
      </c>
      <c r="I18" s="3">
        <v>80</v>
      </c>
      <c r="J18" s="3">
        <v>35</v>
      </c>
      <c r="K18" s="3">
        <v>109</v>
      </c>
      <c r="L18" s="75">
        <f t="shared" si="1"/>
        <v>249</v>
      </c>
      <c r="M18" s="298">
        <f t="shared" si="2"/>
        <v>88.297872340425528</v>
      </c>
    </row>
    <row r="19" spans="1:13" x14ac:dyDescent="0.25">
      <c r="A19" s="4" t="s">
        <v>30</v>
      </c>
      <c r="B19" s="4" t="s">
        <v>31</v>
      </c>
      <c r="C19" s="3">
        <v>0</v>
      </c>
      <c r="D19" s="3">
        <v>0</v>
      </c>
      <c r="E19" s="3">
        <v>8</v>
      </c>
      <c r="F19" s="3">
        <v>60</v>
      </c>
      <c r="G19" s="305">
        <f t="shared" si="0"/>
        <v>68</v>
      </c>
      <c r="H19" s="25">
        <v>0</v>
      </c>
      <c r="I19" s="3">
        <v>0</v>
      </c>
      <c r="J19" s="3">
        <v>0</v>
      </c>
      <c r="K19" s="3">
        <v>0</v>
      </c>
      <c r="L19" s="75">
        <f t="shared" si="1"/>
        <v>0</v>
      </c>
      <c r="M19" s="298">
        <f t="shared" si="2"/>
        <v>0</v>
      </c>
    </row>
    <row r="20" spans="1:13" x14ac:dyDescent="0.25">
      <c r="A20" s="4" t="s">
        <v>32</v>
      </c>
      <c r="B20" s="4" t="s">
        <v>33</v>
      </c>
      <c r="C20" s="3">
        <v>39</v>
      </c>
      <c r="D20" s="3">
        <v>136</v>
      </c>
      <c r="E20" s="3">
        <v>148</v>
      </c>
      <c r="F20" s="3">
        <v>174</v>
      </c>
      <c r="G20" s="305">
        <f t="shared" si="0"/>
        <v>497</v>
      </c>
      <c r="H20" s="25">
        <v>39</v>
      </c>
      <c r="I20" s="3">
        <v>136</v>
      </c>
      <c r="J20" s="3">
        <v>62</v>
      </c>
      <c r="K20" s="3">
        <v>0</v>
      </c>
      <c r="L20" s="75">
        <f t="shared" si="1"/>
        <v>237</v>
      </c>
      <c r="M20" s="298">
        <f t="shared" si="2"/>
        <v>47.686116700201211</v>
      </c>
    </row>
    <row r="21" spans="1:13" x14ac:dyDescent="0.25">
      <c r="A21" s="4" t="s">
        <v>34</v>
      </c>
      <c r="B21" s="4" t="s">
        <v>35</v>
      </c>
      <c r="C21" s="3">
        <v>5</v>
      </c>
      <c r="D21" s="3">
        <v>31</v>
      </c>
      <c r="E21" s="3">
        <v>13</v>
      </c>
      <c r="F21" s="3">
        <v>58</v>
      </c>
      <c r="G21" s="305">
        <f t="shared" si="0"/>
        <v>107</v>
      </c>
      <c r="H21" s="25">
        <v>5</v>
      </c>
      <c r="I21" s="3">
        <v>31</v>
      </c>
      <c r="J21" s="3">
        <v>13</v>
      </c>
      <c r="K21" s="3">
        <v>58</v>
      </c>
      <c r="L21" s="75">
        <f t="shared" si="1"/>
        <v>107</v>
      </c>
      <c r="M21" s="298">
        <f t="shared" si="2"/>
        <v>100</v>
      </c>
    </row>
    <row r="22" spans="1:13" x14ac:dyDescent="0.25">
      <c r="A22" s="4" t="s">
        <v>36</v>
      </c>
      <c r="B22" s="4" t="s">
        <v>37</v>
      </c>
      <c r="C22" s="3">
        <v>32</v>
      </c>
      <c r="D22" s="3">
        <v>104</v>
      </c>
      <c r="E22" s="3">
        <v>150</v>
      </c>
      <c r="F22" s="3">
        <v>334</v>
      </c>
      <c r="G22" s="305">
        <f t="shared" si="0"/>
        <v>620</v>
      </c>
      <c r="H22" s="25">
        <v>28</v>
      </c>
      <c r="I22" s="3">
        <v>98</v>
      </c>
      <c r="J22" s="3">
        <v>146</v>
      </c>
      <c r="K22" s="3">
        <v>302</v>
      </c>
      <c r="L22" s="75">
        <f t="shared" si="1"/>
        <v>574</v>
      </c>
      <c r="M22" s="298">
        <f t="shared" si="2"/>
        <v>92.58064516129032</v>
      </c>
    </row>
    <row r="23" spans="1:13" x14ac:dyDescent="0.25">
      <c r="A23" s="4" t="s">
        <v>38</v>
      </c>
      <c r="B23" s="4" t="s">
        <v>39</v>
      </c>
      <c r="C23" s="3">
        <v>43</v>
      </c>
      <c r="D23" s="3">
        <v>110</v>
      </c>
      <c r="E23" s="3">
        <v>54</v>
      </c>
      <c r="F23" s="3">
        <v>133</v>
      </c>
      <c r="G23" s="305">
        <f t="shared" si="0"/>
        <v>340</v>
      </c>
      <c r="H23" s="25">
        <v>6</v>
      </c>
      <c r="I23" s="3">
        <v>7</v>
      </c>
      <c r="J23" s="3">
        <v>11</v>
      </c>
      <c r="K23" s="3">
        <v>21</v>
      </c>
      <c r="L23" s="75">
        <f t="shared" si="1"/>
        <v>45</v>
      </c>
      <c r="M23" s="298">
        <f t="shared" si="2"/>
        <v>13.23529411764706</v>
      </c>
    </row>
    <row r="24" spans="1:13" x14ac:dyDescent="0.25">
      <c r="A24" s="4" t="s">
        <v>40</v>
      </c>
      <c r="B24" s="4" t="s">
        <v>41</v>
      </c>
      <c r="C24" s="3">
        <v>11</v>
      </c>
      <c r="D24" s="3">
        <v>25</v>
      </c>
      <c r="E24" s="3">
        <v>7</v>
      </c>
      <c r="F24" s="3">
        <v>26</v>
      </c>
      <c r="G24" s="305">
        <f t="shared" si="0"/>
        <v>69</v>
      </c>
      <c r="H24" s="25">
        <v>24</v>
      </c>
      <c r="I24" s="3">
        <v>55</v>
      </c>
      <c r="J24" s="3">
        <v>16</v>
      </c>
      <c r="K24" s="3">
        <v>19</v>
      </c>
      <c r="L24" s="75">
        <f t="shared" si="1"/>
        <v>114</v>
      </c>
      <c r="M24" s="298">
        <f t="shared" si="2"/>
        <v>165.21739130434781</v>
      </c>
    </row>
    <row r="25" spans="1:13" x14ac:dyDescent="0.25">
      <c r="A25" s="4" t="s">
        <v>42</v>
      </c>
      <c r="B25" s="4" t="s">
        <v>43</v>
      </c>
      <c r="C25" s="3">
        <v>18</v>
      </c>
      <c r="D25" s="3">
        <v>57</v>
      </c>
      <c r="E25" s="3">
        <v>27</v>
      </c>
      <c r="F25" s="3">
        <v>63</v>
      </c>
      <c r="G25" s="305">
        <f t="shared" si="0"/>
        <v>165</v>
      </c>
      <c r="H25" s="25">
        <v>16</v>
      </c>
      <c r="I25" s="3">
        <v>51</v>
      </c>
      <c r="J25" s="3">
        <v>27</v>
      </c>
      <c r="K25" s="3">
        <v>58</v>
      </c>
      <c r="L25" s="75">
        <f t="shared" si="1"/>
        <v>152</v>
      </c>
      <c r="M25" s="298">
        <f t="shared" si="2"/>
        <v>92.121212121212125</v>
      </c>
    </row>
    <row r="26" spans="1:13" x14ac:dyDescent="0.25">
      <c r="A26" s="4" t="s">
        <v>44</v>
      </c>
      <c r="B26" s="4" t="s">
        <v>45</v>
      </c>
      <c r="C26" s="3">
        <v>30</v>
      </c>
      <c r="D26" s="3">
        <v>86</v>
      </c>
      <c r="E26" s="3">
        <v>39</v>
      </c>
      <c r="F26" s="3">
        <v>58</v>
      </c>
      <c r="G26" s="305">
        <f t="shared" si="0"/>
        <v>213</v>
      </c>
      <c r="H26" s="25">
        <v>30</v>
      </c>
      <c r="I26" s="3">
        <v>86</v>
      </c>
      <c r="J26" s="3">
        <v>39</v>
      </c>
      <c r="K26" s="3">
        <v>58</v>
      </c>
      <c r="L26" s="75">
        <f t="shared" si="1"/>
        <v>213</v>
      </c>
      <c r="M26" s="298">
        <f t="shared" si="2"/>
        <v>100</v>
      </c>
    </row>
    <row r="27" spans="1:13" x14ac:dyDescent="0.25">
      <c r="A27" s="4" t="s">
        <v>46</v>
      </c>
      <c r="B27" s="4" t="s">
        <v>47</v>
      </c>
      <c r="C27" s="3">
        <v>10</v>
      </c>
      <c r="D27" s="3">
        <v>13</v>
      </c>
      <c r="E27" s="3">
        <v>1</v>
      </c>
      <c r="F27" s="3">
        <v>38</v>
      </c>
      <c r="G27" s="305">
        <f t="shared" si="0"/>
        <v>62</v>
      </c>
      <c r="H27" s="25">
        <v>4</v>
      </c>
      <c r="I27" s="3">
        <v>0</v>
      </c>
      <c r="J27" s="3">
        <v>0</v>
      </c>
      <c r="K27" s="3">
        <v>4</v>
      </c>
      <c r="L27" s="75">
        <f t="shared" si="1"/>
        <v>8</v>
      </c>
      <c r="M27" s="298">
        <f t="shared" si="2"/>
        <v>12.903225806451612</v>
      </c>
    </row>
    <row r="28" spans="1:13" x14ac:dyDescent="0.25">
      <c r="A28" s="4" t="s">
        <v>48</v>
      </c>
      <c r="B28" s="4" t="s">
        <v>49</v>
      </c>
      <c r="C28" s="3">
        <v>9</v>
      </c>
      <c r="D28" s="3">
        <v>12</v>
      </c>
      <c r="E28" s="3">
        <v>0</v>
      </c>
      <c r="F28" s="3">
        <v>20</v>
      </c>
      <c r="G28" s="305">
        <f t="shared" si="0"/>
        <v>41</v>
      </c>
      <c r="H28" s="25">
        <v>9</v>
      </c>
      <c r="I28" s="3">
        <v>12</v>
      </c>
      <c r="J28" s="3">
        <v>0</v>
      </c>
      <c r="K28" s="3">
        <v>20</v>
      </c>
      <c r="L28" s="75">
        <f t="shared" si="1"/>
        <v>41</v>
      </c>
      <c r="M28" s="298">
        <f t="shared" si="2"/>
        <v>100</v>
      </c>
    </row>
    <row r="29" spans="1:13" x14ac:dyDescent="0.25">
      <c r="A29" s="4" t="s">
        <v>50</v>
      </c>
      <c r="B29" s="4" t="s">
        <v>51</v>
      </c>
      <c r="C29" s="3">
        <v>8</v>
      </c>
      <c r="D29" s="3">
        <v>19</v>
      </c>
      <c r="E29" s="3">
        <v>6</v>
      </c>
      <c r="F29" s="3">
        <v>38</v>
      </c>
      <c r="G29" s="305">
        <f t="shared" si="0"/>
        <v>71</v>
      </c>
      <c r="H29" s="25">
        <v>4</v>
      </c>
      <c r="I29" s="3">
        <v>15</v>
      </c>
      <c r="J29" s="3">
        <v>6</v>
      </c>
      <c r="K29" s="3">
        <v>35</v>
      </c>
      <c r="L29" s="75">
        <f t="shared" si="1"/>
        <v>60</v>
      </c>
      <c r="M29" s="298">
        <f t="shared" si="2"/>
        <v>84.507042253521121</v>
      </c>
    </row>
    <row r="30" spans="1:13" x14ac:dyDescent="0.25">
      <c r="A30" s="4" t="s">
        <v>52</v>
      </c>
      <c r="B30" s="4" t="s">
        <v>53</v>
      </c>
      <c r="C30" s="3">
        <v>11</v>
      </c>
      <c r="D30" s="3">
        <v>27</v>
      </c>
      <c r="E30" s="3">
        <v>28</v>
      </c>
      <c r="F30" s="3">
        <v>76</v>
      </c>
      <c r="G30" s="305">
        <f t="shared" si="0"/>
        <v>142</v>
      </c>
      <c r="H30" s="25">
        <v>11</v>
      </c>
      <c r="I30" s="3">
        <v>27</v>
      </c>
      <c r="J30" s="3">
        <v>28</v>
      </c>
      <c r="K30" s="3">
        <v>76</v>
      </c>
      <c r="L30" s="75">
        <f t="shared" si="1"/>
        <v>142</v>
      </c>
      <c r="M30" s="298">
        <f t="shared" si="2"/>
        <v>100</v>
      </c>
    </row>
    <row r="31" spans="1:13" x14ac:dyDescent="0.25">
      <c r="A31" s="4" t="s">
        <v>54</v>
      </c>
      <c r="B31" s="4" t="s">
        <v>55</v>
      </c>
      <c r="C31" s="3">
        <v>7</v>
      </c>
      <c r="D31" s="3">
        <v>7</v>
      </c>
      <c r="E31" s="3">
        <v>3</v>
      </c>
      <c r="F31" s="3">
        <v>47</v>
      </c>
      <c r="G31" s="305">
        <f t="shared" si="0"/>
        <v>64</v>
      </c>
      <c r="H31" s="25">
        <v>0</v>
      </c>
      <c r="I31" s="3">
        <v>0</v>
      </c>
      <c r="J31" s="3">
        <v>0</v>
      </c>
      <c r="K31" s="3">
        <v>0</v>
      </c>
      <c r="L31" s="75">
        <f t="shared" si="1"/>
        <v>0</v>
      </c>
      <c r="M31" s="298">
        <f t="shared" si="2"/>
        <v>0</v>
      </c>
    </row>
    <row r="32" spans="1:13" x14ac:dyDescent="0.25">
      <c r="A32" s="4" t="s">
        <v>56</v>
      </c>
      <c r="B32" s="4" t="s">
        <v>57</v>
      </c>
      <c r="C32" s="3">
        <v>9</v>
      </c>
      <c r="D32" s="3">
        <v>19</v>
      </c>
      <c r="E32" s="3">
        <v>0</v>
      </c>
      <c r="F32" s="3">
        <v>40</v>
      </c>
      <c r="G32" s="305">
        <f t="shared" si="0"/>
        <v>68</v>
      </c>
      <c r="H32" s="25">
        <v>5</v>
      </c>
      <c r="I32" s="3">
        <v>9</v>
      </c>
      <c r="J32" s="3">
        <v>0</v>
      </c>
      <c r="K32" s="3">
        <v>0</v>
      </c>
      <c r="L32" s="75">
        <f t="shared" si="1"/>
        <v>14</v>
      </c>
      <c r="M32" s="298">
        <f t="shared" si="2"/>
        <v>20.588235294117645</v>
      </c>
    </row>
    <row r="33" spans="1:13" x14ac:dyDescent="0.25">
      <c r="A33" s="4" t="s">
        <v>58</v>
      </c>
      <c r="B33" s="4" t="s">
        <v>59</v>
      </c>
      <c r="C33" s="3">
        <v>25</v>
      </c>
      <c r="D33" s="3">
        <v>91</v>
      </c>
      <c r="E33" s="3">
        <v>41</v>
      </c>
      <c r="F33" s="3">
        <v>88</v>
      </c>
      <c r="G33" s="305">
        <f t="shared" si="0"/>
        <v>245</v>
      </c>
      <c r="H33" s="25">
        <v>10</v>
      </c>
      <c r="I33" s="3">
        <v>56</v>
      </c>
      <c r="J33" s="3">
        <v>41</v>
      </c>
      <c r="K33" s="3">
        <v>88</v>
      </c>
      <c r="L33" s="75">
        <f t="shared" si="1"/>
        <v>195</v>
      </c>
      <c r="M33" s="298">
        <f t="shared" si="2"/>
        <v>79.591836734693871</v>
      </c>
    </row>
    <row r="34" spans="1:13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12</v>
      </c>
      <c r="F34" s="3">
        <v>20</v>
      </c>
      <c r="G34" s="305">
        <f t="shared" si="0"/>
        <v>32</v>
      </c>
      <c r="H34" s="25">
        <v>0</v>
      </c>
      <c r="I34" s="3">
        <v>0</v>
      </c>
      <c r="J34" s="3">
        <v>0</v>
      </c>
      <c r="K34" s="3">
        <v>0</v>
      </c>
      <c r="L34" s="75">
        <f t="shared" si="1"/>
        <v>0</v>
      </c>
      <c r="M34" s="298">
        <f t="shared" si="2"/>
        <v>0</v>
      </c>
    </row>
    <row r="35" spans="1:13" x14ac:dyDescent="0.25">
      <c r="A35" s="4" t="s">
        <v>62</v>
      </c>
      <c r="B35" s="4" t="s">
        <v>63</v>
      </c>
      <c r="C35" s="3">
        <v>45</v>
      </c>
      <c r="D35" s="3">
        <v>113</v>
      </c>
      <c r="E35" s="3">
        <v>79</v>
      </c>
      <c r="F35" s="3">
        <v>210</v>
      </c>
      <c r="G35" s="305">
        <f t="shared" si="0"/>
        <v>447</v>
      </c>
      <c r="H35" s="25">
        <v>41</v>
      </c>
      <c r="I35" s="3">
        <v>107</v>
      </c>
      <c r="J35" s="3">
        <v>79</v>
      </c>
      <c r="K35" s="3">
        <v>210</v>
      </c>
      <c r="L35" s="75">
        <f t="shared" si="1"/>
        <v>437</v>
      </c>
      <c r="M35" s="298">
        <f t="shared" si="2"/>
        <v>97.762863534675617</v>
      </c>
    </row>
    <row r="36" spans="1:13" x14ac:dyDescent="0.25">
      <c r="A36" s="4" t="s">
        <v>64</v>
      </c>
      <c r="B36" s="4" t="s">
        <v>65</v>
      </c>
      <c r="C36" s="3">
        <v>31</v>
      </c>
      <c r="D36" s="3">
        <v>53</v>
      </c>
      <c r="E36" s="3">
        <v>28</v>
      </c>
      <c r="F36" s="3">
        <v>122</v>
      </c>
      <c r="G36" s="305">
        <f t="shared" si="0"/>
        <v>234</v>
      </c>
      <c r="H36" s="25">
        <v>31</v>
      </c>
      <c r="I36" s="3">
        <v>48</v>
      </c>
      <c r="J36" s="3">
        <v>27</v>
      </c>
      <c r="K36" s="3">
        <v>98</v>
      </c>
      <c r="L36" s="75">
        <f t="shared" si="1"/>
        <v>204</v>
      </c>
      <c r="M36" s="298">
        <f t="shared" si="2"/>
        <v>87.179487179487182</v>
      </c>
    </row>
    <row r="37" spans="1:13" x14ac:dyDescent="0.25">
      <c r="A37" s="4" t="s">
        <v>66</v>
      </c>
      <c r="B37" s="4" t="s">
        <v>67</v>
      </c>
      <c r="C37" s="3">
        <v>11</v>
      </c>
      <c r="D37" s="3">
        <v>7</v>
      </c>
      <c r="E37" s="3">
        <v>7</v>
      </c>
      <c r="F37" s="3">
        <v>32</v>
      </c>
      <c r="G37" s="305">
        <f t="shared" si="0"/>
        <v>57</v>
      </c>
      <c r="H37" s="25">
        <v>11</v>
      </c>
      <c r="I37" s="3">
        <v>7</v>
      </c>
      <c r="J37" s="3">
        <v>7</v>
      </c>
      <c r="K37" s="3">
        <v>32</v>
      </c>
      <c r="L37" s="75">
        <f t="shared" si="1"/>
        <v>57</v>
      </c>
      <c r="M37" s="298">
        <f t="shared" si="2"/>
        <v>100</v>
      </c>
    </row>
    <row r="38" spans="1:13" x14ac:dyDescent="0.25">
      <c r="A38" s="4" t="s">
        <v>68</v>
      </c>
      <c r="B38" s="4" t="s">
        <v>69</v>
      </c>
      <c r="C38" s="3">
        <v>21</v>
      </c>
      <c r="D38" s="3">
        <v>80</v>
      </c>
      <c r="E38" s="3">
        <v>25</v>
      </c>
      <c r="F38" s="3">
        <v>103</v>
      </c>
      <c r="G38" s="305">
        <f t="shared" si="0"/>
        <v>229</v>
      </c>
      <c r="H38" s="25">
        <v>21</v>
      </c>
      <c r="I38" s="3">
        <v>80</v>
      </c>
      <c r="J38" s="3">
        <v>25</v>
      </c>
      <c r="K38" s="3">
        <v>103</v>
      </c>
      <c r="L38" s="75">
        <f t="shared" si="1"/>
        <v>229</v>
      </c>
      <c r="M38" s="298">
        <f t="shared" si="2"/>
        <v>100</v>
      </c>
    </row>
    <row r="39" spans="1:13" x14ac:dyDescent="0.25">
      <c r="A39" s="4" t="s">
        <v>70</v>
      </c>
      <c r="B39" s="4" t="s">
        <v>71</v>
      </c>
      <c r="C39" s="3">
        <v>36</v>
      </c>
      <c r="D39" s="3">
        <v>74</v>
      </c>
      <c r="E39" s="3">
        <v>97</v>
      </c>
      <c r="F39" s="3">
        <v>163</v>
      </c>
      <c r="G39" s="305">
        <f t="shared" si="0"/>
        <v>370</v>
      </c>
      <c r="H39" s="25">
        <v>8</v>
      </c>
      <c r="I39" s="3">
        <v>32</v>
      </c>
      <c r="J39" s="3">
        <v>32</v>
      </c>
      <c r="K39" s="3">
        <v>11</v>
      </c>
      <c r="L39" s="75">
        <f t="shared" si="1"/>
        <v>83</v>
      </c>
      <c r="M39" s="298">
        <f t="shared" si="2"/>
        <v>22.432432432432435</v>
      </c>
    </row>
    <row r="40" spans="1:13" x14ac:dyDescent="0.25">
      <c r="A40" s="4" t="s">
        <v>72</v>
      </c>
      <c r="B40" s="4" t="s">
        <v>73</v>
      </c>
      <c r="C40" s="3">
        <v>30</v>
      </c>
      <c r="D40" s="3">
        <v>80</v>
      </c>
      <c r="E40" s="3">
        <v>44</v>
      </c>
      <c r="F40" s="3">
        <v>127</v>
      </c>
      <c r="G40" s="305">
        <f t="shared" si="0"/>
        <v>281</v>
      </c>
      <c r="H40" s="25">
        <v>9</v>
      </c>
      <c r="I40" s="3">
        <v>36</v>
      </c>
      <c r="J40" s="3">
        <v>12</v>
      </c>
      <c r="K40" s="3">
        <v>18</v>
      </c>
      <c r="L40" s="75">
        <f t="shared" si="1"/>
        <v>75</v>
      </c>
      <c r="M40" s="298">
        <f t="shared" si="2"/>
        <v>26.690391459074732</v>
      </c>
    </row>
    <row r="41" spans="1:13" x14ac:dyDescent="0.25">
      <c r="A41" s="4" t="s">
        <v>74</v>
      </c>
      <c r="B41" s="4" t="s">
        <v>75</v>
      </c>
      <c r="C41" s="3">
        <v>35</v>
      </c>
      <c r="D41" s="3">
        <v>119</v>
      </c>
      <c r="E41" s="3">
        <v>70</v>
      </c>
      <c r="F41" s="3">
        <v>118</v>
      </c>
      <c r="G41" s="305">
        <f t="shared" si="0"/>
        <v>342</v>
      </c>
      <c r="H41" s="25">
        <v>35</v>
      </c>
      <c r="I41" s="3">
        <v>82</v>
      </c>
      <c r="J41" s="3">
        <v>69</v>
      </c>
      <c r="K41" s="3">
        <v>54</v>
      </c>
      <c r="L41" s="75">
        <f t="shared" si="1"/>
        <v>240</v>
      </c>
      <c r="M41" s="298">
        <f t="shared" si="2"/>
        <v>70.175438596491219</v>
      </c>
    </row>
    <row r="42" spans="1:13" x14ac:dyDescent="0.25">
      <c r="A42" s="4" t="s">
        <v>76</v>
      </c>
      <c r="B42" s="4" t="s">
        <v>77</v>
      </c>
      <c r="C42" s="3">
        <v>19</v>
      </c>
      <c r="D42" s="3">
        <v>62</v>
      </c>
      <c r="E42" s="3">
        <v>49</v>
      </c>
      <c r="F42" s="3">
        <v>97</v>
      </c>
      <c r="G42" s="305">
        <f t="shared" si="0"/>
        <v>227</v>
      </c>
      <c r="H42" s="25">
        <v>0</v>
      </c>
      <c r="I42" s="3">
        <v>25</v>
      </c>
      <c r="J42" s="3">
        <v>14</v>
      </c>
      <c r="K42" s="3">
        <v>26</v>
      </c>
      <c r="L42" s="75">
        <f t="shared" si="1"/>
        <v>65</v>
      </c>
      <c r="M42" s="298">
        <f t="shared" si="2"/>
        <v>28.634361233480178</v>
      </c>
    </row>
    <row r="43" spans="1:13" x14ac:dyDescent="0.25">
      <c r="A43" s="4" t="s">
        <v>78</v>
      </c>
      <c r="B43" s="4" t="s">
        <v>79</v>
      </c>
      <c r="C43" s="3">
        <v>34</v>
      </c>
      <c r="D43" s="3">
        <v>76</v>
      </c>
      <c r="E43" s="3">
        <v>96</v>
      </c>
      <c r="F43" s="3">
        <v>156</v>
      </c>
      <c r="G43" s="305">
        <f t="shared" si="0"/>
        <v>362</v>
      </c>
      <c r="H43" s="25">
        <v>28</v>
      </c>
      <c r="I43" s="3">
        <v>76</v>
      </c>
      <c r="J43" s="3">
        <v>11</v>
      </c>
      <c r="K43" s="3">
        <v>6</v>
      </c>
      <c r="L43" s="75">
        <f t="shared" si="1"/>
        <v>121</v>
      </c>
      <c r="M43" s="298">
        <f t="shared" si="2"/>
        <v>33.425414364640879</v>
      </c>
    </row>
    <row r="44" spans="1:13" x14ac:dyDescent="0.25">
      <c r="A44" s="4" t="s">
        <v>80</v>
      </c>
      <c r="B44" s="4" t="s">
        <v>81</v>
      </c>
      <c r="C44" s="3">
        <v>8</v>
      </c>
      <c r="D44" s="3">
        <v>0</v>
      </c>
      <c r="E44" s="3">
        <v>0</v>
      </c>
      <c r="F44" s="3">
        <v>21</v>
      </c>
      <c r="G44" s="305">
        <f t="shared" si="0"/>
        <v>29</v>
      </c>
      <c r="H44" s="25">
        <v>8</v>
      </c>
      <c r="I44" s="3">
        <v>0</v>
      </c>
      <c r="J44" s="3">
        <v>0</v>
      </c>
      <c r="K44" s="3">
        <v>0</v>
      </c>
      <c r="L44" s="75">
        <f t="shared" si="1"/>
        <v>8</v>
      </c>
      <c r="M44" s="298">
        <f t="shared" si="2"/>
        <v>27.586206896551722</v>
      </c>
    </row>
    <row r="45" spans="1:13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3">
        <v>0</v>
      </c>
      <c r="G45" s="305">
        <f t="shared" si="0"/>
        <v>0</v>
      </c>
      <c r="H45" s="25">
        <v>0</v>
      </c>
      <c r="I45" s="3">
        <v>0</v>
      </c>
      <c r="J45" s="3">
        <v>0</v>
      </c>
      <c r="K45" s="3">
        <v>0</v>
      </c>
      <c r="L45" s="75">
        <f t="shared" si="1"/>
        <v>0</v>
      </c>
      <c r="M45" s="298" t="e">
        <f t="shared" si="2"/>
        <v>#DIV/0!</v>
      </c>
    </row>
    <row r="46" spans="1:13" x14ac:dyDescent="0.25">
      <c r="A46" s="4" t="s">
        <v>84</v>
      </c>
      <c r="B46" s="4" t="s">
        <v>85</v>
      </c>
      <c r="C46" s="3">
        <v>2</v>
      </c>
      <c r="D46" s="3">
        <v>0</v>
      </c>
      <c r="E46" s="3">
        <v>0</v>
      </c>
      <c r="F46" s="3">
        <v>12</v>
      </c>
      <c r="G46" s="305">
        <f t="shared" si="0"/>
        <v>14</v>
      </c>
      <c r="H46" s="25">
        <v>0</v>
      </c>
      <c r="I46" s="3">
        <v>0</v>
      </c>
      <c r="J46" s="3">
        <v>0</v>
      </c>
      <c r="K46" s="3">
        <v>0</v>
      </c>
      <c r="L46" s="75">
        <f t="shared" si="1"/>
        <v>0</v>
      </c>
      <c r="M46" s="298">
        <f t="shared" si="2"/>
        <v>0</v>
      </c>
    </row>
    <row r="47" spans="1:13" x14ac:dyDescent="0.25">
      <c r="A47" s="4" t="s">
        <v>86</v>
      </c>
      <c r="B47" s="4" t="s">
        <v>87</v>
      </c>
      <c r="C47" s="3">
        <v>41</v>
      </c>
      <c r="D47" s="3">
        <v>82</v>
      </c>
      <c r="E47" s="3">
        <v>171</v>
      </c>
      <c r="F47" s="3">
        <v>384</v>
      </c>
      <c r="G47" s="305">
        <f t="shared" si="0"/>
        <v>678</v>
      </c>
      <c r="H47" s="25">
        <v>33</v>
      </c>
      <c r="I47" s="3">
        <v>53</v>
      </c>
      <c r="J47" s="3">
        <v>171</v>
      </c>
      <c r="K47" s="3">
        <v>348</v>
      </c>
      <c r="L47" s="75">
        <f t="shared" si="1"/>
        <v>605</v>
      </c>
      <c r="M47" s="298">
        <f t="shared" si="2"/>
        <v>89.233038348082587</v>
      </c>
    </row>
    <row r="48" spans="1:13" x14ac:dyDescent="0.25">
      <c r="A48" s="4" t="s">
        <v>88</v>
      </c>
      <c r="B48" s="4" t="s">
        <v>89</v>
      </c>
      <c r="C48" s="3">
        <v>7</v>
      </c>
      <c r="D48" s="3">
        <v>55</v>
      </c>
      <c r="E48" s="3">
        <v>6</v>
      </c>
      <c r="F48" s="3">
        <v>76</v>
      </c>
      <c r="G48" s="305">
        <f t="shared" si="0"/>
        <v>144</v>
      </c>
      <c r="H48" s="25">
        <v>1</v>
      </c>
      <c r="I48" s="3">
        <v>6</v>
      </c>
      <c r="J48" s="3">
        <v>1</v>
      </c>
      <c r="K48" s="3">
        <v>1</v>
      </c>
      <c r="L48" s="75">
        <f t="shared" si="1"/>
        <v>9</v>
      </c>
      <c r="M48" s="298">
        <f t="shared" si="2"/>
        <v>6.25</v>
      </c>
    </row>
    <row r="49" spans="1:13" x14ac:dyDescent="0.25">
      <c r="A49" s="4" t="s">
        <v>90</v>
      </c>
      <c r="B49" s="4" t="s">
        <v>91</v>
      </c>
      <c r="C49" s="3">
        <v>5</v>
      </c>
      <c r="D49" s="3">
        <v>38</v>
      </c>
      <c r="E49" s="3">
        <v>32</v>
      </c>
      <c r="F49" s="3">
        <v>69</v>
      </c>
      <c r="G49" s="305">
        <f t="shared" si="0"/>
        <v>144</v>
      </c>
      <c r="H49" s="25">
        <v>5</v>
      </c>
      <c r="I49" s="3">
        <v>29</v>
      </c>
      <c r="J49" s="3">
        <v>24</v>
      </c>
      <c r="K49" s="3">
        <v>45</v>
      </c>
      <c r="L49" s="75">
        <f t="shared" si="1"/>
        <v>103</v>
      </c>
      <c r="M49" s="298">
        <f t="shared" si="2"/>
        <v>71.527777777777786</v>
      </c>
    </row>
    <row r="50" spans="1:13" x14ac:dyDescent="0.25">
      <c r="A50" s="4" t="s">
        <v>92</v>
      </c>
      <c r="B50" s="4" t="s">
        <v>93</v>
      </c>
      <c r="C50" s="3">
        <v>10</v>
      </c>
      <c r="D50" s="3">
        <v>12</v>
      </c>
      <c r="E50" s="3">
        <v>10</v>
      </c>
      <c r="F50" s="3">
        <v>21</v>
      </c>
      <c r="G50" s="305">
        <f t="shared" si="0"/>
        <v>53</v>
      </c>
      <c r="H50" s="25">
        <v>10</v>
      </c>
      <c r="I50" s="3">
        <v>3</v>
      </c>
      <c r="J50" s="3">
        <v>9</v>
      </c>
      <c r="K50" s="3">
        <v>2</v>
      </c>
      <c r="L50" s="75">
        <f t="shared" si="1"/>
        <v>24</v>
      </c>
      <c r="M50" s="298">
        <f t="shared" si="2"/>
        <v>45.283018867924532</v>
      </c>
    </row>
    <row r="51" spans="1:13" x14ac:dyDescent="0.25">
      <c r="A51" s="4" t="s">
        <v>94</v>
      </c>
      <c r="B51" s="4" t="s">
        <v>95</v>
      </c>
      <c r="C51" s="3">
        <v>1</v>
      </c>
      <c r="D51" s="3">
        <v>1</v>
      </c>
      <c r="E51" s="3">
        <v>2</v>
      </c>
      <c r="F51" s="3">
        <v>15</v>
      </c>
      <c r="G51" s="305">
        <f t="shared" si="0"/>
        <v>19</v>
      </c>
      <c r="H51" s="25">
        <v>1</v>
      </c>
      <c r="I51" s="3">
        <v>1</v>
      </c>
      <c r="J51" s="3">
        <v>2</v>
      </c>
      <c r="K51" s="3">
        <v>7</v>
      </c>
      <c r="L51" s="75">
        <f t="shared" si="1"/>
        <v>11</v>
      </c>
      <c r="M51" s="298">
        <f t="shared" si="2"/>
        <v>57.894736842105267</v>
      </c>
    </row>
    <row r="52" spans="1:13" x14ac:dyDescent="0.25">
      <c r="A52" s="4" t="s">
        <v>96</v>
      </c>
      <c r="B52" s="4" t="s">
        <v>97</v>
      </c>
      <c r="C52" s="3">
        <v>14</v>
      </c>
      <c r="D52" s="3">
        <v>29</v>
      </c>
      <c r="E52" s="3">
        <v>28</v>
      </c>
      <c r="F52" s="3">
        <v>97</v>
      </c>
      <c r="G52" s="305">
        <f t="shared" si="0"/>
        <v>168</v>
      </c>
      <c r="H52" s="25">
        <v>14</v>
      </c>
      <c r="I52" s="3">
        <v>29</v>
      </c>
      <c r="J52" s="3">
        <v>28</v>
      </c>
      <c r="K52" s="3">
        <v>97</v>
      </c>
      <c r="L52" s="75">
        <f t="shared" si="1"/>
        <v>168</v>
      </c>
      <c r="M52" s="298">
        <f t="shared" si="2"/>
        <v>100</v>
      </c>
    </row>
    <row r="53" spans="1:13" x14ac:dyDescent="0.25">
      <c r="A53" s="4" t="s">
        <v>98</v>
      </c>
      <c r="B53" s="4" t="s">
        <v>99</v>
      </c>
      <c r="C53" s="3">
        <v>24</v>
      </c>
      <c r="D53" s="3">
        <v>109</v>
      </c>
      <c r="E53" s="3">
        <v>74</v>
      </c>
      <c r="F53" s="3">
        <v>141</v>
      </c>
      <c r="G53" s="305">
        <f t="shared" si="0"/>
        <v>348</v>
      </c>
      <c r="H53" s="25">
        <v>24</v>
      </c>
      <c r="I53" s="3">
        <v>109</v>
      </c>
      <c r="J53" s="3">
        <v>74</v>
      </c>
      <c r="K53" s="3">
        <v>141</v>
      </c>
      <c r="L53" s="75">
        <f t="shared" si="1"/>
        <v>348</v>
      </c>
      <c r="M53" s="298">
        <f t="shared" si="2"/>
        <v>100</v>
      </c>
    </row>
    <row r="54" spans="1:13" x14ac:dyDescent="0.25">
      <c r="A54" s="4" t="s">
        <v>100</v>
      </c>
      <c r="B54" s="4" t="s">
        <v>101</v>
      </c>
      <c r="C54" s="3">
        <v>3</v>
      </c>
      <c r="D54" s="3">
        <v>3</v>
      </c>
      <c r="E54" s="3">
        <v>0</v>
      </c>
      <c r="F54" s="3">
        <v>6</v>
      </c>
      <c r="G54" s="305">
        <f t="shared" si="0"/>
        <v>12</v>
      </c>
      <c r="H54" s="25">
        <v>3</v>
      </c>
      <c r="I54" s="3">
        <v>0</v>
      </c>
      <c r="J54" s="3">
        <v>0</v>
      </c>
      <c r="K54" s="3">
        <v>0</v>
      </c>
      <c r="L54" s="75">
        <f t="shared" si="1"/>
        <v>3</v>
      </c>
      <c r="M54" s="298">
        <f t="shared" si="2"/>
        <v>25</v>
      </c>
    </row>
    <row r="55" spans="1:13" x14ac:dyDescent="0.25">
      <c r="A55" s="4" t="s">
        <v>102</v>
      </c>
      <c r="B55" s="4" t="s">
        <v>103</v>
      </c>
      <c r="C55" s="3">
        <v>6</v>
      </c>
      <c r="D55" s="3">
        <v>5</v>
      </c>
      <c r="E55" s="3">
        <v>7</v>
      </c>
      <c r="F55" s="3">
        <v>13</v>
      </c>
      <c r="G55" s="305">
        <f t="shared" si="0"/>
        <v>31</v>
      </c>
      <c r="H55" s="25">
        <v>0</v>
      </c>
      <c r="I55" s="3">
        <v>0</v>
      </c>
      <c r="J55" s="3">
        <v>0</v>
      </c>
      <c r="K55" s="3">
        <v>0</v>
      </c>
      <c r="L55" s="75">
        <f t="shared" si="1"/>
        <v>0</v>
      </c>
      <c r="M55" s="298">
        <f t="shared" si="2"/>
        <v>0</v>
      </c>
    </row>
    <row r="56" spans="1:13" x14ac:dyDescent="0.25">
      <c r="A56" s="4" t="s">
        <v>104</v>
      </c>
      <c r="B56" s="4" t="s">
        <v>105</v>
      </c>
      <c r="C56" s="3">
        <v>17</v>
      </c>
      <c r="D56" s="3">
        <v>54</v>
      </c>
      <c r="E56" s="3">
        <v>60</v>
      </c>
      <c r="F56" s="3">
        <v>64</v>
      </c>
      <c r="G56" s="305">
        <f t="shared" si="0"/>
        <v>195</v>
      </c>
      <c r="H56" s="25">
        <v>10</v>
      </c>
      <c r="I56" s="3">
        <v>8</v>
      </c>
      <c r="J56" s="3">
        <v>60</v>
      </c>
      <c r="K56" s="3">
        <v>64</v>
      </c>
      <c r="L56" s="75">
        <f t="shared" si="1"/>
        <v>142</v>
      </c>
      <c r="M56" s="298">
        <f t="shared" si="2"/>
        <v>72.820512820512818</v>
      </c>
    </row>
    <row r="57" spans="1:13" x14ac:dyDescent="0.25">
      <c r="A57" s="4" t="s">
        <v>106</v>
      </c>
      <c r="B57" s="4" t="s">
        <v>107</v>
      </c>
      <c r="C57" s="3">
        <v>27</v>
      </c>
      <c r="D57" s="3">
        <v>88</v>
      </c>
      <c r="E57" s="3">
        <v>91</v>
      </c>
      <c r="F57" s="3">
        <v>162</v>
      </c>
      <c r="G57" s="305">
        <f t="shared" si="0"/>
        <v>368</v>
      </c>
      <c r="H57" s="25">
        <v>2</v>
      </c>
      <c r="I57" s="3">
        <v>7</v>
      </c>
      <c r="J57" s="3">
        <v>0</v>
      </c>
      <c r="K57" s="3">
        <v>0</v>
      </c>
      <c r="L57" s="75">
        <f t="shared" si="1"/>
        <v>9</v>
      </c>
      <c r="M57" s="298">
        <f t="shared" si="2"/>
        <v>2.4456521739130435</v>
      </c>
    </row>
    <row r="58" spans="1:13" x14ac:dyDescent="0.25">
      <c r="A58" s="4" t="s">
        <v>108</v>
      </c>
      <c r="B58" s="4" t="s">
        <v>109</v>
      </c>
      <c r="C58" s="3">
        <v>39</v>
      </c>
      <c r="D58" s="3">
        <v>105</v>
      </c>
      <c r="E58" s="3">
        <v>156</v>
      </c>
      <c r="F58" s="3">
        <v>237</v>
      </c>
      <c r="G58" s="305">
        <f t="shared" si="0"/>
        <v>537</v>
      </c>
      <c r="H58" s="25">
        <v>3</v>
      </c>
      <c r="I58" s="3">
        <v>25</v>
      </c>
      <c r="J58" s="3">
        <v>0</v>
      </c>
      <c r="K58" s="3">
        <v>11</v>
      </c>
      <c r="L58" s="75">
        <f t="shared" si="1"/>
        <v>39</v>
      </c>
      <c r="M58" s="298">
        <f t="shared" si="2"/>
        <v>7.2625698324022352</v>
      </c>
    </row>
    <row r="59" spans="1:13" x14ac:dyDescent="0.25">
      <c r="A59" s="4" t="s">
        <v>110</v>
      </c>
      <c r="B59" s="4" t="s">
        <v>111</v>
      </c>
      <c r="C59" s="3">
        <v>26</v>
      </c>
      <c r="D59" s="3">
        <v>54</v>
      </c>
      <c r="E59" s="3">
        <v>42</v>
      </c>
      <c r="F59" s="3">
        <v>49</v>
      </c>
      <c r="G59" s="305">
        <f t="shared" si="0"/>
        <v>171</v>
      </c>
      <c r="H59" s="25">
        <v>0</v>
      </c>
      <c r="I59" s="3">
        <v>0</v>
      </c>
      <c r="J59" s="3">
        <v>0</v>
      </c>
      <c r="K59" s="3">
        <v>0</v>
      </c>
      <c r="L59" s="75">
        <f t="shared" si="1"/>
        <v>0</v>
      </c>
      <c r="M59" s="298">
        <f t="shared" si="2"/>
        <v>0</v>
      </c>
    </row>
    <row r="60" spans="1:13" x14ac:dyDescent="0.25">
      <c r="A60" s="4" t="s">
        <v>112</v>
      </c>
      <c r="B60" s="4" t="s">
        <v>113</v>
      </c>
      <c r="C60" s="3">
        <v>19</v>
      </c>
      <c r="D60" s="3">
        <v>28</v>
      </c>
      <c r="E60" s="3">
        <v>50</v>
      </c>
      <c r="F60" s="3">
        <v>157</v>
      </c>
      <c r="G60" s="305">
        <f t="shared" si="0"/>
        <v>254</v>
      </c>
      <c r="H60" s="25">
        <v>19</v>
      </c>
      <c r="I60" s="3">
        <v>28</v>
      </c>
      <c r="J60" s="3">
        <v>50</v>
      </c>
      <c r="K60" s="3">
        <v>157</v>
      </c>
      <c r="L60" s="75">
        <f t="shared" si="1"/>
        <v>254</v>
      </c>
      <c r="M60" s="298">
        <f t="shared" si="2"/>
        <v>100</v>
      </c>
    </row>
    <row r="61" spans="1:13" x14ac:dyDescent="0.25">
      <c r="A61" s="4" t="s">
        <v>114</v>
      </c>
      <c r="B61" s="4" t="s">
        <v>115</v>
      </c>
      <c r="C61" s="3">
        <v>14</v>
      </c>
      <c r="D61" s="3">
        <v>38</v>
      </c>
      <c r="E61" s="3">
        <v>23</v>
      </c>
      <c r="F61" s="3">
        <v>32</v>
      </c>
      <c r="G61" s="305">
        <f t="shared" si="0"/>
        <v>107</v>
      </c>
      <c r="H61" s="25">
        <v>0</v>
      </c>
      <c r="I61" s="3">
        <v>16</v>
      </c>
      <c r="J61" s="3">
        <v>21</v>
      </c>
      <c r="K61" s="3">
        <v>15</v>
      </c>
      <c r="L61" s="75">
        <f t="shared" si="1"/>
        <v>52</v>
      </c>
      <c r="M61" s="298">
        <f t="shared" si="2"/>
        <v>48.598130841121495</v>
      </c>
    </row>
    <row r="62" spans="1:13" x14ac:dyDescent="0.25">
      <c r="A62" s="4" t="s">
        <v>116</v>
      </c>
      <c r="B62" s="4" t="s">
        <v>117</v>
      </c>
      <c r="C62" s="3">
        <v>34</v>
      </c>
      <c r="D62" s="3">
        <v>105</v>
      </c>
      <c r="E62" s="3">
        <v>52</v>
      </c>
      <c r="F62" s="3">
        <v>117</v>
      </c>
      <c r="G62" s="305">
        <f t="shared" si="0"/>
        <v>308</v>
      </c>
      <c r="H62" s="25">
        <v>34</v>
      </c>
      <c r="I62" s="3">
        <v>105</v>
      </c>
      <c r="J62" s="3">
        <v>52</v>
      </c>
      <c r="K62" s="3">
        <v>117</v>
      </c>
      <c r="L62" s="75">
        <f t="shared" si="1"/>
        <v>308</v>
      </c>
      <c r="M62" s="298">
        <f t="shared" si="2"/>
        <v>100</v>
      </c>
    </row>
    <row r="63" spans="1:13" x14ac:dyDescent="0.25">
      <c r="A63" s="4" t="s">
        <v>118</v>
      </c>
      <c r="B63" s="4" t="s">
        <v>119</v>
      </c>
      <c r="C63" s="3">
        <v>7</v>
      </c>
      <c r="D63" s="3">
        <v>41</v>
      </c>
      <c r="E63" s="3">
        <v>27</v>
      </c>
      <c r="F63" s="3">
        <v>39</v>
      </c>
      <c r="G63" s="305">
        <f t="shared" si="0"/>
        <v>114</v>
      </c>
      <c r="H63" s="25">
        <v>3</v>
      </c>
      <c r="I63" s="3">
        <v>6</v>
      </c>
      <c r="J63" s="3">
        <v>23</v>
      </c>
      <c r="K63" s="3">
        <v>33</v>
      </c>
      <c r="L63" s="75">
        <f t="shared" si="1"/>
        <v>65</v>
      </c>
      <c r="M63" s="298">
        <f t="shared" si="2"/>
        <v>57.017543859649123</v>
      </c>
    </row>
    <row r="64" spans="1:13" x14ac:dyDescent="0.25">
      <c r="A64" s="4" t="s">
        <v>120</v>
      </c>
      <c r="B64" s="4" t="s">
        <v>121</v>
      </c>
      <c r="C64" s="3">
        <v>10</v>
      </c>
      <c r="D64" s="3">
        <v>27</v>
      </c>
      <c r="E64" s="3">
        <v>6</v>
      </c>
      <c r="F64" s="3">
        <v>30</v>
      </c>
      <c r="G64" s="305">
        <f t="shared" si="0"/>
        <v>73</v>
      </c>
      <c r="H64" s="25">
        <v>4</v>
      </c>
      <c r="I64" s="3">
        <v>27</v>
      </c>
      <c r="J64" s="3">
        <v>3</v>
      </c>
      <c r="K64" s="3">
        <v>13</v>
      </c>
      <c r="L64" s="75">
        <f t="shared" si="1"/>
        <v>47</v>
      </c>
      <c r="M64" s="298">
        <f t="shared" si="2"/>
        <v>64.38356164383562</v>
      </c>
    </row>
    <row r="65" spans="1:13" x14ac:dyDescent="0.25">
      <c r="A65" s="4" t="s">
        <v>122</v>
      </c>
      <c r="B65" s="4" t="s">
        <v>123</v>
      </c>
      <c r="C65" s="3">
        <v>7</v>
      </c>
      <c r="D65" s="3">
        <v>34</v>
      </c>
      <c r="E65" s="3">
        <v>10</v>
      </c>
      <c r="F65" s="3">
        <v>53</v>
      </c>
      <c r="G65" s="305">
        <f t="shared" si="0"/>
        <v>104</v>
      </c>
      <c r="H65" s="25">
        <v>4</v>
      </c>
      <c r="I65" s="3">
        <v>6</v>
      </c>
      <c r="J65" s="3">
        <v>10</v>
      </c>
      <c r="K65" s="3">
        <v>21</v>
      </c>
      <c r="L65" s="75">
        <f t="shared" si="1"/>
        <v>41</v>
      </c>
      <c r="M65" s="298">
        <f t="shared" si="2"/>
        <v>39.42307692307692</v>
      </c>
    </row>
    <row r="66" spans="1:13" x14ac:dyDescent="0.25">
      <c r="A66" s="4" t="s">
        <v>124</v>
      </c>
      <c r="B66" s="4" t="s">
        <v>125</v>
      </c>
      <c r="C66" s="3">
        <v>15</v>
      </c>
      <c r="D66" s="3">
        <v>49</v>
      </c>
      <c r="E66" s="3">
        <v>11</v>
      </c>
      <c r="F66" s="3">
        <v>38</v>
      </c>
      <c r="G66" s="305">
        <f t="shared" si="0"/>
        <v>113</v>
      </c>
      <c r="H66" s="25">
        <v>15</v>
      </c>
      <c r="I66" s="3">
        <v>45</v>
      </c>
      <c r="J66" s="3">
        <v>11</v>
      </c>
      <c r="K66" s="3">
        <v>32</v>
      </c>
      <c r="L66" s="75">
        <f t="shared" si="1"/>
        <v>103</v>
      </c>
      <c r="M66" s="298">
        <f t="shared" si="2"/>
        <v>91.150442477876098</v>
      </c>
    </row>
    <row r="67" spans="1:13" x14ac:dyDescent="0.25">
      <c r="A67" s="4" t="s">
        <v>126</v>
      </c>
      <c r="B67" s="4" t="s">
        <v>127</v>
      </c>
      <c r="C67" s="3">
        <v>11</v>
      </c>
      <c r="D67" s="3">
        <v>22</v>
      </c>
      <c r="E67" s="3">
        <v>2</v>
      </c>
      <c r="F67" s="3">
        <v>47</v>
      </c>
      <c r="G67" s="305">
        <f t="shared" si="0"/>
        <v>82</v>
      </c>
      <c r="H67" s="25">
        <v>11</v>
      </c>
      <c r="I67" s="3">
        <v>22</v>
      </c>
      <c r="J67" s="3">
        <v>2</v>
      </c>
      <c r="K67" s="3">
        <v>47</v>
      </c>
      <c r="L67" s="75">
        <f t="shared" si="1"/>
        <v>82</v>
      </c>
      <c r="M67" s="298">
        <f t="shared" si="2"/>
        <v>100</v>
      </c>
    </row>
    <row r="68" spans="1:13" x14ac:dyDescent="0.25">
      <c r="A68" s="4" t="s">
        <v>128</v>
      </c>
      <c r="B68" s="4" t="s">
        <v>129</v>
      </c>
      <c r="C68" s="3">
        <v>6</v>
      </c>
      <c r="D68" s="3">
        <v>22</v>
      </c>
      <c r="E68" s="3">
        <v>6</v>
      </c>
      <c r="F68" s="3">
        <v>41</v>
      </c>
      <c r="G68" s="305">
        <f t="shared" si="0"/>
        <v>75</v>
      </c>
      <c r="H68" s="25">
        <v>6</v>
      </c>
      <c r="I68" s="3">
        <v>22</v>
      </c>
      <c r="J68" s="3">
        <v>6</v>
      </c>
      <c r="K68" s="3">
        <v>41</v>
      </c>
      <c r="L68" s="75">
        <f t="shared" si="1"/>
        <v>75</v>
      </c>
      <c r="M68" s="298">
        <f t="shared" si="2"/>
        <v>100</v>
      </c>
    </row>
    <row r="69" spans="1:13" x14ac:dyDescent="0.25">
      <c r="A69" s="4" t="s">
        <v>130</v>
      </c>
      <c r="B69" s="4" t="s">
        <v>131</v>
      </c>
      <c r="C69" s="3">
        <v>40</v>
      </c>
      <c r="D69" s="3">
        <v>150</v>
      </c>
      <c r="E69" s="3">
        <v>148</v>
      </c>
      <c r="F69" s="3">
        <v>339</v>
      </c>
      <c r="G69" s="305">
        <f t="shared" si="0"/>
        <v>677</v>
      </c>
      <c r="H69" s="25">
        <v>23</v>
      </c>
      <c r="I69" s="3">
        <v>36</v>
      </c>
      <c r="J69" s="3">
        <v>148</v>
      </c>
      <c r="K69" s="3">
        <v>339</v>
      </c>
      <c r="L69" s="75">
        <f t="shared" si="1"/>
        <v>546</v>
      </c>
      <c r="M69" s="298">
        <f t="shared" si="2"/>
        <v>80.649926144756279</v>
      </c>
    </row>
    <row r="70" spans="1:13" x14ac:dyDescent="0.25">
      <c r="A70" s="4" t="s">
        <v>132</v>
      </c>
      <c r="B70" s="4" t="s">
        <v>133</v>
      </c>
      <c r="C70" s="3">
        <v>11</v>
      </c>
      <c r="D70" s="3">
        <v>21</v>
      </c>
      <c r="E70" s="3">
        <v>8</v>
      </c>
      <c r="F70" s="3">
        <v>22</v>
      </c>
      <c r="G70" s="305">
        <f t="shared" ref="G70:G115" si="3">SUM(C70:F70)</f>
        <v>62</v>
      </c>
      <c r="H70" s="25">
        <v>0</v>
      </c>
      <c r="I70" s="3">
        <v>0</v>
      </c>
      <c r="J70" s="3">
        <v>0</v>
      </c>
      <c r="K70" s="3">
        <v>0</v>
      </c>
      <c r="L70" s="75">
        <f t="shared" ref="L70:L115" si="4">SUM(H70:K70)</f>
        <v>0</v>
      </c>
      <c r="M70" s="298">
        <f t="shared" ref="M70:M115" si="5">+L70/G70*100</f>
        <v>0</v>
      </c>
    </row>
    <row r="71" spans="1:13" x14ac:dyDescent="0.25">
      <c r="A71" s="4" t="s">
        <v>134</v>
      </c>
      <c r="B71" s="4" t="s">
        <v>135</v>
      </c>
      <c r="C71" s="3">
        <v>43</v>
      </c>
      <c r="D71" s="3">
        <v>105</v>
      </c>
      <c r="E71" s="3">
        <v>156</v>
      </c>
      <c r="F71" s="3">
        <v>231</v>
      </c>
      <c r="G71" s="305">
        <f t="shared" si="3"/>
        <v>535</v>
      </c>
      <c r="H71" s="25">
        <v>29</v>
      </c>
      <c r="I71" s="3">
        <v>89</v>
      </c>
      <c r="J71" s="3">
        <v>61</v>
      </c>
      <c r="K71" s="3">
        <v>104</v>
      </c>
      <c r="L71" s="75">
        <f t="shared" si="4"/>
        <v>283</v>
      </c>
      <c r="M71" s="298">
        <f t="shared" si="5"/>
        <v>52.897196261682247</v>
      </c>
    </row>
    <row r="72" spans="1:13" x14ac:dyDescent="0.25">
      <c r="A72" s="4" t="s">
        <v>136</v>
      </c>
      <c r="B72" s="4" t="s">
        <v>137</v>
      </c>
      <c r="C72" s="3">
        <v>4</v>
      </c>
      <c r="D72" s="3">
        <v>3</v>
      </c>
      <c r="E72" s="3">
        <v>0</v>
      </c>
      <c r="F72" s="3">
        <v>27</v>
      </c>
      <c r="G72" s="305">
        <f t="shared" si="3"/>
        <v>34</v>
      </c>
      <c r="H72" s="25">
        <v>4</v>
      </c>
      <c r="I72" s="3">
        <v>3</v>
      </c>
      <c r="J72" s="3">
        <v>0</v>
      </c>
      <c r="K72" s="3">
        <v>20</v>
      </c>
      <c r="L72" s="75">
        <f t="shared" si="4"/>
        <v>27</v>
      </c>
      <c r="M72" s="298">
        <f t="shared" si="5"/>
        <v>79.411764705882348</v>
      </c>
    </row>
    <row r="73" spans="1:13" x14ac:dyDescent="0.25">
      <c r="A73" s="4" t="s">
        <v>138</v>
      </c>
      <c r="B73" s="4" t="s">
        <v>139</v>
      </c>
      <c r="C73" s="3">
        <v>9</v>
      </c>
      <c r="D73" s="3">
        <v>50</v>
      </c>
      <c r="E73" s="3">
        <v>32</v>
      </c>
      <c r="F73" s="3">
        <v>131</v>
      </c>
      <c r="G73" s="305">
        <f t="shared" si="3"/>
        <v>222</v>
      </c>
      <c r="H73" s="25">
        <v>0</v>
      </c>
      <c r="I73" s="3">
        <v>0</v>
      </c>
      <c r="J73" s="3">
        <v>0</v>
      </c>
      <c r="K73" s="3">
        <v>0</v>
      </c>
      <c r="L73" s="75">
        <f t="shared" si="4"/>
        <v>0</v>
      </c>
      <c r="M73" s="298">
        <f t="shared" si="5"/>
        <v>0</v>
      </c>
    </row>
    <row r="74" spans="1:13" x14ac:dyDescent="0.25">
      <c r="A74" s="4" t="s">
        <v>140</v>
      </c>
      <c r="B74" s="4" t="s">
        <v>141</v>
      </c>
      <c r="C74" s="3">
        <v>8</v>
      </c>
      <c r="D74" s="3">
        <v>22</v>
      </c>
      <c r="E74" s="3">
        <v>11</v>
      </c>
      <c r="F74" s="3">
        <v>10</v>
      </c>
      <c r="G74" s="305">
        <f t="shared" si="3"/>
        <v>51</v>
      </c>
      <c r="H74" s="25">
        <v>4</v>
      </c>
      <c r="I74" s="3">
        <v>1</v>
      </c>
      <c r="J74" s="3">
        <v>6</v>
      </c>
      <c r="K74" s="3">
        <v>5</v>
      </c>
      <c r="L74" s="75">
        <f t="shared" si="4"/>
        <v>16</v>
      </c>
      <c r="M74" s="298">
        <f t="shared" si="5"/>
        <v>31.372549019607842</v>
      </c>
    </row>
    <row r="75" spans="1:13" x14ac:dyDescent="0.25">
      <c r="A75" s="4" t="s">
        <v>142</v>
      </c>
      <c r="B75" s="4" t="s">
        <v>143</v>
      </c>
      <c r="C75" s="3">
        <v>30</v>
      </c>
      <c r="D75" s="3">
        <v>60</v>
      </c>
      <c r="E75" s="3">
        <v>38</v>
      </c>
      <c r="F75" s="3">
        <v>88</v>
      </c>
      <c r="G75" s="305">
        <f t="shared" si="3"/>
        <v>216</v>
      </c>
      <c r="H75" s="25">
        <v>28</v>
      </c>
      <c r="I75" s="3">
        <v>60</v>
      </c>
      <c r="J75" s="3">
        <v>38</v>
      </c>
      <c r="K75" s="3">
        <v>88</v>
      </c>
      <c r="L75" s="75">
        <f t="shared" si="4"/>
        <v>214</v>
      </c>
      <c r="M75" s="298">
        <f t="shared" si="5"/>
        <v>99.074074074074076</v>
      </c>
    </row>
    <row r="76" spans="1:13" x14ac:dyDescent="0.25">
      <c r="A76" s="4" t="s">
        <v>144</v>
      </c>
      <c r="B76" s="4" t="s">
        <v>145</v>
      </c>
      <c r="C76" s="3">
        <v>10</v>
      </c>
      <c r="D76" s="3">
        <v>29</v>
      </c>
      <c r="E76" s="3">
        <v>17</v>
      </c>
      <c r="F76" s="3">
        <v>21</v>
      </c>
      <c r="G76" s="305">
        <f t="shared" si="3"/>
        <v>77</v>
      </c>
      <c r="H76" s="25">
        <v>7</v>
      </c>
      <c r="I76" s="3">
        <v>15</v>
      </c>
      <c r="J76" s="3">
        <v>15</v>
      </c>
      <c r="K76" s="3">
        <v>4</v>
      </c>
      <c r="L76" s="75">
        <f t="shared" si="4"/>
        <v>41</v>
      </c>
      <c r="M76" s="298">
        <f t="shared" si="5"/>
        <v>53.246753246753244</v>
      </c>
    </row>
    <row r="77" spans="1:13" x14ac:dyDescent="0.25">
      <c r="A77" s="4" t="s">
        <v>146</v>
      </c>
      <c r="B77" s="4" t="s">
        <v>147</v>
      </c>
      <c r="C77" s="3">
        <v>25</v>
      </c>
      <c r="D77" s="3">
        <v>30</v>
      </c>
      <c r="E77" s="3">
        <v>33</v>
      </c>
      <c r="F77" s="3">
        <v>107</v>
      </c>
      <c r="G77" s="305">
        <f t="shared" si="3"/>
        <v>195</v>
      </c>
      <c r="H77" s="25">
        <v>0</v>
      </c>
      <c r="I77" s="3">
        <v>0</v>
      </c>
      <c r="J77" s="3">
        <v>0</v>
      </c>
      <c r="K77" s="3">
        <v>0</v>
      </c>
      <c r="L77" s="75">
        <f t="shared" si="4"/>
        <v>0</v>
      </c>
      <c r="M77" s="298">
        <f t="shared" si="5"/>
        <v>0</v>
      </c>
    </row>
    <row r="78" spans="1:13" x14ac:dyDescent="0.25">
      <c r="A78" s="4" t="s">
        <v>148</v>
      </c>
      <c r="B78" s="4" t="s">
        <v>149</v>
      </c>
      <c r="C78" s="3">
        <v>8</v>
      </c>
      <c r="D78" s="3">
        <v>8</v>
      </c>
      <c r="E78" s="3">
        <v>4</v>
      </c>
      <c r="F78" s="3">
        <v>12</v>
      </c>
      <c r="G78" s="305">
        <f t="shared" si="3"/>
        <v>32</v>
      </c>
      <c r="H78" s="25">
        <v>8</v>
      </c>
      <c r="I78" s="3">
        <v>2</v>
      </c>
      <c r="J78" s="3">
        <v>4</v>
      </c>
      <c r="K78" s="3">
        <v>12</v>
      </c>
      <c r="L78" s="75">
        <f t="shared" si="4"/>
        <v>26</v>
      </c>
      <c r="M78" s="298">
        <f t="shared" si="5"/>
        <v>81.25</v>
      </c>
    </row>
    <row r="79" spans="1:13" x14ac:dyDescent="0.25">
      <c r="A79" s="4" t="s">
        <v>150</v>
      </c>
      <c r="B79" s="4" t="s">
        <v>151</v>
      </c>
      <c r="C79" s="3">
        <v>15</v>
      </c>
      <c r="D79" s="3">
        <v>36</v>
      </c>
      <c r="E79" s="3">
        <v>31</v>
      </c>
      <c r="F79" s="3">
        <v>73</v>
      </c>
      <c r="G79" s="305">
        <f t="shared" si="3"/>
        <v>155</v>
      </c>
      <c r="H79" s="25">
        <v>15</v>
      </c>
      <c r="I79" s="3">
        <v>36</v>
      </c>
      <c r="J79" s="3">
        <v>31</v>
      </c>
      <c r="K79" s="3">
        <v>73</v>
      </c>
      <c r="L79" s="75">
        <f t="shared" si="4"/>
        <v>155</v>
      </c>
      <c r="M79" s="298">
        <f t="shared" si="5"/>
        <v>100</v>
      </c>
    </row>
    <row r="80" spans="1:13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17</v>
      </c>
      <c r="G80" s="305">
        <f t="shared" si="3"/>
        <v>17</v>
      </c>
      <c r="H80" s="25">
        <v>0</v>
      </c>
      <c r="I80" s="3">
        <v>3</v>
      </c>
      <c r="J80" s="3">
        <v>0</v>
      </c>
      <c r="K80" s="3">
        <v>0</v>
      </c>
      <c r="L80" s="75">
        <f t="shared" si="4"/>
        <v>3</v>
      </c>
      <c r="M80" s="298">
        <f t="shared" si="5"/>
        <v>17.647058823529413</v>
      </c>
    </row>
    <row r="81" spans="1:13" x14ac:dyDescent="0.25">
      <c r="A81" s="4" t="s">
        <v>154</v>
      </c>
      <c r="B81" s="4" t="s">
        <v>155</v>
      </c>
      <c r="C81" s="3">
        <v>27</v>
      </c>
      <c r="D81" s="3">
        <v>63</v>
      </c>
      <c r="E81" s="3">
        <v>63</v>
      </c>
      <c r="F81" s="3">
        <v>118</v>
      </c>
      <c r="G81" s="305">
        <f t="shared" si="3"/>
        <v>271</v>
      </c>
      <c r="H81" s="25">
        <v>3</v>
      </c>
      <c r="I81" s="3">
        <v>6</v>
      </c>
      <c r="J81" s="3">
        <v>24</v>
      </c>
      <c r="K81" s="3">
        <v>35</v>
      </c>
      <c r="L81" s="75">
        <f t="shared" si="4"/>
        <v>68</v>
      </c>
      <c r="M81" s="298">
        <f t="shared" si="5"/>
        <v>25.092250922509223</v>
      </c>
    </row>
    <row r="82" spans="1:13" x14ac:dyDescent="0.25">
      <c r="A82" s="4" t="s">
        <v>156</v>
      </c>
      <c r="B82" s="4" t="s">
        <v>157</v>
      </c>
      <c r="C82" s="3">
        <v>21</v>
      </c>
      <c r="D82" s="3">
        <v>47</v>
      </c>
      <c r="E82" s="3">
        <v>36</v>
      </c>
      <c r="F82" s="3">
        <v>112</v>
      </c>
      <c r="G82" s="305">
        <f t="shared" si="3"/>
        <v>216</v>
      </c>
      <c r="H82" s="25">
        <v>17</v>
      </c>
      <c r="I82" s="3">
        <v>41</v>
      </c>
      <c r="J82" s="3">
        <v>33</v>
      </c>
      <c r="K82" s="3">
        <v>25</v>
      </c>
      <c r="L82" s="75">
        <f t="shared" si="4"/>
        <v>116</v>
      </c>
      <c r="M82" s="298">
        <f t="shared" si="5"/>
        <v>53.703703703703709</v>
      </c>
    </row>
    <row r="83" spans="1:13" x14ac:dyDescent="0.25">
      <c r="A83" s="4" t="s">
        <v>158</v>
      </c>
      <c r="B83" s="4" t="s">
        <v>159</v>
      </c>
      <c r="C83" s="3">
        <v>8</v>
      </c>
      <c r="D83" s="3">
        <v>27</v>
      </c>
      <c r="E83" s="3">
        <v>13</v>
      </c>
      <c r="F83" s="3">
        <v>62</v>
      </c>
      <c r="G83" s="305">
        <f t="shared" si="3"/>
        <v>110</v>
      </c>
      <c r="H83" s="25">
        <v>8</v>
      </c>
      <c r="I83" s="3">
        <v>27</v>
      </c>
      <c r="J83" s="3">
        <v>13</v>
      </c>
      <c r="K83" s="3">
        <v>62</v>
      </c>
      <c r="L83" s="75">
        <f t="shared" si="4"/>
        <v>110</v>
      </c>
      <c r="M83" s="298">
        <f t="shared" si="5"/>
        <v>100</v>
      </c>
    </row>
    <row r="84" spans="1:13" x14ac:dyDescent="0.25">
      <c r="A84" s="4" t="s">
        <v>160</v>
      </c>
      <c r="B84" s="4" t="s">
        <v>161</v>
      </c>
      <c r="C84" s="3">
        <v>14</v>
      </c>
      <c r="D84" s="3">
        <v>37</v>
      </c>
      <c r="E84" s="3">
        <v>10</v>
      </c>
      <c r="F84" s="3">
        <v>55</v>
      </c>
      <c r="G84" s="305">
        <f t="shared" si="3"/>
        <v>116</v>
      </c>
      <c r="H84" s="25">
        <v>14</v>
      </c>
      <c r="I84" s="3">
        <v>35</v>
      </c>
      <c r="J84" s="3">
        <v>10</v>
      </c>
      <c r="K84" s="3">
        <v>55</v>
      </c>
      <c r="L84" s="75">
        <f t="shared" si="4"/>
        <v>114</v>
      </c>
      <c r="M84" s="298">
        <f t="shared" si="5"/>
        <v>98.275862068965509</v>
      </c>
    </row>
    <row r="85" spans="1:13" x14ac:dyDescent="0.25">
      <c r="A85" s="4" t="s">
        <v>162</v>
      </c>
      <c r="B85" s="4" t="s">
        <v>163</v>
      </c>
      <c r="C85" s="3">
        <v>7</v>
      </c>
      <c r="D85" s="3">
        <v>98</v>
      </c>
      <c r="E85" s="3">
        <v>23</v>
      </c>
      <c r="F85" s="3">
        <v>181</v>
      </c>
      <c r="G85" s="305">
        <f t="shared" si="3"/>
        <v>309</v>
      </c>
      <c r="H85" s="25">
        <v>7</v>
      </c>
      <c r="I85" s="3">
        <v>98</v>
      </c>
      <c r="J85" s="3">
        <v>23</v>
      </c>
      <c r="K85" s="3">
        <v>181</v>
      </c>
      <c r="L85" s="75">
        <f t="shared" si="4"/>
        <v>309</v>
      </c>
      <c r="M85" s="298">
        <f t="shared" si="5"/>
        <v>100</v>
      </c>
    </row>
    <row r="86" spans="1:13" x14ac:dyDescent="0.25">
      <c r="A86" s="4" t="s">
        <v>164</v>
      </c>
      <c r="B86" s="4" t="s">
        <v>165</v>
      </c>
      <c r="C86" s="3">
        <v>26</v>
      </c>
      <c r="D86" s="3">
        <v>115</v>
      </c>
      <c r="E86" s="3">
        <v>58</v>
      </c>
      <c r="F86" s="3">
        <v>103</v>
      </c>
      <c r="G86" s="305">
        <f t="shared" si="3"/>
        <v>302</v>
      </c>
      <c r="H86" s="25">
        <v>3</v>
      </c>
      <c r="I86" s="3">
        <v>36</v>
      </c>
      <c r="J86" s="3">
        <v>45</v>
      </c>
      <c r="K86" s="3">
        <v>47</v>
      </c>
      <c r="L86" s="75">
        <f t="shared" si="4"/>
        <v>131</v>
      </c>
      <c r="M86" s="298">
        <f t="shared" si="5"/>
        <v>43.377483443708606</v>
      </c>
    </row>
    <row r="87" spans="1:13" x14ac:dyDescent="0.25">
      <c r="A87" s="4" t="s">
        <v>166</v>
      </c>
      <c r="B87" s="4" t="s">
        <v>167</v>
      </c>
      <c r="C87" s="3">
        <v>8</v>
      </c>
      <c r="D87" s="3">
        <v>9</v>
      </c>
      <c r="E87" s="3">
        <v>4</v>
      </c>
      <c r="F87" s="3">
        <v>8</v>
      </c>
      <c r="G87" s="305">
        <f t="shared" si="3"/>
        <v>29</v>
      </c>
      <c r="H87" s="25">
        <v>8</v>
      </c>
      <c r="I87" s="3">
        <v>9</v>
      </c>
      <c r="J87" s="3">
        <v>4</v>
      </c>
      <c r="K87" s="3">
        <v>8</v>
      </c>
      <c r="L87" s="75">
        <f t="shared" si="4"/>
        <v>29</v>
      </c>
      <c r="M87" s="298">
        <f t="shared" si="5"/>
        <v>100</v>
      </c>
    </row>
    <row r="88" spans="1:13" x14ac:dyDescent="0.25">
      <c r="A88" s="4" t="s">
        <v>168</v>
      </c>
      <c r="B88" s="4" t="s">
        <v>169</v>
      </c>
      <c r="C88" s="3">
        <v>18</v>
      </c>
      <c r="D88" s="3">
        <v>75</v>
      </c>
      <c r="E88" s="3">
        <v>28</v>
      </c>
      <c r="F88" s="3">
        <v>66</v>
      </c>
      <c r="G88" s="305">
        <f t="shared" si="3"/>
        <v>187</v>
      </c>
      <c r="H88" s="25">
        <v>4</v>
      </c>
      <c r="I88" s="3">
        <v>37</v>
      </c>
      <c r="J88" s="3">
        <v>20</v>
      </c>
      <c r="K88" s="3">
        <v>66</v>
      </c>
      <c r="L88" s="75">
        <f t="shared" si="4"/>
        <v>127</v>
      </c>
      <c r="M88" s="298">
        <f t="shared" si="5"/>
        <v>67.914438502673804</v>
      </c>
    </row>
    <row r="89" spans="1:13" x14ac:dyDescent="0.25">
      <c r="A89" s="4" t="s">
        <v>170</v>
      </c>
      <c r="B89" s="4" t="s">
        <v>171</v>
      </c>
      <c r="C89" s="3">
        <v>11</v>
      </c>
      <c r="D89" s="3">
        <v>11</v>
      </c>
      <c r="E89" s="3">
        <v>6</v>
      </c>
      <c r="F89" s="3">
        <v>9</v>
      </c>
      <c r="G89" s="305">
        <f t="shared" si="3"/>
        <v>37</v>
      </c>
      <c r="H89" s="25">
        <v>11</v>
      </c>
      <c r="I89" s="3">
        <v>0</v>
      </c>
      <c r="J89" s="3">
        <v>3</v>
      </c>
      <c r="K89" s="3">
        <v>9</v>
      </c>
      <c r="L89" s="75">
        <f t="shared" si="4"/>
        <v>23</v>
      </c>
      <c r="M89" s="298">
        <f t="shared" si="5"/>
        <v>62.162162162162161</v>
      </c>
    </row>
    <row r="90" spans="1:13" x14ac:dyDescent="0.25">
      <c r="A90" s="4" t="s">
        <v>172</v>
      </c>
      <c r="B90" s="4" t="s">
        <v>173</v>
      </c>
      <c r="C90" s="3">
        <v>23</v>
      </c>
      <c r="D90" s="3">
        <v>56</v>
      </c>
      <c r="E90" s="3">
        <v>29</v>
      </c>
      <c r="F90" s="3">
        <v>93</v>
      </c>
      <c r="G90" s="305">
        <f t="shared" si="3"/>
        <v>201</v>
      </c>
      <c r="H90" s="25">
        <v>6</v>
      </c>
      <c r="I90" s="3">
        <v>22</v>
      </c>
      <c r="J90" s="3">
        <v>16</v>
      </c>
      <c r="K90" s="3">
        <v>50</v>
      </c>
      <c r="L90" s="75">
        <f t="shared" si="4"/>
        <v>94</v>
      </c>
      <c r="M90" s="298">
        <f t="shared" si="5"/>
        <v>46.766169154228855</v>
      </c>
    </row>
    <row r="91" spans="1:13" x14ac:dyDescent="0.25">
      <c r="A91" s="4" t="s">
        <v>174</v>
      </c>
      <c r="B91" s="4" t="s">
        <v>175</v>
      </c>
      <c r="C91" s="3">
        <v>22</v>
      </c>
      <c r="D91" s="3">
        <v>66</v>
      </c>
      <c r="E91" s="3">
        <v>29</v>
      </c>
      <c r="F91" s="3">
        <v>50</v>
      </c>
      <c r="G91" s="305">
        <f t="shared" si="3"/>
        <v>167</v>
      </c>
      <c r="H91" s="25">
        <v>21</v>
      </c>
      <c r="I91" s="3">
        <v>58</v>
      </c>
      <c r="J91" s="3">
        <v>29</v>
      </c>
      <c r="K91" s="3">
        <v>35</v>
      </c>
      <c r="L91" s="75">
        <f t="shared" si="4"/>
        <v>143</v>
      </c>
      <c r="M91" s="298">
        <f t="shared" si="5"/>
        <v>85.628742514970057</v>
      </c>
    </row>
    <row r="92" spans="1:13" x14ac:dyDescent="0.25">
      <c r="A92" s="4" t="s">
        <v>176</v>
      </c>
      <c r="B92" s="4" t="s">
        <v>177</v>
      </c>
      <c r="C92" s="3">
        <v>15</v>
      </c>
      <c r="D92" s="3">
        <v>36</v>
      </c>
      <c r="E92" s="3">
        <v>0</v>
      </c>
      <c r="F92" s="3">
        <v>65</v>
      </c>
      <c r="G92" s="305">
        <f t="shared" si="3"/>
        <v>116</v>
      </c>
      <c r="H92" s="25">
        <v>15</v>
      </c>
      <c r="I92" s="3">
        <v>36</v>
      </c>
      <c r="J92" s="3">
        <v>0</v>
      </c>
      <c r="K92" s="3">
        <v>65</v>
      </c>
      <c r="L92" s="75">
        <f t="shared" si="4"/>
        <v>116</v>
      </c>
      <c r="M92" s="298">
        <f t="shared" si="5"/>
        <v>100</v>
      </c>
    </row>
    <row r="93" spans="1:13" x14ac:dyDescent="0.25">
      <c r="A93" s="4" t="s">
        <v>178</v>
      </c>
      <c r="B93" s="4" t="s">
        <v>179</v>
      </c>
      <c r="C93" s="3">
        <v>19</v>
      </c>
      <c r="D93" s="3">
        <v>10</v>
      </c>
      <c r="E93" s="3">
        <v>27</v>
      </c>
      <c r="F93" s="3">
        <v>127</v>
      </c>
      <c r="G93" s="305">
        <f t="shared" si="3"/>
        <v>183</v>
      </c>
      <c r="H93" s="25">
        <v>13</v>
      </c>
      <c r="I93" s="3">
        <v>10</v>
      </c>
      <c r="J93" s="3">
        <v>4</v>
      </c>
      <c r="K93" s="3">
        <v>8</v>
      </c>
      <c r="L93" s="75">
        <f t="shared" si="4"/>
        <v>35</v>
      </c>
      <c r="M93" s="298">
        <f t="shared" si="5"/>
        <v>19.125683060109289</v>
      </c>
    </row>
    <row r="94" spans="1:13" x14ac:dyDescent="0.25">
      <c r="A94" s="4" t="s">
        <v>180</v>
      </c>
      <c r="B94" s="4" t="s">
        <v>181</v>
      </c>
      <c r="C94" s="3">
        <v>22</v>
      </c>
      <c r="D94" s="3">
        <v>58</v>
      </c>
      <c r="E94" s="3">
        <v>47</v>
      </c>
      <c r="F94" s="3">
        <v>75</v>
      </c>
      <c r="G94" s="305">
        <f t="shared" si="3"/>
        <v>202</v>
      </c>
      <c r="H94" s="25">
        <v>17</v>
      </c>
      <c r="I94" s="3">
        <v>28</v>
      </c>
      <c r="J94" s="3">
        <v>47</v>
      </c>
      <c r="K94" s="3">
        <v>75</v>
      </c>
      <c r="L94" s="75">
        <f t="shared" si="4"/>
        <v>167</v>
      </c>
      <c r="M94" s="298">
        <f t="shared" si="5"/>
        <v>82.67326732673267</v>
      </c>
    </row>
    <row r="95" spans="1:13" x14ac:dyDescent="0.25">
      <c r="A95" s="4" t="s">
        <v>182</v>
      </c>
      <c r="B95" s="4" t="s">
        <v>183</v>
      </c>
      <c r="C95" s="3">
        <v>39</v>
      </c>
      <c r="D95" s="3">
        <v>81</v>
      </c>
      <c r="E95" s="3">
        <v>77</v>
      </c>
      <c r="F95" s="3">
        <v>104</v>
      </c>
      <c r="G95" s="305">
        <f t="shared" si="3"/>
        <v>301</v>
      </c>
      <c r="H95" s="25">
        <v>0</v>
      </c>
      <c r="I95" s="3">
        <v>3</v>
      </c>
      <c r="J95" s="3">
        <v>113</v>
      </c>
      <c r="K95" s="3">
        <v>52</v>
      </c>
      <c r="L95" s="75">
        <f t="shared" si="4"/>
        <v>168</v>
      </c>
      <c r="M95" s="298">
        <f t="shared" si="5"/>
        <v>55.813953488372093</v>
      </c>
    </row>
    <row r="96" spans="1:13" x14ac:dyDescent="0.25">
      <c r="A96" s="4" t="s">
        <v>184</v>
      </c>
      <c r="B96" s="4" t="s">
        <v>185</v>
      </c>
      <c r="C96" s="3">
        <v>22</v>
      </c>
      <c r="D96" s="3">
        <v>62</v>
      </c>
      <c r="E96" s="3">
        <v>31</v>
      </c>
      <c r="F96" s="3">
        <v>137</v>
      </c>
      <c r="G96" s="305">
        <f t="shared" si="3"/>
        <v>252</v>
      </c>
      <c r="H96" s="25">
        <v>1</v>
      </c>
      <c r="I96" s="3">
        <v>10</v>
      </c>
      <c r="J96" s="3">
        <v>20</v>
      </c>
      <c r="K96" s="3">
        <v>67</v>
      </c>
      <c r="L96" s="75">
        <f t="shared" si="4"/>
        <v>98</v>
      </c>
      <c r="M96" s="298">
        <f t="shared" si="5"/>
        <v>38.888888888888893</v>
      </c>
    </row>
    <row r="97" spans="1:13" x14ac:dyDescent="0.25">
      <c r="A97" s="4" t="s">
        <v>186</v>
      </c>
      <c r="B97" s="4" t="s">
        <v>187</v>
      </c>
      <c r="C97" s="3">
        <v>11</v>
      </c>
      <c r="D97" s="3">
        <v>23</v>
      </c>
      <c r="E97" s="3">
        <v>2</v>
      </c>
      <c r="F97" s="3">
        <v>27</v>
      </c>
      <c r="G97" s="305">
        <f t="shared" si="3"/>
        <v>63</v>
      </c>
      <c r="H97" s="25">
        <v>0</v>
      </c>
      <c r="I97" s="3">
        <v>0</v>
      </c>
      <c r="J97" s="3">
        <v>0</v>
      </c>
      <c r="K97" s="3">
        <v>0</v>
      </c>
      <c r="L97" s="75">
        <f t="shared" si="4"/>
        <v>0</v>
      </c>
      <c r="M97" s="298">
        <f t="shared" si="5"/>
        <v>0</v>
      </c>
    </row>
    <row r="98" spans="1:13" x14ac:dyDescent="0.25">
      <c r="A98" s="4" t="s">
        <v>188</v>
      </c>
      <c r="B98" s="4" t="s">
        <v>189</v>
      </c>
      <c r="C98" s="3">
        <v>34</v>
      </c>
      <c r="D98" s="3">
        <v>122</v>
      </c>
      <c r="E98" s="3">
        <v>145</v>
      </c>
      <c r="F98" s="3">
        <v>272</v>
      </c>
      <c r="G98" s="305">
        <f t="shared" si="3"/>
        <v>573</v>
      </c>
      <c r="H98" s="25">
        <v>0</v>
      </c>
      <c r="I98" s="3">
        <v>65</v>
      </c>
      <c r="J98" s="3">
        <v>0</v>
      </c>
      <c r="K98" s="3">
        <v>37</v>
      </c>
      <c r="L98" s="75">
        <f t="shared" si="4"/>
        <v>102</v>
      </c>
      <c r="M98" s="298">
        <f t="shared" si="5"/>
        <v>17.801047120418847</v>
      </c>
    </row>
    <row r="99" spans="1:13" x14ac:dyDescent="0.25">
      <c r="A99" s="4" t="s">
        <v>190</v>
      </c>
      <c r="B99" s="4" t="s">
        <v>191</v>
      </c>
      <c r="C99" s="3">
        <v>36</v>
      </c>
      <c r="D99" s="3">
        <v>65</v>
      </c>
      <c r="E99" s="3">
        <v>40</v>
      </c>
      <c r="F99" s="3">
        <v>131</v>
      </c>
      <c r="G99" s="305">
        <f t="shared" si="3"/>
        <v>272</v>
      </c>
      <c r="H99" s="25">
        <v>16</v>
      </c>
      <c r="I99" s="3">
        <v>20</v>
      </c>
      <c r="J99" s="3">
        <v>35</v>
      </c>
      <c r="K99" s="3">
        <v>108</v>
      </c>
      <c r="L99" s="75">
        <f t="shared" si="4"/>
        <v>179</v>
      </c>
      <c r="M99" s="298">
        <f t="shared" si="5"/>
        <v>65.808823529411768</v>
      </c>
    </row>
    <row r="100" spans="1:13" x14ac:dyDescent="0.25">
      <c r="A100" s="4" t="s">
        <v>192</v>
      </c>
      <c r="B100" s="4" t="s">
        <v>193</v>
      </c>
      <c r="C100" s="3">
        <v>12</v>
      </c>
      <c r="D100" s="3">
        <v>56</v>
      </c>
      <c r="E100" s="3">
        <v>55</v>
      </c>
      <c r="F100" s="3">
        <v>67</v>
      </c>
      <c r="G100" s="305">
        <f t="shared" si="3"/>
        <v>190</v>
      </c>
      <c r="H100" s="25">
        <v>12</v>
      </c>
      <c r="I100" s="3">
        <v>0</v>
      </c>
      <c r="J100" s="3">
        <v>55</v>
      </c>
      <c r="K100" s="3">
        <v>67</v>
      </c>
      <c r="L100" s="75">
        <f t="shared" si="4"/>
        <v>134</v>
      </c>
      <c r="M100" s="298">
        <f t="shared" si="5"/>
        <v>70.526315789473685</v>
      </c>
    </row>
    <row r="101" spans="1:13" x14ac:dyDescent="0.25">
      <c r="A101" s="4" t="s">
        <v>194</v>
      </c>
      <c r="B101" s="4" t="s">
        <v>195</v>
      </c>
      <c r="C101" s="3">
        <v>1</v>
      </c>
      <c r="D101" s="3">
        <v>7</v>
      </c>
      <c r="E101" s="3">
        <v>2</v>
      </c>
      <c r="F101" s="3">
        <v>8</v>
      </c>
      <c r="G101" s="305">
        <f t="shared" si="3"/>
        <v>18</v>
      </c>
      <c r="H101" s="25">
        <v>1</v>
      </c>
      <c r="I101" s="3">
        <v>7</v>
      </c>
      <c r="J101" s="3">
        <v>2</v>
      </c>
      <c r="K101" s="3">
        <v>8</v>
      </c>
      <c r="L101" s="75">
        <f t="shared" si="4"/>
        <v>18</v>
      </c>
      <c r="M101" s="298">
        <f t="shared" si="5"/>
        <v>100</v>
      </c>
    </row>
    <row r="102" spans="1:13" x14ac:dyDescent="0.25">
      <c r="A102" s="4" t="s">
        <v>196</v>
      </c>
      <c r="B102" s="4" t="s">
        <v>197</v>
      </c>
      <c r="C102" s="3">
        <v>29</v>
      </c>
      <c r="D102" s="3">
        <v>50</v>
      </c>
      <c r="E102" s="3">
        <v>88</v>
      </c>
      <c r="F102" s="3">
        <v>121</v>
      </c>
      <c r="G102" s="305">
        <f t="shared" si="3"/>
        <v>288</v>
      </c>
      <c r="H102" s="25">
        <v>22</v>
      </c>
      <c r="I102" s="3">
        <v>40</v>
      </c>
      <c r="J102" s="3">
        <v>59</v>
      </c>
      <c r="K102" s="3">
        <v>43</v>
      </c>
      <c r="L102" s="75">
        <f t="shared" si="4"/>
        <v>164</v>
      </c>
      <c r="M102" s="298">
        <f t="shared" si="5"/>
        <v>56.944444444444443</v>
      </c>
    </row>
    <row r="103" spans="1:13" x14ac:dyDescent="0.25">
      <c r="A103" s="4" t="s">
        <v>198</v>
      </c>
      <c r="B103" s="4" t="s">
        <v>199</v>
      </c>
      <c r="C103" s="3">
        <v>24</v>
      </c>
      <c r="D103" s="3">
        <v>89</v>
      </c>
      <c r="E103" s="3">
        <v>32</v>
      </c>
      <c r="F103" s="3">
        <v>94</v>
      </c>
      <c r="G103" s="305">
        <f t="shared" si="3"/>
        <v>239</v>
      </c>
      <c r="H103" s="25">
        <v>6</v>
      </c>
      <c r="I103" s="3">
        <v>30</v>
      </c>
      <c r="J103" s="3">
        <v>29</v>
      </c>
      <c r="K103" s="3">
        <v>50</v>
      </c>
      <c r="L103" s="75">
        <f t="shared" si="4"/>
        <v>115</v>
      </c>
      <c r="M103" s="298">
        <f t="shared" si="5"/>
        <v>48.11715481171548</v>
      </c>
    </row>
    <row r="104" spans="1:13" x14ac:dyDescent="0.25">
      <c r="A104" s="4" t="s">
        <v>200</v>
      </c>
      <c r="B104" s="4" t="s">
        <v>201</v>
      </c>
      <c r="C104" s="3">
        <v>32</v>
      </c>
      <c r="D104" s="3">
        <v>88</v>
      </c>
      <c r="E104" s="3">
        <v>71</v>
      </c>
      <c r="F104" s="3">
        <v>129</v>
      </c>
      <c r="G104" s="305">
        <f t="shared" si="3"/>
        <v>320</v>
      </c>
      <c r="H104" s="25">
        <v>13</v>
      </c>
      <c r="I104" s="3">
        <v>72</v>
      </c>
      <c r="J104" s="3">
        <v>34</v>
      </c>
      <c r="K104" s="3">
        <v>12</v>
      </c>
      <c r="L104" s="75">
        <f t="shared" si="4"/>
        <v>131</v>
      </c>
      <c r="M104" s="298">
        <f t="shared" si="5"/>
        <v>40.9375</v>
      </c>
    </row>
    <row r="105" spans="1:13" x14ac:dyDescent="0.25">
      <c r="A105" s="4" t="s">
        <v>202</v>
      </c>
      <c r="B105" s="4" t="s">
        <v>203</v>
      </c>
      <c r="C105" s="3">
        <v>42</v>
      </c>
      <c r="D105" s="3">
        <v>122</v>
      </c>
      <c r="E105" s="3">
        <v>91</v>
      </c>
      <c r="F105" s="3">
        <v>155</v>
      </c>
      <c r="G105" s="305">
        <f t="shared" si="3"/>
        <v>410</v>
      </c>
      <c r="H105" s="25">
        <v>42</v>
      </c>
      <c r="I105" s="3">
        <v>104</v>
      </c>
      <c r="J105" s="3">
        <v>91</v>
      </c>
      <c r="K105" s="3">
        <v>0</v>
      </c>
      <c r="L105" s="75">
        <f t="shared" si="4"/>
        <v>237</v>
      </c>
      <c r="M105" s="298">
        <f t="shared" si="5"/>
        <v>57.804878048780481</v>
      </c>
    </row>
    <row r="106" spans="1:13" x14ac:dyDescent="0.25">
      <c r="A106" s="4" t="s">
        <v>204</v>
      </c>
      <c r="B106" s="4" t="s">
        <v>205</v>
      </c>
      <c r="C106" s="3">
        <v>23</v>
      </c>
      <c r="D106" s="3">
        <v>57</v>
      </c>
      <c r="E106" s="3">
        <v>21</v>
      </c>
      <c r="F106" s="3">
        <v>124</v>
      </c>
      <c r="G106" s="305">
        <f t="shared" si="3"/>
        <v>225</v>
      </c>
      <c r="H106" s="25">
        <v>6</v>
      </c>
      <c r="I106" s="3">
        <v>53</v>
      </c>
      <c r="J106" s="3">
        <v>17</v>
      </c>
      <c r="K106" s="3">
        <v>25</v>
      </c>
      <c r="L106" s="75">
        <f t="shared" si="4"/>
        <v>101</v>
      </c>
      <c r="M106" s="298">
        <f t="shared" si="5"/>
        <v>44.888888888888886</v>
      </c>
    </row>
    <row r="107" spans="1:13" x14ac:dyDescent="0.25">
      <c r="A107" s="4" t="s">
        <v>206</v>
      </c>
      <c r="B107" s="4" t="s">
        <v>207</v>
      </c>
      <c r="C107" s="3">
        <v>17</v>
      </c>
      <c r="D107" s="3">
        <v>51</v>
      </c>
      <c r="E107" s="3">
        <v>17</v>
      </c>
      <c r="F107" s="3">
        <v>48</v>
      </c>
      <c r="G107" s="305">
        <f t="shared" si="3"/>
        <v>133</v>
      </c>
      <c r="H107" s="25">
        <v>17</v>
      </c>
      <c r="I107" s="3">
        <v>40</v>
      </c>
      <c r="J107" s="3">
        <v>17</v>
      </c>
      <c r="K107" s="3">
        <v>29</v>
      </c>
      <c r="L107" s="75">
        <f t="shared" si="4"/>
        <v>103</v>
      </c>
      <c r="M107" s="298">
        <f t="shared" si="5"/>
        <v>77.443609022556387</v>
      </c>
    </row>
    <row r="108" spans="1:13" x14ac:dyDescent="0.25">
      <c r="A108" s="4" t="s">
        <v>208</v>
      </c>
      <c r="B108" s="4" t="s">
        <v>209</v>
      </c>
      <c r="C108" s="3">
        <v>31</v>
      </c>
      <c r="D108" s="3">
        <v>97</v>
      </c>
      <c r="E108" s="3">
        <v>91</v>
      </c>
      <c r="F108" s="3">
        <v>136</v>
      </c>
      <c r="G108" s="305">
        <f t="shared" si="3"/>
        <v>355</v>
      </c>
      <c r="H108" s="25">
        <v>31</v>
      </c>
      <c r="I108" s="3">
        <v>85</v>
      </c>
      <c r="J108" s="3">
        <v>91</v>
      </c>
      <c r="K108" s="3">
        <v>85</v>
      </c>
      <c r="L108" s="75">
        <f t="shared" si="4"/>
        <v>292</v>
      </c>
      <c r="M108" s="298">
        <f t="shared" si="5"/>
        <v>82.25352112676056</v>
      </c>
    </row>
    <row r="109" spans="1:13" x14ac:dyDescent="0.25">
      <c r="A109" s="4" t="s">
        <v>210</v>
      </c>
      <c r="B109" s="4" t="s">
        <v>211</v>
      </c>
      <c r="C109" s="3">
        <v>30</v>
      </c>
      <c r="D109" s="3">
        <v>109</v>
      </c>
      <c r="E109" s="3">
        <v>33</v>
      </c>
      <c r="F109" s="3">
        <v>115</v>
      </c>
      <c r="G109" s="305">
        <f t="shared" si="3"/>
        <v>287</v>
      </c>
      <c r="H109" s="25">
        <v>11</v>
      </c>
      <c r="I109" s="3">
        <v>25</v>
      </c>
      <c r="J109" s="3">
        <v>33</v>
      </c>
      <c r="K109" s="3">
        <v>94</v>
      </c>
      <c r="L109" s="75">
        <f t="shared" si="4"/>
        <v>163</v>
      </c>
      <c r="M109" s="298">
        <f t="shared" si="5"/>
        <v>56.79442508710801</v>
      </c>
    </row>
    <row r="110" spans="1:13" x14ac:dyDescent="0.25">
      <c r="A110" s="4" t="s">
        <v>212</v>
      </c>
      <c r="B110" s="4" t="s">
        <v>213</v>
      </c>
      <c r="C110" s="3">
        <v>16</v>
      </c>
      <c r="D110" s="3">
        <v>52</v>
      </c>
      <c r="E110" s="3">
        <v>33</v>
      </c>
      <c r="F110" s="3">
        <v>35</v>
      </c>
      <c r="G110" s="305">
        <f t="shared" si="3"/>
        <v>136</v>
      </c>
      <c r="H110" s="25">
        <v>16</v>
      </c>
      <c r="I110" s="3">
        <v>45</v>
      </c>
      <c r="J110" s="3">
        <v>28</v>
      </c>
      <c r="K110" s="3">
        <v>26</v>
      </c>
      <c r="L110" s="75">
        <f t="shared" si="4"/>
        <v>115</v>
      </c>
      <c r="M110" s="298">
        <f t="shared" si="5"/>
        <v>84.558823529411768</v>
      </c>
    </row>
    <row r="111" spans="1:13" x14ac:dyDescent="0.25">
      <c r="A111" s="4" t="s">
        <v>214</v>
      </c>
      <c r="B111" s="4" t="s">
        <v>215</v>
      </c>
      <c r="C111" s="3">
        <v>20</v>
      </c>
      <c r="D111" s="3">
        <v>73</v>
      </c>
      <c r="E111" s="3">
        <v>57</v>
      </c>
      <c r="F111" s="3">
        <v>121</v>
      </c>
      <c r="G111" s="305">
        <f t="shared" si="3"/>
        <v>271</v>
      </c>
      <c r="H111" s="25">
        <v>10</v>
      </c>
      <c r="I111" s="3">
        <v>61</v>
      </c>
      <c r="J111" s="3">
        <v>41</v>
      </c>
      <c r="K111" s="3">
        <v>55</v>
      </c>
      <c r="L111" s="75">
        <f t="shared" si="4"/>
        <v>167</v>
      </c>
      <c r="M111" s="298">
        <f t="shared" si="5"/>
        <v>61.623616236162363</v>
      </c>
    </row>
    <row r="112" spans="1:13" x14ac:dyDescent="0.25">
      <c r="A112" s="4" t="s">
        <v>216</v>
      </c>
      <c r="B112" s="4" t="s">
        <v>217</v>
      </c>
      <c r="C112" s="3">
        <v>4</v>
      </c>
      <c r="D112" s="3">
        <v>1</v>
      </c>
      <c r="E112" s="3">
        <v>0</v>
      </c>
      <c r="F112" s="3">
        <v>23</v>
      </c>
      <c r="G112" s="305">
        <f t="shared" si="3"/>
        <v>28</v>
      </c>
      <c r="H112" s="25">
        <v>4</v>
      </c>
      <c r="I112" s="3">
        <v>1</v>
      </c>
      <c r="J112" s="3">
        <v>0</v>
      </c>
      <c r="K112" s="3">
        <v>5</v>
      </c>
      <c r="L112" s="75">
        <f t="shared" si="4"/>
        <v>10</v>
      </c>
      <c r="M112" s="298">
        <f t="shared" si="5"/>
        <v>35.714285714285715</v>
      </c>
    </row>
    <row r="113" spans="1:13" x14ac:dyDescent="0.25">
      <c r="A113" s="4" t="s">
        <v>218</v>
      </c>
      <c r="B113" s="4" t="s">
        <v>219</v>
      </c>
      <c r="C113" s="3">
        <v>9</v>
      </c>
      <c r="D113" s="3">
        <v>61</v>
      </c>
      <c r="E113" s="3">
        <v>30</v>
      </c>
      <c r="F113" s="3">
        <v>88</v>
      </c>
      <c r="G113" s="305">
        <f t="shared" si="3"/>
        <v>188</v>
      </c>
      <c r="H113" s="25">
        <v>9</v>
      </c>
      <c r="I113" s="3">
        <v>61</v>
      </c>
      <c r="J113" s="3">
        <v>30</v>
      </c>
      <c r="K113" s="3">
        <v>88</v>
      </c>
      <c r="L113" s="75">
        <f t="shared" si="4"/>
        <v>188</v>
      </c>
      <c r="M113" s="298">
        <f t="shared" si="5"/>
        <v>100</v>
      </c>
    </row>
    <row r="114" spans="1:13" ht="15.75" thickBot="1" x14ac:dyDescent="0.3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3">
        <v>0</v>
      </c>
      <c r="G114" s="305">
        <f t="shared" si="3"/>
        <v>0</v>
      </c>
      <c r="H114" s="25">
        <v>0</v>
      </c>
      <c r="I114" s="3">
        <v>0</v>
      </c>
      <c r="J114" s="3">
        <v>0</v>
      </c>
      <c r="K114" s="3">
        <v>0</v>
      </c>
      <c r="L114" s="75">
        <f t="shared" si="4"/>
        <v>0</v>
      </c>
      <c r="M114" s="298" t="e">
        <f t="shared" si="5"/>
        <v>#DIV/0!</v>
      </c>
    </row>
    <row r="115" spans="1:13" ht="16.5" thickTop="1" thickBot="1" x14ac:dyDescent="0.3">
      <c r="B115" s="1" t="s">
        <v>222</v>
      </c>
      <c r="C115" s="10">
        <f t="shared" ref="C115:K115" si="6">SUM(C5:C114)</f>
        <v>1989</v>
      </c>
      <c r="D115" s="10">
        <f t="shared" si="6"/>
        <v>5595</v>
      </c>
      <c r="E115" s="10">
        <f t="shared" si="6"/>
        <v>4164</v>
      </c>
      <c r="F115" s="10">
        <f t="shared" si="6"/>
        <v>9706</v>
      </c>
      <c r="G115" s="10">
        <f t="shared" si="3"/>
        <v>21454</v>
      </c>
      <c r="H115" s="108">
        <f t="shared" si="6"/>
        <v>1225</v>
      </c>
      <c r="I115" s="10">
        <f t="shared" si="6"/>
        <v>3477</v>
      </c>
      <c r="J115" s="10">
        <f t="shared" si="6"/>
        <v>2921</v>
      </c>
      <c r="K115" s="10">
        <f t="shared" si="6"/>
        <v>5394</v>
      </c>
      <c r="L115" s="10">
        <f t="shared" si="4"/>
        <v>13017</v>
      </c>
      <c r="M115" s="296">
        <f t="shared" si="5"/>
        <v>60.674000186445419</v>
      </c>
    </row>
    <row r="116" spans="1:13" ht="15.75" thickTop="1" x14ac:dyDescent="0.25"/>
  </sheetData>
  <mergeCells count="5">
    <mergeCell ref="A2:A4"/>
    <mergeCell ref="B2:B4"/>
    <mergeCell ref="C3:G3"/>
    <mergeCell ref="H3:M3"/>
    <mergeCell ref="C2:M2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6"/>
  <sheetViews>
    <sheetView topLeftCell="D1" workbookViewId="0">
      <selection activeCell="F122" sqref="F122"/>
    </sheetView>
  </sheetViews>
  <sheetFormatPr baseColWidth="10" defaultColWidth="9" defaultRowHeight="15" x14ac:dyDescent="0.25"/>
  <cols>
    <col min="2" max="2" width="68.42578125" customWidth="1"/>
    <col min="3" max="4" width="16.5703125" customWidth="1"/>
    <col min="5" max="5" width="3.5703125" customWidth="1"/>
    <col min="6" max="9" width="16.5703125" customWidth="1"/>
    <col min="10" max="10" width="4" customWidth="1"/>
    <col min="11" max="12" width="16.5703125" customWidth="1"/>
    <col min="13" max="13" width="3.5703125" customWidth="1"/>
    <col min="14" max="17" width="16.5703125" customWidth="1"/>
    <col min="18" max="18" width="4.28515625" customWidth="1"/>
    <col min="19" max="20" width="16.5703125" customWidth="1"/>
    <col min="21" max="21" width="4.85546875" customWidth="1"/>
    <col min="22" max="24" width="16.5703125" customWidth="1"/>
  </cols>
  <sheetData>
    <row r="1" spans="1:23" ht="15.75" thickBot="1" x14ac:dyDescent="0.3"/>
    <row r="2" spans="1:23" ht="30" customHeight="1" thickTop="1" thickBot="1" x14ac:dyDescent="0.3">
      <c r="A2" s="323" t="s">
        <v>0</v>
      </c>
      <c r="B2" s="323" t="s">
        <v>1</v>
      </c>
      <c r="C2" s="323" t="s">
        <v>758</v>
      </c>
      <c r="D2" s="323" t="s">
        <v>758</v>
      </c>
      <c r="F2" s="323" t="s">
        <v>758</v>
      </c>
      <c r="G2" s="323"/>
      <c r="H2" s="323"/>
      <c r="I2" s="323"/>
      <c r="K2" s="323" t="s">
        <v>758</v>
      </c>
      <c r="L2" s="323" t="s">
        <v>758</v>
      </c>
      <c r="N2" s="324" t="s">
        <v>758</v>
      </c>
      <c r="O2" s="331"/>
      <c r="P2" s="331"/>
      <c r="Q2" s="332"/>
      <c r="S2" s="323" t="s">
        <v>758</v>
      </c>
      <c r="T2" s="323" t="s">
        <v>758</v>
      </c>
      <c r="V2" s="323" t="s">
        <v>758</v>
      </c>
      <c r="W2" s="323" t="s">
        <v>758</v>
      </c>
    </row>
    <row r="3" spans="1:23" ht="39.950000000000003" customHeight="1" thickTop="1" thickBot="1" x14ac:dyDescent="0.3">
      <c r="A3" s="323" t="s">
        <v>0</v>
      </c>
      <c r="B3" s="323" t="s">
        <v>1</v>
      </c>
      <c r="C3" s="323" t="s">
        <v>759</v>
      </c>
      <c r="D3" s="323" t="s">
        <v>759</v>
      </c>
      <c r="F3" s="323" t="s">
        <v>762</v>
      </c>
      <c r="G3" s="323"/>
      <c r="H3" s="323"/>
      <c r="I3" s="323"/>
      <c r="K3" s="323" t="s">
        <v>766</v>
      </c>
      <c r="L3" s="323" t="s">
        <v>766</v>
      </c>
      <c r="N3" s="324" t="s">
        <v>767</v>
      </c>
      <c r="O3" s="331"/>
      <c r="P3" s="331"/>
      <c r="Q3" s="332"/>
      <c r="S3" s="323" t="s">
        <v>768</v>
      </c>
      <c r="T3" s="323" t="s">
        <v>768</v>
      </c>
      <c r="V3" s="323" t="s">
        <v>771</v>
      </c>
      <c r="W3" s="323" t="s">
        <v>771</v>
      </c>
    </row>
    <row r="4" spans="1:23" ht="46.5" thickTop="1" thickBot="1" x14ac:dyDescent="0.3">
      <c r="A4" s="323" t="s">
        <v>0</v>
      </c>
      <c r="B4" s="323" t="s">
        <v>1</v>
      </c>
      <c r="C4" s="2" t="s">
        <v>760</v>
      </c>
      <c r="D4" s="2" t="s">
        <v>761</v>
      </c>
      <c r="F4" s="220" t="s">
        <v>763</v>
      </c>
      <c r="G4" s="220" t="s">
        <v>764</v>
      </c>
      <c r="H4" s="220" t="s">
        <v>765</v>
      </c>
      <c r="I4" s="221" t="s">
        <v>576</v>
      </c>
      <c r="K4" s="2" t="s">
        <v>760</v>
      </c>
      <c r="L4" s="2" t="s">
        <v>761</v>
      </c>
      <c r="N4" s="2" t="s">
        <v>763</v>
      </c>
      <c r="O4" s="2" t="s">
        <v>764</v>
      </c>
      <c r="P4" s="2" t="s">
        <v>765</v>
      </c>
      <c r="Q4" s="221" t="s">
        <v>576</v>
      </c>
      <c r="S4" s="2" t="s">
        <v>769</v>
      </c>
      <c r="T4" s="2" t="s">
        <v>770</v>
      </c>
      <c r="V4" s="2" t="s">
        <v>769</v>
      </c>
      <c r="W4" s="2" t="s">
        <v>770</v>
      </c>
    </row>
    <row r="5" spans="1:23" ht="15.75" thickTop="1" x14ac:dyDescent="0.25">
      <c r="A5" s="4" t="s">
        <v>2</v>
      </c>
      <c r="B5" s="4" t="s">
        <v>3</v>
      </c>
      <c r="C5" s="3">
        <v>140</v>
      </c>
      <c r="D5" s="3">
        <v>28</v>
      </c>
      <c r="F5" s="3">
        <v>501</v>
      </c>
      <c r="G5" s="3">
        <v>2018</v>
      </c>
      <c r="H5" s="12">
        <v>78</v>
      </c>
      <c r="I5" s="227">
        <f>SUM(F5:H5)</f>
        <v>2597</v>
      </c>
      <c r="K5" s="3">
        <v>0</v>
      </c>
      <c r="L5" s="3">
        <v>0</v>
      </c>
      <c r="N5" s="3">
        <v>0</v>
      </c>
      <c r="O5" s="3">
        <v>0</v>
      </c>
      <c r="P5" s="12">
        <v>0</v>
      </c>
      <c r="Q5" s="227">
        <f>SUM(N5:P5)</f>
        <v>0</v>
      </c>
      <c r="S5" s="3">
        <v>0</v>
      </c>
      <c r="T5" s="3">
        <v>0</v>
      </c>
      <c r="V5" s="3">
        <v>7</v>
      </c>
      <c r="W5" s="3">
        <v>13</v>
      </c>
    </row>
    <row r="6" spans="1:23" x14ac:dyDescent="0.25">
      <c r="A6" s="4" t="s">
        <v>4</v>
      </c>
      <c r="B6" s="4" t="s">
        <v>5</v>
      </c>
      <c r="C6" s="3">
        <v>22</v>
      </c>
      <c r="D6" s="3">
        <v>5</v>
      </c>
      <c r="F6" s="3">
        <v>7</v>
      </c>
      <c r="G6" s="3">
        <v>15</v>
      </c>
      <c r="H6" s="12">
        <v>0</v>
      </c>
      <c r="I6" s="228">
        <f t="shared" ref="I6:I69" si="0">SUM(F6:H6)</f>
        <v>22</v>
      </c>
      <c r="K6" s="3">
        <v>1</v>
      </c>
      <c r="L6" s="3">
        <v>0</v>
      </c>
      <c r="N6" s="3">
        <v>0</v>
      </c>
      <c r="O6" s="3">
        <v>1</v>
      </c>
      <c r="P6" s="12">
        <v>0</v>
      </c>
      <c r="Q6" s="228">
        <f t="shared" ref="Q6:Q69" si="1">SUM(N6:P6)</f>
        <v>1</v>
      </c>
      <c r="S6" s="3">
        <v>0</v>
      </c>
      <c r="T6" s="3">
        <v>0</v>
      </c>
      <c r="V6" s="3">
        <v>8</v>
      </c>
      <c r="W6" s="3">
        <v>4</v>
      </c>
    </row>
    <row r="7" spans="1:23" x14ac:dyDescent="0.25">
      <c r="A7" s="4" t="s">
        <v>6</v>
      </c>
      <c r="B7" s="4" t="s">
        <v>7</v>
      </c>
      <c r="C7" s="3">
        <v>119</v>
      </c>
      <c r="D7" s="3">
        <v>27</v>
      </c>
      <c r="F7" s="3">
        <v>49</v>
      </c>
      <c r="G7" s="3">
        <v>68</v>
      </c>
      <c r="H7" s="12">
        <v>2</v>
      </c>
      <c r="I7" s="228">
        <f t="shared" si="0"/>
        <v>119</v>
      </c>
      <c r="K7" s="3">
        <v>36</v>
      </c>
      <c r="L7" s="3">
        <v>8</v>
      </c>
      <c r="N7" s="3">
        <v>6</v>
      </c>
      <c r="O7" s="3">
        <v>30</v>
      </c>
      <c r="P7" s="12">
        <v>0</v>
      </c>
      <c r="Q7" s="228">
        <f t="shared" si="1"/>
        <v>36</v>
      </c>
      <c r="S7" s="3">
        <v>0</v>
      </c>
      <c r="T7" s="3">
        <v>0</v>
      </c>
      <c r="V7" s="3">
        <v>4</v>
      </c>
      <c r="W7" s="3">
        <v>94</v>
      </c>
    </row>
    <row r="8" spans="1:23" x14ac:dyDescent="0.25">
      <c r="A8" s="4" t="s">
        <v>8</v>
      </c>
      <c r="B8" s="4" t="s">
        <v>9</v>
      </c>
      <c r="C8" s="3">
        <v>954</v>
      </c>
      <c r="D8" s="3">
        <v>6</v>
      </c>
      <c r="F8" s="3">
        <v>743</v>
      </c>
      <c r="G8" s="3">
        <v>7274</v>
      </c>
      <c r="H8" s="12">
        <v>18</v>
      </c>
      <c r="I8" s="228">
        <f t="shared" si="0"/>
        <v>8035</v>
      </c>
      <c r="K8" s="3">
        <v>2</v>
      </c>
      <c r="L8" s="3">
        <v>2</v>
      </c>
      <c r="N8" s="3">
        <v>6</v>
      </c>
      <c r="O8" s="3">
        <v>0</v>
      </c>
      <c r="P8" s="12">
        <v>0</v>
      </c>
      <c r="Q8" s="228">
        <f t="shared" si="1"/>
        <v>6</v>
      </c>
      <c r="S8" s="3">
        <v>8</v>
      </c>
      <c r="T8" s="3">
        <v>0</v>
      </c>
      <c r="V8" s="3">
        <v>44</v>
      </c>
      <c r="W8" s="3">
        <v>22</v>
      </c>
    </row>
    <row r="9" spans="1:23" x14ac:dyDescent="0.25">
      <c r="A9" s="4" t="s">
        <v>10</v>
      </c>
      <c r="B9" s="4" t="s">
        <v>11</v>
      </c>
      <c r="C9" s="3">
        <v>250</v>
      </c>
      <c r="D9" s="3">
        <v>70</v>
      </c>
      <c r="F9" s="3">
        <v>27</v>
      </c>
      <c r="G9" s="3">
        <v>36</v>
      </c>
      <c r="H9" s="12">
        <v>2</v>
      </c>
      <c r="I9" s="228">
        <f t="shared" si="0"/>
        <v>65</v>
      </c>
      <c r="K9" s="3">
        <v>3</v>
      </c>
      <c r="L9" s="3">
        <v>3</v>
      </c>
      <c r="N9" s="3">
        <v>0</v>
      </c>
      <c r="O9" s="3">
        <v>3</v>
      </c>
      <c r="P9" s="12">
        <v>0</v>
      </c>
      <c r="Q9" s="228">
        <f t="shared" si="1"/>
        <v>3</v>
      </c>
      <c r="S9" s="3">
        <v>2</v>
      </c>
      <c r="T9" s="3">
        <v>8</v>
      </c>
      <c r="V9" s="3">
        <v>5</v>
      </c>
      <c r="W9" s="3">
        <v>55</v>
      </c>
    </row>
    <row r="10" spans="1:23" x14ac:dyDescent="0.25">
      <c r="A10" s="4" t="s">
        <v>12</v>
      </c>
      <c r="B10" s="4" t="s">
        <v>13</v>
      </c>
      <c r="C10" s="3">
        <v>19</v>
      </c>
      <c r="D10" s="3">
        <v>2</v>
      </c>
      <c r="F10" s="3">
        <v>16</v>
      </c>
      <c r="G10" s="3">
        <v>56</v>
      </c>
      <c r="H10" s="12">
        <v>0</v>
      </c>
      <c r="I10" s="228">
        <f t="shared" si="0"/>
        <v>72</v>
      </c>
      <c r="K10" s="3">
        <v>0</v>
      </c>
      <c r="L10" s="3">
        <v>0</v>
      </c>
      <c r="N10" s="3">
        <v>0</v>
      </c>
      <c r="O10" s="3">
        <v>0</v>
      </c>
      <c r="P10" s="12">
        <v>0</v>
      </c>
      <c r="Q10" s="228">
        <f t="shared" si="1"/>
        <v>0</v>
      </c>
      <c r="S10" s="3">
        <v>7</v>
      </c>
      <c r="T10" s="3">
        <v>0</v>
      </c>
      <c r="V10" s="3">
        <v>0</v>
      </c>
      <c r="W10" s="3">
        <v>0</v>
      </c>
    </row>
    <row r="11" spans="1:23" x14ac:dyDescent="0.25">
      <c r="A11" s="4" t="s">
        <v>14</v>
      </c>
      <c r="B11" s="4" t="s">
        <v>15</v>
      </c>
      <c r="C11" s="3">
        <v>409</v>
      </c>
      <c r="D11" s="3">
        <v>27</v>
      </c>
      <c r="F11" s="3">
        <v>77</v>
      </c>
      <c r="G11" s="3">
        <v>556</v>
      </c>
      <c r="H11" s="12">
        <v>14</v>
      </c>
      <c r="I11" s="228">
        <f t="shared" si="0"/>
        <v>647</v>
      </c>
      <c r="K11" s="3">
        <v>0</v>
      </c>
      <c r="L11" s="3">
        <v>0</v>
      </c>
      <c r="N11" s="3">
        <v>0</v>
      </c>
      <c r="O11" s="3">
        <v>0</v>
      </c>
      <c r="P11" s="12">
        <v>0</v>
      </c>
      <c r="Q11" s="228">
        <f t="shared" si="1"/>
        <v>0</v>
      </c>
      <c r="S11" s="3">
        <v>0</v>
      </c>
      <c r="T11" s="3">
        <v>8</v>
      </c>
      <c r="V11" s="3">
        <v>0</v>
      </c>
      <c r="W11" s="3">
        <v>0</v>
      </c>
    </row>
    <row r="12" spans="1:23" x14ac:dyDescent="0.25">
      <c r="A12" s="4" t="s">
        <v>16</v>
      </c>
      <c r="B12" s="4" t="s">
        <v>17</v>
      </c>
      <c r="C12" s="3">
        <v>419</v>
      </c>
      <c r="D12" s="3">
        <v>6</v>
      </c>
      <c r="F12" s="3">
        <v>77</v>
      </c>
      <c r="G12" s="3">
        <v>321</v>
      </c>
      <c r="H12" s="12">
        <v>2</v>
      </c>
      <c r="I12" s="228">
        <f t="shared" si="0"/>
        <v>400</v>
      </c>
      <c r="K12" s="3">
        <v>0</v>
      </c>
      <c r="L12" s="3">
        <v>0</v>
      </c>
      <c r="N12" s="3">
        <v>0</v>
      </c>
      <c r="O12" s="3">
        <v>0</v>
      </c>
      <c r="P12" s="12">
        <v>0</v>
      </c>
      <c r="Q12" s="228">
        <f t="shared" si="1"/>
        <v>0</v>
      </c>
      <c r="S12" s="3">
        <v>0</v>
      </c>
      <c r="T12" s="3">
        <v>3</v>
      </c>
      <c r="V12" s="3">
        <v>0</v>
      </c>
      <c r="W12" s="3">
        <v>0</v>
      </c>
    </row>
    <row r="13" spans="1:23" x14ac:dyDescent="0.25">
      <c r="A13" s="4" t="s">
        <v>18</v>
      </c>
      <c r="B13" s="4" t="s">
        <v>19</v>
      </c>
      <c r="C13" s="3">
        <v>6</v>
      </c>
      <c r="D13" s="3">
        <v>6</v>
      </c>
      <c r="F13" s="3">
        <v>0</v>
      </c>
      <c r="G13" s="3">
        <v>6</v>
      </c>
      <c r="H13" s="12">
        <v>0</v>
      </c>
      <c r="I13" s="228">
        <f t="shared" si="0"/>
        <v>6</v>
      </c>
      <c r="K13" s="3">
        <v>0</v>
      </c>
      <c r="L13" s="3">
        <v>0</v>
      </c>
      <c r="N13" s="3">
        <v>0</v>
      </c>
      <c r="O13" s="3">
        <v>0</v>
      </c>
      <c r="P13" s="12">
        <v>0</v>
      </c>
      <c r="Q13" s="228">
        <f t="shared" si="1"/>
        <v>0</v>
      </c>
      <c r="S13" s="3">
        <v>0</v>
      </c>
      <c r="T13" s="3">
        <v>3</v>
      </c>
      <c r="V13" s="3">
        <v>16</v>
      </c>
      <c r="W13" s="3">
        <v>10</v>
      </c>
    </row>
    <row r="14" spans="1:23" x14ac:dyDescent="0.25">
      <c r="A14" s="4" t="s">
        <v>20</v>
      </c>
      <c r="B14" s="4" t="s">
        <v>21</v>
      </c>
      <c r="C14" s="3">
        <v>19</v>
      </c>
      <c r="D14" s="3">
        <v>2</v>
      </c>
      <c r="F14" s="3">
        <v>4</v>
      </c>
      <c r="G14" s="3">
        <v>0</v>
      </c>
      <c r="H14" s="12">
        <v>0</v>
      </c>
      <c r="I14" s="228">
        <f t="shared" si="0"/>
        <v>4</v>
      </c>
      <c r="K14" s="3">
        <v>0</v>
      </c>
      <c r="L14" s="3">
        <v>0</v>
      </c>
      <c r="N14" s="3">
        <v>0</v>
      </c>
      <c r="O14" s="3">
        <v>0</v>
      </c>
      <c r="P14" s="12">
        <v>0</v>
      </c>
      <c r="Q14" s="228">
        <f t="shared" si="1"/>
        <v>0</v>
      </c>
      <c r="S14" s="3">
        <v>13</v>
      </c>
      <c r="T14" s="3">
        <v>0</v>
      </c>
      <c r="V14" s="3">
        <v>3</v>
      </c>
      <c r="W14" s="3">
        <v>4</v>
      </c>
    </row>
    <row r="15" spans="1:23" x14ac:dyDescent="0.25">
      <c r="A15" s="4" t="s">
        <v>22</v>
      </c>
      <c r="B15" s="4" t="s">
        <v>23</v>
      </c>
      <c r="C15" s="3">
        <v>54</v>
      </c>
      <c r="D15" s="3">
        <v>2</v>
      </c>
      <c r="F15" s="3">
        <v>2</v>
      </c>
      <c r="G15" s="3">
        <v>50</v>
      </c>
      <c r="H15" s="12">
        <v>2</v>
      </c>
      <c r="I15" s="228">
        <f t="shared" si="0"/>
        <v>54</v>
      </c>
      <c r="K15" s="3">
        <v>0</v>
      </c>
      <c r="L15" s="3">
        <v>0</v>
      </c>
      <c r="N15" s="3">
        <v>0</v>
      </c>
      <c r="O15" s="3">
        <v>0</v>
      </c>
      <c r="P15" s="12">
        <v>0</v>
      </c>
      <c r="Q15" s="228">
        <f t="shared" si="1"/>
        <v>0</v>
      </c>
      <c r="S15" s="3">
        <v>0</v>
      </c>
      <c r="T15" s="3">
        <v>0</v>
      </c>
      <c r="V15" s="3">
        <v>12</v>
      </c>
      <c r="W15" s="3">
        <v>2</v>
      </c>
    </row>
    <row r="16" spans="1:23" x14ac:dyDescent="0.25">
      <c r="A16" s="4" t="s">
        <v>24</v>
      </c>
      <c r="B16" s="4" t="s">
        <v>25</v>
      </c>
      <c r="C16" s="3">
        <v>177</v>
      </c>
      <c r="D16" s="3">
        <v>19</v>
      </c>
      <c r="F16" s="3">
        <v>5</v>
      </c>
      <c r="G16" s="3">
        <v>182</v>
      </c>
      <c r="H16" s="12">
        <v>9</v>
      </c>
      <c r="I16" s="228">
        <f t="shared" si="0"/>
        <v>196</v>
      </c>
      <c r="K16" s="3">
        <v>29</v>
      </c>
      <c r="L16" s="3">
        <v>7</v>
      </c>
      <c r="N16" s="3">
        <v>7</v>
      </c>
      <c r="O16" s="3">
        <v>0</v>
      </c>
      <c r="P16" s="12">
        <v>0</v>
      </c>
      <c r="Q16" s="228">
        <f t="shared" si="1"/>
        <v>7</v>
      </c>
      <c r="S16" s="3">
        <v>8</v>
      </c>
      <c r="T16" s="3">
        <v>0</v>
      </c>
      <c r="V16" s="3">
        <v>66</v>
      </c>
      <c r="W16" s="3">
        <v>9</v>
      </c>
    </row>
    <row r="17" spans="1:23" x14ac:dyDescent="0.25">
      <c r="A17" s="4" t="s">
        <v>26</v>
      </c>
      <c r="B17" s="4" t="s">
        <v>27</v>
      </c>
      <c r="C17" s="3">
        <v>5</v>
      </c>
      <c r="D17" s="3">
        <v>5</v>
      </c>
      <c r="F17" s="3">
        <v>5</v>
      </c>
      <c r="G17" s="3">
        <v>5</v>
      </c>
      <c r="H17" s="12">
        <v>5</v>
      </c>
      <c r="I17" s="228">
        <f t="shared" si="0"/>
        <v>15</v>
      </c>
      <c r="K17" s="3">
        <v>0</v>
      </c>
      <c r="L17" s="3">
        <v>0</v>
      </c>
      <c r="N17" s="3">
        <v>0</v>
      </c>
      <c r="O17" s="3">
        <v>0</v>
      </c>
      <c r="P17" s="12">
        <v>0</v>
      </c>
      <c r="Q17" s="228">
        <f t="shared" si="1"/>
        <v>0</v>
      </c>
      <c r="S17" s="3">
        <v>15</v>
      </c>
      <c r="T17" s="3">
        <v>7</v>
      </c>
      <c r="V17" s="3">
        <v>0</v>
      </c>
      <c r="W17" s="3">
        <v>0</v>
      </c>
    </row>
    <row r="18" spans="1:23" x14ac:dyDescent="0.25">
      <c r="A18" s="4" t="s">
        <v>28</v>
      </c>
      <c r="B18" s="4" t="s">
        <v>29</v>
      </c>
      <c r="C18" s="3">
        <v>290</v>
      </c>
      <c r="D18" s="3">
        <v>34</v>
      </c>
      <c r="F18" s="3">
        <v>685</v>
      </c>
      <c r="G18" s="3">
        <v>2143</v>
      </c>
      <c r="H18" s="12">
        <v>145</v>
      </c>
      <c r="I18" s="228">
        <f t="shared" si="0"/>
        <v>2973</v>
      </c>
      <c r="K18" s="3">
        <v>7</v>
      </c>
      <c r="L18" s="3">
        <v>1</v>
      </c>
      <c r="N18" s="3">
        <v>1</v>
      </c>
      <c r="O18" s="3">
        <v>6</v>
      </c>
      <c r="P18" s="12">
        <v>0</v>
      </c>
      <c r="Q18" s="228">
        <f t="shared" si="1"/>
        <v>7</v>
      </c>
      <c r="S18" s="3">
        <v>0</v>
      </c>
      <c r="T18" s="3">
        <v>0</v>
      </c>
      <c r="V18" s="3">
        <v>29</v>
      </c>
      <c r="W18" s="3">
        <v>32</v>
      </c>
    </row>
    <row r="19" spans="1:23" x14ac:dyDescent="0.25">
      <c r="A19" s="4" t="s">
        <v>30</v>
      </c>
      <c r="B19" s="4" t="s">
        <v>31</v>
      </c>
      <c r="C19" s="3">
        <v>72</v>
      </c>
      <c r="D19" s="3">
        <v>1</v>
      </c>
      <c r="F19" s="3">
        <v>15</v>
      </c>
      <c r="G19" s="3">
        <v>51</v>
      </c>
      <c r="H19" s="12">
        <v>6</v>
      </c>
      <c r="I19" s="228">
        <f t="shared" si="0"/>
        <v>72</v>
      </c>
      <c r="K19" s="3">
        <v>1</v>
      </c>
      <c r="L19" s="3">
        <v>0</v>
      </c>
      <c r="N19" s="3">
        <v>0</v>
      </c>
      <c r="O19" s="3">
        <v>1</v>
      </c>
      <c r="P19" s="12">
        <v>0</v>
      </c>
      <c r="Q19" s="228">
        <f t="shared" si="1"/>
        <v>1</v>
      </c>
      <c r="S19" s="3">
        <v>0</v>
      </c>
      <c r="T19" s="3">
        <v>12</v>
      </c>
      <c r="V19" s="3">
        <v>0</v>
      </c>
      <c r="W19" s="3">
        <v>7</v>
      </c>
    </row>
    <row r="20" spans="1:23" x14ac:dyDescent="0.25">
      <c r="A20" s="4" t="s">
        <v>32</v>
      </c>
      <c r="B20" s="4" t="s">
        <v>33</v>
      </c>
      <c r="C20" s="3">
        <v>105</v>
      </c>
      <c r="D20" s="3">
        <v>21</v>
      </c>
      <c r="F20" s="3">
        <v>26</v>
      </c>
      <c r="G20" s="3">
        <v>30</v>
      </c>
      <c r="H20" s="12">
        <v>5</v>
      </c>
      <c r="I20" s="228">
        <f t="shared" si="0"/>
        <v>61</v>
      </c>
      <c r="K20" s="3">
        <v>2</v>
      </c>
      <c r="L20" s="3">
        <v>0</v>
      </c>
      <c r="N20" s="3">
        <v>0</v>
      </c>
      <c r="O20" s="3">
        <v>0</v>
      </c>
      <c r="P20" s="12">
        <v>0</v>
      </c>
      <c r="Q20" s="228">
        <f t="shared" si="1"/>
        <v>0</v>
      </c>
      <c r="S20" s="3">
        <v>0</v>
      </c>
      <c r="T20" s="3">
        <v>0</v>
      </c>
      <c r="V20" s="3">
        <v>19</v>
      </c>
      <c r="W20" s="3">
        <v>40</v>
      </c>
    </row>
    <row r="21" spans="1:23" x14ac:dyDescent="0.25">
      <c r="A21" s="4" t="s">
        <v>34</v>
      </c>
      <c r="B21" s="4" t="s">
        <v>35</v>
      </c>
      <c r="C21" s="3">
        <v>10</v>
      </c>
      <c r="D21" s="3">
        <v>2</v>
      </c>
      <c r="F21" s="3">
        <v>3</v>
      </c>
      <c r="G21" s="3">
        <v>9</v>
      </c>
      <c r="H21" s="12">
        <v>0</v>
      </c>
      <c r="I21" s="228">
        <f t="shared" si="0"/>
        <v>12</v>
      </c>
      <c r="K21" s="3">
        <v>0</v>
      </c>
      <c r="L21" s="3">
        <v>0</v>
      </c>
      <c r="N21" s="3">
        <v>0</v>
      </c>
      <c r="O21" s="3">
        <v>0</v>
      </c>
      <c r="P21" s="12">
        <v>0</v>
      </c>
      <c r="Q21" s="228">
        <f t="shared" si="1"/>
        <v>0</v>
      </c>
      <c r="S21" s="3">
        <v>0</v>
      </c>
      <c r="T21" s="3">
        <v>0</v>
      </c>
      <c r="V21" s="3">
        <v>3</v>
      </c>
      <c r="W21" s="3">
        <v>4</v>
      </c>
    </row>
    <row r="22" spans="1:23" x14ac:dyDescent="0.25">
      <c r="A22" s="4" t="s">
        <v>36</v>
      </c>
      <c r="B22" s="4" t="s">
        <v>37</v>
      </c>
      <c r="C22" s="3">
        <v>25</v>
      </c>
      <c r="D22" s="3">
        <v>2</v>
      </c>
      <c r="F22" s="3">
        <v>3</v>
      </c>
      <c r="G22" s="3">
        <v>22</v>
      </c>
      <c r="H22" s="12">
        <v>0</v>
      </c>
      <c r="I22" s="228">
        <f t="shared" si="0"/>
        <v>25</v>
      </c>
      <c r="K22" s="3">
        <v>1</v>
      </c>
      <c r="L22" s="3">
        <v>1</v>
      </c>
      <c r="N22" s="3">
        <v>3</v>
      </c>
      <c r="O22" s="3">
        <v>22</v>
      </c>
      <c r="P22" s="12">
        <v>0</v>
      </c>
      <c r="Q22" s="228">
        <f t="shared" si="1"/>
        <v>25</v>
      </c>
      <c r="S22" s="3">
        <v>0</v>
      </c>
      <c r="T22" s="3">
        <v>0</v>
      </c>
      <c r="V22" s="3">
        <v>1</v>
      </c>
      <c r="W22" s="3">
        <v>5</v>
      </c>
    </row>
    <row r="23" spans="1:23" x14ac:dyDescent="0.25">
      <c r="A23" s="4" t="s">
        <v>38</v>
      </c>
      <c r="B23" s="4" t="s">
        <v>39</v>
      </c>
      <c r="C23" s="3">
        <v>337</v>
      </c>
      <c r="D23" s="3">
        <v>37</v>
      </c>
      <c r="F23" s="3">
        <v>174</v>
      </c>
      <c r="G23" s="3">
        <v>160</v>
      </c>
      <c r="H23" s="12">
        <v>3</v>
      </c>
      <c r="I23" s="228">
        <f t="shared" si="0"/>
        <v>337</v>
      </c>
      <c r="K23" s="3">
        <v>0</v>
      </c>
      <c r="L23" s="3">
        <v>0</v>
      </c>
      <c r="N23" s="3">
        <v>0</v>
      </c>
      <c r="O23" s="3">
        <v>0</v>
      </c>
      <c r="P23" s="12">
        <v>0</v>
      </c>
      <c r="Q23" s="228">
        <f t="shared" si="1"/>
        <v>0</v>
      </c>
      <c r="S23" s="3">
        <v>13</v>
      </c>
      <c r="T23" s="3">
        <v>0</v>
      </c>
      <c r="V23" s="3">
        <v>16</v>
      </c>
      <c r="W23" s="3">
        <v>1</v>
      </c>
    </row>
    <row r="24" spans="1:23" x14ac:dyDescent="0.25">
      <c r="A24" s="4" t="s">
        <v>40</v>
      </c>
      <c r="B24" s="4" t="s">
        <v>41</v>
      </c>
      <c r="C24" s="3">
        <v>15</v>
      </c>
      <c r="D24" s="3">
        <v>2</v>
      </c>
      <c r="F24" s="3">
        <v>10</v>
      </c>
      <c r="G24" s="3">
        <v>5</v>
      </c>
      <c r="H24" s="12">
        <v>5</v>
      </c>
      <c r="I24" s="228">
        <f t="shared" si="0"/>
        <v>20</v>
      </c>
      <c r="K24" s="3">
        <v>0</v>
      </c>
      <c r="L24" s="3">
        <v>0</v>
      </c>
      <c r="N24" s="3">
        <v>0</v>
      </c>
      <c r="O24" s="3">
        <v>0</v>
      </c>
      <c r="P24" s="12">
        <v>0</v>
      </c>
      <c r="Q24" s="228">
        <f t="shared" si="1"/>
        <v>0</v>
      </c>
      <c r="S24" s="3">
        <v>0</v>
      </c>
      <c r="T24" s="3">
        <v>0</v>
      </c>
      <c r="V24" s="3">
        <v>0</v>
      </c>
      <c r="W24" s="3">
        <v>0</v>
      </c>
    </row>
    <row r="25" spans="1:23" x14ac:dyDescent="0.25">
      <c r="A25" s="4" t="s">
        <v>42</v>
      </c>
      <c r="B25" s="4" t="s">
        <v>43</v>
      </c>
      <c r="C25" s="3">
        <v>140</v>
      </c>
      <c r="D25" s="3">
        <v>17</v>
      </c>
      <c r="F25" s="3">
        <v>27</v>
      </c>
      <c r="G25" s="3">
        <v>96</v>
      </c>
      <c r="H25" s="12">
        <v>17</v>
      </c>
      <c r="I25" s="228">
        <f t="shared" si="0"/>
        <v>140</v>
      </c>
      <c r="K25" s="3">
        <v>3</v>
      </c>
      <c r="L25" s="3">
        <v>1</v>
      </c>
      <c r="N25" s="3">
        <v>2</v>
      </c>
      <c r="O25" s="3">
        <v>1</v>
      </c>
      <c r="P25" s="12">
        <v>0</v>
      </c>
      <c r="Q25" s="228">
        <f t="shared" si="1"/>
        <v>3</v>
      </c>
      <c r="S25" s="3">
        <v>4</v>
      </c>
      <c r="T25" s="3">
        <v>0</v>
      </c>
      <c r="V25" s="3">
        <v>8</v>
      </c>
      <c r="W25" s="3">
        <v>8</v>
      </c>
    </row>
    <row r="26" spans="1:23" x14ac:dyDescent="0.25">
      <c r="A26" s="4" t="s">
        <v>44</v>
      </c>
      <c r="B26" s="4" t="s">
        <v>45</v>
      </c>
      <c r="C26" s="3">
        <v>39</v>
      </c>
      <c r="D26" s="3">
        <v>4</v>
      </c>
      <c r="F26" s="3">
        <v>13</v>
      </c>
      <c r="G26" s="3">
        <v>23</v>
      </c>
      <c r="H26" s="12">
        <v>3</v>
      </c>
      <c r="I26" s="228">
        <f t="shared" si="0"/>
        <v>39</v>
      </c>
      <c r="K26" s="3">
        <v>3</v>
      </c>
      <c r="L26" s="3">
        <v>3</v>
      </c>
      <c r="N26" s="3">
        <v>3</v>
      </c>
      <c r="O26" s="3">
        <v>0</v>
      </c>
      <c r="P26" s="12">
        <v>0</v>
      </c>
      <c r="Q26" s="228">
        <f t="shared" si="1"/>
        <v>3</v>
      </c>
      <c r="S26" s="3">
        <v>0</v>
      </c>
      <c r="T26" s="3">
        <v>0</v>
      </c>
      <c r="V26" s="3">
        <v>52</v>
      </c>
      <c r="W26" s="3">
        <v>13</v>
      </c>
    </row>
    <row r="27" spans="1:23" x14ac:dyDescent="0.25">
      <c r="A27" s="4" t="s">
        <v>46</v>
      </c>
      <c r="B27" s="4" t="s">
        <v>47</v>
      </c>
      <c r="C27" s="3">
        <v>32</v>
      </c>
      <c r="D27" s="3">
        <v>4</v>
      </c>
      <c r="F27" s="3">
        <v>19</v>
      </c>
      <c r="G27" s="3">
        <v>12</v>
      </c>
      <c r="H27" s="12">
        <v>1</v>
      </c>
      <c r="I27" s="228">
        <f t="shared" si="0"/>
        <v>32</v>
      </c>
      <c r="K27" s="3">
        <v>0</v>
      </c>
      <c r="L27" s="3">
        <v>0</v>
      </c>
      <c r="N27" s="3">
        <v>0</v>
      </c>
      <c r="O27" s="3">
        <v>0</v>
      </c>
      <c r="P27" s="12">
        <v>0</v>
      </c>
      <c r="Q27" s="228">
        <f t="shared" si="1"/>
        <v>0</v>
      </c>
      <c r="S27" s="3">
        <v>2</v>
      </c>
      <c r="T27" s="3">
        <v>0</v>
      </c>
      <c r="V27" s="3">
        <v>5</v>
      </c>
      <c r="W27" s="3">
        <v>3</v>
      </c>
    </row>
    <row r="28" spans="1:23" x14ac:dyDescent="0.25">
      <c r="A28" s="4" t="s">
        <v>48</v>
      </c>
      <c r="B28" s="4" t="s">
        <v>49</v>
      </c>
      <c r="C28" s="3">
        <v>38</v>
      </c>
      <c r="D28" s="3">
        <v>0</v>
      </c>
      <c r="F28" s="3">
        <v>5</v>
      </c>
      <c r="G28" s="3">
        <v>32</v>
      </c>
      <c r="H28" s="12">
        <v>1</v>
      </c>
      <c r="I28" s="228">
        <f t="shared" si="0"/>
        <v>38</v>
      </c>
      <c r="K28" s="3">
        <v>0</v>
      </c>
      <c r="L28" s="3">
        <v>0</v>
      </c>
      <c r="N28" s="3">
        <v>0</v>
      </c>
      <c r="O28" s="3">
        <v>0</v>
      </c>
      <c r="P28" s="12">
        <v>0</v>
      </c>
      <c r="Q28" s="228">
        <f t="shared" si="1"/>
        <v>0</v>
      </c>
      <c r="S28" s="3">
        <v>0</v>
      </c>
      <c r="T28" s="3">
        <v>0</v>
      </c>
      <c r="V28" s="3">
        <v>2</v>
      </c>
      <c r="W28" s="3">
        <v>5</v>
      </c>
    </row>
    <row r="29" spans="1:23" x14ac:dyDescent="0.25">
      <c r="A29" s="4" t="s">
        <v>50</v>
      </c>
      <c r="B29" s="4" t="s">
        <v>51</v>
      </c>
      <c r="C29" s="3">
        <v>75</v>
      </c>
      <c r="D29" s="3">
        <v>3</v>
      </c>
      <c r="F29" s="3">
        <v>16</v>
      </c>
      <c r="G29" s="3">
        <v>61</v>
      </c>
      <c r="H29" s="12">
        <v>1</v>
      </c>
      <c r="I29" s="228">
        <f t="shared" si="0"/>
        <v>78</v>
      </c>
      <c r="K29" s="3">
        <v>0</v>
      </c>
      <c r="L29" s="3">
        <v>0</v>
      </c>
      <c r="N29" s="3">
        <v>0</v>
      </c>
      <c r="O29" s="3">
        <v>0</v>
      </c>
      <c r="P29" s="12">
        <v>0</v>
      </c>
      <c r="Q29" s="228">
        <f t="shared" si="1"/>
        <v>0</v>
      </c>
      <c r="S29" s="3">
        <v>0</v>
      </c>
      <c r="T29" s="3">
        <v>0</v>
      </c>
      <c r="V29" s="3">
        <v>3</v>
      </c>
      <c r="W29" s="3">
        <v>3</v>
      </c>
    </row>
    <row r="30" spans="1:23" x14ac:dyDescent="0.25">
      <c r="A30" s="4" t="s">
        <v>52</v>
      </c>
      <c r="B30" s="4" t="s">
        <v>53</v>
      </c>
      <c r="C30" s="3">
        <v>14</v>
      </c>
      <c r="D30" s="3">
        <v>0</v>
      </c>
      <c r="F30" s="3">
        <v>7</v>
      </c>
      <c r="G30" s="3">
        <v>7</v>
      </c>
      <c r="H30" s="12">
        <v>0</v>
      </c>
      <c r="I30" s="228">
        <f t="shared" si="0"/>
        <v>14</v>
      </c>
      <c r="K30" s="3">
        <v>0</v>
      </c>
      <c r="L30" s="3">
        <v>0</v>
      </c>
      <c r="N30" s="3">
        <v>0</v>
      </c>
      <c r="O30" s="3">
        <v>0</v>
      </c>
      <c r="P30" s="12">
        <v>0</v>
      </c>
      <c r="Q30" s="228">
        <f t="shared" si="1"/>
        <v>0</v>
      </c>
      <c r="S30" s="3">
        <v>0</v>
      </c>
      <c r="T30" s="3">
        <v>0</v>
      </c>
      <c r="V30" s="3">
        <v>52</v>
      </c>
      <c r="W30" s="3">
        <v>12</v>
      </c>
    </row>
    <row r="31" spans="1:23" x14ac:dyDescent="0.25">
      <c r="A31" s="4" t="s">
        <v>54</v>
      </c>
      <c r="B31" s="4" t="s">
        <v>55</v>
      </c>
      <c r="C31" s="3">
        <v>19</v>
      </c>
      <c r="D31" s="3">
        <v>2</v>
      </c>
      <c r="F31" s="3">
        <v>4</v>
      </c>
      <c r="G31" s="3">
        <v>14</v>
      </c>
      <c r="H31" s="12">
        <v>1</v>
      </c>
      <c r="I31" s="228">
        <f t="shared" si="0"/>
        <v>19</v>
      </c>
      <c r="K31" s="3">
        <v>1</v>
      </c>
      <c r="L31" s="3">
        <v>1</v>
      </c>
      <c r="N31" s="3">
        <v>1</v>
      </c>
      <c r="O31" s="3">
        <v>0</v>
      </c>
      <c r="P31" s="12">
        <v>0</v>
      </c>
      <c r="Q31" s="228">
        <f t="shared" si="1"/>
        <v>1</v>
      </c>
      <c r="S31" s="3">
        <v>0</v>
      </c>
      <c r="T31" s="3">
        <v>0</v>
      </c>
      <c r="V31" s="3">
        <v>12</v>
      </c>
      <c r="W31" s="3">
        <v>56</v>
      </c>
    </row>
    <row r="32" spans="1:23" x14ac:dyDescent="0.25">
      <c r="A32" s="4" t="s">
        <v>56</v>
      </c>
      <c r="B32" s="4" t="s">
        <v>57</v>
      </c>
      <c r="C32" s="3">
        <v>33</v>
      </c>
      <c r="D32" s="3">
        <v>1</v>
      </c>
      <c r="F32" s="3">
        <v>6</v>
      </c>
      <c r="G32" s="3">
        <v>25</v>
      </c>
      <c r="H32" s="12">
        <v>2</v>
      </c>
      <c r="I32" s="228">
        <f t="shared" si="0"/>
        <v>33</v>
      </c>
      <c r="K32" s="3">
        <v>0</v>
      </c>
      <c r="L32" s="3">
        <v>0</v>
      </c>
      <c r="N32" s="3">
        <v>0</v>
      </c>
      <c r="O32" s="3">
        <v>0</v>
      </c>
      <c r="P32" s="12">
        <v>0</v>
      </c>
      <c r="Q32" s="228">
        <f t="shared" si="1"/>
        <v>0</v>
      </c>
      <c r="S32" s="3">
        <v>0</v>
      </c>
      <c r="T32" s="3">
        <v>0</v>
      </c>
      <c r="V32" s="3">
        <v>9</v>
      </c>
      <c r="W32" s="3">
        <v>4</v>
      </c>
    </row>
    <row r="33" spans="1:23" x14ac:dyDescent="0.25">
      <c r="A33" s="4" t="s">
        <v>58</v>
      </c>
      <c r="B33" s="4" t="s">
        <v>59</v>
      </c>
      <c r="C33" s="3">
        <v>186</v>
      </c>
      <c r="D33" s="3">
        <v>18</v>
      </c>
      <c r="F33" s="3">
        <v>219</v>
      </c>
      <c r="G33" s="3">
        <v>198</v>
      </c>
      <c r="H33" s="12">
        <v>25</v>
      </c>
      <c r="I33" s="228">
        <f t="shared" si="0"/>
        <v>442</v>
      </c>
      <c r="K33" s="3">
        <v>3</v>
      </c>
      <c r="L33" s="3">
        <v>0</v>
      </c>
      <c r="N33" s="3">
        <v>2</v>
      </c>
      <c r="O33" s="3">
        <v>0</v>
      </c>
      <c r="P33" s="12">
        <v>1</v>
      </c>
      <c r="Q33" s="228">
        <f t="shared" si="1"/>
        <v>3</v>
      </c>
      <c r="S33" s="3">
        <v>0</v>
      </c>
      <c r="T33" s="3">
        <v>0</v>
      </c>
      <c r="V33" s="3">
        <v>4</v>
      </c>
      <c r="W33" s="3">
        <v>7</v>
      </c>
    </row>
    <row r="34" spans="1:23" x14ac:dyDescent="0.25">
      <c r="A34" s="4" t="s">
        <v>60</v>
      </c>
      <c r="B34" s="4" t="s">
        <v>61</v>
      </c>
      <c r="C34" s="3">
        <v>0</v>
      </c>
      <c r="D34" s="3">
        <v>0</v>
      </c>
      <c r="F34" s="3">
        <v>0</v>
      </c>
      <c r="G34" s="3">
        <v>0</v>
      </c>
      <c r="H34" s="12">
        <v>0</v>
      </c>
      <c r="I34" s="228">
        <f t="shared" si="0"/>
        <v>0</v>
      </c>
      <c r="K34" s="3">
        <v>0</v>
      </c>
      <c r="L34" s="3">
        <v>0</v>
      </c>
      <c r="N34" s="3">
        <v>0</v>
      </c>
      <c r="O34" s="3">
        <v>0</v>
      </c>
      <c r="P34" s="12">
        <v>0</v>
      </c>
      <c r="Q34" s="228">
        <f t="shared" si="1"/>
        <v>0</v>
      </c>
      <c r="S34" s="3">
        <v>0</v>
      </c>
      <c r="T34" s="3">
        <v>0</v>
      </c>
      <c r="V34" s="3">
        <v>0</v>
      </c>
      <c r="W34" s="3">
        <v>0</v>
      </c>
    </row>
    <row r="35" spans="1:23" x14ac:dyDescent="0.25">
      <c r="A35" s="4" t="s">
        <v>62</v>
      </c>
      <c r="B35" s="4" t="s">
        <v>63</v>
      </c>
      <c r="C35" s="3">
        <v>33</v>
      </c>
      <c r="D35" s="3">
        <v>11</v>
      </c>
      <c r="F35" s="3">
        <v>100</v>
      </c>
      <c r="G35" s="3">
        <v>2</v>
      </c>
      <c r="H35" s="12">
        <v>12</v>
      </c>
      <c r="I35" s="228">
        <f t="shared" si="0"/>
        <v>114</v>
      </c>
      <c r="K35" s="3">
        <v>8</v>
      </c>
      <c r="L35" s="3">
        <v>0</v>
      </c>
      <c r="N35" s="3">
        <v>0</v>
      </c>
      <c r="O35" s="3">
        <v>0</v>
      </c>
      <c r="P35" s="12">
        <v>0</v>
      </c>
      <c r="Q35" s="228">
        <f t="shared" si="1"/>
        <v>0</v>
      </c>
      <c r="S35" s="3">
        <v>0</v>
      </c>
      <c r="T35" s="3">
        <v>0</v>
      </c>
      <c r="V35" s="3">
        <v>12</v>
      </c>
      <c r="W35" s="3">
        <v>116</v>
      </c>
    </row>
    <row r="36" spans="1:23" x14ac:dyDescent="0.25">
      <c r="A36" s="4" t="s">
        <v>64</v>
      </c>
      <c r="B36" s="4" t="s">
        <v>65</v>
      </c>
      <c r="C36" s="3">
        <v>433</v>
      </c>
      <c r="D36" s="3">
        <v>6</v>
      </c>
      <c r="F36" s="3">
        <v>60</v>
      </c>
      <c r="G36" s="3">
        <v>1073</v>
      </c>
      <c r="H36" s="12">
        <v>4</v>
      </c>
      <c r="I36" s="228">
        <f t="shared" si="0"/>
        <v>1137</v>
      </c>
      <c r="K36" s="3">
        <v>12</v>
      </c>
      <c r="L36" s="3">
        <v>2</v>
      </c>
      <c r="N36" s="3">
        <v>0</v>
      </c>
      <c r="O36" s="3">
        <v>2</v>
      </c>
      <c r="P36" s="12">
        <v>0</v>
      </c>
      <c r="Q36" s="228">
        <f t="shared" si="1"/>
        <v>2</v>
      </c>
      <c r="S36" s="3">
        <v>0</v>
      </c>
      <c r="T36" s="3">
        <v>0</v>
      </c>
      <c r="V36" s="3">
        <v>40</v>
      </c>
      <c r="W36" s="3">
        <v>25</v>
      </c>
    </row>
    <row r="37" spans="1:23" x14ac:dyDescent="0.25">
      <c r="A37" s="4" t="s">
        <v>66</v>
      </c>
      <c r="B37" s="4" t="s">
        <v>67</v>
      </c>
      <c r="C37" s="3">
        <v>11</v>
      </c>
      <c r="D37" s="3">
        <v>3</v>
      </c>
      <c r="F37" s="3">
        <v>10</v>
      </c>
      <c r="G37" s="3">
        <v>4</v>
      </c>
      <c r="H37" s="12">
        <v>0</v>
      </c>
      <c r="I37" s="228">
        <f t="shared" si="0"/>
        <v>14</v>
      </c>
      <c r="K37" s="3">
        <v>0</v>
      </c>
      <c r="L37" s="3">
        <v>0</v>
      </c>
      <c r="N37" s="3">
        <v>0</v>
      </c>
      <c r="O37" s="3">
        <v>0</v>
      </c>
      <c r="P37" s="12">
        <v>0</v>
      </c>
      <c r="Q37" s="228">
        <f t="shared" si="1"/>
        <v>0</v>
      </c>
      <c r="S37" s="3">
        <v>0</v>
      </c>
      <c r="T37" s="3">
        <v>0</v>
      </c>
      <c r="V37" s="3">
        <v>8</v>
      </c>
      <c r="W37" s="3">
        <v>2</v>
      </c>
    </row>
    <row r="38" spans="1:23" x14ac:dyDescent="0.25">
      <c r="A38" s="4" t="s">
        <v>68</v>
      </c>
      <c r="B38" s="4" t="s">
        <v>69</v>
      </c>
      <c r="C38" s="3">
        <v>24</v>
      </c>
      <c r="D38" s="3">
        <v>2</v>
      </c>
      <c r="F38" s="3">
        <v>6</v>
      </c>
      <c r="G38" s="3">
        <v>17</v>
      </c>
      <c r="H38" s="12">
        <v>1</v>
      </c>
      <c r="I38" s="228">
        <f t="shared" si="0"/>
        <v>24</v>
      </c>
      <c r="K38" s="3">
        <v>1</v>
      </c>
      <c r="L38" s="3">
        <v>1</v>
      </c>
      <c r="N38" s="3">
        <v>1</v>
      </c>
      <c r="O38" s="3">
        <v>0</v>
      </c>
      <c r="P38" s="12">
        <v>0</v>
      </c>
      <c r="Q38" s="228">
        <f t="shared" si="1"/>
        <v>1</v>
      </c>
      <c r="S38" s="3">
        <v>0</v>
      </c>
      <c r="T38" s="3">
        <v>8</v>
      </c>
      <c r="V38" s="3">
        <v>1</v>
      </c>
      <c r="W38" s="3">
        <v>0</v>
      </c>
    </row>
    <row r="39" spans="1:23" x14ac:dyDescent="0.25">
      <c r="A39" s="4" t="s">
        <v>70</v>
      </c>
      <c r="B39" s="4" t="s">
        <v>71</v>
      </c>
      <c r="C39" s="3">
        <v>155</v>
      </c>
      <c r="D39" s="3">
        <v>25</v>
      </c>
      <c r="F39" s="3">
        <v>226</v>
      </c>
      <c r="G39" s="3">
        <v>1214</v>
      </c>
      <c r="H39" s="12">
        <v>24</v>
      </c>
      <c r="I39" s="228">
        <f t="shared" si="0"/>
        <v>1464</v>
      </c>
      <c r="K39" s="3">
        <v>0</v>
      </c>
      <c r="L39" s="3">
        <v>0</v>
      </c>
      <c r="N39" s="3">
        <v>0</v>
      </c>
      <c r="O39" s="3">
        <v>0</v>
      </c>
      <c r="P39" s="12">
        <v>0</v>
      </c>
      <c r="Q39" s="228">
        <f t="shared" si="1"/>
        <v>0</v>
      </c>
      <c r="S39" s="3">
        <v>6</v>
      </c>
      <c r="T39" s="3">
        <v>4</v>
      </c>
      <c r="V39" s="3">
        <v>1</v>
      </c>
      <c r="W39" s="3">
        <v>5</v>
      </c>
    </row>
    <row r="40" spans="1:23" x14ac:dyDescent="0.25">
      <c r="A40" s="4" t="s">
        <v>72</v>
      </c>
      <c r="B40" s="4" t="s">
        <v>73</v>
      </c>
      <c r="C40" s="3">
        <v>13</v>
      </c>
      <c r="D40" s="3">
        <v>1</v>
      </c>
      <c r="F40" s="3">
        <v>7</v>
      </c>
      <c r="G40" s="3">
        <v>5</v>
      </c>
      <c r="H40" s="12">
        <v>1</v>
      </c>
      <c r="I40" s="228">
        <f t="shared" si="0"/>
        <v>13</v>
      </c>
      <c r="K40" s="3">
        <v>4</v>
      </c>
      <c r="L40" s="3">
        <v>3</v>
      </c>
      <c r="N40" s="3">
        <v>3</v>
      </c>
      <c r="O40" s="3">
        <v>1</v>
      </c>
      <c r="P40" s="12">
        <v>0</v>
      </c>
      <c r="Q40" s="228">
        <f t="shared" si="1"/>
        <v>4</v>
      </c>
      <c r="S40" s="3">
        <v>0</v>
      </c>
      <c r="T40" s="3">
        <v>4</v>
      </c>
      <c r="V40" s="3">
        <v>244</v>
      </c>
      <c r="W40" s="3">
        <v>17</v>
      </c>
    </row>
    <row r="41" spans="1:23" x14ac:dyDescent="0.25">
      <c r="A41" s="4" t="s">
        <v>74</v>
      </c>
      <c r="B41" s="4" t="s">
        <v>75</v>
      </c>
      <c r="C41" s="3">
        <v>121</v>
      </c>
      <c r="D41" s="3">
        <v>18</v>
      </c>
      <c r="F41" s="3">
        <v>57</v>
      </c>
      <c r="G41" s="3">
        <v>487</v>
      </c>
      <c r="H41" s="12">
        <v>8</v>
      </c>
      <c r="I41" s="228">
        <f t="shared" si="0"/>
        <v>552</v>
      </c>
      <c r="K41" s="3">
        <v>5</v>
      </c>
      <c r="L41" s="3">
        <v>4</v>
      </c>
      <c r="N41" s="3">
        <v>4</v>
      </c>
      <c r="O41" s="3">
        <v>0</v>
      </c>
      <c r="P41" s="12">
        <v>1</v>
      </c>
      <c r="Q41" s="228">
        <f t="shared" si="1"/>
        <v>5</v>
      </c>
      <c r="S41" s="3">
        <v>0</v>
      </c>
      <c r="T41" s="3">
        <v>0</v>
      </c>
      <c r="V41" s="3">
        <v>5</v>
      </c>
      <c r="W41" s="3">
        <v>11</v>
      </c>
    </row>
    <row r="42" spans="1:23" x14ac:dyDescent="0.25">
      <c r="A42" s="4" t="s">
        <v>76</v>
      </c>
      <c r="B42" s="4" t="s">
        <v>77</v>
      </c>
      <c r="C42" s="3">
        <v>9</v>
      </c>
      <c r="D42" s="3">
        <v>2</v>
      </c>
      <c r="F42" s="3">
        <v>4</v>
      </c>
      <c r="G42" s="3">
        <v>4</v>
      </c>
      <c r="H42" s="12">
        <v>1</v>
      </c>
      <c r="I42" s="228">
        <f t="shared" si="0"/>
        <v>9</v>
      </c>
      <c r="K42" s="3">
        <v>0</v>
      </c>
      <c r="L42" s="3">
        <v>0</v>
      </c>
      <c r="N42" s="3">
        <v>0</v>
      </c>
      <c r="O42" s="3">
        <v>0</v>
      </c>
      <c r="P42" s="12">
        <v>0</v>
      </c>
      <c r="Q42" s="228">
        <f t="shared" si="1"/>
        <v>0</v>
      </c>
      <c r="S42" s="3">
        <v>0</v>
      </c>
      <c r="T42" s="3">
        <v>1</v>
      </c>
      <c r="V42" s="3">
        <v>24</v>
      </c>
      <c r="W42" s="3">
        <v>8</v>
      </c>
    </row>
    <row r="43" spans="1:23" x14ac:dyDescent="0.25">
      <c r="A43" s="4" t="s">
        <v>78</v>
      </c>
      <c r="B43" s="4" t="s">
        <v>79</v>
      </c>
      <c r="C43" s="3">
        <v>23</v>
      </c>
      <c r="D43" s="3">
        <v>0</v>
      </c>
      <c r="F43" s="3">
        <v>6</v>
      </c>
      <c r="G43" s="3">
        <v>17</v>
      </c>
      <c r="H43" s="12">
        <v>0</v>
      </c>
      <c r="I43" s="228">
        <f t="shared" si="0"/>
        <v>23</v>
      </c>
      <c r="K43" s="3">
        <v>0</v>
      </c>
      <c r="L43" s="3">
        <v>1</v>
      </c>
      <c r="N43" s="3">
        <v>1</v>
      </c>
      <c r="O43" s="3">
        <v>0</v>
      </c>
      <c r="P43" s="12">
        <v>0</v>
      </c>
      <c r="Q43" s="228">
        <f t="shared" si="1"/>
        <v>1</v>
      </c>
      <c r="S43" s="3">
        <v>0</v>
      </c>
      <c r="T43" s="3">
        <v>0</v>
      </c>
      <c r="V43" s="3">
        <v>15</v>
      </c>
      <c r="W43" s="3">
        <v>5</v>
      </c>
    </row>
    <row r="44" spans="1:23" x14ac:dyDescent="0.25">
      <c r="A44" s="4" t="s">
        <v>80</v>
      </c>
      <c r="B44" s="4" t="s">
        <v>81</v>
      </c>
      <c r="C44" s="3">
        <v>45</v>
      </c>
      <c r="D44" s="3">
        <v>1</v>
      </c>
      <c r="F44" s="3">
        <v>0</v>
      </c>
      <c r="G44" s="3">
        <v>4</v>
      </c>
      <c r="H44" s="12">
        <v>0</v>
      </c>
      <c r="I44" s="228">
        <f t="shared" si="0"/>
        <v>4</v>
      </c>
      <c r="K44" s="3">
        <v>9</v>
      </c>
      <c r="L44" s="3">
        <v>9</v>
      </c>
      <c r="N44" s="3">
        <v>0</v>
      </c>
      <c r="O44" s="3">
        <v>0</v>
      </c>
      <c r="P44" s="12">
        <v>0</v>
      </c>
      <c r="Q44" s="228">
        <f t="shared" si="1"/>
        <v>0</v>
      </c>
      <c r="S44" s="3">
        <v>9</v>
      </c>
      <c r="T44" s="3">
        <v>0</v>
      </c>
      <c r="V44" s="3">
        <v>3</v>
      </c>
      <c r="W44" s="3">
        <v>0</v>
      </c>
    </row>
    <row r="45" spans="1:23" x14ac:dyDescent="0.25">
      <c r="A45" s="4" t="s">
        <v>82</v>
      </c>
      <c r="B45" s="4" t="s">
        <v>83</v>
      </c>
      <c r="C45" s="6">
        <v>0</v>
      </c>
      <c r="D45" s="6">
        <v>0</v>
      </c>
      <c r="F45" s="6">
        <v>0</v>
      </c>
      <c r="G45" s="6">
        <v>0</v>
      </c>
      <c r="H45" s="13">
        <v>0</v>
      </c>
      <c r="I45" s="228">
        <f t="shared" si="0"/>
        <v>0</v>
      </c>
      <c r="K45" s="6">
        <v>0</v>
      </c>
      <c r="L45" s="6">
        <v>0</v>
      </c>
      <c r="N45" s="6">
        <v>0</v>
      </c>
      <c r="O45" s="6">
        <v>0</v>
      </c>
      <c r="P45" s="13">
        <v>0</v>
      </c>
      <c r="Q45" s="228">
        <f t="shared" si="1"/>
        <v>0</v>
      </c>
      <c r="S45" s="6">
        <v>0</v>
      </c>
      <c r="T45" s="6">
        <v>0</v>
      </c>
      <c r="V45" s="6">
        <v>0</v>
      </c>
      <c r="W45" s="6">
        <v>0</v>
      </c>
    </row>
    <row r="46" spans="1:23" x14ac:dyDescent="0.25">
      <c r="A46" s="4" t="s">
        <v>84</v>
      </c>
      <c r="B46" s="4" t="s">
        <v>85</v>
      </c>
      <c r="C46" s="3">
        <v>2</v>
      </c>
      <c r="D46" s="3">
        <v>0</v>
      </c>
      <c r="F46" s="3">
        <v>0</v>
      </c>
      <c r="G46" s="3">
        <v>0</v>
      </c>
      <c r="H46" s="12">
        <v>0</v>
      </c>
      <c r="I46" s="228">
        <f t="shared" si="0"/>
        <v>0</v>
      </c>
      <c r="K46" s="3">
        <v>0</v>
      </c>
      <c r="L46" s="3">
        <v>0</v>
      </c>
      <c r="N46" s="3">
        <v>0</v>
      </c>
      <c r="O46" s="3">
        <v>0</v>
      </c>
      <c r="P46" s="12">
        <v>0</v>
      </c>
      <c r="Q46" s="228">
        <f t="shared" si="1"/>
        <v>0</v>
      </c>
      <c r="S46" s="3">
        <v>0</v>
      </c>
      <c r="T46" s="3">
        <v>0</v>
      </c>
      <c r="V46" s="3">
        <v>2</v>
      </c>
      <c r="W46" s="3">
        <v>2</v>
      </c>
    </row>
    <row r="47" spans="1:23" x14ac:dyDescent="0.25">
      <c r="A47" s="4" t="s">
        <v>86</v>
      </c>
      <c r="B47" s="4" t="s">
        <v>87</v>
      </c>
      <c r="C47" s="3">
        <v>0</v>
      </c>
      <c r="D47" s="3">
        <v>0</v>
      </c>
      <c r="F47" s="3">
        <v>0</v>
      </c>
      <c r="G47" s="3">
        <v>2</v>
      </c>
      <c r="H47" s="12">
        <v>0</v>
      </c>
      <c r="I47" s="228">
        <f t="shared" si="0"/>
        <v>2</v>
      </c>
      <c r="K47" s="3">
        <v>9</v>
      </c>
      <c r="L47" s="3">
        <v>9</v>
      </c>
      <c r="N47" s="3">
        <v>0</v>
      </c>
      <c r="O47" s="3">
        <v>4</v>
      </c>
      <c r="P47" s="12">
        <v>0</v>
      </c>
      <c r="Q47" s="228">
        <f t="shared" si="1"/>
        <v>4</v>
      </c>
      <c r="S47" s="3">
        <v>120</v>
      </c>
      <c r="T47" s="3">
        <v>0</v>
      </c>
      <c r="V47" s="3">
        <v>189</v>
      </c>
      <c r="W47" s="3">
        <v>17</v>
      </c>
    </row>
    <row r="48" spans="1:23" x14ac:dyDescent="0.25">
      <c r="A48" s="4" t="s">
        <v>88</v>
      </c>
      <c r="B48" s="4" t="s">
        <v>89</v>
      </c>
      <c r="C48" s="3">
        <v>219</v>
      </c>
      <c r="D48" s="3">
        <v>0</v>
      </c>
      <c r="F48" s="3">
        <v>0</v>
      </c>
      <c r="G48" s="3">
        <v>20</v>
      </c>
      <c r="H48" s="12">
        <v>0</v>
      </c>
      <c r="I48" s="228">
        <f t="shared" si="0"/>
        <v>20</v>
      </c>
      <c r="K48" s="3">
        <v>0</v>
      </c>
      <c r="L48" s="3">
        <v>0</v>
      </c>
      <c r="N48" s="3">
        <v>0</v>
      </c>
      <c r="O48" s="3">
        <v>0</v>
      </c>
      <c r="P48" s="12">
        <v>0</v>
      </c>
      <c r="Q48" s="228">
        <f t="shared" si="1"/>
        <v>0</v>
      </c>
      <c r="S48" s="3">
        <v>0</v>
      </c>
      <c r="T48" s="3">
        <v>0</v>
      </c>
      <c r="V48" s="3">
        <v>29</v>
      </c>
      <c r="W48" s="3">
        <v>3</v>
      </c>
    </row>
    <row r="49" spans="1:23" x14ac:dyDescent="0.25">
      <c r="A49" s="4" t="s">
        <v>90</v>
      </c>
      <c r="B49" s="4" t="s">
        <v>91</v>
      </c>
      <c r="C49" s="3">
        <v>75</v>
      </c>
      <c r="D49" s="3">
        <v>12</v>
      </c>
      <c r="F49" s="3">
        <v>16</v>
      </c>
      <c r="G49" s="3">
        <v>664</v>
      </c>
      <c r="H49" s="12">
        <v>1</v>
      </c>
      <c r="I49" s="228">
        <f t="shared" si="0"/>
        <v>681</v>
      </c>
      <c r="K49" s="3">
        <v>0</v>
      </c>
      <c r="L49" s="3">
        <v>0</v>
      </c>
      <c r="N49" s="3">
        <v>0</v>
      </c>
      <c r="O49" s="3">
        <v>0</v>
      </c>
      <c r="P49" s="12">
        <v>0</v>
      </c>
      <c r="Q49" s="228">
        <f t="shared" si="1"/>
        <v>0</v>
      </c>
      <c r="S49" s="3">
        <v>0</v>
      </c>
      <c r="T49" s="3">
        <v>1</v>
      </c>
      <c r="V49" s="3">
        <v>6</v>
      </c>
      <c r="W49" s="3">
        <v>45</v>
      </c>
    </row>
    <row r="50" spans="1:23" x14ac:dyDescent="0.25">
      <c r="A50" s="4" t="s">
        <v>92</v>
      </c>
      <c r="B50" s="4" t="s">
        <v>93</v>
      </c>
      <c r="C50" s="3">
        <v>51</v>
      </c>
      <c r="D50" s="3">
        <v>10</v>
      </c>
      <c r="F50" s="3">
        <v>32</v>
      </c>
      <c r="G50" s="3">
        <v>15</v>
      </c>
      <c r="H50" s="12">
        <v>4</v>
      </c>
      <c r="I50" s="228">
        <f t="shared" si="0"/>
        <v>51</v>
      </c>
      <c r="K50" s="3">
        <v>2</v>
      </c>
      <c r="L50" s="3">
        <v>2</v>
      </c>
      <c r="N50" s="3">
        <v>2</v>
      </c>
      <c r="O50" s="3">
        <v>0</v>
      </c>
      <c r="P50" s="12">
        <v>0</v>
      </c>
      <c r="Q50" s="228">
        <f t="shared" si="1"/>
        <v>2</v>
      </c>
      <c r="S50" s="3">
        <v>0</v>
      </c>
      <c r="T50" s="3">
        <v>0</v>
      </c>
      <c r="V50" s="3">
        <v>0</v>
      </c>
      <c r="W50" s="3">
        <v>0</v>
      </c>
    </row>
    <row r="51" spans="1:23" x14ac:dyDescent="0.25">
      <c r="A51" s="4" t="s">
        <v>94</v>
      </c>
      <c r="B51" s="4" t="s">
        <v>95</v>
      </c>
      <c r="C51" s="3">
        <v>0</v>
      </c>
      <c r="D51" s="3">
        <v>0</v>
      </c>
      <c r="F51" s="3">
        <v>0</v>
      </c>
      <c r="G51" s="3">
        <v>0</v>
      </c>
      <c r="H51" s="12">
        <v>0</v>
      </c>
      <c r="I51" s="228">
        <f t="shared" si="0"/>
        <v>0</v>
      </c>
      <c r="K51" s="3">
        <v>0</v>
      </c>
      <c r="L51" s="3">
        <v>0</v>
      </c>
      <c r="N51" s="3">
        <v>0</v>
      </c>
      <c r="O51" s="3">
        <v>0</v>
      </c>
      <c r="P51" s="12">
        <v>0</v>
      </c>
      <c r="Q51" s="228">
        <f t="shared" si="1"/>
        <v>0</v>
      </c>
      <c r="S51" s="3">
        <v>0</v>
      </c>
      <c r="T51" s="3">
        <v>0</v>
      </c>
      <c r="V51" s="3">
        <v>0</v>
      </c>
      <c r="W51" s="3">
        <v>0</v>
      </c>
    </row>
    <row r="52" spans="1:23" x14ac:dyDescent="0.25">
      <c r="A52" s="4" t="s">
        <v>96</v>
      </c>
      <c r="B52" s="4" t="s">
        <v>97</v>
      </c>
      <c r="C52" s="3">
        <v>212</v>
      </c>
      <c r="D52" s="3">
        <v>29</v>
      </c>
      <c r="F52" s="3">
        <v>36</v>
      </c>
      <c r="G52" s="3">
        <v>171</v>
      </c>
      <c r="H52" s="12">
        <v>5</v>
      </c>
      <c r="I52" s="228">
        <f t="shared" si="0"/>
        <v>212</v>
      </c>
      <c r="K52" s="3">
        <v>7</v>
      </c>
      <c r="L52" s="3">
        <v>7</v>
      </c>
      <c r="N52" s="3">
        <v>0</v>
      </c>
      <c r="O52" s="3">
        <v>7</v>
      </c>
      <c r="P52" s="12">
        <v>0</v>
      </c>
      <c r="Q52" s="228">
        <f t="shared" si="1"/>
        <v>7</v>
      </c>
      <c r="S52" s="3">
        <v>10</v>
      </c>
      <c r="T52" s="3">
        <v>0</v>
      </c>
      <c r="V52" s="3">
        <v>56</v>
      </c>
      <c r="W52" s="3">
        <v>3</v>
      </c>
    </row>
    <row r="53" spans="1:23" x14ac:dyDescent="0.25">
      <c r="A53" s="4" t="s">
        <v>98</v>
      </c>
      <c r="B53" s="4" t="s">
        <v>99</v>
      </c>
      <c r="C53" s="3">
        <v>1282</v>
      </c>
      <c r="D53" s="3">
        <v>2</v>
      </c>
      <c r="F53" s="3">
        <v>235</v>
      </c>
      <c r="G53" s="3">
        <v>1071</v>
      </c>
      <c r="H53" s="12">
        <v>0</v>
      </c>
      <c r="I53" s="228">
        <f t="shared" si="0"/>
        <v>1306</v>
      </c>
      <c r="K53" s="3">
        <v>0</v>
      </c>
      <c r="L53" s="3">
        <v>3</v>
      </c>
      <c r="N53" s="3">
        <v>3</v>
      </c>
      <c r="O53" s="3">
        <v>0</v>
      </c>
      <c r="P53" s="12">
        <v>0</v>
      </c>
      <c r="Q53" s="228">
        <f t="shared" si="1"/>
        <v>3</v>
      </c>
      <c r="S53" s="3">
        <v>0</v>
      </c>
      <c r="T53" s="3">
        <v>0</v>
      </c>
      <c r="V53" s="3">
        <v>40</v>
      </c>
      <c r="W53" s="3">
        <v>1</v>
      </c>
    </row>
    <row r="54" spans="1:23" x14ac:dyDescent="0.25">
      <c r="A54" s="4" t="s">
        <v>100</v>
      </c>
      <c r="B54" s="4" t="s">
        <v>101</v>
      </c>
      <c r="C54" s="3">
        <v>1</v>
      </c>
      <c r="D54" s="3">
        <v>0</v>
      </c>
      <c r="F54" s="3">
        <v>0</v>
      </c>
      <c r="G54" s="3">
        <v>0</v>
      </c>
      <c r="H54" s="12">
        <v>1</v>
      </c>
      <c r="I54" s="228">
        <f t="shared" si="0"/>
        <v>1</v>
      </c>
      <c r="K54" s="3">
        <v>0</v>
      </c>
      <c r="L54" s="3">
        <v>0</v>
      </c>
      <c r="N54" s="3">
        <v>0</v>
      </c>
      <c r="O54" s="3">
        <v>0</v>
      </c>
      <c r="P54" s="12">
        <v>0</v>
      </c>
      <c r="Q54" s="228">
        <f t="shared" si="1"/>
        <v>0</v>
      </c>
      <c r="S54" s="3">
        <v>0</v>
      </c>
      <c r="T54" s="3">
        <v>0</v>
      </c>
      <c r="V54" s="3">
        <v>2</v>
      </c>
      <c r="W54" s="3">
        <v>3</v>
      </c>
    </row>
    <row r="55" spans="1:23" x14ac:dyDescent="0.25">
      <c r="A55" s="4" t="s">
        <v>102</v>
      </c>
      <c r="B55" s="4" t="s">
        <v>103</v>
      </c>
      <c r="C55" s="3">
        <v>1</v>
      </c>
      <c r="D55" s="3">
        <v>0</v>
      </c>
      <c r="F55" s="3">
        <v>0</v>
      </c>
      <c r="G55" s="3">
        <v>1</v>
      </c>
      <c r="H55" s="12">
        <v>0</v>
      </c>
      <c r="I55" s="228">
        <f t="shared" si="0"/>
        <v>1</v>
      </c>
      <c r="K55" s="3">
        <v>0</v>
      </c>
      <c r="L55" s="3">
        <v>0</v>
      </c>
      <c r="N55" s="3">
        <v>0</v>
      </c>
      <c r="O55" s="3">
        <v>0</v>
      </c>
      <c r="P55" s="12">
        <v>0</v>
      </c>
      <c r="Q55" s="228">
        <f t="shared" si="1"/>
        <v>0</v>
      </c>
      <c r="S55" s="3">
        <v>0</v>
      </c>
      <c r="T55" s="3">
        <v>0</v>
      </c>
      <c r="V55" s="3">
        <v>6</v>
      </c>
      <c r="W55" s="3">
        <v>3</v>
      </c>
    </row>
    <row r="56" spans="1:23" x14ac:dyDescent="0.25">
      <c r="A56" s="4" t="s">
        <v>104</v>
      </c>
      <c r="B56" s="4" t="s">
        <v>105</v>
      </c>
      <c r="C56" s="3">
        <v>30</v>
      </c>
      <c r="D56" s="3">
        <v>12</v>
      </c>
      <c r="F56" s="3">
        <v>85</v>
      </c>
      <c r="G56" s="3">
        <v>99</v>
      </c>
      <c r="H56" s="12">
        <v>0</v>
      </c>
      <c r="I56" s="228">
        <f t="shared" si="0"/>
        <v>184</v>
      </c>
      <c r="K56" s="3">
        <v>1</v>
      </c>
      <c r="L56" s="3">
        <v>5</v>
      </c>
      <c r="N56" s="3">
        <v>1</v>
      </c>
      <c r="O56" s="3">
        <v>0</v>
      </c>
      <c r="P56" s="12">
        <v>0</v>
      </c>
      <c r="Q56" s="228">
        <f t="shared" si="1"/>
        <v>1</v>
      </c>
      <c r="S56" s="3">
        <v>0</v>
      </c>
      <c r="T56" s="3">
        <v>5</v>
      </c>
      <c r="V56" s="3">
        <v>0</v>
      </c>
      <c r="W56" s="3">
        <v>5</v>
      </c>
    </row>
    <row r="57" spans="1:23" x14ac:dyDescent="0.25">
      <c r="A57" s="4" t="s">
        <v>106</v>
      </c>
      <c r="B57" s="4" t="s">
        <v>107</v>
      </c>
      <c r="C57" s="3">
        <v>971</v>
      </c>
      <c r="D57" s="3">
        <v>9</v>
      </c>
      <c r="F57" s="3">
        <v>152</v>
      </c>
      <c r="G57" s="3">
        <v>819</v>
      </c>
      <c r="H57" s="12">
        <v>971</v>
      </c>
      <c r="I57" s="228">
        <f t="shared" si="0"/>
        <v>1942</v>
      </c>
      <c r="K57" s="3">
        <v>11</v>
      </c>
      <c r="L57" s="3">
        <v>2</v>
      </c>
      <c r="N57" s="3">
        <v>0</v>
      </c>
      <c r="O57" s="3">
        <v>13</v>
      </c>
      <c r="P57" s="12">
        <v>0</v>
      </c>
      <c r="Q57" s="228">
        <f t="shared" si="1"/>
        <v>13</v>
      </c>
      <c r="S57" s="3">
        <v>6</v>
      </c>
      <c r="T57" s="3">
        <v>0</v>
      </c>
      <c r="V57" s="3">
        <v>17</v>
      </c>
      <c r="W57" s="3">
        <v>10</v>
      </c>
    </row>
    <row r="58" spans="1:23" x14ac:dyDescent="0.25">
      <c r="A58" s="4" t="s">
        <v>108</v>
      </c>
      <c r="B58" s="4" t="s">
        <v>109</v>
      </c>
      <c r="C58" s="3">
        <v>543</v>
      </c>
      <c r="D58" s="3">
        <v>1</v>
      </c>
      <c r="F58" s="3">
        <v>98</v>
      </c>
      <c r="G58" s="3">
        <v>885</v>
      </c>
      <c r="H58" s="12">
        <v>21</v>
      </c>
      <c r="I58" s="228">
        <f t="shared" si="0"/>
        <v>1004</v>
      </c>
      <c r="K58" s="3">
        <v>0</v>
      </c>
      <c r="L58" s="3">
        <v>0</v>
      </c>
      <c r="N58" s="3">
        <v>0</v>
      </c>
      <c r="O58" s="3">
        <v>0</v>
      </c>
      <c r="P58" s="12">
        <v>0</v>
      </c>
      <c r="Q58" s="228">
        <f t="shared" si="1"/>
        <v>0</v>
      </c>
      <c r="S58" s="3">
        <v>0</v>
      </c>
      <c r="T58" s="3">
        <v>0</v>
      </c>
      <c r="V58" s="3">
        <v>11</v>
      </c>
      <c r="W58" s="3">
        <v>3</v>
      </c>
    </row>
    <row r="59" spans="1:23" x14ac:dyDescent="0.25">
      <c r="A59" s="4" t="s">
        <v>110</v>
      </c>
      <c r="B59" s="4" t="s">
        <v>111</v>
      </c>
      <c r="C59" s="3">
        <v>132</v>
      </c>
      <c r="D59" s="3">
        <v>0</v>
      </c>
      <c r="F59" s="3">
        <v>0</v>
      </c>
      <c r="G59" s="3">
        <v>132</v>
      </c>
      <c r="H59" s="12">
        <v>0</v>
      </c>
      <c r="I59" s="228">
        <f t="shared" si="0"/>
        <v>132</v>
      </c>
      <c r="K59" s="3">
        <v>1</v>
      </c>
      <c r="L59" s="3">
        <v>0</v>
      </c>
      <c r="N59" s="3">
        <v>0</v>
      </c>
      <c r="O59" s="3">
        <v>0</v>
      </c>
      <c r="P59" s="12">
        <v>0</v>
      </c>
      <c r="Q59" s="228">
        <f t="shared" si="1"/>
        <v>0</v>
      </c>
      <c r="S59" s="3">
        <v>0</v>
      </c>
      <c r="T59" s="3">
        <v>0</v>
      </c>
      <c r="V59" s="3">
        <v>9</v>
      </c>
      <c r="W59" s="3">
        <v>4</v>
      </c>
    </row>
    <row r="60" spans="1:23" x14ac:dyDescent="0.25">
      <c r="A60" s="4" t="s">
        <v>112</v>
      </c>
      <c r="B60" s="4" t="s">
        <v>113</v>
      </c>
      <c r="C60" s="3">
        <v>191</v>
      </c>
      <c r="D60" s="3">
        <v>3</v>
      </c>
      <c r="F60" s="3">
        <v>22</v>
      </c>
      <c r="G60" s="3">
        <v>305</v>
      </c>
      <c r="H60" s="12">
        <v>2</v>
      </c>
      <c r="I60" s="228">
        <f t="shared" si="0"/>
        <v>329</v>
      </c>
      <c r="K60" s="3">
        <v>1</v>
      </c>
      <c r="L60" s="3">
        <v>1</v>
      </c>
      <c r="N60" s="3">
        <v>0</v>
      </c>
      <c r="O60" s="3">
        <v>0</v>
      </c>
      <c r="P60" s="12">
        <v>2</v>
      </c>
      <c r="Q60" s="228">
        <f t="shared" si="1"/>
        <v>2</v>
      </c>
      <c r="S60" s="3">
        <v>90</v>
      </c>
      <c r="T60" s="3">
        <v>27</v>
      </c>
      <c r="V60" s="3">
        <v>2</v>
      </c>
      <c r="W60" s="3">
        <v>25</v>
      </c>
    </row>
    <row r="61" spans="1:23" x14ac:dyDescent="0.25">
      <c r="A61" s="4" t="s">
        <v>114</v>
      </c>
      <c r="B61" s="4" t="s">
        <v>115</v>
      </c>
      <c r="C61" s="3">
        <v>25</v>
      </c>
      <c r="D61" s="3">
        <v>9</v>
      </c>
      <c r="F61" s="3">
        <v>40</v>
      </c>
      <c r="G61" s="3">
        <v>250</v>
      </c>
      <c r="H61" s="12">
        <v>22</v>
      </c>
      <c r="I61" s="228">
        <f t="shared" si="0"/>
        <v>312</v>
      </c>
      <c r="K61" s="3">
        <v>0</v>
      </c>
      <c r="L61" s="3">
        <v>0</v>
      </c>
      <c r="N61" s="3">
        <v>0</v>
      </c>
      <c r="O61" s="3">
        <v>0</v>
      </c>
      <c r="P61" s="12">
        <v>0</v>
      </c>
      <c r="Q61" s="228">
        <f t="shared" si="1"/>
        <v>0</v>
      </c>
      <c r="S61" s="3">
        <v>3</v>
      </c>
      <c r="T61" s="3">
        <v>0</v>
      </c>
      <c r="V61" s="3">
        <v>4</v>
      </c>
      <c r="W61" s="3">
        <v>0</v>
      </c>
    </row>
    <row r="62" spans="1:23" x14ac:dyDescent="0.25">
      <c r="A62" s="4" t="s">
        <v>116</v>
      </c>
      <c r="B62" s="4" t="s">
        <v>117</v>
      </c>
      <c r="C62" s="3">
        <v>7</v>
      </c>
      <c r="D62" s="3">
        <v>0</v>
      </c>
      <c r="F62" s="3">
        <v>120</v>
      </c>
      <c r="G62" s="3">
        <v>295</v>
      </c>
      <c r="H62" s="12">
        <v>7</v>
      </c>
      <c r="I62" s="228">
        <f t="shared" si="0"/>
        <v>422</v>
      </c>
      <c r="K62" s="3">
        <v>0</v>
      </c>
      <c r="L62" s="3">
        <v>0</v>
      </c>
      <c r="N62" s="3">
        <v>0</v>
      </c>
      <c r="O62" s="3">
        <v>0</v>
      </c>
      <c r="P62" s="12">
        <v>0</v>
      </c>
      <c r="Q62" s="228">
        <f t="shared" si="1"/>
        <v>0</v>
      </c>
      <c r="S62" s="3">
        <v>0</v>
      </c>
      <c r="T62" s="3">
        <v>0</v>
      </c>
      <c r="V62" s="3">
        <v>20</v>
      </c>
      <c r="W62" s="3">
        <v>12</v>
      </c>
    </row>
    <row r="63" spans="1:23" x14ac:dyDescent="0.25">
      <c r="A63" s="4" t="s">
        <v>118</v>
      </c>
      <c r="B63" s="4" t="s">
        <v>119</v>
      </c>
      <c r="C63" s="3">
        <v>432</v>
      </c>
      <c r="D63" s="3">
        <v>2</v>
      </c>
      <c r="F63" s="3">
        <v>10</v>
      </c>
      <c r="G63" s="3">
        <v>200</v>
      </c>
      <c r="H63" s="12">
        <v>0</v>
      </c>
      <c r="I63" s="228">
        <f t="shared" si="0"/>
        <v>210</v>
      </c>
      <c r="K63" s="3">
        <v>2</v>
      </c>
      <c r="L63" s="3">
        <v>1</v>
      </c>
      <c r="N63" s="3">
        <v>2</v>
      </c>
      <c r="O63" s="3">
        <v>1</v>
      </c>
      <c r="P63" s="12">
        <v>0</v>
      </c>
      <c r="Q63" s="228">
        <f t="shared" si="1"/>
        <v>3</v>
      </c>
      <c r="S63" s="3">
        <v>0</v>
      </c>
      <c r="T63" s="3">
        <v>0</v>
      </c>
      <c r="V63" s="3">
        <v>17</v>
      </c>
      <c r="W63" s="3">
        <v>2</v>
      </c>
    </row>
    <row r="64" spans="1:23" x14ac:dyDescent="0.25">
      <c r="A64" s="4" t="s">
        <v>120</v>
      </c>
      <c r="B64" s="4" t="s">
        <v>121</v>
      </c>
      <c r="C64" s="3">
        <v>5</v>
      </c>
      <c r="D64" s="3">
        <v>0</v>
      </c>
      <c r="F64" s="3">
        <v>40</v>
      </c>
      <c r="G64" s="3">
        <v>79</v>
      </c>
      <c r="H64" s="12">
        <v>7</v>
      </c>
      <c r="I64" s="228">
        <f t="shared" si="0"/>
        <v>126</v>
      </c>
      <c r="K64" s="3">
        <v>0</v>
      </c>
      <c r="L64" s="3">
        <v>0</v>
      </c>
      <c r="N64" s="3">
        <v>0</v>
      </c>
      <c r="O64" s="3">
        <v>0</v>
      </c>
      <c r="P64" s="12">
        <v>0</v>
      </c>
      <c r="Q64" s="228">
        <f t="shared" si="1"/>
        <v>0</v>
      </c>
      <c r="S64" s="3">
        <v>2</v>
      </c>
      <c r="T64" s="3">
        <v>9</v>
      </c>
      <c r="V64" s="3">
        <v>0</v>
      </c>
      <c r="W64" s="3">
        <v>0</v>
      </c>
    </row>
    <row r="65" spans="1:23" x14ac:dyDescent="0.25">
      <c r="A65" s="4" t="s">
        <v>122</v>
      </c>
      <c r="B65" s="4" t="s">
        <v>123</v>
      </c>
      <c r="C65" s="3">
        <v>37</v>
      </c>
      <c r="D65" s="3">
        <v>1</v>
      </c>
      <c r="F65" s="3">
        <v>15</v>
      </c>
      <c r="G65" s="3">
        <v>23</v>
      </c>
      <c r="H65" s="12">
        <v>0</v>
      </c>
      <c r="I65" s="228">
        <f t="shared" si="0"/>
        <v>38</v>
      </c>
      <c r="K65" s="3">
        <v>0</v>
      </c>
      <c r="L65" s="3">
        <v>0</v>
      </c>
      <c r="N65" s="3">
        <v>0</v>
      </c>
      <c r="O65" s="3">
        <v>0</v>
      </c>
      <c r="P65" s="12">
        <v>0</v>
      </c>
      <c r="Q65" s="228">
        <f t="shared" si="1"/>
        <v>0</v>
      </c>
      <c r="S65" s="3">
        <v>0</v>
      </c>
      <c r="T65" s="3">
        <v>0</v>
      </c>
      <c r="V65" s="3">
        <v>0</v>
      </c>
      <c r="W65" s="3">
        <v>0</v>
      </c>
    </row>
    <row r="66" spans="1:23" x14ac:dyDescent="0.25">
      <c r="A66" s="4" t="s">
        <v>124</v>
      </c>
      <c r="B66" s="4" t="s">
        <v>125</v>
      </c>
      <c r="C66" s="3">
        <v>1</v>
      </c>
      <c r="D66" s="3">
        <v>1</v>
      </c>
      <c r="F66" s="3">
        <v>18</v>
      </c>
      <c r="G66" s="3">
        <v>57</v>
      </c>
      <c r="H66" s="12">
        <v>0</v>
      </c>
      <c r="I66" s="228">
        <f t="shared" si="0"/>
        <v>75</v>
      </c>
      <c r="K66" s="3">
        <v>0</v>
      </c>
      <c r="L66" s="3">
        <v>0</v>
      </c>
      <c r="N66" s="3">
        <v>0</v>
      </c>
      <c r="O66" s="3">
        <v>0</v>
      </c>
      <c r="P66" s="12">
        <v>0</v>
      </c>
      <c r="Q66" s="228">
        <f t="shared" si="1"/>
        <v>0</v>
      </c>
      <c r="S66" s="3">
        <v>0</v>
      </c>
      <c r="T66" s="3">
        <v>0</v>
      </c>
      <c r="V66" s="3">
        <v>2</v>
      </c>
      <c r="W66" s="3">
        <v>5</v>
      </c>
    </row>
    <row r="67" spans="1:23" x14ac:dyDescent="0.25">
      <c r="A67" s="4" t="s">
        <v>126</v>
      </c>
      <c r="B67" s="4" t="s">
        <v>127</v>
      </c>
      <c r="C67" s="3">
        <v>36</v>
      </c>
      <c r="D67" s="3">
        <v>0</v>
      </c>
      <c r="F67" s="3">
        <v>0</v>
      </c>
      <c r="G67" s="3">
        <v>36</v>
      </c>
      <c r="H67" s="12">
        <v>0</v>
      </c>
      <c r="I67" s="228">
        <f t="shared" si="0"/>
        <v>36</v>
      </c>
      <c r="K67" s="3">
        <v>0</v>
      </c>
      <c r="L67" s="3">
        <v>0</v>
      </c>
      <c r="N67" s="3">
        <v>0</v>
      </c>
      <c r="O67" s="3">
        <v>0</v>
      </c>
      <c r="P67" s="12">
        <v>0</v>
      </c>
      <c r="Q67" s="228">
        <f t="shared" si="1"/>
        <v>0</v>
      </c>
      <c r="S67" s="3">
        <v>0</v>
      </c>
      <c r="T67" s="3">
        <v>0</v>
      </c>
      <c r="V67" s="3">
        <v>0</v>
      </c>
      <c r="W67" s="3">
        <v>0</v>
      </c>
    </row>
    <row r="68" spans="1:23" x14ac:dyDescent="0.25">
      <c r="A68" s="4" t="s">
        <v>128</v>
      </c>
      <c r="B68" s="4" t="s">
        <v>129</v>
      </c>
      <c r="C68" s="3">
        <v>27</v>
      </c>
      <c r="D68" s="3">
        <v>10</v>
      </c>
      <c r="F68" s="3">
        <v>14</v>
      </c>
      <c r="G68" s="3">
        <v>10</v>
      </c>
      <c r="H68" s="12">
        <v>1</v>
      </c>
      <c r="I68" s="228">
        <f t="shared" si="0"/>
        <v>25</v>
      </c>
      <c r="K68" s="3">
        <v>0</v>
      </c>
      <c r="L68" s="3">
        <v>0</v>
      </c>
      <c r="N68" s="3">
        <v>0</v>
      </c>
      <c r="O68" s="3">
        <v>0</v>
      </c>
      <c r="P68" s="12">
        <v>0</v>
      </c>
      <c r="Q68" s="228">
        <f t="shared" si="1"/>
        <v>0</v>
      </c>
      <c r="S68" s="3">
        <v>0</v>
      </c>
      <c r="T68" s="3">
        <v>0</v>
      </c>
      <c r="V68" s="3">
        <v>0</v>
      </c>
      <c r="W68" s="3">
        <v>0</v>
      </c>
    </row>
    <row r="69" spans="1:23" x14ac:dyDescent="0.25">
      <c r="A69" s="4" t="s">
        <v>130</v>
      </c>
      <c r="B69" s="4" t="s">
        <v>131</v>
      </c>
      <c r="C69" s="3">
        <v>41</v>
      </c>
      <c r="D69" s="3">
        <v>15</v>
      </c>
      <c r="F69" s="3">
        <v>107</v>
      </c>
      <c r="G69" s="3">
        <v>1402</v>
      </c>
      <c r="H69" s="12">
        <v>12</v>
      </c>
      <c r="I69" s="228">
        <f t="shared" si="0"/>
        <v>1521</v>
      </c>
      <c r="K69" s="3">
        <v>2</v>
      </c>
      <c r="L69" s="3">
        <v>2</v>
      </c>
      <c r="N69" s="3">
        <v>0</v>
      </c>
      <c r="O69" s="3">
        <v>8</v>
      </c>
      <c r="P69" s="12">
        <v>2</v>
      </c>
      <c r="Q69" s="228">
        <f t="shared" si="1"/>
        <v>10</v>
      </c>
      <c r="S69" s="3">
        <v>0</v>
      </c>
      <c r="T69" s="3">
        <v>0</v>
      </c>
      <c r="V69" s="3">
        <v>2</v>
      </c>
      <c r="W69" s="3">
        <v>25</v>
      </c>
    </row>
    <row r="70" spans="1:23" x14ac:dyDescent="0.25">
      <c r="A70" s="4" t="s">
        <v>132</v>
      </c>
      <c r="B70" s="4" t="s">
        <v>133</v>
      </c>
      <c r="C70" s="3">
        <v>20</v>
      </c>
      <c r="D70" s="3">
        <v>0</v>
      </c>
      <c r="F70" s="3">
        <v>5</v>
      </c>
      <c r="G70" s="3">
        <v>15</v>
      </c>
      <c r="H70" s="12">
        <v>0</v>
      </c>
      <c r="I70" s="228">
        <f t="shared" ref="I70:I115" si="2">SUM(F70:H70)</f>
        <v>20</v>
      </c>
      <c r="K70" s="3">
        <v>0</v>
      </c>
      <c r="L70" s="3">
        <v>0</v>
      </c>
      <c r="N70" s="3">
        <v>0</v>
      </c>
      <c r="O70" s="3">
        <v>0</v>
      </c>
      <c r="P70" s="12">
        <v>0</v>
      </c>
      <c r="Q70" s="228">
        <f t="shared" ref="Q70:Q115" si="3">SUM(N70:P70)</f>
        <v>0</v>
      </c>
      <c r="S70" s="3">
        <v>0</v>
      </c>
      <c r="T70" s="3">
        <v>0</v>
      </c>
      <c r="V70" s="3">
        <v>0</v>
      </c>
      <c r="W70" s="3">
        <v>0</v>
      </c>
    </row>
    <row r="71" spans="1:23" x14ac:dyDescent="0.25">
      <c r="A71" s="4" t="s">
        <v>134</v>
      </c>
      <c r="B71" s="4" t="s">
        <v>135</v>
      </c>
      <c r="C71" s="3">
        <v>63</v>
      </c>
      <c r="D71" s="3">
        <v>33</v>
      </c>
      <c r="F71" s="3">
        <v>912</v>
      </c>
      <c r="G71" s="3">
        <v>5717</v>
      </c>
      <c r="H71" s="12">
        <v>104</v>
      </c>
      <c r="I71" s="228">
        <f t="shared" si="2"/>
        <v>6733</v>
      </c>
      <c r="K71" s="3">
        <v>40</v>
      </c>
      <c r="L71" s="3">
        <v>0</v>
      </c>
      <c r="N71" s="3">
        <v>35</v>
      </c>
      <c r="O71" s="3">
        <v>25</v>
      </c>
      <c r="P71" s="12">
        <v>0</v>
      </c>
      <c r="Q71" s="228">
        <f t="shared" si="3"/>
        <v>60</v>
      </c>
      <c r="S71" s="3">
        <v>1</v>
      </c>
      <c r="T71" s="3">
        <v>0</v>
      </c>
      <c r="V71" s="3">
        <v>38</v>
      </c>
      <c r="W71" s="3">
        <v>12</v>
      </c>
    </row>
    <row r="72" spans="1:23" x14ac:dyDescent="0.25">
      <c r="A72" s="4" t="s">
        <v>136</v>
      </c>
      <c r="B72" s="4" t="s">
        <v>137</v>
      </c>
      <c r="C72" s="3">
        <v>10</v>
      </c>
      <c r="D72" s="3">
        <v>0</v>
      </c>
      <c r="F72" s="3">
        <v>1</v>
      </c>
      <c r="G72" s="3">
        <v>8</v>
      </c>
      <c r="H72" s="12">
        <v>1</v>
      </c>
      <c r="I72" s="228">
        <f t="shared" si="2"/>
        <v>10</v>
      </c>
      <c r="K72" s="3">
        <v>0</v>
      </c>
      <c r="L72" s="3">
        <v>0</v>
      </c>
      <c r="N72" s="3">
        <v>0</v>
      </c>
      <c r="O72" s="3">
        <v>0</v>
      </c>
      <c r="P72" s="12">
        <v>0</v>
      </c>
      <c r="Q72" s="228">
        <f t="shared" si="3"/>
        <v>0</v>
      </c>
      <c r="S72" s="3">
        <v>0</v>
      </c>
      <c r="T72" s="3">
        <v>0</v>
      </c>
      <c r="V72" s="3">
        <v>0</v>
      </c>
      <c r="W72" s="3">
        <v>0</v>
      </c>
    </row>
    <row r="73" spans="1:23" x14ac:dyDescent="0.25">
      <c r="A73" s="4" t="s">
        <v>138</v>
      </c>
      <c r="B73" s="4" t="s">
        <v>139</v>
      </c>
      <c r="C73" s="3">
        <v>24</v>
      </c>
      <c r="D73" s="3">
        <v>33</v>
      </c>
      <c r="F73" s="3">
        <v>86</v>
      </c>
      <c r="G73" s="3">
        <v>95</v>
      </c>
      <c r="H73" s="12">
        <v>5</v>
      </c>
      <c r="I73" s="228">
        <f t="shared" si="2"/>
        <v>186</v>
      </c>
      <c r="K73" s="3">
        <v>0</v>
      </c>
      <c r="L73" s="3">
        <v>0</v>
      </c>
      <c r="N73" s="3">
        <v>0</v>
      </c>
      <c r="O73" s="3">
        <v>0</v>
      </c>
      <c r="P73" s="12">
        <v>0</v>
      </c>
      <c r="Q73" s="228">
        <f t="shared" si="3"/>
        <v>0</v>
      </c>
      <c r="S73" s="3">
        <v>0</v>
      </c>
      <c r="T73" s="3">
        <v>0</v>
      </c>
      <c r="V73" s="3">
        <v>7</v>
      </c>
      <c r="W73" s="3">
        <v>2</v>
      </c>
    </row>
    <row r="74" spans="1:23" x14ac:dyDescent="0.25">
      <c r="A74" s="4" t="s">
        <v>140</v>
      </c>
      <c r="B74" s="4" t="s">
        <v>141</v>
      </c>
      <c r="C74" s="3">
        <v>269</v>
      </c>
      <c r="D74" s="3">
        <v>4</v>
      </c>
      <c r="F74" s="3">
        <v>42</v>
      </c>
      <c r="G74" s="3">
        <v>220</v>
      </c>
      <c r="H74" s="12">
        <v>7</v>
      </c>
      <c r="I74" s="228">
        <f t="shared" si="2"/>
        <v>269</v>
      </c>
      <c r="K74" s="3">
        <v>1</v>
      </c>
      <c r="L74" s="3">
        <v>0</v>
      </c>
      <c r="N74" s="3">
        <v>0</v>
      </c>
      <c r="O74" s="3">
        <v>0</v>
      </c>
      <c r="P74" s="12">
        <v>1</v>
      </c>
      <c r="Q74" s="228">
        <f t="shared" si="3"/>
        <v>1</v>
      </c>
      <c r="S74" s="3">
        <v>0</v>
      </c>
      <c r="T74" s="3">
        <v>0</v>
      </c>
      <c r="V74" s="3">
        <v>10</v>
      </c>
      <c r="W74" s="3">
        <v>17</v>
      </c>
    </row>
    <row r="75" spans="1:23" x14ac:dyDescent="0.25">
      <c r="A75" s="4" t="s">
        <v>142</v>
      </c>
      <c r="B75" s="4" t="s">
        <v>143</v>
      </c>
      <c r="C75" s="3">
        <v>341</v>
      </c>
      <c r="D75" s="3">
        <v>19</v>
      </c>
      <c r="F75" s="3">
        <v>59</v>
      </c>
      <c r="G75" s="3">
        <v>226</v>
      </c>
      <c r="H75" s="12">
        <v>56</v>
      </c>
      <c r="I75" s="228">
        <f t="shared" si="2"/>
        <v>341</v>
      </c>
      <c r="K75" s="3">
        <v>0</v>
      </c>
      <c r="L75" s="3">
        <v>0</v>
      </c>
      <c r="N75" s="3">
        <v>0</v>
      </c>
      <c r="O75" s="3">
        <v>1</v>
      </c>
      <c r="P75" s="12">
        <v>0</v>
      </c>
      <c r="Q75" s="228">
        <f t="shared" si="3"/>
        <v>1</v>
      </c>
      <c r="S75" s="3">
        <v>0</v>
      </c>
      <c r="T75" s="3">
        <v>0</v>
      </c>
      <c r="V75" s="3">
        <v>6</v>
      </c>
      <c r="W75" s="3">
        <v>3</v>
      </c>
    </row>
    <row r="76" spans="1:23" x14ac:dyDescent="0.25">
      <c r="A76" s="4" t="s">
        <v>144</v>
      </c>
      <c r="B76" s="4" t="s">
        <v>145</v>
      </c>
      <c r="C76" s="3">
        <v>161</v>
      </c>
      <c r="D76" s="3">
        <v>0</v>
      </c>
      <c r="F76" s="3">
        <v>27</v>
      </c>
      <c r="G76" s="3">
        <v>134</v>
      </c>
      <c r="H76" s="12">
        <v>0</v>
      </c>
      <c r="I76" s="228">
        <f t="shared" si="2"/>
        <v>161</v>
      </c>
      <c r="K76" s="3">
        <v>1</v>
      </c>
      <c r="L76" s="3">
        <v>1</v>
      </c>
      <c r="N76" s="3">
        <v>1</v>
      </c>
      <c r="O76" s="3">
        <v>0</v>
      </c>
      <c r="P76" s="12">
        <v>0</v>
      </c>
      <c r="Q76" s="228">
        <f t="shared" si="3"/>
        <v>1</v>
      </c>
      <c r="S76" s="3">
        <v>0</v>
      </c>
      <c r="T76" s="3">
        <v>0</v>
      </c>
      <c r="V76" s="3">
        <v>15</v>
      </c>
      <c r="W76" s="3">
        <v>139</v>
      </c>
    </row>
    <row r="77" spans="1:23" x14ac:dyDescent="0.25">
      <c r="A77" s="4" t="s">
        <v>146</v>
      </c>
      <c r="B77" s="4" t="s">
        <v>147</v>
      </c>
      <c r="C77" s="3">
        <v>213</v>
      </c>
      <c r="D77" s="3">
        <v>0</v>
      </c>
      <c r="F77" s="3">
        <v>17</v>
      </c>
      <c r="G77" s="3">
        <v>187</v>
      </c>
      <c r="H77" s="12">
        <v>9</v>
      </c>
      <c r="I77" s="228">
        <f t="shared" si="2"/>
        <v>213</v>
      </c>
      <c r="K77" s="3">
        <v>213</v>
      </c>
      <c r="L77" s="3">
        <v>0</v>
      </c>
      <c r="N77" s="3">
        <v>2</v>
      </c>
      <c r="O77" s="3">
        <v>0</v>
      </c>
      <c r="P77" s="12">
        <v>0</v>
      </c>
      <c r="Q77" s="228">
        <f t="shared" si="3"/>
        <v>2</v>
      </c>
      <c r="S77" s="3">
        <v>1</v>
      </c>
      <c r="T77" s="3">
        <v>0</v>
      </c>
      <c r="V77" s="3">
        <v>1</v>
      </c>
      <c r="W77" s="3">
        <v>2</v>
      </c>
    </row>
    <row r="78" spans="1:23" x14ac:dyDescent="0.25">
      <c r="A78" s="4" t="s">
        <v>148</v>
      </c>
      <c r="B78" s="4" t="s">
        <v>149</v>
      </c>
      <c r="C78" s="3">
        <v>6</v>
      </c>
      <c r="D78" s="3">
        <v>4</v>
      </c>
      <c r="F78" s="3">
        <v>22</v>
      </c>
      <c r="G78" s="3">
        <v>23</v>
      </c>
      <c r="H78" s="12">
        <v>1</v>
      </c>
      <c r="I78" s="228">
        <f t="shared" si="2"/>
        <v>46</v>
      </c>
      <c r="K78" s="3">
        <v>0</v>
      </c>
      <c r="L78" s="3">
        <v>0</v>
      </c>
      <c r="N78" s="3">
        <v>0</v>
      </c>
      <c r="O78" s="3">
        <v>0</v>
      </c>
      <c r="P78" s="12">
        <v>0</v>
      </c>
      <c r="Q78" s="228">
        <f t="shared" si="3"/>
        <v>0</v>
      </c>
      <c r="S78" s="3">
        <v>0</v>
      </c>
      <c r="T78" s="3">
        <v>0</v>
      </c>
      <c r="V78" s="3">
        <v>9</v>
      </c>
      <c r="W78" s="3">
        <v>0</v>
      </c>
    </row>
    <row r="79" spans="1:23" x14ac:dyDescent="0.25">
      <c r="A79" s="4" t="s">
        <v>150</v>
      </c>
      <c r="B79" s="4" t="s">
        <v>151</v>
      </c>
      <c r="C79" s="3">
        <v>15</v>
      </c>
      <c r="D79" s="3">
        <v>2</v>
      </c>
      <c r="F79" s="3">
        <v>38</v>
      </c>
      <c r="G79" s="3">
        <v>279</v>
      </c>
      <c r="H79" s="12">
        <v>1</v>
      </c>
      <c r="I79" s="228">
        <f t="shared" si="2"/>
        <v>318</v>
      </c>
      <c r="K79" s="3">
        <v>0</v>
      </c>
      <c r="L79" s="3">
        <v>0</v>
      </c>
      <c r="N79" s="3">
        <v>0</v>
      </c>
      <c r="O79" s="3">
        <v>0</v>
      </c>
      <c r="P79" s="12">
        <v>0</v>
      </c>
      <c r="Q79" s="228">
        <f t="shared" si="3"/>
        <v>0</v>
      </c>
      <c r="S79" s="3">
        <v>0</v>
      </c>
      <c r="T79" s="3">
        <v>0</v>
      </c>
      <c r="V79" s="3">
        <v>0</v>
      </c>
      <c r="W79" s="3">
        <v>0</v>
      </c>
    </row>
    <row r="80" spans="1:23" x14ac:dyDescent="0.25">
      <c r="A80" s="4" t="s">
        <v>152</v>
      </c>
      <c r="B80" s="4" t="s">
        <v>153</v>
      </c>
      <c r="C80" s="3">
        <v>0</v>
      </c>
      <c r="D80" s="3">
        <v>0</v>
      </c>
      <c r="F80" s="3">
        <v>6</v>
      </c>
      <c r="G80" s="3">
        <v>44</v>
      </c>
      <c r="H80" s="12">
        <v>1</v>
      </c>
      <c r="I80" s="228">
        <f t="shared" si="2"/>
        <v>51</v>
      </c>
      <c r="K80" s="3">
        <v>0</v>
      </c>
      <c r="L80" s="3">
        <v>0</v>
      </c>
      <c r="N80" s="3">
        <v>0</v>
      </c>
      <c r="O80" s="3">
        <v>0</v>
      </c>
      <c r="P80" s="12">
        <v>0</v>
      </c>
      <c r="Q80" s="228">
        <f t="shared" si="3"/>
        <v>0</v>
      </c>
      <c r="S80" s="3">
        <v>0</v>
      </c>
      <c r="T80" s="3">
        <v>0</v>
      </c>
      <c r="V80" s="3">
        <v>41</v>
      </c>
      <c r="W80" s="3">
        <v>3</v>
      </c>
    </row>
    <row r="81" spans="1:23" x14ac:dyDescent="0.25">
      <c r="A81" s="4" t="s">
        <v>154</v>
      </c>
      <c r="B81" s="4" t="s">
        <v>155</v>
      </c>
      <c r="C81" s="3">
        <v>186</v>
      </c>
      <c r="D81" s="3">
        <v>15</v>
      </c>
      <c r="F81" s="3">
        <v>51</v>
      </c>
      <c r="G81" s="3">
        <v>426</v>
      </c>
      <c r="H81" s="12">
        <v>1</v>
      </c>
      <c r="I81" s="228">
        <f t="shared" si="2"/>
        <v>478</v>
      </c>
      <c r="K81" s="3">
        <v>9</v>
      </c>
      <c r="L81" s="3">
        <v>0</v>
      </c>
      <c r="N81" s="3">
        <v>0</v>
      </c>
      <c r="O81" s="3">
        <v>8</v>
      </c>
      <c r="P81" s="12">
        <v>1</v>
      </c>
      <c r="Q81" s="228">
        <f t="shared" si="3"/>
        <v>9</v>
      </c>
      <c r="S81" s="3">
        <v>52</v>
      </c>
      <c r="T81" s="3">
        <v>0</v>
      </c>
      <c r="V81" s="3">
        <v>73</v>
      </c>
      <c r="W81" s="3">
        <v>28</v>
      </c>
    </row>
    <row r="82" spans="1:23" x14ac:dyDescent="0.25">
      <c r="A82" s="4" t="s">
        <v>156</v>
      </c>
      <c r="B82" s="4" t="s">
        <v>157</v>
      </c>
      <c r="C82" s="3">
        <v>715</v>
      </c>
      <c r="D82" s="3">
        <v>1</v>
      </c>
      <c r="F82" s="3">
        <v>169</v>
      </c>
      <c r="G82" s="3">
        <v>1423</v>
      </c>
      <c r="H82" s="12">
        <v>59</v>
      </c>
      <c r="I82" s="228">
        <f t="shared" si="2"/>
        <v>1651</v>
      </c>
      <c r="K82" s="3">
        <v>0</v>
      </c>
      <c r="L82" s="3">
        <v>0</v>
      </c>
      <c r="N82" s="3">
        <v>0</v>
      </c>
      <c r="O82" s="3">
        <v>3</v>
      </c>
      <c r="P82" s="12">
        <v>0</v>
      </c>
      <c r="Q82" s="228">
        <f t="shared" si="3"/>
        <v>3</v>
      </c>
      <c r="S82" s="3">
        <v>0</v>
      </c>
      <c r="T82" s="3">
        <v>0</v>
      </c>
      <c r="V82" s="3">
        <v>10</v>
      </c>
      <c r="W82" s="3">
        <v>4</v>
      </c>
    </row>
    <row r="83" spans="1:23" x14ac:dyDescent="0.25">
      <c r="A83" s="4" t="s">
        <v>158</v>
      </c>
      <c r="B83" s="4" t="s">
        <v>159</v>
      </c>
      <c r="C83" s="3">
        <v>9</v>
      </c>
      <c r="D83" s="3">
        <v>0</v>
      </c>
      <c r="F83" s="3">
        <v>17</v>
      </c>
      <c r="G83" s="3">
        <v>35</v>
      </c>
      <c r="H83" s="12">
        <v>2</v>
      </c>
      <c r="I83" s="228">
        <f t="shared" si="2"/>
        <v>54</v>
      </c>
      <c r="K83" s="3">
        <v>0</v>
      </c>
      <c r="L83" s="3">
        <v>0</v>
      </c>
      <c r="N83" s="3">
        <v>0</v>
      </c>
      <c r="O83" s="3">
        <v>0</v>
      </c>
      <c r="P83" s="12">
        <v>0</v>
      </c>
      <c r="Q83" s="228">
        <f t="shared" si="3"/>
        <v>0</v>
      </c>
      <c r="S83" s="3">
        <v>0</v>
      </c>
      <c r="T83" s="3">
        <v>0</v>
      </c>
      <c r="V83" s="3">
        <v>0</v>
      </c>
      <c r="W83" s="3">
        <v>0</v>
      </c>
    </row>
    <row r="84" spans="1:23" x14ac:dyDescent="0.25">
      <c r="A84" s="4" t="s">
        <v>160</v>
      </c>
      <c r="B84" s="4" t="s">
        <v>161</v>
      </c>
      <c r="C84" s="3">
        <v>113</v>
      </c>
      <c r="D84" s="3">
        <v>3</v>
      </c>
      <c r="F84" s="3">
        <v>6</v>
      </c>
      <c r="G84" s="3">
        <v>102</v>
      </c>
      <c r="H84" s="12">
        <v>5</v>
      </c>
      <c r="I84" s="228">
        <f t="shared" si="2"/>
        <v>113</v>
      </c>
      <c r="K84" s="3">
        <v>7</v>
      </c>
      <c r="L84" s="3">
        <v>0</v>
      </c>
      <c r="N84" s="3">
        <v>0</v>
      </c>
      <c r="O84" s="3">
        <v>7</v>
      </c>
      <c r="P84" s="12">
        <v>0</v>
      </c>
      <c r="Q84" s="228">
        <f t="shared" si="3"/>
        <v>7</v>
      </c>
      <c r="S84" s="3">
        <v>382</v>
      </c>
      <c r="T84" s="3">
        <v>0</v>
      </c>
      <c r="V84" s="3">
        <v>22</v>
      </c>
      <c r="W84" s="3">
        <v>0</v>
      </c>
    </row>
    <row r="85" spans="1:23" x14ac:dyDescent="0.25">
      <c r="A85" s="4" t="s">
        <v>162</v>
      </c>
      <c r="B85" s="4" t="s">
        <v>163</v>
      </c>
      <c r="C85" s="3">
        <v>378</v>
      </c>
      <c r="D85" s="3">
        <v>13</v>
      </c>
      <c r="F85" s="3">
        <v>156</v>
      </c>
      <c r="G85" s="3">
        <v>977</v>
      </c>
      <c r="H85" s="12">
        <v>16</v>
      </c>
      <c r="I85" s="228">
        <f t="shared" si="2"/>
        <v>1149</v>
      </c>
      <c r="K85" s="3">
        <v>0</v>
      </c>
      <c r="L85" s="3">
        <v>0</v>
      </c>
      <c r="N85" s="3">
        <v>156</v>
      </c>
      <c r="O85" s="3">
        <v>977</v>
      </c>
      <c r="P85" s="12">
        <v>16</v>
      </c>
      <c r="Q85" s="228">
        <f t="shared" si="3"/>
        <v>1149</v>
      </c>
      <c r="S85" s="3">
        <v>0</v>
      </c>
      <c r="T85" s="3">
        <v>0</v>
      </c>
      <c r="V85" s="3">
        <v>0</v>
      </c>
      <c r="W85" s="3">
        <v>0</v>
      </c>
    </row>
    <row r="86" spans="1:23" x14ac:dyDescent="0.25">
      <c r="A86" s="4" t="s">
        <v>164</v>
      </c>
      <c r="B86" s="4" t="s">
        <v>165</v>
      </c>
      <c r="C86" s="3">
        <v>349</v>
      </c>
      <c r="D86" s="3">
        <v>49</v>
      </c>
      <c r="F86" s="3">
        <v>218</v>
      </c>
      <c r="G86" s="3">
        <v>126</v>
      </c>
      <c r="H86" s="12">
        <v>13</v>
      </c>
      <c r="I86" s="228">
        <f t="shared" si="2"/>
        <v>357</v>
      </c>
      <c r="K86" s="3">
        <v>2</v>
      </c>
      <c r="L86" s="3">
        <v>2</v>
      </c>
      <c r="N86" s="3">
        <v>1</v>
      </c>
      <c r="O86" s="3">
        <v>3</v>
      </c>
      <c r="P86" s="12">
        <v>1</v>
      </c>
      <c r="Q86" s="228">
        <f t="shared" si="3"/>
        <v>5</v>
      </c>
      <c r="S86" s="3">
        <v>3</v>
      </c>
      <c r="T86" s="3">
        <v>0</v>
      </c>
      <c r="V86" s="3">
        <v>20</v>
      </c>
      <c r="W86" s="3">
        <v>3</v>
      </c>
    </row>
    <row r="87" spans="1:23" x14ac:dyDescent="0.25">
      <c r="A87" s="4" t="s">
        <v>166</v>
      </c>
      <c r="B87" s="4" t="s">
        <v>167</v>
      </c>
      <c r="C87" s="3">
        <v>103</v>
      </c>
      <c r="D87" s="3">
        <v>93</v>
      </c>
      <c r="F87" s="3">
        <v>14</v>
      </c>
      <c r="G87" s="3">
        <v>87</v>
      </c>
      <c r="H87" s="12">
        <v>2</v>
      </c>
      <c r="I87" s="228">
        <f t="shared" si="2"/>
        <v>103</v>
      </c>
      <c r="K87" s="3">
        <v>1</v>
      </c>
      <c r="L87" s="3">
        <v>1</v>
      </c>
      <c r="N87" s="3">
        <v>0</v>
      </c>
      <c r="O87" s="3">
        <v>0</v>
      </c>
      <c r="P87" s="12">
        <v>0</v>
      </c>
      <c r="Q87" s="228">
        <f t="shared" si="3"/>
        <v>0</v>
      </c>
      <c r="S87" s="3">
        <v>0</v>
      </c>
      <c r="T87" s="3">
        <v>2</v>
      </c>
      <c r="V87" s="3">
        <v>2</v>
      </c>
      <c r="W87" s="3">
        <v>0</v>
      </c>
    </row>
    <row r="88" spans="1:23" x14ac:dyDescent="0.25">
      <c r="A88" s="4" t="s">
        <v>168</v>
      </c>
      <c r="B88" s="4" t="s">
        <v>169</v>
      </c>
      <c r="C88" s="3">
        <v>25</v>
      </c>
      <c r="D88" s="3">
        <v>3</v>
      </c>
      <c r="F88" s="3">
        <v>10</v>
      </c>
      <c r="G88" s="3">
        <v>14</v>
      </c>
      <c r="H88" s="12">
        <v>1</v>
      </c>
      <c r="I88" s="228">
        <f t="shared" si="2"/>
        <v>25</v>
      </c>
      <c r="K88" s="3">
        <v>3</v>
      </c>
      <c r="L88" s="3">
        <v>3</v>
      </c>
      <c r="N88" s="3">
        <v>2</v>
      </c>
      <c r="O88" s="3">
        <v>1</v>
      </c>
      <c r="P88" s="12">
        <v>0</v>
      </c>
      <c r="Q88" s="228">
        <f t="shared" si="3"/>
        <v>3</v>
      </c>
      <c r="S88" s="3">
        <v>4</v>
      </c>
      <c r="T88" s="3">
        <v>0</v>
      </c>
      <c r="V88" s="3">
        <v>10</v>
      </c>
      <c r="W88" s="3">
        <v>0</v>
      </c>
    </row>
    <row r="89" spans="1:23" x14ac:dyDescent="0.25">
      <c r="A89" s="4" t="s">
        <v>170</v>
      </c>
      <c r="B89" s="4" t="s">
        <v>171</v>
      </c>
      <c r="C89" s="3">
        <v>26</v>
      </c>
      <c r="D89" s="3">
        <v>4</v>
      </c>
      <c r="F89" s="3">
        <v>65</v>
      </c>
      <c r="G89" s="3">
        <v>59</v>
      </c>
      <c r="H89" s="12">
        <v>6</v>
      </c>
      <c r="I89" s="228">
        <f t="shared" si="2"/>
        <v>130</v>
      </c>
      <c r="K89" s="3">
        <v>0</v>
      </c>
      <c r="L89" s="3">
        <v>0</v>
      </c>
      <c r="N89" s="3">
        <v>0</v>
      </c>
      <c r="O89" s="3">
        <v>0</v>
      </c>
      <c r="P89" s="12">
        <v>0</v>
      </c>
      <c r="Q89" s="228">
        <f t="shared" si="3"/>
        <v>0</v>
      </c>
      <c r="S89" s="3">
        <v>6</v>
      </c>
      <c r="T89" s="3">
        <v>0</v>
      </c>
      <c r="V89" s="3">
        <v>1</v>
      </c>
      <c r="W89" s="3">
        <v>4</v>
      </c>
    </row>
    <row r="90" spans="1:23" x14ac:dyDescent="0.25">
      <c r="A90" s="4" t="s">
        <v>172</v>
      </c>
      <c r="B90" s="4" t="s">
        <v>173</v>
      </c>
      <c r="C90" s="3">
        <v>12</v>
      </c>
      <c r="D90" s="3">
        <v>6</v>
      </c>
      <c r="F90" s="3">
        <v>8</v>
      </c>
      <c r="G90" s="3">
        <v>7</v>
      </c>
      <c r="H90" s="12">
        <v>3</v>
      </c>
      <c r="I90" s="228">
        <f t="shared" si="2"/>
        <v>18</v>
      </c>
      <c r="K90" s="3">
        <v>0</v>
      </c>
      <c r="L90" s="3">
        <v>0</v>
      </c>
      <c r="N90" s="3">
        <v>0</v>
      </c>
      <c r="O90" s="3">
        <v>0</v>
      </c>
      <c r="P90" s="12">
        <v>0</v>
      </c>
      <c r="Q90" s="228">
        <f t="shared" si="3"/>
        <v>0</v>
      </c>
      <c r="S90" s="3">
        <v>0</v>
      </c>
      <c r="T90" s="3">
        <v>0</v>
      </c>
      <c r="V90" s="3">
        <v>37</v>
      </c>
      <c r="W90" s="3">
        <v>15</v>
      </c>
    </row>
    <row r="91" spans="1:23" x14ac:dyDescent="0.25">
      <c r="A91" s="4" t="s">
        <v>174</v>
      </c>
      <c r="B91" s="4" t="s">
        <v>175</v>
      </c>
      <c r="C91" s="3">
        <v>144</v>
      </c>
      <c r="D91" s="3">
        <v>4</v>
      </c>
      <c r="F91" s="3">
        <v>230</v>
      </c>
      <c r="G91" s="3">
        <v>125</v>
      </c>
      <c r="H91" s="12">
        <v>6</v>
      </c>
      <c r="I91" s="228">
        <f t="shared" si="2"/>
        <v>361</v>
      </c>
      <c r="K91" s="3">
        <v>0</v>
      </c>
      <c r="L91" s="3">
        <v>0</v>
      </c>
      <c r="N91" s="3">
        <v>0</v>
      </c>
      <c r="O91" s="3">
        <v>0</v>
      </c>
      <c r="P91" s="12">
        <v>0</v>
      </c>
      <c r="Q91" s="228">
        <f t="shared" si="3"/>
        <v>0</v>
      </c>
      <c r="S91" s="3">
        <v>0</v>
      </c>
      <c r="T91" s="3">
        <v>0</v>
      </c>
      <c r="V91" s="3">
        <v>20</v>
      </c>
      <c r="W91" s="3">
        <v>6</v>
      </c>
    </row>
    <row r="92" spans="1:23" x14ac:dyDescent="0.25">
      <c r="A92" s="4" t="s">
        <v>176</v>
      </c>
      <c r="B92" s="4" t="s">
        <v>177</v>
      </c>
      <c r="C92" s="3">
        <v>33</v>
      </c>
      <c r="D92" s="3">
        <v>14</v>
      </c>
      <c r="F92" s="3">
        <v>5</v>
      </c>
      <c r="G92" s="3">
        <v>12</v>
      </c>
      <c r="H92" s="12">
        <v>2</v>
      </c>
      <c r="I92" s="228">
        <f t="shared" si="2"/>
        <v>19</v>
      </c>
      <c r="K92" s="3">
        <v>0</v>
      </c>
      <c r="L92" s="3">
        <v>0</v>
      </c>
      <c r="N92" s="3">
        <v>0</v>
      </c>
      <c r="O92" s="3">
        <v>0</v>
      </c>
      <c r="P92" s="12">
        <v>0</v>
      </c>
      <c r="Q92" s="228">
        <f t="shared" si="3"/>
        <v>0</v>
      </c>
      <c r="S92" s="3">
        <v>0</v>
      </c>
      <c r="T92" s="3">
        <v>0</v>
      </c>
      <c r="V92" s="3">
        <v>13</v>
      </c>
      <c r="W92" s="3">
        <v>4</v>
      </c>
    </row>
    <row r="93" spans="1:23" x14ac:dyDescent="0.25">
      <c r="A93" s="4" t="s">
        <v>178</v>
      </c>
      <c r="B93" s="4" t="s">
        <v>179</v>
      </c>
      <c r="C93" s="3">
        <v>11</v>
      </c>
      <c r="D93" s="3">
        <v>1</v>
      </c>
      <c r="F93" s="3">
        <v>27</v>
      </c>
      <c r="G93" s="3">
        <v>41</v>
      </c>
      <c r="H93" s="12">
        <v>0</v>
      </c>
      <c r="I93" s="228">
        <f t="shared" si="2"/>
        <v>68</v>
      </c>
      <c r="K93" s="3">
        <v>0</v>
      </c>
      <c r="L93" s="3">
        <v>0</v>
      </c>
      <c r="N93" s="3">
        <v>0</v>
      </c>
      <c r="O93" s="3">
        <v>0</v>
      </c>
      <c r="P93" s="12">
        <v>0</v>
      </c>
      <c r="Q93" s="228">
        <f t="shared" si="3"/>
        <v>0</v>
      </c>
      <c r="S93" s="3">
        <v>7</v>
      </c>
      <c r="T93" s="3">
        <v>0</v>
      </c>
      <c r="V93" s="3">
        <v>3</v>
      </c>
      <c r="W93" s="3">
        <v>0</v>
      </c>
    </row>
    <row r="94" spans="1:23" x14ac:dyDescent="0.25">
      <c r="A94" s="4" t="s">
        <v>180</v>
      </c>
      <c r="B94" s="4" t="s">
        <v>181</v>
      </c>
      <c r="C94" s="3">
        <v>730</v>
      </c>
      <c r="D94" s="3">
        <v>20</v>
      </c>
      <c r="F94" s="3">
        <v>303</v>
      </c>
      <c r="G94" s="3">
        <v>452</v>
      </c>
      <c r="H94" s="12">
        <v>31</v>
      </c>
      <c r="I94" s="228">
        <f t="shared" si="2"/>
        <v>786</v>
      </c>
      <c r="K94" s="3">
        <v>18</v>
      </c>
      <c r="L94" s="3">
        <v>4</v>
      </c>
      <c r="N94" s="3">
        <v>4</v>
      </c>
      <c r="O94" s="3">
        <v>18</v>
      </c>
      <c r="P94" s="12">
        <v>6</v>
      </c>
      <c r="Q94" s="228">
        <f t="shared" si="3"/>
        <v>28</v>
      </c>
      <c r="S94" s="3">
        <v>0</v>
      </c>
      <c r="T94" s="3">
        <v>0</v>
      </c>
      <c r="V94" s="3">
        <v>124</v>
      </c>
      <c r="W94" s="3">
        <v>7</v>
      </c>
    </row>
    <row r="95" spans="1:23" x14ac:dyDescent="0.25">
      <c r="A95" s="4" t="s">
        <v>182</v>
      </c>
      <c r="B95" s="4" t="s">
        <v>183</v>
      </c>
      <c r="C95" s="3">
        <v>41</v>
      </c>
      <c r="D95" s="3">
        <v>7</v>
      </c>
      <c r="F95" s="3">
        <v>264</v>
      </c>
      <c r="G95" s="3">
        <v>1396</v>
      </c>
      <c r="H95" s="12">
        <v>30</v>
      </c>
      <c r="I95" s="228">
        <f t="shared" si="2"/>
        <v>1690</v>
      </c>
      <c r="K95" s="3">
        <v>0</v>
      </c>
      <c r="L95" s="3">
        <v>0</v>
      </c>
      <c r="N95" s="3">
        <v>0</v>
      </c>
      <c r="O95" s="3">
        <v>0</v>
      </c>
      <c r="P95" s="12">
        <v>0</v>
      </c>
      <c r="Q95" s="228">
        <f t="shared" si="3"/>
        <v>0</v>
      </c>
      <c r="S95" s="3">
        <v>0</v>
      </c>
      <c r="T95" s="3">
        <v>0</v>
      </c>
      <c r="V95" s="3">
        <v>46</v>
      </c>
      <c r="W95" s="3">
        <v>6</v>
      </c>
    </row>
    <row r="96" spans="1:23" x14ac:dyDescent="0.25">
      <c r="A96" s="4" t="s">
        <v>184</v>
      </c>
      <c r="B96" s="4" t="s">
        <v>185</v>
      </c>
      <c r="C96" s="3">
        <v>188</v>
      </c>
      <c r="D96" s="3">
        <v>22</v>
      </c>
      <c r="F96" s="3">
        <v>19</v>
      </c>
      <c r="G96" s="3">
        <v>333</v>
      </c>
      <c r="H96" s="12">
        <v>10</v>
      </c>
      <c r="I96" s="228">
        <f t="shared" si="2"/>
        <v>362</v>
      </c>
      <c r="K96" s="3">
        <v>6</v>
      </c>
      <c r="L96" s="3">
        <v>6</v>
      </c>
      <c r="N96" s="3">
        <v>6</v>
      </c>
      <c r="O96" s="3">
        <v>4</v>
      </c>
      <c r="P96" s="12">
        <v>0</v>
      </c>
      <c r="Q96" s="228">
        <f t="shared" si="3"/>
        <v>10</v>
      </c>
      <c r="S96" s="3">
        <v>0</v>
      </c>
      <c r="T96" s="3">
        <v>0</v>
      </c>
      <c r="V96" s="3">
        <v>2</v>
      </c>
      <c r="W96" s="3">
        <v>1</v>
      </c>
    </row>
    <row r="97" spans="1:23" x14ac:dyDescent="0.25">
      <c r="A97" s="4" t="s">
        <v>186</v>
      </c>
      <c r="B97" s="4" t="s">
        <v>187</v>
      </c>
      <c r="C97" s="3">
        <v>29</v>
      </c>
      <c r="D97" s="3">
        <v>4</v>
      </c>
      <c r="F97" s="3">
        <v>21</v>
      </c>
      <c r="G97" s="3">
        <v>9</v>
      </c>
      <c r="H97" s="12">
        <v>3</v>
      </c>
      <c r="I97" s="228">
        <f t="shared" si="2"/>
        <v>33</v>
      </c>
      <c r="K97" s="3">
        <v>0</v>
      </c>
      <c r="L97" s="3">
        <v>0</v>
      </c>
      <c r="N97" s="3">
        <v>21</v>
      </c>
      <c r="O97" s="3">
        <v>9</v>
      </c>
      <c r="P97" s="12">
        <v>3</v>
      </c>
      <c r="Q97" s="228">
        <f t="shared" si="3"/>
        <v>33</v>
      </c>
      <c r="S97" s="3">
        <v>0</v>
      </c>
      <c r="T97" s="3">
        <v>0</v>
      </c>
      <c r="V97" s="3">
        <v>0</v>
      </c>
      <c r="W97" s="3">
        <v>0</v>
      </c>
    </row>
    <row r="98" spans="1:23" x14ac:dyDescent="0.25">
      <c r="A98" s="4" t="s">
        <v>188</v>
      </c>
      <c r="B98" s="4" t="s">
        <v>189</v>
      </c>
      <c r="C98" s="3">
        <v>12</v>
      </c>
      <c r="D98" s="3">
        <v>5</v>
      </c>
      <c r="F98" s="3">
        <v>7</v>
      </c>
      <c r="G98" s="3">
        <v>7</v>
      </c>
      <c r="H98" s="12">
        <v>0</v>
      </c>
      <c r="I98" s="228">
        <f t="shared" si="2"/>
        <v>14</v>
      </c>
      <c r="K98" s="3">
        <v>2</v>
      </c>
      <c r="L98" s="3">
        <v>2</v>
      </c>
      <c r="N98" s="3">
        <v>2</v>
      </c>
      <c r="O98" s="3">
        <v>0</v>
      </c>
      <c r="P98" s="12">
        <v>0</v>
      </c>
      <c r="Q98" s="228">
        <f t="shared" si="3"/>
        <v>2</v>
      </c>
      <c r="S98" s="3">
        <v>1</v>
      </c>
      <c r="T98" s="3">
        <v>18</v>
      </c>
      <c r="V98" s="3">
        <v>25</v>
      </c>
      <c r="W98" s="3">
        <v>22</v>
      </c>
    </row>
    <row r="99" spans="1:23" x14ac:dyDescent="0.25">
      <c r="A99" s="4" t="s">
        <v>190</v>
      </c>
      <c r="B99" s="4" t="s">
        <v>191</v>
      </c>
      <c r="C99" s="3">
        <v>14</v>
      </c>
      <c r="D99" s="3">
        <v>0</v>
      </c>
      <c r="F99" s="3">
        <v>262</v>
      </c>
      <c r="G99" s="3">
        <v>619</v>
      </c>
      <c r="H99" s="12">
        <v>37</v>
      </c>
      <c r="I99" s="228">
        <f t="shared" si="2"/>
        <v>918</v>
      </c>
      <c r="K99" s="3">
        <v>0</v>
      </c>
      <c r="L99" s="3">
        <v>0</v>
      </c>
      <c r="N99" s="3">
        <v>0</v>
      </c>
      <c r="O99" s="3">
        <v>0</v>
      </c>
      <c r="P99" s="12">
        <v>0</v>
      </c>
      <c r="Q99" s="228">
        <f t="shared" si="3"/>
        <v>0</v>
      </c>
      <c r="S99" s="3">
        <v>0</v>
      </c>
      <c r="T99" s="3">
        <v>0</v>
      </c>
      <c r="V99" s="3">
        <v>43</v>
      </c>
      <c r="W99" s="3">
        <v>9</v>
      </c>
    </row>
    <row r="100" spans="1:23" x14ac:dyDescent="0.25">
      <c r="A100" s="4" t="s">
        <v>192</v>
      </c>
      <c r="B100" s="4" t="s">
        <v>193</v>
      </c>
      <c r="C100" s="3">
        <v>17</v>
      </c>
      <c r="D100" s="3">
        <v>5</v>
      </c>
      <c r="F100" s="3">
        <v>5</v>
      </c>
      <c r="G100" s="3">
        <v>23</v>
      </c>
      <c r="H100" s="12">
        <v>0</v>
      </c>
      <c r="I100" s="228">
        <f t="shared" si="2"/>
        <v>28</v>
      </c>
      <c r="K100" s="3">
        <v>5</v>
      </c>
      <c r="L100" s="3">
        <v>5</v>
      </c>
      <c r="N100" s="3">
        <v>4</v>
      </c>
      <c r="O100" s="3">
        <v>1</v>
      </c>
      <c r="P100" s="12">
        <v>0</v>
      </c>
      <c r="Q100" s="228">
        <f t="shared" si="3"/>
        <v>5</v>
      </c>
      <c r="S100" s="3">
        <v>4</v>
      </c>
      <c r="T100" s="3">
        <v>5</v>
      </c>
      <c r="V100" s="3">
        <v>5</v>
      </c>
      <c r="W100" s="3">
        <v>10</v>
      </c>
    </row>
    <row r="101" spans="1:23" x14ac:dyDescent="0.25">
      <c r="A101" s="4" t="s">
        <v>194</v>
      </c>
      <c r="B101" s="4" t="s">
        <v>195</v>
      </c>
      <c r="C101" s="3">
        <v>0</v>
      </c>
      <c r="D101" s="3">
        <v>0</v>
      </c>
      <c r="F101" s="3">
        <v>0</v>
      </c>
      <c r="G101" s="3">
        <v>0</v>
      </c>
      <c r="H101" s="12">
        <v>0</v>
      </c>
      <c r="I101" s="228">
        <f t="shared" si="2"/>
        <v>0</v>
      </c>
      <c r="K101" s="3">
        <v>0</v>
      </c>
      <c r="L101" s="3">
        <v>0</v>
      </c>
      <c r="N101" s="3">
        <v>0</v>
      </c>
      <c r="O101" s="3">
        <v>0</v>
      </c>
      <c r="P101" s="12">
        <v>0</v>
      </c>
      <c r="Q101" s="228">
        <f t="shared" si="3"/>
        <v>0</v>
      </c>
      <c r="S101" s="3">
        <v>0</v>
      </c>
      <c r="T101" s="3">
        <v>0</v>
      </c>
      <c r="V101" s="3">
        <v>0</v>
      </c>
      <c r="W101" s="3">
        <v>1</v>
      </c>
    </row>
    <row r="102" spans="1:23" x14ac:dyDescent="0.25">
      <c r="A102" s="4" t="s">
        <v>196</v>
      </c>
      <c r="B102" s="4" t="s">
        <v>197</v>
      </c>
      <c r="C102" s="3">
        <v>40</v>
      </c>
      <c r="D102" s="3">
        <v>0</v>
      </c>
      <c r="F102" s="3">
        <v>80</v>
      </c>
      <c r="G102" s="3">
        <v>545</v>
      </c>
      <c r="H102" s="12">
        <v>8</v>
      </c>
      <c r="I102" s="228">
        <f t="shared" si="2"/>
        <v>633</v>
      </c>
      <c r="K102" s="3">
        <v>3</v>
      </c>
      <c r="L102" s="3">
        <v>6</v>
      </c>
      <c r="N102" s="3">
        <v>6</v>
      </c>
      <c r="O102" s="3">
        <v>0</v>
      </c>
      <c r="P102" s="12">
        <v>0</v>
      </c>
      <c r="Q102" s="228">
        <f t="shared" si="3"/>
        <v>6</v>
      </c>
      <c r="S102" s="3">
        <v>0</v>
      </c>
      <c r="T102" s="3">
        <v>0</v>
      </c>
      <c r="V102" s="3">
        <v>2</v>
      </c>
      <c r="W102" s="3">
        <v>7</v>
      </c>
    </row>
    <row r="103" spans="1:23" x14ac:dyDescent="0.25">
      <c r="A103" s="4" t="s">
        <v>198</v>
      </c>
      <c r="B103" s="4" t="s">
        <v>199</v>
      </c>
      <c r="C103" s="3">
        <v>11</v>
      </c>
      <c r="D103" s="3">
        <v>2</v>
      </c>
      <c r="F103" s="3">
        <v>53</v>
      </c>
      <c r="G103" s="3">
        <v>383</v>
      </c>
      <c r="H103" s="12">
        <v>0</v>
      </c>
      <c r="I103" s="228">
        <f t="shared" si="2"/>
        <v>436</v>
      </c>
      <c r="K103" s="3">
        <v>1</v>
      </c>
      <c r="L103" s="3">
        <v>3</v>
      </c>
      <c r="N103" s="3">
        <v>1</v>
      </c>
      <c r="O103" s="3">
        <v>3</v>
      </c>
      <c r="P103" s="12">
        <v>0</v>
      </c>
      <c r="Q103" s="228">
        <f t="shared" si="3"/>
        <v>4</v>
      </c>
      <c r="S103" s="3">
        <v>4</v>
      </c>
      <c r="T103" s="3">
        <v>21</v>
      </c>
      <c r="V103" s="3">
        <v>4</v>
      </c>
      <c r="W103" s="3">
        <v>15</v>
      </c>
    </row>
    <row r="104" spans="1:23" x14ac:dyDescent="0.25">
      <c r="A104" s="4" t="s">
        <v>200</v>
      </c>
      <c r="B104" s="4" t="s">
        <v>201</v>
      </c>
      <c r="C104" s="3">
        <v>840</v>
      </c>
      <c r="D104" s="3">
        <v>8</v>
      </c>
      <c r="F104" s="3">
        <v>15</v>
      </c>
      <c r="G104" s="3">
        <v>15</v>
      </c>
      <c r="H104" s="12">
        <v>10</v>
      </c>
      <c r="I104" s="228">
        <f t="shared" si="2"/>
        <v>40</v>
      </c>
      <c r="K104" s="3">
        <v>2</v>
      </c>
      <c r="L104" s="3">
        <v>2</v>
      </c>
      <c r="N104" s="3">
        <v>0</v>
      </c>
      <c r="O104" s="3">
        <v>2</v>
      </c>
      <c r="P104" s="12">
        <v>0</v>
      </c>
      <c r="Q104" s="228">
        <f t="shared" si="3"/>
        <v>2</v>
      </c>
      <c r="S104" s="3">
        <v>0</v>
      </c>
      <c r="T104" s="3">
        <v>0</v>
      </c>
      <c r="V104" s="3">
        <v>12</v>
      </c>
      <c r="W104" s="3">
        <v>7</v>
      </c>
    </row>
    <row r="105" spans="1:23" x14ac:dyDescent="0.25">
      <c r="A105" s="4" t="s">
        <v>202</v>
      </c>
      <c r="B105" s="4" t="s">
        <v>203</v>
      </c>
      <c r="C105" s="3">
        <v>85</v>
      </c>
      <c r="D105" s="3">
        <v>44</v>
      </c>
      <c r="F105" s="3">
        <v>137</v>
      </c>
      <c r="G105" s="3">
        <v>776</v>
      </c>
      <c r="H105" s="12">
        <v>0</v>
      </c>
      <c r="I105" s="228">
        <f t="shared" si="2"/>
        <v>913</v>
      </c>
      <c r="K105" s="3">
        <v>0</v>
      </c>
      <c r="L105" s="3">
        <v>0</v>
      </c>
      <c r="N105" s="3">
        <v>0</v>
      </c>
      <c r="O105" s="3">
        <v>0</v>
      </c>
      <c r="P105" s="12">
        <v>0</v>
      </c>
      <c r="Q105" s="228">
        <f t="shared" si="3"/>
        <v>0</v>
      </c>
      <c r="S105" s="3">
        <v>7</v>
      </c>
      <c r="T105" s="3">
        <v>4</v>
      </c>
      <c r="V105" s="3">
        <v>58</v>
      </c>
      <c r="W105" s="3">
        <v>7</v>
      </c>
    </row>
    <row r="106" spans="1:23" x14ac:dyDescent="0.25">
      <c r="A106" s="4" t="s">
        <v>204</v>
      </c>
      <c r="B106" s="4" t="s">
        <v>205</v>
      </c>
      <c r="C106" s="3">
        <v>19</v>
      </c>
      <c r="D106" s="3">
        <v>8</v>
      </c>
      <c r="F106" s="3">
        <v>12</v>
      </c>
      <c r="G106" s="3">
        <v>6</v>
      </c>
      <c r="H106" s="12">
        <v>1</v>
      </c>
      <c r="I106" s="228">
        <f t="shared" si="2"/>
        <v>19</v>
      </c>
      <c r="K106" s="3">
        <v>19</v>
      </c>
      <c r="L106" s="3">
        <v>8</v>
      </c>
      <c r="N106" s="3">
        <v>12</v>
      </c>
      <c r="O106" s="3">
        <v>6</v>
      </c>
      <c r="P106" s="12">
        <v>1</v>
      </c>
      <c r="Q106" s="228">
        <f t="shared" si="3"/>
        <v>19</v>
      </c>
      <c r="S106" s="3">
        <v>32</v>
      </c>
      <c r="T106" s="3">
        <v>0</v>
      </c>
      <c r="V106" s="3">
        <v>32</v>
      </c>
      <c r="W106" s="3">
        <v>11</v>
      </c>
    </row>
    <row r="107" spans="1:23" x14ac:dyDescent="0.25">
      <c r="A107" s="4" t="s">
        <v>206</v>
      </c>
      <c r="B107" s="4" t="s">
        <v>207</v>
      </c>
      <c r="C107" s="3">
        <v>174</v>
      </c>
      <c r="D107" s="3">
        <v>32</v>
      </c>
      <c r="F107" s="3">
        <v>77</v>
      </c>
      <c r="G107" s="3">
        <v>95</v>
      </c>
      <c r="H107" s="12">
        <v>2</v>
      </c>
      <c r="I107" s="228">
        <f t="shared" si="2"/>
        <v>174</v>
      </c>
      <c r="K107" s="3">
        <v>4</v>
      </c>
      <c r="L107" s="3">
        <v>3</v>
      </c>
      <c r="N107" s="3">
        <v>0</v>
      </c>
      <c r="O107" s="3">
        <v>2</v>
      </c>
      <c r="P107" s="12">
        <v>2</v>
      </c>
      <c r="Q107" s="228">
        <f t="shared" si="3"/>
        <v>4</v>
      </c>
      <c r="S107" s="3">
        <v>0</v>
      </c>
      <c r="T107" s="3">
        <v>4</v>
      </c>
      <c r="V107" s="3">
        <v>11</v>
      </c>
      <c r="W107" s="3">
        <v>3</v>
      </c>
    </row>
    <row r="108" spans="1:23" x14ac:dyDescent="0.25">
      <c r="A108" s="4" t="s">
        <v>208</v>
      </c>
      <c r="B108" s="4" t="s">
        <v>209</v>
      </c>
      <c r="C108" s="3">
        <v>18</v>
      </c>
      <c r="D108" s="3">
        <v>2</v>
      </c>
      <c r="F108" s="3">
        <v>8</v>
      </c>
      <c r="G108" s="3">
        <v>58</v>
      </c>
      <c r="H108" s="12">
        <v>2</v>
      </c>
      <c r="I108" s="228">
        <f t="shared" si="2"/>
        <v>68</v>
      </c>
      <c r="K108" s="3">
        <v>18</v>
      </c>
      <c r="L108" s="3">
        <v>2</v>
      </c>
      <c r="N108" s="3">
        <v>8</v>
      </c>
      <c r="O108" s="3">
        <v>58</v>
      </c>
      <c r="P108" s="12">
        <v>2</v>
      </c>
      <c r="Q108" s="228">
        <f t="shared" si="3"/>
        <v>68</v>
      </c>
      <c r="S108" s="3">
        <v>7</v>
      </c>
      <c r="T108" s="3">
        <v>0</v>
      </c>
      <c r="V108" s="3">
        <v>29</v>
      </c>
      <c r="W108" s="3">
        <v>13</v>
      </c>
    </row>
    <row r="109" spans="1:23" x14ac:dyDescent="0.25">
      <c r="A109" s="4" t="s">
        <v>210</v>
      </c>
      <c r="B109" s="4" t="s">
        <v>211</v>
      </c>
      <c r="C109" s="3">
        <v>202</v>
      </c>
      <c r="D109" s="3">
        <v>62</v>
      </c>
      <c r="F109" s="3">
        <v>595</v>
      </c>
      <c r="G109" s="3">
        <v>1078</v>
      </c>
      <c r="H109" s="12">
        <v>152</v>
      </c>
      <c r="I109" s="228">
        <f t="shared" si="2"/>
        <v>1825</v>
      </c>
      <c r="K109" s="3">
        <v>1</v>
      </c>
      <c r="L109" s="3">
        <v>4</v>
      </c>
      <c r="N109" s="3">
        <v>0</v>
      </c>
      <c r="O109" s="3">
        <v>4</v>
      </c>
      <c r="P109" s="12">
        <v>1</v>
      </c>
      <c r="Q109" s="228">
        <f t="shared" si="3"/>
        <v>5</v>
      </c>
      <c r="S109" s="3">
        <v>0</v>
      </c>
      <c r="T109" s="3">
        <v>0</v>
      </c>
      <c r="V109" s="3">
        <v>23</v>
      </c>
      <c r="W109" s="3">
        <v>31</v>
      </c>
    </row>
    <row r="110" spans="1:23" x14ac:dyDescent="0.25">
      <c r="A110" s="4" t="s">
        <v>212</v>
      </c>
      <c r="B110" s="4" t="s">
        <v>213</v>
      </c>
      <c r="C110" s="3">
        <v>7</v>
      </c>
      <c r="D110" s="3">
        <v>1</v>
      </c>
      <c r="F110" s="3">
        <v>24</v>
      </c>
      <c r="G110" s="3">
        <v>57</v>
      </c>
      <c r="H110" s="12">
        <v>7</v>
      </c>
      <c r="I110" s="228">
        <f t="shared" si="2"/>
        <v>88</v>
      </c>
      <c r="K110" s="3">
        <v>11</v>
      </c>
      <c r="L110" s="3">
        <v>6</v>
      </c>
      <c r="N110" s="3">
        <v>11</v>
      </c>
      <c r="O110" s="3">
        <v>5</v>
      </c>
      <c r="P110" s="12">
        <v>6</v>
      </c>
      <c r="Q110" s="228">
        <f t="shared" si="3"/>
        <v>22</v>
      </c>
      <c r="S110" s="3">
        <v>0</v>
      </c>
      <c r="T110" s="3">
        <v>7</v>
      </c>
      <c r="V110" s="3">
        <v>0</v>
      </c>
      <c r="W110" s="3">
        <v>55</v>
      </c>
    </row>
    <row r="111" spans="1:23" x14ac:dyDescent="0.25">
      <c r="A111" s="4" t="s">
        <v>214</v>
      </c>
      <c r="B111" s="4" t="s">
        <v>215</v>
      </c>
      <c r="C111" s="3">
        <v>100</v>
      </c>
      <c r="D111" s="3">
        <v>22</v>
      </c>
      <c r="F111" s="3">
        <v>190</v>
      </c>
      <c r="G111" s="3">
        <v>513</v>
      </c>
      <c r="H111" s="12">
        <v>4</v>
      </c>
      <c r="I111" s="228">
        <f t="shared" si="2"/>
        <v>707</v>
      </c>
      <c r="K111" s="3">
        <v>4</v>
      </c>
      <c r="L111" s="3">
        <v>7</v>
      </c>
      <c r="N111" s="3">
        <v>9</v>
      </c>
      <c r="O111" s="3">
        <v>1</v>
      </c>
      <c r="P111" s="12">
        <v>1</v>
      </c>
      <c r="Q111" s="228">
        <f t="shared" si="3"/>
        <v>11</v>
      </c>
      <c r="S111" s="3">
        <v>7</v>
      </c>
      <c r="T111" s="3">
        <v>17</v>
      </c>
      <c r="V111" s="3">
        <v>16</v>
      </c>
      <c r="W111" s="3">
        <v>22</v>
      </c>
    </row>
    <row r="112" spans="1:23" x14ac:dyDescent="0.25">
      <c r="A112" s="4" t="s">
        <v>216</v>
      </c>
      <c r="B112" s="4" t="s">
        <v>217</v>
      </c>
      <c r="C112" s="3">
        <v>3</v>
      </c>
      <c r="D112" s="3">
        <v>0</v>
      </c>
      <c r="F112" s="3">
        <v>11</v>
      </c>
      <c r="G112" s="3">
        <v>9</v>
      </c>
      <c r="H112" s="12">
        <v>2</v>
      </c>
      <c r="I112" s="228">
        <f t="shared" si="2"/>
        <v>22</v>
      </c>
      <c r="K112" s="3">
        <v>0</v>
      </c>
      <c r="L112" s="3">
        <v>0</v>
      </c>
      <c r="N112" s="3">
        <v>0</v>
      </c>
      <c r="O112" s="3">
        <v>0</v>
      </c>
      <c r="P112" s="12">
        <v>0</v>
      </c>
      <c r="Q112" s="228">
        <f t="shared" si="3"/>
        <v>0</v>
      </c>
      <c r="S112" s="3">
        <v>2</v>
      </c>
      <c r="T112" s="3">
        <v>0</v>
      </c>
      <c r="V112" s="3">
        <v>2</v>
      </c>
      <c r="W112" s="3">
        <v>0</v>
      </c>
    </row>
    <row r="113" spans="1:23" x14ac:dyDescent="0.25">
      <c r="A113" s="4" t="s">
        <v>218</v>
      </c>
      <c r="B113" s="4" t="s">
        <v>219</v>
      </c>
      <c r="C113" s="3">
        <v>267</v>
      </c>
      <c r="D113" s="3">
        <v>32</v>
      </c>
      <c r="F113" s="3">
        <v>47</v>
      </c>
      <c r="G113" s="3">
        <v>246</v>
      </c>
      <c r="H113" s="12">
        <v>6</v>
      </c>
      <c r="I113" s="228">
        <f t="shared" si="2"/>
        <v>299</v>
      </c>
      <c r="K113" s="3">
        <v>4</v>
      </c>
      <c r="L113" s="3">
        <v>4</v>
      </c>
      <c r="N113" s="3">
        <v>4</v>
      </c>
      <c r="O113" s="3">
        <v>0</v>
      </c>
      <c r="P113" s="12">
        <v>0</v>
      </c>
      <c r="Q113" s="228">
        <f t="shared" si="3"/>
        <v>4</v>
      </c>
      <c r="S113" s="3">
        <v>0</v>
      </c>
      <c r="T113" s="3">
        <v>0</v>
      </c>
      <c r="V113" s="3">
        <v>0</v>
      </c>
      <c r="W113" s="3">
        <v>0</v>
      </c>
    </row>
    <row r="114" spans="1:23" ht="15.75" thickBot="1" x14ac:dyDescent="0.3">
      <c r="A114" s="4" t="s">
        <v>220</v>
      </c>
      <c r="B114" s="4" t="s">
        <v>221</v>
      </c>
      <c r="C114" s="3">
        <v>13</v>
      </c>
      <c r="D114" s="3">
        <v>13</v>
      </c>
      <c r="F114" s="3">
        <v>7</v>
      </c>
      <c r="G114" s="3">
        <v>6</v>
      </c>
      <c r="H114" s="12">
        <v>0</v>
      </c>
      <c r="I114" s="228">
        <f t="shared" si="2"/>
        <v>13</v>
      </c>
      <c r="K114" s="3">
        <v>7</v>
      </c>
      <c r="L114" s="3">
        <v>4</v>
      </c>
      <c r="N114" s="3">
        <v>0</v>
      </c>
      <c r="O114" s="3">
        <v>0</v>
      </c>
      <c r="P114" s="12">
        <v>0</v>
      </c>
      <c r="Q114" s="228">
        <f t="shared" si="3"/>
        <v>0</v>
      </c>
      <c r="S114" s="3">
        <v>0</v>
      </c>
      <c r="T114" s="3">
        <v>0</v>
      </c>
      <c r="V114" s="3">
        <v>44</v>
      </c>
      <c r="W114" s="3">
        <v>12</v>
      </c>
    </row>
    <row r="115" spans="1:23" ht="16.5" thickTop="1" thickBot="1" x14ac:dyDescent="0.3">
      <c r="B115" s="1" t="s">
        <v>222</v>
      </c>
      <c r="C115" s="10">
        <f>SUM(C5:C114)</f>
        <v>15247</v>
      </c>
      <c r="D115" s="10">
        <f>SUM(D5:D114)</f>
        <v>1128</v>
      </c>
      <c r="F115" s="10">
        <f>SUM(F5:F114)</f>
        <v>8589</v>
      </c>
      <c r="G115" s="10">
        <f>SUM(G5:G114)</f>
        <v>39846</v>
      </c>
      <c r="H115" s="14">
        <f>SUM(H5:H114)</f>
        <v>2058</v>
      </c>
      <c r="I115" s="226">
        <f t="shared" si="2"/>
        <v>50493</v>
      </c>
      <c r="K115" s="10">
        <f>SUM(K5:K114)</f>
        <v>549</v>
      </c>
      <c r="L115" s="10">
        <f>SUM(L5:L114)</f>
        <v>152</v>
      </c>
      <c r="N115" s="10">
        <f>SUM(N5:N114)</f>
        <v>333</v>
      </c>
      <c r="O115" s="10">
        <f>SUM(O5:O114)</f>
        <v>1238</v>
      </c>
      <c r="P115" s="14">
        <f>SUM(P5:P114)</f>
        <v>47</v>
      </c>
      <c r="Q115" s="226">
        <f t="shared" si="3"/>
        <v>1618</v>
      </c>
      <c r="S115" s="10">
        <f>SUM(S5:S114)</f>
        <v>838</v>
      </c>
      <c r="T115" s="10">
        <f>SUM(T5:T114)</f>
        <v>178</v>
      </c>
      <c r="V115" s="10">
        <f>SUM(V5:V114)</f>
        <v>1963</v>
      </c>
      <c r="W115" s="10">
        <f>SUM(W5:W114)</f>
        <v>1251</v>
      </c>
    </row>
    <row r="116" spans="1:23" ht="15.75" thickTop="1" x14ac:dyDescent="0.25"/>
  </sheetData>
  <mergeCells count="14">
    <mergeCell ref="A2:A4"/>
    <mergeCell ref="B2:B4"/>
    <mergeCell ref="C2:D2"/>
    <mergeCell ref="C3:D3"/>
    <mergeCell ref="F3:I3"/>
    <mergeCell ref="F2:I2"/>
    <mergeCell ref="V2:W2"/>
    <mergeCell ref="V3:W3"/>
    <mergeCell ref="K2:L2"/>
    <mergeCell ref="K3:L3"/>
    <mergeCell ref="S2:T2"/>
    <mergeCell ref="S3:T3"/>
    <mergeCell ref="N2:Q2"/>
    <mergeCell ref="N3:Q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114"/>
  <sheetViews>
    <sheetView topLeftCell="A103" zoomScale="130" zoomScaleNormal="130" workbookViewId="0">
      <selection activeCell="B122" sqref="B122"/>
    </sheetView>
  </sheetViews>
  <sheetFormatPr baseColWidth="10" defaultColWidth="9" defaultRowHeight="15" x14ac:dyDescent="0.25"/>
  <cols>
    <col min="2" max="2" width="68.42578125" customWidth="1"/>
    <col min="3" max="3" width="10" customWidth="1"/>
    <col min="4" max="4" width="11.28515625" customWidth="1"/>
  </cols>
  <sheetData>
    <row r="1" spans="1:4" ht="15.75" thickBot="1" x14ac:dyDescent="0.3"/>
    <row r="2" spans="1:4" ht="30" customHeight="1" thickTop="1" thickBot="1" x14ac:dyDescent="0.3">
      <c r="A2" s="323" t="s">
        <v>0</v>
      </c>
      <c r="B2" s="323" t="s">
        <v>1</v>
      </c>
      <c r="C2" s="323" t="s">
        <v>415</v>
      </c>
      <c r="D2" s="323" t="s">
        <v>855</v>
      </c>
    </row>
    <row r="3" spans="1:4" ht="39.950000000000003" customHeight="1" thickTop="1" thickBot="1" x14ac:dyDescent="0.3">
      <c r="A3" s="323" t="s">
        <v>0</v>
      </c>
      <c r="B3" s="323" t="s">
        <v>1</v>
      </c>
      <c r="C3" s="323" t="s">
        <v>415</v>
      </c>
      <c r="D3" s="323"/>
    </row>
    <row r="4" spans="1:4" ht="15.75" thickTop="1" x14ac:dyDescent="0.25">
      <c r="A4" s="4" t="s">
        <v>2</v>
      </c>
      <c r="B4" s="143" t="s">
        <v>3</v>
      </c>
      <c r="C4" s="144">
        <v>1208</v>
      </c>
      <c r="D4" s="146">
        <v>2000</v>
      </c>
    </row>
    <row r="5" spans="1:4" x14ac:dyDescent="0.25">
      <c r="A5" s="4" t="s">
        <v>4</v>
      </c>
      <c r="B5" s="4" t="s">
        <v>5</v>
      </c>
      <c r="C5" s="12">
        <v>362</v>
      </c>
      <c r="D5" s="139">
        <v>2012</v>
      </c>
    </row>
    <row r="6" spans="1:4" x14ac:dyDescent="0.25">
      <c r="A6" s="4" t="s">
        <v>6</v>
      </c>
      <c r="B6" s="4" t="s">
        <v>7</v>
      </c>
      <c r="C6" s="12">
        <v>451</v>
      </c>
      <c r="D6" s="139">
        <v>2010</v>
      </c>
    </row>
    <row r="7" spans="1:4" x14ac:dyDescent="0.25">
      <c r="A7" s="4" t="s">
        <v>8</v>
      </c>
      <c r="B7" s="9" t="s">
        <v>9</v>
      </c>
      <c r="C7" s="141">
        <v>1545</v>
      </c>
      <c r="D7" s="142">
        <v>1991</v>
      </c>
    </row>
    <row r="8" spans="1:4" x14ac:dyDescent="0.25">
      <c r="A8" s="4" t="s">
        <v>10</v>
      </c>
      <c r="B8" s="143" t="s">
        <v>11</v>
      </c>
      <c r="C8" s="144">
        <v>924</v>
      </c>
      <c r="D8" s="145">
        <v>2002</v>
      </c>
    </row>
    <row r="9" spans="1:4" x14ac:dyDescent="0.25">
      <c r="A9" s="4" t="s">
        <v>12</v>
      </c>
      <c r="B9" s="143" t="s">
        <v>13</v>
      </c>
      <c r="C9" s="144">
        <v>75</v>
      </c>
      <c r="D9" s="145">
        <v>2011</v>
      </c>
    </row>
    <row r="10" spans="1:4" x14ac:dyDescent="0.25">
      <c r="A10" s="4" t="s">
        <v>14</v>
      </c>
      <c r="B10" s="143" t="s">
        <v>15</v>
      </c>
      <c r="C10" s="144">
        <v>460</v>
      </c>
      <c r="D10" s="145">
        <v>2004</v>
      </c>
    </row>
    <row r="11" spans="1:4" x14ac:dyDescent="0.25">
      <c r="A11" s="4" t="s">
        <v>16</v>
      </c>
      <c r="B11" s="4" t="s">
        <v>17</v>
      </c>
      <c r="C11" s="12">
        <v>490</v>
      </c>
      <c r="D11" s="139">
        <v>2008</v>
      </c>
    </row>
    <row r="12" spans="1:4" x14ac:dyDescent="0.25">
      <c r="A12" s="4" t="s">
        <v>18</v>
      </c>
      <c r="B12" s="4" t="s">
        <v>19</v>
      </c>
      <c r="C12" s="12">
        <v>123</v>
      </c>
      <c r="D12" s="139">
        <v>2012</v>
      </c>
    </row>
    <row r="13" spans="1:4" x14ac:dyDescent="0.25">
      <c r="A13" s="4" t="s">
        <v>20</v>
      </c>
      <c r="B13" s="4" t="s">
        <v>21</v>
      </c>
      <c r="C13" s="12">
        <v>526</v>
      </c>
      <c r="D13" s="139">
        <v>2012</v>
      </c>
    </row>
    <row r="14" spans="1:4" x14ac:dyDescent="0.25">
      <c r="A14" s="4" t="s">
        <v>22</v>
      </c>
      <c r="B14" s="9" t="s">
        <v>23</v>
      </c>
      <c r="C14" s="141">
        <v>790</v>
      </c>
      <c r="D14" s="142">
        <v>1997</v>
      </c>
    </row>
    <row r="15" spans="1:4" x14ac:dyDescent="0.25">
      <c r="A15" s="4" t="s">
        <v>24</v>
      </c>
      <c r="B15" s="9" t="s">
        <v>25</v>
      </c>
      <c r="C15" s="141">
        <v>1191</v>
      </c>
      <c r="D15" s="142">
        <v>1997</v>
      </c>
    </row>
    <row r="16" spans="1:4" x14ac:dyDescent="0.25">
      <c r="A16" s="4" t="s">
        <v>26</v>
      </c>
      <c r="B16" s="4" t="s">
        <v>27</v>
      </c>
      <c r="C16" s="12">
        <v>172</v>
      </c>
      <c r="D16" s="139">
        <v>2012</v>
      </c>
    </row>
    <row r="17" spans="1:4" x14ac:dyDescent="0.25">
      <c r="A17" s="4" t="s">
        <v>28</v>
      </c>
      <c r="B17" s="4" t="s">
        <v>29</v>
      </c>
      <c r="C17" s="12">
        <v>1597</v>
      </c>
      <c r="D17" s="139">
        <v>2005</v>
      </c>
    </row>
    <row r="18" spans="1:4" x14ac:dyDescent="0.25">
      <c r="A18" s="4" t="s">
        <v>30</v>
      </c>
      <c r="B18" s="143" t="s">
        <v>31</v>
      </c>
      <c r="C18" s="144">
        <v>282</v>
      </c>
      <c r="D18" s="145">
        <v>2011</v>
      </c>
    </row>
    <row r="19" spans="1:4" x14ac:dyDescent="0.25">
      <c r="A19" s="4" t="s">
        <v>32</v>
      </c>
      <c r="B19" s="143" t="s">
        <v>33</v>
      </c>
      <c r="C19" s="144">
        <v>1339</v>
      </c>
      <c r="D19" s="145">
        <v>2000</v>
      </c>
    </row>
    <row r="20" spans="1:4" x14ac:dyDescent="0.25">
      <c r="A20" s="4" t="s">
        <v>34</v>
      </c>
      <c r="B20" s="4" t="s">
        <v>35</v>
      </c>
      <c r="C20" s="12">
        <v>303</v>
      </c>
      <c r="D20" s="139">
        <v>2012</v>
      </c>
    </row>
    <row r="21" spans="1:4" x14ac:dyDescent="0.25">
      <c r="A21" s="4" t="s">
        <v>36</v>
      </c>
      <c r="B21" s="9" t="s">
        <v>37</v>
      </c>
      <c r="C21" s="141">
        <v>2428</v>
      </c>
      <c r="D21" s="142">
        <v>1999</v>
      </c>
    </row>
    <row r="22" spans="1:4" x14ac:dyDescent="0.25">
      <c r="A22" s="4" t="s">
        <v>38</v>
      </c>
      <c r="B22" s="9" t="s">
        <v>39</v>
      </c>
      <c r="C22" s="141">
        <v>1223</v>
      </c>
      <c r="D22" s="142">
        <v>1995</v>
      </c>
    </row>
    <row r="23" spans="1:4" x14ac:dyDescent="0.25">
      <c r="A23" s="4" t="s">
        <v>40</v>
      </c>
      <c r="B23" s="143" t="s">
        <v>41</v>
      </c>
      <c r="C23" s="144">
        <v>238</v>
      </c>
      <c r="D23" s="145">
        <v>2011</v>
      </c>
    </row>
    <row r="24" spans="1:4" x14ac:dyDescent="0.25">
      <c r="A24" s="4" t="s">
        <v>42</v>
      </c>
      <c r="B24" s="143" t="s">
        <v>43</v>
      </c>
      <c r="C24" s="144">
        <v>496</v>
      </c>
      <c r="D24" s="145">
        <v>2002</v>
      </c>
    </row>
    <row r="25" spans="1:4" x14ac:dyDescent="0.25">
      <c r="A25" s="4" t="s">
        <v>44</v>
      </c>
      <c r="B25" s="9" t="s">
        <v>45</v>
      </c>
      <c r="C25" s="141">
        <v>1071</v>
      </c>
      <c r="D25" s="142">
        <v>1997</v>
      </c>
    </row>
    <row r="26" spans="1:4" x14ac:dyDescent="0.25">
      <c r="A26" s="4" t="s">
        <v>46</v>
      </c>
      <c r="B26" s="4" t="s">
        <v>47</v>
      </c>
      <c r="C26" s="12">
        <v>275</v>
      </c>
      <c r="D26" s="139">
        <v>2012</v>
      </c>
    </row>
    <row r="27" spans="1:4" x14ac:dyDescent="0.25">
      <c r="A27" s="4" t="s">
        <v>48</v>
      </c>
      <c r="B27" s="143" t="s">
        <v>49</v>
      </c>
      <c r="C27" s="144">
        <v>241</v>
      </c>
      <c r="D27" s="145">
        <v>2011</v>
      </c>
    </row>
    <row r="28" spans="1:4" x14ac:dyDescent="0.25">
      <c r="A28" s="4" t="s">
        <v>50</v>
      </c>
      <c r="B28" s="4" t="s">
        <v>51</v>
      </c>
      <c r="C28" s="12">
        <v>364</v>
      </c>
      <c r="D28" s="139">
        <v>2012</v>
      </c>
    </row>
    <row r="29" spans="1:4" x14ac:dyDescent="0.25">
      <c r="A29" s="4" t="s">
        <v>52</v>
      </c>
      <c r="B29" s="143" t="s">
        <v>53</v>
      </c>
      <c r="C29" s="144">
        <v>746</v>
      </c>
      <c r="D29" s="145">
        <v>2009</v>
      </c>
    </row>
    <row r="30" spans="1:4" x14ac:dyDescent="0.25">
      <c r="A30" s="4" t="s">
        <v>54</v>
      </c>
      <c r="B30" s="143" t="s">
        <v>55</v>
      </c>
      <c r="C30" s="144">
        <v>340</v>
      </c>
      <c r="D30" s="145">
        <v>2011</v>
      </c>
    </row>
    <row r="31" spans="1:4" x14ac:dyDescent="0.25">
      <c r="A31" s="4" t="s">
        <v>56</v>
      </c>
      <c r="B31" s="4" t="s">
        <v>57</v>
      </c>
      <c r="C31" s="12">
        <v>274</v>
      </c>
      <c r="D31" s="139">
        <v>2012</v>
      </c>
    </row>
    <row r="32" spans="1:4" x14ac:dyDescent="0.25">
      <c r="A32" s="4" t="s">
        <v>58</v>
      </c>
      <c r="B32" s="143" t="s">
        <v>59</v>
      </c>
      <c r="C32" s="144">
        <v>998</v>
      </c>
      <c r="D32" s="145">
        <v>1998</v>
      </c>
    </row>
    <row r="33" spans="1:4" x14ac:dyDescent="0.25">
      <c r="A33" s="4" t="s">
        <v>60</v>
      </c>
      <c r="B33" s="4" t="s">
        <v>61</v>
      </c>
      <c r="C33" s="12">
        <v>230</v>
      </c>
      <c r="D33" s="139">
        <v>2010</v>
      </c>
    </row>
    <row r="34" spans="1:4" x14ac:dyDescent="0.25">
      <c r="A34" s="4" t="s">
        <v>62</v>
      </c>
      <c r="B34" s="143" t="s">
        <v>63</v>
      </c>
      <c r="C34" s="144">
        <v>2927</v>
      </c>
      <c r="D34" s="145">
        <v>1994</v>
      </c>
    </row>
    <row r="35" spans="1:4" x14ac:dyDescent="0.25">
      <c r="A35" s="4" t="s">
        <v>64</v>
      </c>
      <c r="B35" s="143" t="s">
        <v>65</v>
      </c>
      <c r="C35" s="144">
        <v>762</v>
      </c>
      <c r="D35" s="145">
        <v>1998</v>
      </c>
    </row>
    <row r="36" spans="1:4" x14ac:dyDescent="0.25">
      <c r="A36" s="4" t="s">
        <v>66</v>
      </c>
      <c r="B36" s="4" t="s">
        <v>67</v>
      </c>
      <c r="C36" s="12">
        <v>280</v>
      </c>
      <c r="D36" s="139">
        <v>2012</v>
      </c>
    </row>
    <row r="37" spans="1:4" x14ac:dyDescent="0.25">
      <c r="A37" s="4" t="s">
        <v>68</v>
      </c>
      <c r="B37" s="143" t="s">
        <v>69</v>
      </c>
      <c r="C37" s="144">
        <v>1444</v>
      </c>
      <c r="D37" s="145">
        <v>2007</v>
      </c>
    </row>
    <row r="38" spans="1:4" x14ac:dyDescent="0.25">
      <c r="A38" s="4" t="s">
        <v>70</v>
      </c>
      <c r="B38" s="143" t="s">
        <v>71</v>
      </c>
      <c r="C38" s="144">
        <v>2072</v>
      </c>
      <c r="D38" s="145">
        <v>1998</v>
      </c>
    </row>
    <row r="39" spans="1:4" x14ac:dyDescent="0.25">
      <c r="A39" s="4" t="s">
        <v>72</v>
      </c>
      <c r="B39" s="143" t="s">
        <v>73</v>
      </c>
      <c r="C39" s="144">
        <v>1250</v>
      </c>
      <c r="D39" s="145">
        <v>1996</v>
      </c>
    </row>
    <row r="40" spans="1:4" x14ac:dyDescent="0.25">
      <c r="A40" s="4" t="s">
        <v>74</v>
      </c>
      <c r="B40" s="143" t="s">
        <v>75</v>
      </c>
      <c r="C40" s="144">
        <v>1176</v>
      </c>
      <c r="D40" s="145">
        <v>1998</v>
      </c>
    </row>
    <row r="41" spans="1:4" x14ac:dyDescent="0.25">
      <c r="A41" s="4" t="s">
        <v>76</v>
      </c>
      <c r="B41" s="9" t="s">
        <v>77</v>
      </c>
      <c r="C41" s="141">
        <v>880</v>
      </c>
      <c r="D41" s="142">
        <v>1997</v>
      </c>
    </row>
    <row r="42" spans="1:4" x14ac:dyDescent="0.25">
      <c r="A42" s="4" t="s">
        <v>78</v>
      </c>
      <c r="B42" s="143" t="s">
        <v>79</v>
      </c>
      <c r="C42" s="144">
        <v>702</v>
      </c>
      <c r="D42" s="145">
        <v>1998</v>
      </c>
    </row>
    <row r="43" spans="1:4" x14ac:dyDescent="0.25">
      <c r="A43" s="4" t="s">
        <v>80</v>
      </c>
      <c r="B43" s="4" t="s">
        <v>81</v>
      </c>
      <c r="C43" s="12">
        <v>189</v>
      </c>
      <c r="D43" s="139">
        <v>2012</v>
      </c>
    </row>
    <row r="44" spans="1:4" x14ac:dyDescent="0.25">
      <c r="A44" s="4" t="s">
        <v>82</v>
      </c>
      <c r="B44" s="143" t="s">
        <v>83</v>
      </c>
      <c r="C44" s="144">
        <v>555</v>
      </c>
      <c r="D44" s="145">
        <v>2009</v>
      </c>
    </row>
    <row r="45" spans="1:4" x14ac:dyDescent="0.25">
      <c r="A45" s="4" t="s">
        <v>84</v>
      </c>
      <c r="B45" s="4" t="s">
        <v>85</v>
      </c>
      <c r="C45" s="12">
        <v>68</v>
      </c>
      <c r="D45" s="139">
        <v>2014</v>
      </c>
    </row>
    <row r="46" spans="1:4" x14ac:dyDescent="0.25">
      <c r="A46" s="4" t="s">
        <v>86</v>
      </c>
      <c r="B46" s="9" t="s">
        <v>87</v>
      </c>
      <c r="C46" s="141">
        <v>2801</v>
      </c>
      <c r="D46" s="142">
        <v>1995</v>
      </c>
    </row>
    <row r="47" spans="1:4" x14ac:dyDescent="0.25">
      <c r="A47" s="4" t="s">
        <v>88</v>
      </c>
      <c r="B47" s="4" t="s">
        <v>89</v>
      </c>
      <c r="C47" s="12">
        <v>327</v>
      </c>
      <c r="D47" s="139">
        <v>2008</v>
      </c>
    </row>
    <row r="48" spans="1:4" x14ac:dyDescent="0.25">
      <c r="A48" s="4" t="s">
        <v>90</v>
      </c>
      <c r="B48" s="4" t="s">
        <v>91</v>
      </c>
      <c r="C48" s="12">
        <v>390</v>
      </c>
      <c r="D48" s="139">
        <v>2008</v>
      </c>
    </row>
    <row r="49" spans="1:4" x14ac:dyDescent="0.25">
      <c r="A49" s="4" t="s">
        <v>92</v>
      </c>
      <c r="B49" s="4" t="s">
        <v>93</v>
      </c>
      <c r="C49" s="12">
        <v>85</v>
      </c>
      <c r="D49" s="139">
        <v>2010</v>
      </c>
    </row>
    <row r="50" spans="1:4" x14ac:dyDescent="0.25">
      <c r="A50" s="4" t="s">
        <v>94</v>
      </c>
      <c r="B50" s="143" t="s">
        <v>95</v>
      </c>
      <c r="C50" s="144">
        <v>80</v>
      </c>
      <c r="D50" s="145">
        <v>2013</v>
      </c>
    </row>
    <row r="51" spans="1:4" x14ac:dyDescent="0.25">
      <c r="A51" s="4" t="s">
        <v>96</v>
      </c>
      <c r="B51" s="143" t="s">
        <v>97</v>
      </c>
      <c r="C51" s="144">
        <v>1081</v>
      </c>
      <c r="D51" s="145">
        <v>2000</v>
      </c>
    </row>
    <row r="52" spans="1:4" x14ac:dyDescent="0.25">
      <c r="A52" s="4" t="s">
        <v>98</v>
      </c>
      <c r="B52" s="9" t="s">
        <v>99</v>
      </c>
      <c r="C52" s="141">
        <v>1328</v>
      </c>
      <c r="D52" s="142">
        <v>1999</v>
      </c>
    </row>
    <row r="53" spans="1:4" x14ac:dyDescent="0.25">
      <c r="A53" s="4" t="s">
        <v>100</v>
      </c>
      <c r="B53" s="143" t="s">
        <v>101</v>
      </c>
      <c r="C53" s="144">
        <v>87</v>
      </c>
      <c r="D53" s="145">
        <v>2009</v>
      </c>
    </row>
    <row r="54" spans="1:4" x14ac:dyDescent="0.25">
      <c r="A54" s="4" t="s">
        <v>102</v>
      </c>
      <c r="B54" s="143" t="s">
        <v>103</v>
      </c>
      <c r="C54" s="144">
        <v>55</v>
      </c>
      <c r="D54" s="145">
        <v>2013</v>
      </c>
    </row>
    <row r="55" spans="1:4" x14ac:dyDescent="0.25">
      <c r="A55" s="4" t="s">
        <v>104</v>
      </c>
      <c r="B55" s="143" t="s">
        <v>105</v>
      </c>
      <c r="C55" s="144">
        <v>747</v>
      </c>
      <c r="D55" s="145">
        <v>2000</v>
      </c>
    </row>
    <row r="56" spans="1:4" x14ac:dyDescent="0.25">
      <c r="A56" s="4" t="s">
        <v>106</v>
      </c>
      <c r="B56" s="4" t="s">
        <v>107</v>
      </c>
      <c r="C56" s="12">
        <v>1586</v>
      </c>
      <c r="D56" s="139">
        <v>2001</v>
      </c>
    </row>
    <row r="57" spans="1:4" x14ac:dyDescent="0.25">
      <c r="A57" s="4" t="s">
        <v>108</v>
      </c>
      <c r="B57" s="9" t="s">
        <v>109</v>
      </c>
      <c r="C57" s="141">
        <v>1582</v>
      </c>
      <c r="D57" s="142">
        <v>1991</v>
      </c>
    </row>
    <row r="58" spans="1:4" x14ac:dyDescent="0.25">
      <c r="A58" s="4" t="s">
        <v>110</v>
      </c>
      <c r="B58" s="143" t="s">
        <v>111</v>
      </c>
      <c r="C58" s="144">
        <v>585</v>
      </c>
      <c r="D58" s="145">
        <v>1998</v>
      </c>
    </row>
    <row r="59" spans="1:4" x14ac:dyDescent="0.25">
      <c r="A59" s="4" t="s">
        <v>112</v>
      </c>
      <c r="B59" s="143" t="s">
        <v>113</v>
      </c>
      <c r="C59" s="144">
        <v>954</v>
      </c>
      <c r="D59" s="145">
        <v>2000</v>
      </c>
    </row>
    <row r="60" spans="1:4" x14ac:dyDescent="0.25">
      <c r="A60" s="4" t="s">
        <v>114</v>
      </c>
      <c r="B60" s="143" t="s">
        <v>115</v>
      </c>
      <c r="C60" s="144">
        <v>720</v>
      </c>
      <c r="D60" s="145">
        <v>1998</v>
      </c>
    </row>
    <row r="61" spans="1:4" x14ac:dyDescent="0.25">
      <c r="A61" s="4" t="s">
        <v>116</v>
      </c>
      <c r="B61" s="143" t="s">
        <v>117</v>
      </c>
      <c r="C61" s="144">
        <v>1113</v>
      </c>
      <c r="D61" s="145">
        <v>1994</v>
      </c>
    </row>
    <row r="62" spans="1:4" x14ac:dyDescent="0.25">
      <c r="A62" s="4" t="s">
        <v>118</v>
      </c>
      <c r="B62" s="143" t="s">
        <v>119</v>
      </c>
      <c r="C62" s="144">
        <v>1082</v>
      </c>
      <c r="D62" s="145">
        <v>2002</v>
      </c>
    </row>
    <row r="63" spans="1:4" x14ac:dyDescent="0.25">
      <c r="A63" s="4" t="s">
        <v>120</v>
      </c>
      <c r="B63" s="4" t="s">
        <v>121</v>
      </c>
      <c r="C63" s="12">
        <v>221</v>
      </c>
      <c r="D63" s="139">
        <v>2008</v>
      </c>
    </row>
    <row r="64" spans="1:4" x14ac:dyDescent="0.25">
      <c r="A64" s="4" t="s">
        <v>122</v>
      </c>
      <c r="B64" s="4" t="s">
        <v>123</v>
      </c>
      <c r="C64" s="12">
        <v>298</v>
      </c>
      <c r="D64" s="139">
        <v>2012</v>
      </c>
    </row>
    <row r="65" spans="1:4" x14ac:dyDescent="0.25">
      <c r="A65" s="4" t="s">
        <v>124</v>
      </c>
      <c r="B65" s="143" t="s">
        <v>125</v>
      </c>
      <c r="C65" s="144">
        <v>269</v>
      </c>
      <c r="D65" s="145">
        <v>2011</v>
      </c>
    </row>
    <row r="66" spans="1:4" x14ac:dyDescent="0.25">
      <c r="A66" s="4" t="s">
        <v>126</v>
      </c>
      <c r="B66" s="4" t="s">
        <v>127</v>
      </c>
      <c r="C66" s="12">
        <v>351</v>
      </c>
      <c r="D66" s="139">
        <v>2012</v>
      </c>
    </row>
    <row r="67" spans="1:4" x14ac:dyDescent="0.25">
      <c r="A67" s="4" t="s">
        <v>128</v>
      </c>
      <c r="B67" s="143" t="s">
        <v>129</v>
      </c>
      <c r="C67" s="144">
        <v>222</v>
      </c>
      <c r="D67" s="145">
        <v>2011</v>
      </c>
    </row>
    <row r="68" spans="1:4" x14ac:dyDescent="0.25">
      <c r="A68" s="4" t="s">
        <v>130</v>
      </c>
      <c r="B68" s="143" t="s">
        <v>131</v>
      </c>
      <c r="C68" s="144">
        <v>2671</v>
      </c>
      <c r="D68" s="145">
        <v>1994</v>
      </c>
    </row>
    <row r="69" spans="1:4" x14ac:dyDescent="0.25">
      <c r="A69" s="4" t="s">
        <v>132</v>
      </c>
      <c r="B69" s="4" t="s">
        <v>133</v>
      </c>
      <c r="C69" s="12">
        <v>318</v>
      </c>
      <c r="D69" s="139">
        <v>2010</v>
      </c>
    </row>
    <row r="70" spans="1:4" x14ac:dyDescent="0.25">
      <c r="A70" s="4" t="s">
        <v>134</v>
      </c>
      <c r="B70" s="143" t="s">
        <v>135</v>
      </c>
      <c r="C70" s="144">
        <v>1846</v>
      </c>
      <c r="D70" s="145">
        <v>1994</v>
      </c>
    </row>
    <row r="71" spans="1:4" x14ac:dyDescent="0.25">
      <c r="A71" s="4" t="s">
        <v>136</v>
      </c>
      <c r="B71" s="4" t="s">
        <v>137</v>
      </c>
      <c r="C71" s="12">
        <v>139</v>
      </c>
      <c r="D71" s="139">
        <v>2012</v>
      </c>
    </row>
    <row r="72" spans="1:4" x14ac:dyDescent="0.25">
      <c r="A72" s="4" t="s">
        <v>138</v>
      </c>
      <c r="B72" s="4" t="s">
        <v>139</v>
      </c>
      <c r="C72" s="12">
        <v>1148</v>
      </c>
      <c r="D72" s="139">
        <v>2001</v>
      </c>
    </row>
    <row r="73" spans="1:4" x14ac:dyDescent="0.25">
      <c r="A73" s="4" t="s">
        <v>140</v>
      </c>
      <c r="B73" s="143" t="s">
        <v>141</v>
      </c>
      <c r="C73" s="144">
        <v>222</v>
      </c>
      <c r="D73" s="145">
        <v>2011</v>
      </c>
    </row>
    <row r="74" spans="1:4" x14ac:dyDescent="0.25">
      <c r="A74" s="4" t="s">
        <v>142</v>
      </c>
      <c r="B74" s="4" t="s">
        <v>143</v>
      </c>
      <c r="C74" s="12">
        <v>857</v>
      </c>
      <c r="D74" s="139">
        <v>2003</v>
      </c>
    </row>
    <row r="75" spans="1:4" x14ac:dyDescent="0.25">
      <c r="A75" s="4" t="s">
        <v>144</v>
      </c>
      <c r="B75" s="143" t="s">
        <v>145</v>
      </c>
      <c r="C75" s="144">
        <v>331</v>
      </c>
      <c r="D75" s="145">
        <v>2000</v>
      </c>
    </row>
    <row r="76" spans="1:4" x14ac:dyDescent="0.25">
      <c r="A76" s="4" t="s">
        <v>146</v>
      </c>
      <c r="B76" s="4" t="s">
        <v>147</v>
      </c>
      <c r="C76" s="12">
        <v>439</v>
      </c>
      <c r="D76" s="139">
        <v>2005</v>
      </c>
    </row>
    <row r="77" spans="1:4" x14ac:dyDescent="0.25">
      <c r="A77" s="4" t="s">
        <v>148</v>
      </c>
      <c r="B77" s="4" t="s">
        <v>149</v>
      </c>
      <c r="C77" s="12">
        <v>100</v>
      </c>
      <c r="D77" s="139">
        <v>2012</v>
      </c>
    </row>
    <row r="78" spans="1:4" x14ac:dyDescent="0.25">
      <c r="A78" s="4" t="s">
        <v>150</v>
      </c>
      <c r="B78" s="143" t="s">
        <v>151</v>
      </c>
      <c r="C78" s="144">
        <v>470</v>
      </c>
      <c r="D78" s="145">
        <v>2009</v>
      </c>
    </row>
    <row r="79" spans="1:4" x14ac:dyDescent="0.25">
      <c r="A79" s="4" t="s">
        <v>152</v>
      </c>
      <c r="B79" s="143" t="s">
        <v>153</v>
      </c>
      <c r="C79" s="144">
        <v>102</v>
      </c>
      <c r="D79" s="145">
        <v>2013</v>
      </c>
    </row>
    <row r="80" spans="1:4" x14ac:dyDescent="0.25">
      <c r="A80" s="4" t="s">
        <v>154</v>
      </c>
      <c r="B80" s="143" t="s">
        <v>155</v>
      </c>
      <c r="C80" s="144">
        <v>1073</v>
      </c>
      <c r="D80" s="145">
        <v>1998</v>
      </c>
    </row>
    <row r="81" spans="1:4" x14ac:dyDescent="0.25">
      <c r="A81" s="4" t="s">
        <v>156</v>
      </c>
      <c r="B81" s="143" t="s">
        <v>157</v>
      </c>
      <c r="C81" s="144">
        <v>966</v>
      </c>
      <c r="D81" s="145">
        <v>1996</v>
      </c>
    </row>
    <row r="82" spans="1:4" x14ac:dyDescent="0.25">
      <c r="A82" s="4" t="s">
        <v>158</v>
      </c>
      <c r="B82" s="4" t="s">
        <v>159</v>
      </c>
      <c r="C82" s="12">
        <v>273</v>
      </c>
      <c r="D82" s="139">
        <v>2010</v>
      </c>
    </row>
    <row r="83" spans="1:4" x14ac:dyDescent="0.25">
      <c r="A83" s="4" t="s">
        <v>160</v>
      </c>
      <c r="B83" s="4" t="s">
        <v>161</v>
      </c>
      <c r="C83" s="12">
        <v>346</v>
      </c>
      <c r="D83" s="139">
        <v>2008</v>
      </c>
    </row>
    <row r="84" spans="1:4" x14ac:dyDescent="0.25">
      <c r="A84" s="4" t="s">
        <v>162</v>
      </c>
      <c r="B84" s="143" t="s">
        <v>163</v>
      </c>
      <c r="C84" s="144">
        <v>951</v>
      </c>
      <c r="D84" s="145">
        <v>1998</v>
      </c>
    </row>
    <row r="85" spans="1:4" x14ac:dyDescent="0.25">
      <c r="A85" s="4" t="s">
        <v>164</v>
      </c>
      <c r="B85" s="9" t="s">
        <v>165</v>
      </c>
      <c r="C85" s="141">
        <v>1167</v>
      </c>
      <c r="D85" s="142">
        <v>1997</v>
      </c>
    </row>
    <row r="86" spans="1:4" x14ac:dyDescent="0.25">
      <c r="A86" s="4" t="s">
        <v>166</v>
      </c>
      <c r="B86" s="4" t="s">
        <v>167</v>
      </c>
      <c r="C86" s="12">
        <v>177</v>
      </c>
      <c r="D86" s="139">
        <v>2010</v>
      </c>
    </row>
    <row r="87" spans="1:4" x14ac:dyDescent="0.25">
      <c r="A87" s="4" t="s">
        <v>168</v>
      </c>
      <c r="B87" s="9" t="s">
        <v>169</v>
      </c>
      <c r="C87" s="141">
        <v>750</v>
      </c>
      <c r="D87" s="142">
        <v>1997</v>
      </c>
    </row>
    <row r="88" spans="1:4" x14ac:dyDescent="0.25">
      <c r="A88" s="4" t="s">
        <v>170</v>
      </c>
      <c r="B88" s="4" t="s">
        <v>171</v>
      </c>
      <c r="C88" s="12">
        <v>96</v>
      </c>
      <c r="D88" s="139">
        <v>2012</v>
      </c>
    </row>
    <row r="89" spans="1:4" x14ac:dyDescent="0.25">
      <c r="A89" s="4" t="s">
        <v>172</v>
      </c>
      <c r="B89" s="143" t="s">
        <v>173</v>
      </c>
      <c r="C89" s="144">
        <v>522</v>
      </c>
      <c r="D89" s="145">
        <v>2002</v>
      </c>
    </row>
    <row r="90" spans="1:4" x14ac:dyDescent="0.25">
      <c r="A90" s="4" t="s">
        <v>174</v>
      </c>
      <c r="B90" s="9" t="s">
        <v>175</v>
      </c>
      <c r="C90" s="141">
        <v>600</v>
      </c>
      <c r="D90" s="142">
        <v>1997</v>
      </c>
    </row>
    <row r="91" spans="1:4" x14ac:dyDescent="0.25">
      <c r="A91" s="4" t="s">
        <v>176</v>
      </c>
      <c r="B91" s="4" t="s">
        <v>177</v>
      </c>
      <c r="C91" s="12">
        <v>328</v>
      </c>
      <c r="D91" s="139">
        <v>2012</v>
      </c>
    </row>
    <row r="92" spans="1:4" x14ac:dyDescent="0.25">
      <c r="A92" s="4" t="s">
        <v>178</v>
      </c>
      <c r="B92" s="4" t="s">
        <v>179</v>
      </c>
      <c r="C92" s="12">
        <v>824</v>
      </c>
      <c r="D92" s="139">
        <v>2003</v>
      </c>
    </row>
    <row r="93" spans="1:4" x14ac:dyDescent="0.25">
      <c r="A93" s="4" t="s">
        <v>180</v>
      </c>
      <c r="B93" s="143" t="s">
        <v>181</v>
      </c>
      <c r="C93" s="144">
        <v>757</v>
      </c>
      <c r="D93" s="145">
        <v>1998</v>
      </c>
    </row>
    <row r="94" spans="1:4" x14ac:dyDescent="0.25">
      <c r="A94" s="4" t="s">
        <v>182</v>
      </c>
      <c r="B94" s="143" t="s">
        <v>183</v>
      </c>
      <c r="C94" s="144">
        <v>1522</v>
      </c>
      <c r="D94" s="145">
        <v>1996</v>
      </c>
    </row>
    <row r="95" spans="1:4" x14ac:dyDescent="0.25">
      <c r="A95" s="4" t="s">
        <v>184</v>
      </c>
      <c r="B95" s="4" t="s">
        <v>185</v>
      </c>
      <c r="C95" s="12">
        <v>1178</v>
      </c>
      <c r="D95" s="139">
        <v>2001</v>
      </c>
    </row>
    <row r="96" spans="1:4" x14ac:dyDescent="0.25">
      <c r="A96" s="4" t="s">
        <v>186</v>
      </c>
      <c r="B96" s="143" t="s">
        <v>187</v>
      </c>
      <c r="C96" s="144">
        <v>180</v>
      </c>
      <c r="D96" s="145">
        <v>2009</v>
      </c>
    </row>
    <row r="97" spans="1:4" x14ac:dyDescent="0.25">
      <c r="A97" s="4" t="s">
        <v>188</v>
      </c>
      <c r="B97" s="143" t="s">
        <v>189</v>
      </c>
      <c r="C97" s="144">
        <v>1492</v>
      </c>
      <c r="D97" s="145">
        <v>1996</v>
      </c>
    </row>
    <row r="98" spans="1:4" x14ac:dyDescent="0.25">
      <c r="A98" s="4" t="s">
        <v>190</v>
      </c>
      <c r="B98" s="143" t="s">
        <v>191</v>
      </c>
      <c r="C98" s="144">
        <v>1198</v>
      </c>
      <c r="D98" s="145">
        <v>1996</v>
      </c>
    </row>
    <row r="99" spans="1:4" x14ac:dyDescent="0.25">
      <c r="A99" s="4" t="s">
        <v>192</v>
      </c>
      <c r="B99" s="143" t="s">
        <v>193</v>
      </c>
      <c r="C99" s="144">
        <v>790</v>
      </c>
      <c r="D99" s="145">
        <v>2009</v>
      </c>
    </row>
    <row r="100" spans="1:4" x14ac:dyDescent="0.25">
      <c r="A100" s="4" t="s">
        <v>194</v>
      </c>
      <c r="B100" s="143" t="s">
        <v>195</v>
      </c>
      <c r="C100" s="144">
        <v>105</v>
      </c>
      <c r="D100" s="145">
        <v>2013</v>
      </c>
    </row>
    <row r="101" spans="1:4" x14ac:dyDescent="0.25">
      <c r="A101" s="4" t="s">
        <v>196</v>
      </c>
      <c r="B101" s="143" t="s">
        <v>197</v>
      </c>
      <c r="C101" s="144">
        <v>1043</v>
      </c>
      <c r="D101" s="145">
        <v>1998</v>
      </c>
    </row>
    <row r="102" spans="1:4" x14ac:dyDescent="0.25">
      <c r="A102" s="4" t="s">
        <v>198</v>
      </c>
      <c r="B102" s="9" t="s">
        <v>199</v>
      </c>
      <c r="C102" s="141">
        <v>775</v>
      </c>
      <c r="D102" s="142">
        <v>1997</v>
      </c>
    </row>
    <row r="103" spans="1:4" x14ac:dyDescent="0.25">
      <c r="A103" s="4" t="s">
        <v>200</v>
      </c>
      <c r="B103" s="143" t="s">
        <v>201</v>
      </c>
      <c r="C103" s="144">
        <v>1340</v>
      </c>
      <c r="D103" s="145">
        <v>1998</v>
      </c>
    </row>
    <row r="104" spans="1:4" x14ac:dyDescent="0.25">
      <c r="A104" s="4" t="s">
        <v>202</v>
      </c>
      <c r="B104" s="9" t="s">
        <v>203</v>
      </c>
      <c r="C104" s="141">
        <v>1503</v>
      </c>
      <c r="D104" s="142">
        <v>1991</v>
      </c>
    </row>
    <row r="105" spans="1:4" x14ac:dyDescent="0.25">
      <c r="A105" s="4" t="s">
        <v>204</v>
      </c>
      <c r="B105" s="9" t="s">
        <v>205</v>
      </c>
      <c r="C105" s="141">
        <v>657</v>
      </c>
      <c r="D105" s="142">
        <v>1995</v>
      </c>
    </row>
    <row r="106" spans="1:4" x14ac:dyDescent="0.25">
      <c r="A106" s="4" t="s">
        <v>206</v>
      </c>
      <c r="B106" s="4" t="s">
        <v>207</v>
      </c>
      <c r="C106" s="12">
        <v>299</v>
      </c>
      <c r="D106" s="139">
        <v>2003</v>
      </c>
    </row>
    <row r="107" spans="1:4" x14ac:dyDescent="0.25">
      <c r="A107" s="4" t="s">
        <v>208</v>
      </c>
      <c r="B107" s="4" t="s">
        <v>209</v>
      </c>
      <c r="C107" s="12">
        <v>1821</v>
      </c>
      <c r="D107" s="139">
        <v>2001</v>
      </c>
    </row>
    <row r="108" spans="1:4" x14ac:dyDescent="0.25">
      <c r="A108" s="4" t="s">
        <v>210</v>
      </c>
      <c r="B108" s="143" t="s">
        <v>211</v>
      </c>
      <c r="C108" s="144">
        <v>1020</v>
      </c>
      <c r="D108" s="145">
        <v>1996</v>
      </c>
    </row>
    <row r="109" spans="1:4" x14ac:dyDescent="0.25">
      <c r="A109" s="4" t="s">
        <v>212</v>
      </c>
      <c r="B109" s="143" t="s">
        <v>213</v>
      </c>
      <c r="C109" s="144">
        <v>495</v>
      </c>
      <c r="D109" s="145">
        <v>2009</v>
      </c>
    </row>
    <row r="110" spans="1:4" x14ac:dyDescent="0.25">
      <c r="A110" s="4" t="s">
        <v>214</v>
      </c>
      <c r="B110" s="143" t="s">
        <v>215</v>
      </c>
      <c r="C110" s="144">
        <v>1327</v>
      </c>
      <c r="D110" s="145">
        <v>2002</v>
      </c>
    </row>
    <row r="111" spans="1:4" x14ac:dyDescent="0.25">
      <c r="A111" s="4" t="s">
        <v>216</v>
      </c>
      <c r="B111" s="143" t="s">
        <v>217</v>
      </c>
      <c r="C111" s="144">
        <v>120</v>
      </c>
      <c r="D111" s="145">
        <v>2013</v>
      </c>
    </row>
    <row r="112" spans="1:4" x14ac:dyDescent="0.25">
      <c r="A112" s="4" t="s">
        <v>218</v>
      </c>
      <c r="B112" s="143" t="s">
        <v>219</v>
      </c>
      <c r="C112" s="144">
        <v>602</v>
      </c>
      <c r="D112" s="145">
        <v>2002</v>
      </c>
    </row>
    <row r="113" spans="1:4" ht="15.75" thickBot="1" x14ac:dyDescent="0.3">
      <c r="A113" s="4" t="s">
        <v>220</v>
      </c>
      <c r="B113" s="4" t="s">
        <v>221</v>
      </c>
      <c r="C113" s="12">
        <v>160</v>
      </c>
      <c r="D113" s="140">
        <v>2012</v>
      </c>
    </row>
    <row r="114" spans="1:4" ht="16.5" thickTop="1" thickBot="1" x14ac:dyDescent="0.3">
      <c r="B114" s="321" t="s">
        <v>222</v>
      </c>
      <c r="C114" s="369">
        <f>SUM(C4:C113)</f>
        <v>84131</v>
      </c>
    </row>
  </sheetData>
  <sortState ref="A4:D113">
    <sortCondition ref="A4:A113"/>
  </sortState>
  <mergeCells count="4">
    <mergeCell ref="A2:A3"/>
    <mergeCell ref="B2:B3"/>
    <mergeCell ref="C2:C3"/>
    <mergeCell ref="D2:D3"/>
  </mergeCells>
  <printOptions horizontalCentered="1"/>
  <pageMargins left="0.70866141732283472" right="0.70866141732283472" top="0.74803149606299213" bottom="0.74803149606299213" header="0.31496062992125984" footer="0.31496062992125984"/>
  <pageSetup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115"/>
  <sheetViews>
    <sheetView topLeftCell="A100" workbookViewId="0">
      <selection activeCell="D125" sqref="D125"/>
    </sheetView>
  </sheetViews>
  <sheetFormatPr baseColWidth="10" defaultColWidth="9" defaultRowHeight="15" x14ac:dyDescent="0.25"/>
  <cols>
    <col min="2" max="2" width="68.42578125" customWidth="1"/>
    <col min="3" max="7" width="16.5703125" customWidth="1"/>
    <col min="8" max="8" width="11.140625" bestFit="1" customWidth="1"/>
    <col min="9" max="9" width="15.85546875" customWidth="1"/>
    <col min="10" max="10" width="14.28515625" customWidth="1"/>
  </cols>
  <sheetData>
    <row r="1" spans="1:10" ht="15.75" thickBot="1" x14ac:dyDescent="0.3"/>
    <row r="2" spans="1:10" ht="30" customHeight="1" thickTop="1" thickBot="1" x14ac:dyDescent="0.3">
      <c r="A2" s="323" t="s">
        <v>0</v>
      </c>
      <c r="B2" s="324" t="s">
        <v>1</v>
      </c>
      <c r="C2" s="361" t="s">
        <v>772</v>
      </c>
      <c r="D2" s="362"/>
      <c r="E2" s="362"/>
      <c r="F2" s="362"/>
      <c r="G2" s="363"/>
    </row>
    <row r="3" spans="1:10" ht="39.950000000000003" customHeight="1" thickTop="1" thickBot="1" x14ac:dyDescent="0.3">
      <c r="A3" s="323" t="s">
        <v>0</v>
      </c>
      <c r="B3" s="324" t="s">
        <v>1</v>
      </c>
      <c r="C3" s="270" t="s">
        <v>773</v>
      </c>
      <c r="D3" s="271" t="s">
        <v>774</v>
      </c>
      <c r="E3" s="271" t="s">
        <v>775</v>
      </c>
      <c r="F3" s="271" t="s">
        <v>776</v>
      </c>
      <c r="G3" s="272" t="s">
        <v>222</v>
      </c>
    </row>
    <row r="4" spans="1:10" ht="15.75" thickTop="1" x14ac:dyDescent="0.25">
      <c r="A4" s="4" t="s">
        <v>2</v>
      </c>
      <c r="B4" s="106" t="s">
        <v>3</v>
      </c>
      <c r="C4" s="273">
        <v>68542515</v>
      </c>
      <c r="D4" s="5">
        <v>3793347</v>
      </c>
      <c r="E4" s="5">
        <v>12669305</v>
      </c>
      <c r="F4" s="5">
        <v>1730178</v>
      </c>
      <c r="G4" s="277">
        <f>SUM(D4:F4)</f>
        <v>18192830</v>
      </c>
      <c r="H4" s="307"/>
      <c r="I4" s="8"/>
      <c r="J4" s="306"/>
    </row>
    <row r="5" spans="1:10" x14ac:dyDescent="0.25">
      <c r="A5" s="4" t="s">
        <v>4</v>
      </c>
      <c r="B5" s="106" t="s">
        <v>5</v>
      </c>
      <c r="C5" s="273">
        <v>17253291</v>
      </c>
      <c r="D5" s="5">
        <v>0</v>
      </c>
      <c r="E5" s="5">
        <v>2506964</v>
      </c>
      <c r="F5" s="5">
        <v>0</v>
      </c>
      <c r="G5" s="277">
        <f t="shared" ref="G5:G68" si="0">SUM(D5:F5)</f>
        <v>2506964</v>
      </c>
      <c r="H5" s="307"/>
      <c r="I5" s="8"/>
      <c r="J5" s="306"/>
    </row>
    <row r="6" spans="1:10" x14ac:dyDescent="0.25">
      <c r="A6" s="4" t="s">
        <v>6</v>
      </c>
      <c r="B6" s="106" t="s">
        <v>7</v>
      </c>
      <c r="C6" s="273">
        <v>118830324</v>
      </c>
      <c r="D6" s="5">
        <v>18455026</v>
      </c>
      <c r="E6" s="5">
        <v>8962690</v>
      </c>
      <c r="F6" s="5">
        <v>13810246</v>
      </c>
      <c r="G6" s="277">
        <f t="shared" si="0"/>
        <v>41227962</v>
      </c>
      <c r="H6" s="307"/>
      <c r="I6" s="8"/>
      <c r="J6" s="306"/>
    </row>
    <row r="7" spans="1:10" x14ac:dyDescent="0.25">
      <c r="A7" s="4" t="s">
        <v>8</v>
      </c>
      <c r="B7" s="106" t="s">
        <v>9</v>
      </c>
      <c r="C7" s="273">
        <v>75759591</v>
      </c>
      <c r="D7" s="5">
        <v>4638071</v>
      </c>
      <c r="E7" s="5">
        <v>16877377</v>
      </c>
      <c r="F7" s="5">
        <v>3867810</v>
      </c>
      <c r="G7" s="277">
        <f t="shared" si="0"/>
        <v>25383258</v>
      </c>
      <c r="H7" s="307"/>
      <c r="I7" s="8"/>
      <c r="J7" s="306"/>
    </row>
    <row r="8" spans="1:10" x14ac:dyDescent="0.25">
      <c r="A8" s="4" t="s">
        <v>10</v>
      </c>
      <c r="B8" s="106" t="s">
        <v>11</v>
      </c>
      <c r="C8" s="273">
        <v>59446295</v>
      </c>
      <c r="D8" s="5">
        <v>166034</v>
      </c>
      <c r="E8" s="5">
        <v>19844790</v>
      </c>
      <c r="F8" s="5">
        <v>0</v>
      </c>
      <c r="G8" s="277">
        <f t="shared" si="0"/>
        <v>20010824</v>
      </c>
      <c r="H8" s="307"/>
      <c r="I8" s="8"/>
      <c r="J8" s="306"/>
    </row>
    <row r="9" spans="1:10" x14ac:dyDescent="0.25">
      <c r="A9" s="4" t="s">
        <v>12</v>
      </c>
      <c r="B9" s="106" t="s">
        <v>13</v>
      </c>
      <c r="C9" s="273">
        <v>19751692</v>
      </c>
      <c r="D9" s="5">
        <v>0</v>
      </c>
      <c r="E9" s="5">
        <v>603385</v>
      </c>
      <c r="F9" s="5">
        <v>0</v>
      </c>
      <c r="G9" s="277">
        <f t="shared" si="0"/>
        <v>603385</v>
      </c>
      <c r="H9" s="307"/>
      <c r="I9" s="8"/>
      <c r="J9" s="306"/>
    </row>
    <row r="10" spans="1:10" x14ac:dyDescent="0.25">
      <c r="A10" s="4" t="s">
        <v>14</v>
      </c>
      <c r="B10" s="106" t="s">
        <v>15</v>
      </c>
      <c r="C10" s="273">
        <v>42448100</v>
      </c>
      <c r="D10" s="5">
        <v>132206</v>
      </c>
      <c r="E10" s="5">
        <v>9044538</v>
      </c>
      <c r="F10" s="5">
        <v>110976</v>
      </c>
      <c r="G10" s="277">
        <f t="shared" si="0"/>
        <v>9287720</v>
      </c>
      <c r="H10" s="307"/>
      <c r="I10" s="8"/>
      <c r="J10" s="306"/>
    </row>
    <row r="11" spans="1:10" x14ac:dyDescent="0.25">
      <c r="A11" s="4" t="s">
        <v>16</v>
      </c>
      <c r="B11" s="106" t="s">
        <v>17</v>
      </c>
      <c r="C11" s="273">
        <v>24472380</v>
      </c>
      <c r="D11" s="5">
        <v>0</v>
      </c>
      <c r="E11" s="5">
        <v>0</v>
      </c>
      <c r="F11" s="5">
        <v>0</v>
      </c>
      <c r="G11" s="277">
        <f t="shared" si="0"/>
        <v>0</v>
      </c>
      <c r="H11" s="307"/>
      <c r="I11" s="8"/>
      <c r="J11" s="306"/>
    </row>
    <row r="12" spans="1:10" x14ac:dyDescent="0.25">
      <c r="A12" s="4" t="s">
        <v>18</v>
      </c>
      <c r="B12" s="106" t="s">
        <v>19</v>
      </c>
      <c r="C12" s="273">
        <v>14059945</v>
      </c>
      <c r="D12" s="5">
        <v>0</v>
      </c>
      <c r="E12" s="5">
        <v>1374945</v>
      </c>
      <c r="F12" s="5">
        <v>164000</v>
      </c>
      <c r="G12" s="277">
        <f t="shared" si="0"/>
        <v>1538945</v>
      </c>
      <c r="H12" s="307"/>
      <c r="I12" s="8"/>
      <c r="J12" s="306"/>
    </row>
    <row r="13" spans="1:10" x14ac:dyDescent="0.25">
      <c r="A13" s="4" t="s">
        <v>20</v>
      </c>
      <c r="B13" s="106" t="s">
        <v>21</v>
      </c>
      <c r="C13" s="273">
        <v>18643183</v>
      </c>
      <c r="D13" s="5">
        <v>51200</v>
      </c>
      <c r="E13" s="5">
        <v>3926236</v>
      </c>
      <c r="F13" s="5">
        <v>104592</v>
      </c>
      <c r="G13" s="277">
        <f t="shared" si="0"/>
        <v>4082028</v>
      </c>
      <c r="H13" s="307"/>
      <c r="I13" s="8"/>
      <c r="J13" s="306"/>
    </row>
    <row r="14" spans="1:10" x14ac:dyDescent="0.25">
      <c r="A14" s="4" t="s">
        <v>22</v>
      </c>
      <c r="B14" s="106" t="s">
        <v>23</v>
      </c>
      <c r="C14" s="273">
        <v>56013188</v>
      </c>
      <c r="D14" s="5">
        <v>132821169</v>
      </c>
      <c r="E14" s="5">
        <v>2638292</v>
      </c>
      <c r="F14" s="5">
        <v>0</v>
      </c>
      <c r="G14" s="277">
        <f t="shared" si="0"/>
        <v>135459461</v>
      </c>
      <c r="H14" s="307"/>
      <c r="I14" s="8"/>
      <c r="J14" s="306"/>
    </row>
    <row r="15" spans="1:10" x14ac:dyDescent="0.25">
      <c r="A15" s="4" t="s">
        <v>24</v>
      </c>
      <c r="B15" s="106" t="s">
        <v>25</v>
      </c>
      <c r="C15" s="273">
        <v>93995130</v>
      </c>
      <c r="D15" s="5">
        <v>2788318</v>
      </c>
      <c r="E15" s="5">
        <v>14767556</v>
      </c>
      <c r="F15" s="5">
        <v>435817</v>
      </c>
      <c r="G15" s="277">
        <f t="shared" si="0"/>
        <v>17991691</v>
      </c>
      <c r="H15" s="307"/>
      <c r="I15" s="8"/>
      <c r="J15" s="306"/>
    </row>
    <row r="16" spans="1:10" x14ac:dyDescent="0.25">
      <c r="A16" s="4" t="s">
        <v>26</v>
      </c>
      <c r="B16" s="106" t="s">
        <v>27</v>
      </c>
      <c r="C16" s="273">
        <v>14181604</v>
      </c>
      <c r="D16" s="5">
        <v>0</v>
      </c>
      <c r="E16" s="5">
        <v>0</v>
      </c>
      <c r="F16" s="5">
        <v>0</v>
      </c>
      <c r="G16" s="277">
        <f t="shared" si="0"/>
        <v>0</v>
      </c>
      <c r="H16" s="307"/>
      <c r="I16" s="8"/>
      <c r="J16" s="306"/>
    </row>
    <row r="17" spans="1:10" x14ac:dyDescent="0.25">
      <c r="A17" s="4" t="s">
        <v>28</v>
      </c>
      <c r="B17" s="106" t="s">
        <v>29</v>
      </c>
      <c r="C17" s="273">
        <v>84988958</v>
      </c>
      <c r="D17" s="5">
        <v>1190118</v>
      </c>
      <c r="E17" s="5">
        <v>26442980</v>
      </c>
      <c r="F17" s="5">
        <v>3729197</v>
      </c>
      <c r="G17" s="277">
        <f t="shared" si="0"/>
        <v>31362295</v>
      </c>
      <c r="H17" s="307"/>
      <c r="I17" s="8"/>
      <c r="J17" s="306"/>
    </row>
    <row r="18" spans="1:10" x14ac:dyDescent="0.25">
      <c r="A18" s="4" t="s">
        <v>30</v>
      </c>
      <c r="B18" s="106" t="s">
        <v>31</v>
      </c>
      <c r="C18" s="273">
        <v>26017995</v>
      </c>
      <c r="D18" s="5">
        <v>0</v>
      </c>
      <c r="E18" s="5">
        <v>2544112</v>
      </c>
      <c r="F18" s="5">
        <v>1092042</v>
      </c>
      <c r="G18" s="277">
        <f t="shared" si="0"/>
        <v>3636154</v>
      </c>
      <c r="H18" s="307"/>
      <c r="I18" s="8"/>
      <c r="J18" s="306"/>
    </row>
    <row r="19" spans="1:10" x14ac:dyDescent="0.25">
      <c r="A19" s="4" t="s">
        <v>32</v>
      </c>
      <c r="B19" s="106" t="s">
        <v>33</v>
      </c>
      <c r="C19" s="273">
        <v>95227696</v>
      </c>
      <c r="D19" s="5">
        <v>1768170</v>
      </c>
      <c r="E19" s="5">
        <v>18068800</v>
      </c>
      <c r="F19" s="5">
        <v>14350</v>
      </c>
      <c r="G19" s="277">
        <f t="shared" si="0"/>
        <v>19851320</v>
      </c>
      <c r="H19" s="307"/>
      <c r="I19" s="8"/>
      <c r="J19" s="306"/>
    </row>
    <row r="20" spans="1:10" x14ac:dyDescent="0.25">
      <c r="A20" s="4" t="s">
        <v>34</v>
      </c>
      <c r="B20" s="106" t="s">
        <v>35</v>
      </c>
      <c r="C20" s="273">
        <v>16796538</v>
      </c>
      <c r="D20" s="5">
        <v>296049</v>
      </c>
      <c r="E20" s="5">
        <v>1979408</v>
      </c>
      <c r="F20" s="5">
        <v>0</v>
      </c>
      <c r="G20" s="277">
        <f t="shared" si="0"/>
        <v>2275457</v>
      </c>
      <c r="H20" s="307"/>
      <c r="I20" s="8"/>
      <c r="J20" s="306"/>
    </row>
    <row r="21" spans="1:10" x14ac:dyDescent="0.25">
      <c r="A21" s="4" t="s">
        <v>36</v>
      </c>
      <c r="B21" s="106" t="s">
        <v>37</v>
      </c>
      <c r="C21" s="273">
        <v>159748833</v>
      </c>
      <c r="D21" s="5">
        <v>2381488</v>
      </c>
      <c r="E21" s="5">
        <v>37011607</v>
      </c>
      <c r="F21" s="5">
        <v>4152755</v>
      </c>
      <c r="G21" s="277">
        <f t="shared" si="0"/>
        <v>43545850</v>
      </c>
      <c r="H21" s="307"/>
      <c r="I21" s="8"/>
      <c r="J21" s="306"/>
    </row>
    <row r="22" spans="1:10" x14ac:dyDescent="0.25">
      <c r="A22" s="4" t="s">
        <v>38</v>
      </c>
      <c r="B22" s="106" t="s">
        <v>39</v>
      </c>
      <c r="C22" s="273">
        <v>85405935</v>
      </c>
      <c r="D22" s="5">
        <v>4517304</v>
      </c>
      <c r="E22" s="5">
        <v>15637188</v>
      </c>
      <c r="F22" s="5">
        <v>272392</v>
      </c>
      <c r="G22" s="277">
        <f t="shared" si="0"/>
        <v>20426884</v>
      </c>
      <c r="H22" s="307"/>
      <c r="I22" s="8"/>
      <c r="J22" s="306"/>
    </row>
    <row r="23" spans="1:10" x14ac:dyDescent="0.25">
      <c r="A23" s="4" t="s">
        <v>40</v>
      </c>
      <c r="B23" s="106" t="s">
        <v>41</v>
      </c>
      <c r="C23" s="273">
        <v>33227863</v>
      </c>
      <c r="D23" s="5">
        <v>165850</v>
      </c>
      <c r="E23" s="5">
        <v>2814735</v>
      </c>
      <c r="F23" s="5">
        <v>59173</v>
      </c>
      <c r="G23" s="277">
        <f t="shared" si="0"/>
        <v>3039758</v>
      </c>
      <c r="H23" s="307"/>
      <c r="I23" s="8"/>
      <c r="J23" s="306"/>
    </row>
    <row r="24" spans="1:10" x14ac:dyDescent="0.25">
      <c r="A24" s="4" t="s">
        <v>42</v>
      </c>
      <c r="B24" s="106" t="s">
        <v>43</v>
      </c>
      <c r="C24" s="273">
        <v>38388417</v>
      </c>
      <c r="D24" s="5">
        <v>776225</v>
      </c>
      <c r="E24" s="5">
        <v>3432737</v>
      </c>
      <c r="F24" s="5">
        <v>103575</v>
      </c>
      <c r="G24" s="277">
        <f t="shared" si="0"/>
        <v>4312537</v>
      </c>
      <c r="H24" s="307"/>
      <c r="I24" s="8"/>
      <c r="J24" s="306"/>
    </row>
    <row r="25" spans="1:10" x14ac:dyDescent="0.25">
      <c r="A25" s="4" t="s">
        <v>44</v>
      </c>
      <c r="B25" s="106" t="s">
        <v>45</v>
      </c>
      <c r="C25" s="273">
        <v>77176124</v>
      </c>
      <c r="D25" s="5">
        <v>103900</v>
      </c>
      <c r="E25" s="5">
        <v>11687742</v>
      </c>
      <c r="F25" s="5">
        <v>642106</v>
      </c>
      <c r="G25" s="277">
        <f t="shared" si="0"/>
        <v>12433748</v>
      </c>
      <c r="H25" s="307"/>
      <c r="I25" s="8"/>
      <c r="J25" s="306"/>
    </row>
    <row r="26" spans="1:10" x14ac:dyDescent="0.25">
      <c r="A26" s="4" t="s">
        <v>46</v>
      </c>
      <c r="B26" s="106" t="s">
        <v>47</v>
      </c>
      <c r="C26" s="273">
        <v>14328540</v>
      </c>
      <c r="D26" s="5">
        <v>0</v>
      </c>
      <c r="E26" s="5">
        <v>927140</v>
      </c>
      <c r="F26" s="5">
        <v>0</v>
      </c>
      <c r="G26" s="277">
        <f t="shared" si="0"/>
        <v>927140</v>
      </c>
      <c r="H26" s="307"/>
      <c r="I26" s="8"/>
      <c r="J26" s="306"/>
    </row>
    <row r="27" spans="1:10" x14ac:dyDescent="0.25">
      <c r="A27" s="4" t="s">
        <v>48</v>
      </c>
      <c r="B27" s="106" t="s">
        <v>49</v>
      </c>
      <c r="C27" s="273">
        <v>16741970</v>
      </c>
      <c r="D27" s="5">
        <v>67241</v>
      </c>
      <c r="E27" s="5">
        <v>405420</v>
      </c>
      <c r="F27" s="5">
        <v>4094</v>
      </c>
      <c r="G27" s="277">
        <f t="shared" si="0"/>
        <v>476755</v>
      </c>
      <c r="H27" s="307"/>
      <c r="I27" s="8"/>
      <c r="J27" s="306"/>
    </row>
    <row r="28" spans="1:10" x14ac:dyDescent="0.25">
      <c r="A28" s="4" t="s">
        <v>50</v>
      </c>
      <c r="B28" s="106" t="s">
        <v>51</v>
      </c>
      <c r="C28" s="273">
        <v>15011864</v>
      </c>
      <c r="D28" s="5">
        <v>313530</v>
      </c>
      <c r="E28" s="5">
        <v>1043193</v>
      </c>
      <c r="F28" s="5">
        <v>192391</v>
      </c>
      <c r="G28" s="277">
        <f t="shared" si="0"/>
        <v>1549114</v>
      </c>
      <c r="H28" s="307"/>
      <c r="I28" s="8"/>
      <c r="J28" s="306"/>
    </row>
    <row r="29" spans="1:10" x14ac:dyDescent="0.25">
      <c r="A29" s="4" t="s">
        <v>52</v>
      </c>
      <c r="B29" s="106" t="s">
        <v>53</v>
      </c>
      <c r="C29" s="273">
        <v>32693869</v>
      </c>
      <c r="D29" s="5">
        <v>0</v>
      </c>
      <c r="E29" s="5">
        <v>4608119</v>
      </c>
      <c r="F29" s="5">
        <v>648459</v>
      </c>
      <c r="G29" s="277">
        <f t="shared" si="0"/>
        <v>5256578</v>
      </c>
      <c r="H29" s="307"/>
      <c r="I29" s="8"/>
      <c r="J29" s="306"/>
    </row>
    <row r="30" spans="1:10" x14ac:dyDescent="0.25">
      <c r="A30" s="4" t="s">
        <v>54</v>
      </c>
      <c r="B30" s="106" t="s">
        <v>55</v>
      </c>
      <c r="C30" s="273">
        <v>18289116</v>
      </c>
      <c r="D30" s="5">
        <v>0</v>
      </c>
      <c r="E30" s="5">
        <v>3742321</v>
      </c>
      <c r="F30" s="5">
        <v>14223060</v>
      </c>
      <c r="G30" s="277">
        <f t="shared" si="0"/>
        <v>17965381</v>
      </c>
      <c r="H30" s="307"/>
      <c r="I30" s="8"/>
      <c r="J30" s="306"/>
    </row>
    <row r="31" spans="1:10" x14ac:dyDescent="0.25">
      <c r="A31" s="4" t="s">
        <v>56</v>
      </c>
      <c r="B31" s="106" t="s">
        <v>57</v>
      </c>
      <c r="C31" s="273">
        <v>14082002</v>
      </c>
      <c r="D31" s="5">
        <v>0</v>
      </c>
      <c r="E31" s="5">
        <v>800561</v>
      </c>
      <c r="F31" s="5">
        <v>55260</v>
      </c>
      <c r="G31" s="277">
        <f t="shared" si="0"/>
        <v>855821</v>
      </c>
      <c r="H31" s="307"/>
      <c r="I31" s="8"/>
      <c r="J31" s="306"/>
    </row>
    <row r="32" spans="1:10" x14ac:dyDescent="0.25">
      <c r="A32" s="4" t="s">
        <v>58</v>
      </c>
      <c r="B32" s="106" t="s">
        <v>59</v>
      </c>
      <c r="C32" s="273">
        <v>62417338</v>
      </c>
      <c r="D32" s="5">
        <v>2132224</v>
      </c>
      <c r="E32" s="5">
        <v>9251646</v>
      </c>
      <c r="F32" s="5">
        <v>720809</v>
      </c>
      <c r="G32" s="277">
        <f t="shared" si="0"/>
        <v>12104679</v>
      </c>
      <c r="H32" s="307"/>
      <c r="I32" s="8"/>
      <c r="J32" s="306"/>
    </row>
    <row r="33" spans="1:10" x14ac:dyDescent="0.25">
      <c r="A33" s="4" t="s">
        <v>60</v>
      </c>
      <c r="B33" s="106" t="s">
        <v>61</v>
      </c>
      <c r="C33" s="273">
        <v>16166499</v>
      </c>
      <c r="D33" s="5">
        <v>0</v>
      </c>
      <c r="E33" s="5">
        <v>1425054</v>
      </c>
      <c r="F33" s="5">
        <v>99933</v>
      </c>
      <c r="G33" s="277">
        <f t="shared" si="0"/>
        <v>1524987</v>
      </c>
      <c r="H33" s="307"/>
      <c r="I33" s="8"/>
      <c r="J33" s="306"/>
    </row>
    <row r="34" spans="1:10" x14ac:dyDescent="0.25">
      <c r="A34" s="4" t="s">
        <v>62</v>
      </c>
      <c r="B34" s="106" t="s">
        <v>63</v>
      </c>
      <c r="C34" s="273">
        <v>183418544</v>
      </c>
      <c r="D34" s="5">
        <v>0</v>
      </c>
      <c r="E34" s="5">
        <v>28881364</v>
      </c>
      <c r="F34" s="5">
        <v>1862616</v>
      </c>
      <c r="G34" s="277">
        <f t="shared" si="0"/>
        <v>30743980</v>
      </c>
      <c r="H34" s="307"/>
      <c r="I34" s="8"/>
      <c r="J34" s="306"/>
    </row>
    <row r="35" spans="1:10" x14ac:dyDescent="0.25">
      <c r="A35" s="4" t="s">
        <v>64</v>
      </c>
      <c r="B35" s="106" t="s">
        <v>65</v>
      </c>
      <c r="C35" s="273">
        <v>52173250</v>
      </c>
      <c r="D35" s="5">
        <v>720375</v>
      </c>
      <c r="E35" s="5">
        <v>21293444</v>
      </c>
      <c r="F35" s="5">
        <v>215794</v>
      </c>
      <c r="G35" s="277">
        <f t="shared" si="0"/>
        <v>22229613</v>
      </c>
      <c r="H35" s="307"/>
      <c r="I35" s="8"/>
      <c r="J35" s="306"/>
    </row>
    <row r="36" spans="1:10" x14ac:dyDescent="0.25">
      <c r="A36" s="4" t="s">
        <v>66</v>
      </c>
      <c r="B36" s="106" t="s">
        <v>67</v>
      </c>
      <c r="C36" s="273">
        <v>18037551</v>
      </c>
      <c r="D36" s="5">
        <v>0</v>
      </c>
      <c r="E36" s="5">
        <v>781410</v>
      </c>
      <c r="F36" s="5">
        <v>443326</v>
      </c>
      <c r="G36" s="277">
        <f t="shared" si="0"/>
        <v>1224736</v>
      </c>
      <c r="H36" s="307"/>
      <c r="I36" s="8"/>
      <c r="J36" s="306"/>
    </row>
    <row r="37" spans="1:10" x14ac:dyDescent="0.25">
      <c r="A37" s="4" t="s">
        <v>68</v>
      </c>
      <c r="B37" s="106" t="s">
        <v>69</v>
      </c>
      <c r="C37" s="273">
        <v>58435332</v>
      </c>
      <c r="D37" s="5">
        <v>0</v>
      </c>
      <c r="E37" s="5">
        <v>10714490</v>
      </c>
      <c r="F37" s="5">
        <v>0</v>
      </c>
      <c r="G37" s="277">
        <f t="shared" si="0"/>
        <v>10714490</v>
      </c>
      <c r="H37" s="307"/>
      <c r="I37" s="8"/>
      <c r="J37" s="306"/>
    </row>
    <row r="38" spans="1:10" x14ac:dyDescent="0.25">
      <c r="A38" s="4" t="s">
        <v>70</v>
      </c>
      <c r="B38" s="106" t="s">
        <v>71</v>
      </c>
      <c r="C38" s="273">
        <v>93083530</v>
      </c>
      <c r="D38" s="5">
        <v>1285269</v>
      </c>
      <c r="E38" s="5">
        <v>8667219</v>
      </c>
      <c r="F38" s="5">
        <v>0</v>
      </c>
      <c r="G38" s="277">
        <f t="shared" si="0"/>
        <v>9952488</v>
      </c>
      <c r="H38" s="307"/>
      <c r="I38" s="8"/>
      <c r="J38" s="306"/>
    </row>
    <row r="39" spans="1:10" x14ac:dyDescent="0.25">
      <c r="A39" s="4" t="s">
        <v>72</v>
      </c>
      <c r="B39" s="106" t="s">
        <v>73</v>
      </c>
      <c r="C39" s="273">
        <v>65322326</v>
      </c>
      <c r="D39" s="5">
        <v>779886</v>
      </c>
      <c r="E39" s="5">
        <v>12836240</v>
      </c>
      <c r="F39" s="5">
        <v>135663</v>
      </c>
      <c r="G39" s="277">
        <f t="shared" si="0"/>
        <v>13751789</v>
      </c>
      <c r="H39" s="307"/>
      <c r="I39" s="8"/>
      <c r="J39" s="306"/>
    </row>
    <row r="40" spans="1:10" x14ac:dyDescent="0.25">
      <c r="A40" s="4" t="s">
        <v>74</v>
      </c>
      <c r="B40" s="106" t="s">
        <v>75</v>
      </c>
      <c r="C40" s="273">
        <v>77798575</v>
      </c>
      <c r="D40" s="5">
        <v>819282</v>
      </c>
      <c r="E40" s="5">
        <v>9999427</v>
      </c>
      <c r="F40" s="5">
        <v>131810</v>
      </c>
      <c r="G40" s="277">
        <f t="shared" si="0"/>
        <v>10950519</v>
      </c>
      <c r="H40" s="307"/>
      <c r="I40" s="8"/>
      <c r="J40" s="306"/>
    </row>
    <row r="41" spans="1:10" x14ac:dyDescent="0.25">
      <c r="A41" s="4" t="s">
        <v>76</v>
      </c>
      <c r="B41" s="106" t="s">
        <v>77</v>
      </c>
      <c r="C41" s="273">
        <v>53417930</v>
      </c>
      <c r="D41" s="5">
        <v>37929</v>
      </c>
      <c r="E41" s="5">
        <v>2269652</v>
      </c>
      <c r="F41" s="5">
        <v>503374</v>
      </c>
      <c r="G41" s="277">
        <f t="shared" si="0"/>
        <v>2810955</v>
      </c>
      <c r="H41" s="307"/>
      <c r="I41" s="8"/>
      <c r="J41" s="306"/>
    </row>
    <row r="42" spans="1:10" x14ac:dyDescent="0.25">
      <c r="A42" s="4" t="s">
        <v>78</v>
      </c>
      <c r="B42" s="106" t="s">
        <v>79</v>
      </c>
      <c r="C42" s="273">
        <v>114560719</v>
      </c>
      <c r="D42" s="5">
        <v>1819257</v>
      </c>
      <c r="E42" s="5">
        <v>12674647</v>
      </c>
      <c r="F42" s="5">
        <v>916079</v>
      </c>
      <c r="G42" s="277">
        <f t="shared" si="0"/>
        <v>15409983</v>
      </c>
      <c r="H42" s="307"/>
      <c r="I42" s="8"/>
      <c r="J42" s="306"/>
    </row>
    <row r="43" spans="1:10" x14ac:dyDescent="0.25">
      <c r="A43" s="4" t="s">
        <v>80</v>
      </c>
      <c r="B43" s="106" t="s">
        <v>81</v>
      </c>
      <c r="C43" s="273">
        <v>18570709</v>
      </c>
      <c r="D43" s="5">
        <v>0</v>
      </c>
      <c r="E43" s="5">
        <v>995312</v>
      </c>
      <c r="F43" s="5">
        <v>0</v>
      </c>
      <c r="G43" s="277">
        <f t="shared" si="0"/>
        <v>995312</v>
      </c>
      <c r="H43" s="307"/>
      <c r="I43" s="8"/>
      <c r="J43" s="306"/>
    </row>
    <row r="44" spans="1:10" x14ac:dyDescent="0.25">
      <c r="A44" s="4" t="s">
        <v>82</v>
      </c>
      <c r="B44" s="106" t="s">
        <v>83</v>
      </c>
      <c r="C44" s="274"/>
      <c r="D44" s="3"/>
      <c r="E44" s="3"/>
      <c r="F44" s="3"/>
      <c r="G44" s="75"/>
      <c r="H44" s="307"/>
      <c r="I44" s="8"/>
      <c r="J44" s="306"/>
    </row>
    <row r="45" spans="1:10" x14ac:dyDescent="0.25">
      <c r="A45" s="4" t="s">
        <v>84</v>
      </c>
      <c r="B45" s="106" t="s">
        <v>85</v>
      </c>
      <c r="C45" s="273"/>
      <c r="D45" s="5"/>
      <c r="E45" s="5"/>
      <c r="F45" s="5"/>
      <c r="G45" s="277"/>
      <c r="H45" s="307"/>
      <c r="I45" s="8"/>
      <c r="J45" s="306"/>
    </row>
    <row r="46" spans="1:10" x14ac:dyDescent="0.25">
      <c r="A46" s="4" t="s">
        <v>86</v>
      </c>
      <c r="B46" s="106" t="s">
        <v>87</v>
      </c>
      <c r="C46" s="273">
        <v>139422404</v>
      </c>
      <c r="D46" s="5">
        <v>4665879</v>
      </c>
      <c r="E46" s="5">
        <v>0</v>
      </c>
      <c r="F46" s="5">
        <v>0</v>
      </c>
      <c r="G46" s="277">
        <f t="shared" si="0"/>
        <v>4665879</v>
      </c>
      <c r="H46" s="307"/>
      <c r="I46" s="8"/>
      <c r="J46" s="306"/>
    </row>
    <row r="47" spans="1:10" x14ac:dyDescent="0.25">
      <c r="A47" s="4" t="s">
        <v>88</v>
      </c>
      <c r="B47" s="106" t="s">
        <v>89</v>
      </c>
      <c r="C47" s="273">
        <v>24362555</v>
      </c>
      <c r="D47" s="5">
        <v>1089247</v>
      </c>
      <c r="E47" s="5">
        <v>5873181</v>
      </c>
      <c r="F47" s="5">
        <v>0</v>
      </c>
      <c r="G47" s="277">
        <f t="shared" si="0"/>
        <v>6962428</v>
      </c>
      <c r="H47" s="307"/>
      <c r="I47" s="8"/>
      <c r="J47" s="306"/>
    </row>
    <row r="48" spans="1:10" x14ac:dyDescent="0.25">
      <c r="A48" s="4" t="s">
        <v>90</v>
      </c>
      <c r="B48" s="106" t="s">
        <v>91</v>
      </c>
      <c r="C48" s="273">
        <v>28564579</v>
      </c>
      <c r="D48" s="5">
        <v>24480</v>
      </c>
      <c r="E48" s="5">
        <v>5086000</v>
      </c>
      <c r="F48" s="5">
        <v>114000</v>
      </c>
      <c r="G48" s="277">
        <f t="shared" si="0"/>
        <v>5224480</v>
      </c>
      <c r="H48" s="307"/>
      <c r="I48" s="8"/>
      <c r="J48" s="306"/>
    </row>
    <row r="49" spans="1:10" x14ac:dyDescent="0.25">
      <c r="A49" s="4" t="s">
        <v>92</v>
      </c>
      <c r="B49" s="106" t="s">
        <v>93</v>
      </c>
      <c r="C49" s="273">
        <v>16170350</v>
      </c>
      <c r="D49" s="5">
        <v>22500</v>
      </c>
      <c r="E49" s="5">
        <v>632600</v>
      </c>
      <c r="F49" s="5">
        <v>0</v>
      </c>
      <c r="G49" s="277">
        <f t="shared" si="0"/>
        <v>655100</v>
      </c>
      <c r="H49" s="307"/>
      <c r="I49" s="8"/>
      <c r="J49" s="306"/>
    </row>
    <row r="50" spans="1:10" x14ac:dyDescent="0.25">
      <c r="A50" s="4" t="s">
        <v>94</v>
      </c>
      <c r="B50" s="106" t="s">
        <v>95</v>
      </c>
      <c r="C50" s="273">
        <v>6164182</v>
      </c>
      <c r="D50" s="5">
        <v>0</v>
      </c>
      <c r="E50" s="5">
        <v>536256</v>
      </c>
      <c r="F50" s="5">
        <v>18380</v>
      </c>
      <c r="G50" s="277">
        <f t="shared" si="0"/>
        <v>554636</v>
      </c>
      <c r="H50" s="307"/>
      <c r="I50" s="8"/>
      <c r="J50" s="306"/>
    </row>
    <row r="51" spans="1:10" x14ac:dyDescent="0.25">
      <c r="A51" s="4" t="s">
        <v>96</v>
      </c>
      <c r="B51" s="106" t="s">
        <v>97</v>
      </c>
      <c r="C51" s="273">
        <v>53571427</v>
      </c>
      <c r="D51" s="5">
        <v>302818</v>
      </c>
      <c r="E51" s="5">
        <v>18823863</v>
      </c>
      <c r="F51" s="5">
        <v>0</v>
      </c>
      <c r="G51" s="277">
        <f t="shared" si="0"/>
        <v>19126681</v>
      </c>
      <c r="H51" s="307"/>
      <c r="I51" s="8"/>
      <c r="J51" s="306"/>
    </row>
    <row r="52" spans="1:10" x14ac:dyDescent="0.25">
      <c r="A52" s="4" t="s">
        <v>98</v>
      </c>
      <c r="B52" s="106" t="s">
        <v>99</v>
      </c>
      <c r="C52" s="273">
        <v>98686691</v>
      </c>
      <c r="D52" s="5">
        <v>7435818</v>
      </c>
      <c r="E52" s="5">
        <v>10552393</v>
      </c>
      <c r="F52" s="5">
        <v>10822780</v>
      </c>
      <c r="G52" s="277">
        <f t="shared" si="0"/>
        <v>28810991</v>
      </c>
      <c r="H52" s="307"/>
      <c r="I52" s="8"/>
      <c r="J52" s="306"/>
    </row>
    <row r="53" spans="1:10" x14ac:dyDescent="0.25">
      <c r="A53" s="4" t="s">
        <v>100</v>
      </c>
      <c r="B53" s="106" t="s">
        <v>101</v>
      </c>
      <c r="C53" s="273">
        <v>6558135</v>
      </c>
      <c r="D53" s="5">
        <v>1</v>
      </c>
      <c r="E53" s="5">
        <v>40000</v>
      </c>
      <c r="F53" s="5">
        <v>1</v>
      </c>
      <c r="G53" s="277">
        <f t="shared" si="0"/>
        <v>40002</v>
      </c>
      <c r="H53" s="307"/>
      <c r="I53" s="8"/>
      <c r="J53" s="306"/>
    </row>
    <row r="54" spans="1:10" x14ac:dyDescent="0.25">
      <c r="A54" s="4" t="s">
        <v>102</v>
      </c>
      <c r="B54" s="106" t="s">
        <v>103</v>
      </c>
      <c r="C54" s="273">
        <v>3082091</v>
      </c>
      <c r="D54" s="5">
        <v>0</v>
      </c>
      <c r="E54" s="5">
        <v>0</v>
      </c>
      <c r="F54" s="5">
        <v>0</v>
      </c>
      <c r="G54" s="277">
        <f t="shared" si="0"/>
        <v>0</v>
      </c>
      <c r="H54" s="307"/>
      <c r="I54" s="8"/>
      <c r="J54" s="306"/>
    </row>
    <row r="55" spans="1:10" x14ac:dyDescent="0.25">
      <c r="A55" s="4" t="s">
        <v>104</v>
      </c>
      <c r="B55" s="106" t="s">
        <v>105</v>
      </c>
      <c r="C55" s="273">
        <v>49328380</v>
      </c>
      <c r="D55" s="5">
        <v>869090</v>
      </c>
      <c r="E55" s="5">
        <v>2135590</v>
      </c>
      <c r="F55" s="5">
        <v>0</v>
      </c>
      <c r="G55" s="277">
        <f t="shared" si="0"/>
        <v>3004680</v>
      </c>
      <c r="H55" s="307"/>
      <c r="I55" s="8"/>
      <c r="J55" s="306"/>
    </row>
    <row r="56" spans="1:10" x14ac:dyDescent="0.25">
      <c r="A56" s="4" t="s">
        <v>106</v>
      </c>
      <c r="B56" s="106" t="s">
        <v>107</v>
      </c>
      <c r="C56" s="273">
        <v>112927090</v>
      </c>
      <c r="D56" s="5">
        <v>690589</v>
      </c>
      <c r="E56" s="5">
        <v>18008970</v>
      </c>
      <c r="F56" s="5">
        <v>5691164</v>
      </c>
      <c r="G56" s="277">
        <f t="shared" si="0"/>
        <v>24390723</v>
      </c>
      <c r="H56" s="307"/>
      <c r="I56" s="8"/>
      <c r="J56" s="306"/>
    </row>
    <row r="57" spans="1:10" x14ac:dyDescent="0.25">
      <c r="A57" s="4" t="s">
        <v>108</v>
      </c>
      <c r="B57" s="106" t="s">
        <v>109</v>
      </c>
      <c r="C57" s="273">
        <v>155726215</v>
      </c>
      <c r="D57" s="5">
        <v>2443485</v>
      </c>
      <c r="E57" s="5">
        <v>16835417</v>
      </c>
      <c r="F57" s="5">
        <v>9957396</v>
      </c>
      <c r="G57" s="277">
        <f t="shared" si="0"/>
        <v>29236298</v>
      </c>
      <c r="H57" s="307"/>
      <c r="I57" s="8"/>
      <c r="J57" s="306"/>
    </row>
    <row r="58" spans="1:10" x14ac:dyDescent="0.25">
      <c r="A58" s="4" t="s">
        <v>110</v>
      </c>
      <c r="B58" s="106" t="s">
        <v>111</v>
      </c>
      <c r="C58" s="273">
        <v>55343921</v>
      </c>
      <c r="D58" s="5">
        <v>0</v>
      </c>
      <c r="E58" s="5">
        <v>6349533</v>
      </c>
      <c r="F58" s="5">
        <v>0</v>
      </c>
      <c r="G58" s="277">
        <f t="shared" si="0"/>
        <v>6349533</v>
      </c>
      <c r="H58" s="307"/>
      <c r="I58" s="8"/>
      <c r="J58" s="306"/>
    </row>
    <row r="59" spans="1:10" x14ac:dyDescent="0.25">
      <c r="A59" s="4" t="s">
        <v>112</v>
      </c>
      <c r="B59" s="106" t="s">
        <v>113</v>
      </c>
      <c r="C59" s="273">
        <v>45247630</v>
      </c>
      <c r="D59" s="5">
        <v>1712070</v>
      </c>
      <c r="E59" s="5">
        <v>13614020</v>
      </c>
      <c r="F59" s="5">
        <v>2537059</v>
      </c>
      <c r="G59" s="277">
        <f t="shared" si="0"/>
        <v>17863149</v>
      </c>
      <c r="H59" s="307"/>
      <c r="I59" s="8"/>
      <c r="J59" s="306"/>
    </row>
    <row r="60" spans="1:10" x14ac:dyDescent="0.25">
      <c r="A60" s="4" t="s">
        <v>114</v>
      </c>
      <c r="B60" s="106" t="s">
        <v>115</v>
      </c>
      <c r="C60" s="273">
        <v>52852668</v>
      </c>
      <c r="D60" s="5">
        <v>105000</v>
      </c>
      <c r="E60" s="5">
        <v>10899353</v>
      </c>
      <c r="F60" s="5">
        <v>3214496</v>
      </c>
      <c r="G60" s="277">
        <f t="shared" si="0"/>
        <v>14218849</v>
      </c>
      <c r="H60" s="307"/>
      <c r="I60" s="8"/>
      <c r="J60" s="306"/>
    </row>
    <row r="61" spans="1:10" x14ac:dyDescent="0.25">
      <c r="A61" s="4" t="s">
        <v>116</v>
      </c>
      <c r="B61" s="106" t="s">
        <v>117</v>
      </c>
      <c r="C61" s="273">
        <v>73046990</v>
      </c>
      <c r="D61" s="5">
        <v>1904565</v>
      </c>
      <c r="E61" s="5">
        <v>10855996</v>
      </c>
      <c r="F61" s="5">
        <v>1196838</v>
      </c>
      <c r="G61" s="277">
        <f t="shared" si="0"/>
        <v>13957399</v>
      </c>
      <c r="H61" s="307"/>
      <c r="I61" s="8"/>
      <c r="J61" s="306"/>
    </row>
    <row r="62" spans="1:10" x14ac:dyDescent="0.25">
      <c r="A62" s="4" t="s">
        <v>118</v>
      </c>
      <c r="B62" s="106" t="s">
        <v>119</v>
      </c>
      <c r="C62" s="273">
        <v>55569429</v>
      </c>
      <c r="D62" s="5">
        <v>1266769</v>
      </c>
      <c r="E62" s="5">
        <v>12459615</v>
      </c>
      <c r="F62" s="5">
        <v>0</v>
      </c>
      <c r="G62" s="277">
        <f t="shared" si="0"/>
        <v>13726384</v>
      </c>
      <c r="H62" s="307"/>
      <c r="I62" s="8"/>
      <c r="J62" s="306"/>
    </row>
    <row r="63" spans="1:10" x14ac:dyDescent="0.25">
      <c r="A63" s="4" t="s">
        <v>120</v>
      </c>
      <c r="B63" s="106" t="s">
        <v>121</v>
      </c>
      <c r="C63" s="273">
        <v>16483905</v>
      </c>
      <c r="D63" s="5">
        <v>20000</v>
      </c>
      <c r="E63" s="5">
        <v>2217110</v>
      </c>
      <c r="F63" s="5">
        <v>0</v>
      </c>
      <c r="G63" s="277">
        <f t="shared" si="0"/>
        <v>2237110</v>
      </c>
      <c r="H63" s="307"/>
      <c r="I63" s="8"/>
      <c r="J63" s="306"/>
    </row>
    <row r="64" spans="1:10" x14ac:dyDescent="0.25">
      <c r="A64" s="4" t="s">
        <v>122</v>
      </c>
      <c r="B64" s="106" t="s">
        <v>123</v>
      </c>
      <c r="C64" s="273">
        <v>21204787</v>
      </c>
      <c r="D64" s="5">
        <v>0</v>
      </c>
      <c r="E64" s="5">
        <v>2085629</v>
      </c>
      <c r="F64" s="5">
        <v>0</v>
      </c>
      <c r="G64" s="277">
        <f t="shared" si="0"/>
        <v>2085629</v>
      </c>
      <c r="H64" s="307"/>
      <c r="I64" s="8"/>
      <c r="J64" s="306"/>
    </row>
    <row r="65" spans="1:10" x14ac:dyDescent="0.25">
      <c r="A65" s="4" t="s">
        <v>124</v>
      </c>
      <c r="B65" s="106" t="s">
        <v>125</v>
      </c>
      <c r="C65" s="273">
        <v>19440480</v>
      </c>
      <c r="D65" s="5">
        <v>121095</v>
      </c>
      <c r="E65" s="5">
        <v>2684715</v>
      </c>
      <c r="F65" s="5">
        <v>0</v>
      </c>
      <c r="G65" s="277">
        <f t="shared" si="0"/>
        <v>2805810</v>
      </c>
      <c r="H65" s="307"/>
      <c r="I65" s="8"/>
      <c r="J65" s="306"/>
    </row>
    <row r="66" spans="1:10" x14ac:dyDescent="0.25">
      <c r="A66" s="4" t="s">
        <v>126</v>
      </c>
      <c r="B66" s="106" t="s">
        <v>127</v>
      </c>
      <c r="C66" s="273">
        <v>25115552</v>
      </c>
      <c r="D66" s="5">
        <v>0</v>
      </c>
      <c r="E66" s="5">
        <v>1700000</v>
      </c>
      <c r="F66" s="5">
        <v>0</v>
      </c>
      <c r="G66" s="277">
        <f t="shared" si="0"/>
        <v>1700000</v>
      </c>
      <c r="H66" s="307"/>
      <c r="I66" s="8"/>
      <c r="J66" s="306"/>
    </row>
    <row r="67" spans="1:10" x14ac:dyDescent="0.25">
      <c r="A67" s="4" t="s">
        <v>128</v>
      </c>
      <c r="B67" s="106" t="s">
        <v>129</v>
      </c>
      <c r="C67" s="273">
        <v>12309519</v>
      </c>
      <c r="D67" s="5">
        <v>0</v>
      </c>
      <c r="E67" s="5">
        <v>777063</v>
      </c>
      <c r="F67" s="5">
        <v>0</v>
      </c>
      <c r="G67" s="277">
        <f t="shared" si="0"/>
        <v>777063</v>
      </c>
      <c r="H67" s="307"/>
      <c r="I67" s="8"/>
      <c r="J67" s="306"/>
    </row>
    <row r="68" spans="1:10" x14ac:dyDescent="0.25">
      <c r="A68" s="4" t="s">
        <v>130</v>
      </c>
      <c r="B68" s="106" t="s">
        <v>131</v>
      </c>
      <c r="C68" s="273">
        <v>140212673</v>
      </c>
      <c r="D68" s="5">
        <v>3112071</v>
      </c>
      <c r="E68" s="5">
        <v>28569598</v>
      </c>
      <c r="F68" s="5">
        <v>2385395</v>
      </c>
      <c r="G68" s="277">
        <f t="shared" si="0"/>
        <v>34067064</v>
      </c>
      <c r="H68" s="307"/>
      <c r="I68" s="8"/>
      <c r="J68" s="306"/>
    </row>
    <row r="69" spans="1:10" x14ac:dyDescent="0.25">
      <c r="A69" s="4" t="s">
        <v>132</v>
      </c>
      <c r="B69" s="106" t="s">
        <v>133</v>
      </c>
      <c r="C69" s="273">
        <v>13777032</v>
      </c>
      <c r="D69" s="5">
        <v>0</v>
      </c>
      <c r="E69" s="5">
        <v>744070</v>
      </c>
      <c r="F69" s="5">
        <v>0</v>
      </c>
      <c r="G69" s="277">
        <f t="shared" ref="G69:G114" si="1">SUM(D69:F69)</f>
        <v>744070</v>
      </c>
      <c r="H69" s="307"/>
      <c r="I69" s="8"/>
      <c r="J69" s="306"/>
    </row>
    <row r="70" spans="1:10" x14ac:dyDescent="0.25">
      <c r="A70" s="4" t="s">
        <v>134</v>
      </c>
      <c r="B70" s="106" t="s">
        <v>135</v>
      </c>
      <c r="C70" s="273">
        <v>198837900</v>
      </c>
      <c r="D70" s="5">
        <v>15772880</v>
      </c>
      <c r="E70" s="5">
        <v>33036885</v>
      </c>
      <c r="F70" s="5">
        <v>2859479</v>
      </c>
      <c r="G70" s="277">
        <f t="shared" si="1"/>
        <v>51669244</v>
      </c>
      <c r="H70" s="307"/>
      <c r="I70" s="8"/>
      <c r="J70" s="306"/>
    </row>
    <row r="71" spans="1:10" x14ac:dyDescent="0.25">
      <c r="A71" s="4" t="s">
        <v>136</v>
      </c>
      <c r="B71" s="106" t="s">
        <v>137</v>
      </c>
      <c r="C71" s="273">
        <v>12782887</v>
      </c>
      <c r="D71" s="5">
        <v>0</v>
      </c>
      <c r="E71" s="5">
        <v>0</v>
      </c>
      <c r="F71" s="5">
        <v>0</v>
      </c>
      <c r="G71" s="277">
        <f t="shared" si="1"/>
        <v>0</v>
      </c>
      <c r="H71" s="307"/>
      <c r="I71" s="8"/>
      <c r="J71" s="306"/>
    </row>
    <row r="72" spans="1:10" x14ac:dyDescent="0.25">
      <c r="A72" s="4" t="s">
        <v>138</v>
      </c>
      <c r="B72" s="106" t="s">
        <v>139</v>
      </c>
      <c r="C72" s="273">
        <v>173432833</v>
      </c>
      <c r="D72" s="5">
        <v>36000</v>
      </c>
      <c r="E72" s="5">
        <v>10837352</v>
      </c>
      <c r="F72" s="5">
        <v>12556962</v>
      </c>
      <c r="G72" s="277">
        <f t="shared" si="1"/>
        <v>23430314</v>
      </c>
      <c r="H72" s="307"/>
      <c r="I72" s="8"/>
      <c r="J72" s="306"/>
    </row>
    <row r="73" spans="1:10" x14ac:dyDescent="0.25">
      <c r="A73" s="4" t="s">
        <v>140</v>
      </c>
      <c r="B73" s="106" t="s">
        <v>141</v>
      </c>
      <c r="C73" s="273">
        <v>17812777</v>
      </c>
      <c r="D73" s="5">
        <v>1775394</v>
      </c>
      <c r="E73" s="5">
        <v>399418</v>
      </c>
      <c r="F73" s="5">
        <v>21381</v>
      </c>
      <c r="G73" s="277">
        <f t="shared" si="1"/>
        <v>2196193</v>
      </c>
      <c r="H73" s="307"/>
      <c r="I73" s="8"/>
      <c r="J73" s="306"/>
    </row>
    <row r="74" spans="1:10" x14ac:dyDescent="0.25">
      <c r="A74" s="4" t="s">
        <v>142</v>
      </c>
      <c r="B74" s="106" t="s">
        <v>143</v>
      </c>
      <c r="C74" s="273">
        <v>55548836</v>
      </c>
      <c r="D74" s="5">
        <v>195460</v>
      </c>
      <c r="E74" s="5">
        <v>1269260</v>
      </c>
      <c r="F74" s="5">
        <v>23108</v>
      </c>
      <c r="G74" s="277">
        <f t="shared" si="1"/>
        <v>1487828</v>
      </c>
      <c r="H74" s="307"/>
      <c r="I74" s="8"/>
      <c r="J74" s="306"/>
    </row>
    <row r="75" spans="1:10" x14ac:dyDescent="0.25">
      <c r="A75" s="4" t="s">
        <v>144</v>
      </c>
      <c r="B75" s="106" t="s">
        <v>145</v>
      </c>
      <c r="C75" s="273">
        <v>23599755</v>
      </c>
      <c r="D75" s="5">
        <v>0</v>
      </c>
      <c r="E75" s="5">
        <v>799175</v>
      </c>
      <c r="F75" s="5">
        <v>49278</v>
      </c>
      <c r="G75" s="277">
        <f t="shared" si="1"/>
        <v>848453</v>
      </c>
      <c r="H75" s="307"/>
      <c r="I75" s="8"/>
      <c r="J75" s="306"/>
    </row>
    <row r="76" spans="1:10" x14ac:dyDescent="0.25">
      <c r="A76" s="4" t="s">
        <v>146</v>
      </c>
      <c r="B76" s="106" t="s">
        <v>147</v>
      </c>
      <c r="C76" s="273">
        <v>41197720</v>
      </c>
      <c r="D76" s="5">
        <v>315024</v>
      </c>
      <c r="E76" s="5">
        <v>3744995</v>
      </c>
      <c r="F76" s="5">
        <v>705054</v>
      </c>
      <c r="G76" s="277">
        <f t="shared" si="1"/>
        <v>4765073</v>
      </c>
      <c r="H76" s="307"/>
      <c r="I76" s="8"/>
      <c r="J76" s="306"/>
    </row>
    <row r="77" spans="1:10" x14ac:dyDescent="0.25">
      <c r="A77" s="4" t="s">
        <v>148</v>
      </c>
      <c r="B77" s="106" t="s">
        <v>149</v>
      </c>
      <c r="C77" s="273">
        <v>9964043</v>
      </c>
      <c r="D77" s="5">
        <v>0</v>
      </c>
      <c r="E77" s="5">
        <v>170000</v>
      </c>
      <c r="F77" s="5">
        <v>0</v>
      </c>
      <c r="G77" s="277">
        <f t="shared" si="1"/>
        <v>170000</v>
      </c>
      <c r="H77" s="307"/>
      <c r="I77" s="8"/>
      <c r="J77" s="306"/>
    </row>
    <row r="78" spans="1:10" x14ac:dyDescent="0.25">
      <c r="A78" s="4" t="s">
        <v>150</v>
      </c>
      <c r="B78" s="106" t="s">
        <v>151</v>
      </c>
      <c r="C78" s="273">
        <v>37985599</v>
      </c>
      <c r="D78" s="5">
        <v>83150</v>
      </c>
      <c r="E78" s="5">
        <v>2380208</v>
      </c>
      <c r="F78" s="5">
        <v>581778</v>
      </c>
      <c r="G78" s="277">
        <f t="shared" si="1"/>
        <v>3045136</v>
      </c>
      <c r="H78" s="307"/>
      <c r="I78" s="8"/>
      <c r="J78" s="306"/>
    </row>
    <row r="79" spans="1:10" x14ac:dyDescent="0.25">
      <c r="A79" s="4" t="s">
        <v>152</v>
      </c>
      <c r="B79" s="106" t="s">
        <v>153</v>
      </c>
      <c r="C79" s="273">
        <v>8333485</v>
      </c>
      <c r="D79" s="5">
        <v>0</v>
      </c>
      <c r="E79" s="5">
        <v>898880</v>
      </c>
      <c r="F79" s="5">
        <v>0</v>
      </c>
      <c r="G79" s="277">
        <f t="shared" si="1"/>
        <v>898880</v>
      </c>
      <c r="H79" s="307"/>
      <c r="I79" s="8"/>
      <c r="J79" s="306"/>
    </row>
    <row r="80" spans="1:10" x14ac:dyDescent="0.25">
      <c r="A80" s="4" t="s">
        <v>154</v>
      </c>
      <c r="B80" s="106" t="s">
        <v>155</v>
      </c>
      <c r="C80" s="273">
        <v>96268023</v>
      </c>
      <c r="D80" s="5">
        <v>3190586</v>
      </c>
      <c r="E80" s="5">
        <v>12531827</v>
      </c>
      <c r="F80" s="5">
        <v>1660121</v>
      </c>
      <c r="G80" s="277">
        <f t="shared" si="1"/>
        <v>17382534</v>
      </c>
      <c r="H80" s="307"/>
      <c r="I80" s="8"/>
      <c r="J80" s="306"/>
    </row>
    <row r="81" spans="1:10" x14ac:dyDescent="0.25">
      <c r="A81" s="4" t="s">
        <v>156</v>
      </c>
      <c r="B81" s="106" t="s">
        <v>157</v>
      </c>
      <c r="C81" s="273">
        <v>42323483</v>
      </c>
      <c r="D81" s="5">
        <v>1505977</v>
      </c>
      <c r="E81" s="5">
        <v>18436856</v>
      </c>
      <c r="F81" s="5">
        <v>1847655</v>
      </c>
      <c r="G81" s="277">
        <f t="shared" si="1"/>
        <v>21790488</v>
      </c>
      <c r="H81" s="307"/>
      <c r="I81" s="8"/>
      <c r="J81" s="306"/>
    </row>
    <row r="82" spans="1:10" x14ac:dyDescent="0.25">
      <c r="A82" s="4" t="s">
        <v>158</v>
      </c>
      <c r="B82" s="106" t="s">
        <v>159</v>
      </c>
      <c r="C82" s="273">
        <v>29917472</v>
      </c>
      <c r="D82" s="5">
        <v>0</v>
      </c>
      <c r="E82" s="5">
        <v>3339655</v>
      </c>
      <c r="F82" s="5">
        <v>788907</v>
      </c>
      <c r="G82" s="277">
        <f t="shared" si="1"/>
        <v>4128562</v>
      </c>
      <c r="H82" s="307"/>
      <c r="I82" s="8"/>
      <c r="J82" s="306"/>
    </row>
    <row r="83" spans="1:10" x14ac:dyDescent="0.25">
      <c r="A83" s="4" t="s">
        <v>160</v>
      </c>
      <c r="B83" s="106" t="s">
        <v>161</v>
      </c>
      <c r="C83" s="273">
        <v>31022419</v>
      </c>
      <c r="D83" s="5">
        <v>350558</v>
      </c>
      <c r="E83" s="5">
        <v>4190863</v>
      </c>
      <c r="F83" s="5">
        <v>74640</v>
      </c>
      <c r="G83" s="277">
        <f t="shared" si="1"/>
        <v>4616061</v>
      </c>
      <c r="H83" s="307"/>
      <c r="I83" s="8"/>
      <c r="J83" s="306"/>
    </row>
    <row r="84" spans="1:10" x14ac:dyDescent="0.25">
      <c r="A84" s="4" t="s">
        <v>162</v>
      </c>
      <c r="B84" s="106" t="s">
        <v>163</v>
      </c>
      <c r="C84" s="273">
        <v>62194360</v>
      </c>
      <c r="D84" s="5">
        <v>9551796</v>
      </c>
      <c r="E84" s="5">
        <v>14626825</v>
      </c>
      <c r="F84" s="5">
        <v>1806978</v>
      </c>
      <c r="G84" s="277">
        <f t="shared" si="1"/>
        <v>25985599</v>
      </c>
      <c r="H84" s="307"/>
      <c r="I84" s="8"/>
      <c r="J84" s="306"/>
    </row>
    <row r="85" spans="1:10" x14ac:dyDescent="0.25">
      <c r="A85" s="4" t="s">
        <v>164</v>
      </c>
      <c r="B85" s="106" t="s">
        <v>165</v>
      </c>
      <c r="C85" s="273">
        <v>89948933</v>
      </c>
      <c r="D85" s="5">
        <v>16280</v>
      </c>
      <c r="E85" s="5">
        <v>3970228</v>
      </c>
      <c r="F85" s="5">
        <v>103290</v>
      </c>
      <c r="G85" s="277">
        <f t="shared" si="1"/>
        <v>4089798</v>
      </c>
      <c r="H85" s="307"/>
      <c r="I85" s="8"/>
      <c r="J85" s="306"/>
    </row>
    <row r="86" spans="1:10" x14ac:dyDescent="0.25">
      <c r="A86" s="4" t="s">
        <v>166</v>
      </c>
      <c r="B86" s="106" t="s">
        <v>167</v>
      </c>
      <c r="C86" s="273">
        <v>18993840</v>
      </c>
      <c r="D86" s="5">
        <v>300000</v>
      </c>
      <c r="E86" s="5">
        <v>0</v>
      </c>
      <c r="F86" s="5">
        <v>0</v>
      </c>
      <c r="G86" s="277">
        <f t="shared" si="1"/>
        <v>300000</v>
      </c>
      <c r="H86" s="307"/>
      <c r="I86" s="8"/>
      <c r="J86" s="306"/>
    </row>
    <row r="87" spans="1:10" x14ac:dyDescent="0.25">
      <c r="A87" s="4" t="s">
        <v>168</v>
      </c>
      <c r="B87" s="106" t="s">
        <v>169</v>
      </c>
      <c r="C87" s="273">
        <v>47712560</v>
      </c>
      <c r="D87" s="5">
        <v>14141</v>
      </c>
      <c r="E87" s="5">
        <v>4752480</v>
      </c>
      <c r="F87" s="5">
        <v>274620</v>
      </c>
      <c r="G87" s="277">
        <f t="shared" si="1"/>
        <v>5041241</v>
      </c>
      <c r="H87" s="307"/>
      <c r="I87" s="8"/>
      <c r="J87" s="306"/>
    </row>
    <row r="88" spans="1:10" x14ac:dyDescent="0.25">
      <c r="A88" s="4" t="s">
        <v>170</v>
      </c>
      <c r="B88" s="106" t="s">
        <v>171</v>
      </c>
      <c r="C88" s="273">
        <v>9552998</v>
      </c>
      <c r="D88" s="5">
        <v>0</v>
      </c>
      <c r="E88" s="5">
        <v>614880</v>
      </c>
      <c r="F88" s="5">
        <v>0</v>
      </c>
      <c r="G88" s="277">
        <f t="shared" si="1"/>
        <v>614880</v>
      </c>
      <c r="H88" s="307"/>
      <c r="I88" s="8"/>
      <c r="J88" s="306"/>
    </row>
    <row r="89" spans="1:10" x14ac:dyDescent="0.25">
      <c r="A89" s="4" t="s">
        <v>172</v>
      </c>
      <c r="B89" s="106" t="s">
        <v>173</v>
      </c>
      <c r="C89" s="273">
        <v>45891706</v>
      </c>
      <c r="D89" s="5">
        <v>280371</v>
      </c>
      <c r="E89" s="5">
        <v>8946381</v>
      </c>
      <c r="F89" s="5">
        <v>1139495</v>
      </c>
      <c r="G89" s="277">
        <f t="shared" si="1"/>
        <v>10366247</v>
      </c>
      <c r="H89" s="307"/>
      <c r="I89" s="8"/>
      <c r="J89" s="306"/>
    </row>
    <row r="90" spans="1:10" x14ac:dyDescent="0.25">
      <c r="A90" s="4" t="s">
        <v>174</v>
      </c>
      <c r="B90" s="106" t="s">
        <v>175</v>
      </c>
      <c r="C90" s="273">
        <v>45981988</v>
      </c>
      <c r="D90" s="5">
        <v>54370</v>
      </c>
      <c r="E90" s="5">
        <v>5248459</v>
      </c>
      <c r="F90" s="5">
        <v>0</v>
      </c>
      <c r="G90" s="277">
        <f t="shared" si="1"/>
        <v>5302829</v>
      </c>
      <c r="H90" s="307"/>
      <c r="I90" s="8"/>
      <c r="J90" s="306"/>
    </row>
    <row r="91" spans="1:10" x14ac:dyDescent="0.25">
      <c r="A91" s="4" t="s">
        <v>176</v>
      </c>
      <c r="B91" s="106" t="s">
        <v>177</v>
      </c>
      <c r="C91" s="273">
        <v>7680891</v>
      </c>
      <c r="D91" s="5">
        <v>64613</v>
      </c>
      <c r="E91" s="5">
        <v>1750061</v>
      </c>
      <c r="F91" s="5">
        <v>894810</v>
      </c>
      <c r="G91" s="277">
        <f t="shared" si="1"/>
        <v>2709484</v>
      </c>
      <c r="H91" s="307"/>
      <c r="I91" s="8"/>
      <c r="J91" s="306"/>
    </row>
    <row r="92" spans="1:10" x14ac:dyDescent="0.25">
      <c r="A92" s="4" t="s">
        <v>178</v>
      </c>
      <c r="B92" s="106" t="s">
        <v>179</v>
      </c>
      <c r="C92" s="273">
        <v>71252560</v>
      </c>
      <c r="D92" s="5">
        <v>0</v>
      </c>
      <c r="E92" s="5">
        <v>7566992</v>
      </c>
      <c r="F92" s="5">
        <v>0</v>
      </c>
      <c r="G92" s="277">
        <f t="shared" si="1"/>
        <v>7566992</v>
      </c>
      <c r="H92" s="307"/>
      <c r="I92" s="8"/>
      <c r="J92" s="306"/>
    </row>
    <row r="93" spans="1:10" x14ac:dyDescent="0.25">
      <c r="A93" s="4" t="s">
        <v>180</v>
      </c>
      <c r="B93" s="106" t="s">
        <v>181</v>
      </c>
      <c r="C93" s="273">
        <v>50964776</v>
      </c>
      <c r="D93" s="5">
        <v>415317</v>
      </c>
      <c r="E93" s="5">
        <v>7351843</v>
      </c>
      <c r="F93" s="5">
        <v>3995118</v>
      </c>
      <c r="G93" s="277">
        <f t="shared" si="1"/>
        <v>11762278</v>
      </c>
      <c r="H93" s="307"/>
      <c r="I93" s="8"/>
      <c r="J93" s="306"/>
    </row>
    <row r="94" spans="1:10" x14ac:dyDescent="0.25">
      <c r="A94" s="4" t="s">
        <v>182</v>
      </c>
      <c r="B94" s="106" t="s">
        <v>183</v>
      </c>
      <c r="C94" s="273">
        <v>121265553</v>
      </c>
      <c r="D94" s="5">
        <v>8052436</v>
      </c>
      <c r="E94" s="5">
        <v>12540525</v>
      </c>
      <c r="F94" s="5">
        <v>7556417</v>
      </c>
      <c r="G94" s="277">
        <f t="shared" si="1"/>
        <v>28149378</v>
      </c>
      <c r="H94" s="307"/>
      <c r="I94" s="8"/>
      <c r="J94" s="306"/>
    </row>
    <row r="95" spans="1:10" x14ac:dyDescent="0.25">
      <c r="A95" s="4" t="s">
        <v>184</v>
      </c>
      <c r="B95" s="106" t="s">
        <v>185</v>
      </c>
      <c r="C95" s="273">
        <v>62100700</v>
      </c>
      <c r="D95" s="5">
        <v>643014</v>
      </c>
      <c r="E95" s="5">
        <v>12399999</v>
      </c>
      <c r="F95" s="5">
        <v>341912</v>
      </c>
      <c r="G95" s="277">
        <f t="shared" si="1"/>
        <v>13384925</v>
      </c>
      <c r="H95" s="307"/>
      <c r="I95" s="8"/>
      <c r="J95" s="306"/>
    </row>
    <row r="96" spans="1:10" x14ac:dyDescent="0.25">
      <c r="A96" s="4" t="s">
        <v>186</v>
      </c>
      <c r="B96" s="106" t="s">
        <v>187</v>
      </c>
      <c r="C96" s="273">
        <v>18468780</v>
      </c>
      <c r="D96" s="5">
        <v>0</v>
      </c>
      <c r="E96" s="5">
        <v>1030961</v>
      </c>
      <c r="F96" s="5">
        <v>0</v>
      </c>
      <c r="G96" s="277">
        <f t="shared" si="1"/>
        <v>1030961</v>
      </c>
      <c r="H96" s="307"/>
      <c r="I96" s="8"/>
      <c r="J96" s="306"/>
    </row>
    <row r="97" spans="1:10" x14ac:dyDescent="0.25">
      <c r="A97" s="4" t="s">
        <v>188</v>
      </c>
      <c r="B97" s="106" t="s">
        <v>189</v>
      </c>
      <c r="C97" s="273">
        <v>148697824</v>
      </c>
      <c r="D97" s="5">
        <v>4536028</v>
      </c>
      <c r="E97" s="5">
        <v>0</v>
      </c>
      <c r="F97" s="5">
        <v>0</v>
      </c>
      <c r="G97" s="277">
        <f t="shared" si="1"/>
        <v>4536028</v>
      </c>
      <c r="H97" s="307"/>
      <c r="I97" s="8"/>
      <c r="J97" s="306"/>
    </row>
    <row r="98" spans="1:10" x14ac:dyDescent="0.25">
      <c r="A98" s="4" t="s">
        <v>190</v>
      </c>
      <c r="B98" s="106" t="s">
        <v>191</v>
      </c>
      <c r="C98" s="273">
        <v>63440293</v>
      </c>
      <c r="D98" s="5">
        <v>12310</v>
      </c>
      <c r="E98" s="5">
        <v>7884773</v>
      </c>
      <c r="F98" s="5">
        <v>326586</v>
      </c>
      <c r="G98" s="277">
        <f t="shared" si="1"/>
        <v>8223669</v>
      </c>
      <c r="H98" s="307"/>
      <c r="I98" s="8"/>
      <c r="J98" s="306"/>
    </row>
    <row r="99" spans="1:10" x14ac:dyDescent="0.25">
      <c r="A99" s="4" t="s">
        <v>192</v>
      </c>
      <c r="B99" s="106" t="s">
        <v>193</v>
      </c>
      <c r="C99" s="273">
        <v>58080452</v>
      </c>
      <c r="D99" s="5">
        <v>83618</v>
      </c>
      <c r="E99" s="5">
        <v>5524964</v>
      </c>
      <c r="F99" s="5">
        <v>987838</v>
      </c>
      <c r="G99" s="277">
        <f t="shared" si="1"/>
        <v>6596420</v>
      </c>
      <c r="H99" s="307"/>
      <c r="I99" s="8"/>
      <c r="J99" s="306"/>
    </row>
    <row r="100" spans="1:10" x14ac:dyDescent="0.25">
      <c r="A100" s="4" t="s">
        <v>194</v>
      </c>
      <c r="B100" s="106" t="s">
        <v>195</v>
      </c>
      <c r="C100" s="273">
        <v>0</v>
      </c>
      <c r="D100" s="5">
        <v>0</v>
      </c>
      <c r="E100" s="5">
        <v>0</v>
      </c>
      <c r="F100" s="5">
        <v>0</v>
      </c>
      <c r="G100" s="277">
        <f t="shared" si="1"/>
        <v>0</v>
      </c>
      <c r="H100" s="307"/>
      <c r="I100" s="8"/>
      <c r="J100" s="306"/>
    </row>
    <row r="101" spans="1:10" x14ac:dyDescent="0.25">
      <c r="A101" s="4" t="s">
        <v>196</v>
      </c>
      <c r="B101" s="106" t="s">
        <v>197</v>
      </c>
      <c r="C101" s="273">
        <v>101724398</v>
      </c>
      <c r="D101" s="5">
        <v>6697767</v>
      </c>
      <c r="E101" s="5">
        <v>27115222</v>
      </c>
      <c r="F101" s="5">
        <v>4723238</v>
      </c>
      <c r="G101" s="277">
        <f t="shared" si="1"/>
        <v>38536227</v>
      </c>
      <c r="H101" s="307"/>
      <c r="I101" s="8"/>
      <c r="J101" s="306"/>
    </row>
    <row r="102" spans="1:10" x14ac:dyDescent="0.25">
      <c r="A102" s="4" t="s">
        <v>198</v>
      </c>
      <c r="B102" s="106" t="s">
        <v>199</v>
      </c>
      <c r="C102" s="273">
        <v>47517536</v>
      </c>
      <c r="D102" s="5">
        <v>533545</v>
      </c>
      <c r="E102" s="5">
        <v>4903915</v>
      </c>
      <c r="F102" s="5">
        <v>1957871</v>
      </c>
      <c r="G102" s="277">
        <f t="shared" si="1"/>
        <v>7395331</v>
      </c>
      <c r="H102" s="307"/>
      <c r="I102" s="8"/>
      <c r="J102" s="306"/>
    </row>
    <row r="103" spans="1:10" x14ac:dyDescent="0.25">
      <c r="A103" s="4" t="s">
        <v>200</v>
      </c>
      <c r="B103" s="106" t="s">
        <v>201</v>
      </c>
      <c r="C103" s="273">
        <v>84220545</v>
      </c>
      <c r="D103" s="5">
        <v>1231923</v>
      </c>
      <c r="E103" s="5">
        <v>20297447</v>
      </c>
      <c r="F103" s="5">
        <v>5730945</v>
      </c>
      <c r="G103" s="277">
        <f t="shared" si="1"/>
        <v>27260315</v>
      </c>
      <c r="H103" s="307"/>
      <c r="I103" s="8"/>
      <c r="J103" s="306"/>
    </row>
    <row r="104" spans="1:10" x14ac:dyDescent="0.25">
      <c r="A104" s="4" t="s">
        <v>202</v>
      </c>
      <c r="B104" s="106" t="s">
        <v>203</v>
      </c>
      <c r="C104" s="273">
        <v>95716157</v>
      </c>
      <c r="D104" s="5">
        <v>5780093</v>
      </c>
      <c r="E104" s="5">
        <v>15659128</v>
      </c>
      <c r="F104" s="5">
        <v>470288</v>
      </c>
      <c r="G104" s="277">
        <f t="shared" si="1"/>
        <v>21909509</v>
      </c>
      <c r="H104" s="307"/>
      <c r="I104" s="8"/>
      <c r="J104" s="306"/>
    </row>
    <row r="105" spans="1:10" x14ac:dyDescent="0.25">
      <c r="A105" s="4" t="s">
        <v>204</v>
      </c>
      <c r="B105" s="106" t="s">
        <v>205</v>
      </c>
      <c r="C105" s="273">
        <v>41320254</v>
      </c>
      <c r="D105" s="5">
        <v>174962</v>
      </c>
      <c r="E105" s="5">
        <v>7923123</v>
      </c>
      <c r="F105" s="5">
        <v>0</v>
      </c>
      <c r="G105" s="277">
        <f t="shared" si="1"/>
        <v>8098085</v>
      </c>
      <c r="H105" s="307"/>
      <c r="I105" s="8"/>
      <c r="J105" s="306"/>
    </row>
    <row r="106" spans="1:10" x14ac:dyDescent="0.25">
      <c r="A106" s="4" t="s">
        <v>206</v>
      </c>
      <c r="B106" s="106" t="s">
        <v>207</v>
      </c>
      <c r="C106" s="273">
        <v>30158306</v>
      </c>
      <c r="D106" s="5">
        <v>39772</v>
      </c>
      <c r="E106" s="5">
        <v>0</v>
      </c>
      <c r="F106" s="5">
        <v>0</v>
      </c>
      <c r="G106" s="277">
        <f t="shared" si="1"/>
        <v>39772</v>
      </c>
      <c r="H106" s="307"/>
      <c r="I106" s="8"/>
      <c r="J106" s="306"/>
    </row>
    <row r="107" spans="1:10" x14ac:dyDescent="0.25">
      <c r="A107" s="4" t="s">
        <v>208</v>
      </c>
      <c r="B107" s="106" t="s">
        <v>209</v>
      </c>
      <c r="C107" s="273">
        <v>157260660</v>
      </c>
      <c r="D107" s="5">
        <v>1629623</v>
      </c>
      <c r="E107" s="5">
        <v>0</v>
      </c>
      <c r="F107" s="5">
        <v>0</v>
      </c>
      <c r="G107" s="277">
        <f t="shared" si="1"/>
        <v>1629623</v>
      </c>
      <c r="H107" s="307"/>
      <c r="I107" s="8"/>
      <c r="J107" s="306"/>
    </row>
    <row r="108" spans="1:10" x14ac:dyDescent="0.25">
      <c r="A108" s="4" t="s">
        <v>210</v>
      </c>
      <c r="B108" s="106" t="s">
        <v>211</v>
      </c>
      <c r="C108" s="273">
        <v>61332398</v>
      </c>
      <c r="D108" s="5">
        <v>536736</v>
      </c>
      <c r="E108" s="5">
        <v>7763515</v>
      </c>
      <c r="F108" s="5">
        <v>136021</v>
      </c>
      <c r="G108" s="277">
        <f t="shared" si="1"/>
        <v>8436272</v>
      </c>
      <c r="H108" s="307"/>
      <c r="I108" s="8"/>
      <c r="J108" s="306"/>
    </row>
    <row r="109" spans="1:10" x14ac:dyDescent="0.25">
      <c r="A109" s="4" t="s">
        <v>212</v>
      </c>
      <c r="B109" s="106" t="s">
        <v>213</v>
      </c>
      <c r="C109" s="273">
        <v>55985334</v>
      </c>
      <c r="D109" s="5">
        <v>0</v>
      </c>
      <c r="E109" s="5">
        <v>6439581</v>
      </c>
      <c r="F109" s="5">
        <v>0</v>
      </c>
      <c r="G109" s="277">
        <f t="shared" si="1"/>
        <v>6439581</v>
      </c>
      <c r="H109" s="307"/>
      <c r="I109" s="8"/>
      <c r="J109" s="306"/>
    </row>
    <row r="110" spans="1:10" x14ac:dyDescent="0.25">
      <c r="A110" s="4" t="s">
        <v>214</v>
      </c>
      <c r="B110" s="106" t="s">
        <v>215</v>
      </c>
      <c r="C110" s="273">
        <v>62274811</v>
      </c>
      <c r="D110" s="5">
        <v>28400</v>
      </c>
      <c r="E110" s="5">
        <v>207825</v>
      </c>
      <c r="F110" s="5">
        <v>30172</v>
      </c>
      <c r="G110" s="277">
        <f t="shared" si="1"/>
        <v>266397</v>
      </c>
      <c r="H110" s="307"/>
      <c r="I110" s="8"/>
      <c r="J110" s="306"/>
    </row>
    <row r="111" spans="1:10" x14ac:dyDescent="0.25">
      <c r="A111" s="4" t="s">
        <v>216</v>
      </c>
      <c r="B111" s="106" t="s">
        <v>217</v>
      </c>
      <c r="C111" s="273">
        <v>10737745</v>
      </c>
      <c r="D111" s="5">
        <v>0</v>
      </c>
      <c r="E111" s="5">
        <v>0</v>
      </c>
      <c r="F111" s="5">
        <v>0</v>
      </c>
      <c r="G111" s="277">
        <f t="shared" si="1"/>
        <v>0</v>
      </c>
      <c r="H111" s="307"/>
      <c r="I111" s="8"/>
      <c r="J111" s="306"/>
    </row>
    <row r="112" spans="1:10" x14ac:dyDescent="0.25">
      <c r="A112" s="4" t="s">
        <v>218</v>
      </c>
      <c r="B112" s="106" t="s">
        <v>219</v>
      </c>
      <c r="C112" s="273">
        <v>36805426</v>
      </c>
      <c r="D112" s="5">
        <v>681583</v>
      </c>
      <c r="E112" s="5">
        <v>3557366</v>
      </c>
      <c r="F112" s="5">
        <v>436800</v>
      </c>
      <c r="G112" s="277">
        <f t="shared" si="1"/>
        <v>4675749</v>
      </c>
      <c r="H112" s="307"/>
      <c r="I112" s="8"/>
      <c r="J112" s="306"/>
    </row>
    <row r="113" spans="1:9" ht="15.75" thickBot="1" x14ac:dyDescent="0.3">
      <c r="A113" s="4" t="s">
        <v>220</v>
      </c>
      <c r="B113" s="106" t="s">
        <v>221</v>
      </c>
      <c r="C113" s="274">
        <v>0</v>
      </c>
      <c r="D113" s="3">
        <v>0</v>
      </c>
      <c r="E113" s="3">
        <v>0</v>
      </c>
      <c r="F113" s="3">
        <v>0</v>
      </c>
      <c r="G113" s="75">
        <f t="shared" si="1"/>
        <v>0</v>
      </c>
      <c r="H113" s="307"/>
      <c r="I113" s="8"/>
    </row>
    <row r="114" spans="1:9" ht="16.5" thickTop="1" thickBot="1" x14ac:dyDescent="0.3">
      <c r="B114" s="402" t="s">
        <v>222</v>
      </c>
      <c r="C114" s="403">
        <f>SUM(C4:C113)</f>
        <v>5876402962</v>
      </c>
      <c r="D114" s="404">
        <f>SUM(D4:D113)</f>
        <v>272388672</v>
      </c>
      <c r="E114" s="404">
        <f>SUM(E4:E113)</f>
        <v>795744885</v>
      </c>
      <c r="F114" s="404">
        <f>SUM(F4:F113)</f>
        <v>138460148</v>
      </c>
      <c r="G114" s="405">
        <f t="shared" si="1"/>
        <v>1206593705</v>
      </c>
      <c r="H114" s="307"/>
    </row>
    <row r="115" spans="1:9" ht="15.75" thickTop="1" x14ac:dyDescent="0.25"/>
  </sheetData>
  <mergeCells count="3">
    <mergeCell ref="A2:A3"/>
    <mergeCell ref="B2:B3"/>
    <mergeCell ref="C2:G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16"/>
  <sheetViews>
    <sheetView topLeftCell="L1" workbookViewId="0">
      <selection activeCell="AE36" sqref="AE36"/>
    </sheetView>
  </sheetViews>
  <sheetFormatPr baseColWidth="10" defaultColWidth="9" defaultRowHeight="15" x14ac:dyDescent="0.25"/>
  <cols>
    <col min="2" max="2" width="68.42578125" customWidth="1"/>
    <col min="3" max="3" width="12.5703125" customWidth="1"/>
    <col min="4" max="4" width="11.140625" customWidth="1"/>
    <col min="5" max="6" width="10.42578125" customWidth="1"/>
    <col min="7" max="7" width="10.85546875" customWidth="1"/>
    <col min="8" max="8" width="10.7109375" customWidth="1"/>
    <col min="9" max="9" width="13" customWidth="1"/>
    <col min="10" max="10" width="10.42578125" customWidth="1"/>
    <col min="11" max="11" width="10" customWidth="1"/>
    <col min="12" max="12" width="12.42578125" customWidth="1"/>
    <col min="13" max="13" width="12.5703125" customWidth="1"/>
    <col min="14" max="14" width="10.42578125" customWidth="1"/>
    <col min="15" max="15" width="9.85546875" customWidth="1"/>
    <col min="16" max="16" width="11.5703125" customWidth="1"/>
    <col min="17" max="17" width="12.140625" customWidth="1"/>
    <col min="18" max="18" width="10.42578125" customWidth="1"/>
    <col min="19" max="21" width="16.5703125" customWidth="1"/>
    <col min="22" max="22" width="10.42578125" customWidth="1"/>
    <col min="23" max="25" width="16.5703125" customWidth="1"/>
    <col min="26" max="26" width="10.42578125" customWidth="1"/>
    <col min="27" max="29" width="16.5703125" customWidth="1"/>
    <col min="30" max="30" width="10.42578125" customWidth="1"/>
    <col min="31" max="31" width="16.5703125" customWidth="1"/>
  </cols>
  <sheetData>
    <row r="1" spans="1:31" ht="15.75" thickBot="1" x14ac:dyDescent="0.3"/>
    <row r="2" spans="1:31" ht="30" customHeight="1" thickTop="1" thickBot="1" x14ac:dyDescent="0.3">
      <c r="A2" s="323" t="s">
        <v>0</v>
      </c>
      <c r="B2" s="323" t="s">
        <v>1</v>
      </c>
      <c r="C2" s="323" t="s">
        <v>777</v>
      </c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</row>
    <row r="3" spans="1:31" ht="39.950000000000003" customHeight="1" thickTop="1" thickBot="1" x14ac:dyDescent="0.3">
      <c r="A3" s="323" t="s">
        <v>0</v>
      </c>
      <c r="B3" s="323" t="s">
        <v>1</v>
      </c>
      <c r="C3" s="359" t="s">
        <v>778</v>
      </c>
      <c r="D3" s="359"/>
      <c r="E3" s="359"/>
      <c r="F3" s="359"/>
      <c r="G3" s="359" t="s">
        <v>782</v>
      </c>
      <c r="H3" s="359"/>
      <c r="I3" s="359"/>
      <c r="J3" s="359"/>
      <c r="K3" s="359" t="s">
        <v>783</v>
      </c>
      <c r="L3" s="359"/>
      <c r="M3" s="359"/>
      <c r="N3" s="359"/>
      <c r="O3" s="359" t="s">
        <v>784</v>
      </c>
      <c r="P3" s="359"/>
      <c r="Q3" s="359"/>
      <c r="R3" s="359"/>
      <c r="S3" s="359" t="s">
        <v>785</v>
      </c>
      <c r="T3" s="359"/>
      <c r="U3" s="359"/>
      <c r="V3" s="359"/>
      <c r="W3" s="359" t="s">
        <v>786</v>
      </c>
      <c r="X3" s="359"/>
      <c r="Y3" s="359"/>
      <c r="Z3" s="359"/>
      <c r="AA3" s="359" t="s">
        <v>787</v>
      </c>
      <c r="AB3" s="359"/>
      <c r="AC3" s="359"/>
      <c r="AD3" s="364"/>
      <c r="AE3" s="365" t="s">
        <v>880</v>
      </c>
    </row>
    <row r="4" spans="1:31" ht="16.5" thickTop="1" thickBot="1" x14ac:dyDescent="0.3">
      <c r="A4" s="323" t="s">
        <v>0</v>
      </c>
      <c r="B4" s="323" t="s">
        <v>1</v>
      </c>
      <c r="C4" s="252" t="s">
        <v>779</v>
      </c>
      <c r="D4" s="252" t="s">
        <v>780</v>
      </c>
      <c r="E4" s="252" t="s">
        <v>781</v>
      </c>
      <c r="F4" s="252" t="s">
        <v>850</v>
      </c>
      <c r="G4" s="252" t="s">
        <v>779</v>
      </c>
      <c r="H4" s="252" t="s">
        <v>780</v>
      </c>
      <c r="I4" s="252" t="s">
        <v>781</v>
      </c>
      <c r="J4" s="252" t="s">
        <v>850</v>
      </c>
      <c r="K4" s="252" t="s">
        <v>779</v>
      </c>
      <c r="L4" s="252" t="s">
        <v>780</v>
      </c>
      <c r="M4" s="252" t="s">
        <v>781</v>
      </c>
      <c r="N4" s="252" t="s">
        <v>850</v>
      </c>
      <c r="O4" s="252" t="s">
        <v>779</v>
      </c>
      <c r="P4" s="252" t="s">
        <v>780</v>
      </c>
      <c r="Q4" s="252" t="s">
        <v>781</v>
      </c>
      <c r="R4" s="252" t="s">
        <v>850</v>
      </c>
      <c r="S4" s="252" t="s">
        <v>779</v>
      </c>
      <c r="T4" s="252" t="s">
        <v>780</v>
      </c>
      <c r="U4" s="252" t="s">
        <v>781</v>
      </c>
      <c r="V4" s="252" t="s">
        <v>850</v>
      </c>
      <c r="W4" s="252" t="s">
        <v>779</v>
      </c>
      <c r="X4" s="252" t="s">
        <v>780</v>
      </c>
      <c r="Y4" s="252" t="s">
        <v>781</v>
      </c>
      <c r="Z4" s="252" t="s">
        <v>850</v>
      </c>
      <c r="AA4" s="252" t="s">
        <v>779</v>
      </c>
      <c r="AB4" s="252" t="s">
        <v>780</v>
      </c>
      <c r="AC4" s="252" t="s">
        <v>781</v>
      </c>
      <c r="AD4" s="192" t="s">
        <v>850</v>
      </c>
      <c r="AE4" s="366"/>
    </row>
    <row r="5" spans="1:31" ht="15.75" thickTop="1" x14ac:dyDescent="0.25">
      <c r="A5" s="4" t="s">
        <v>2</v>
      </c>
      <c r="B5" s="4" t="s">
        <v>3</v>
      </c>
      <c r="C5" s="103">
        <v>13</v>
      </c>
      <c r="D5" s="103">
        <v>10</v>
      </c>
      <c r="E5" s="103">
        <v>0</v>
      </c>
      <c r="F5" s="282">
        <f>SUM(C5:E5)</f>
        <v>23</v>
      </c>
      <c r="G5" s="103">
        <v>0</v>
      </c>
      <c r="H5" s="103">
        <v>0</v>
      </c>
      <c r="I5" s="103">
        <v>0</v>
      </c>
      <c r="J5" s="282">
        <f>SUM(G5:I5)</f>
        <v>0</v>
      </c>
      <c r="K5" s="103">
        <v>0</v>
      </c>
      <c r="L5" s="103">
        <v>0</v>
      </c>
      <c r="M5" s="103">
        <v>2</v>
      </c>
      <c r="N5" s="282">
        <f>SUM(K5:M5)</f>
        <v>2</v>
      </c>
      <c r="O5" s="103">
        <v>0</v>
      </c>
      <c r="P5" s="103">
        <v>0</v>
      </c>
      <c r="Q5" s="103">
        <v>0</v>
      </c>
      <c r="R5" s="282">
        <f>SUM(O5:Q5)</f>
        <v>0</v>
      </c>
      <c r="S5" s="103">
        <v>0</v>
      </c>
      <c r="T5" s="103">
        <v>0</v>
      </c>
      <c r="U5" s="103">
        <v>0</v>
      </c>
      <c r="V5" s="282">
        <f>SUM(S5:U5)</f>
        <v>0</v>
      </c>
      <c r="W5" s="103">
        <v>1</v>
      </c>
      <c r="X5" s="103">
        <v>1</v>
      </c>
      <c r="Y5" s="103">
        <v>0</v>
      </c>
      <c r="Z5" s="282">
        <f>SUM(W5:Y5)</f>
        <v>2</v>
      </c>
      <c r="AA5" s="103">
        <v>1</v>
      </c>
      <c r="AB5" s="103">
        <v>0</v>
      </c>
      <c r="AC5" s="103">
        <v>0</v>
      </c>
      <c r="AD5" s="282">
        <f>SUM(AA5:AC5)</f>
        <v>1</v>
      </c>
      <c r="AE5" s="15">
        <f>+F5+J5+N5+R5+V5+Z5+AD5</f>
        <v>28</v>
      </c>
    </row>
    <row r="6" spans="1:31" x14ac:dyDescent="0.25">
      <c r="A6" s="4" t="s">
        <v>4</v>
      </c>
      <c r="B6" s="4" t="s">
        <v>5</v>
      </c>
      <c r="C6" s="3">
        <v>0</v>
      </c>
      <c r="D6" s="3">
        <v>0</v>
      </c>
      <c r="E6" s="3">
        <v>0</v>
      </c>
      <c r="F6" s="278">
        <f t="shared" ref="F6:F69" si="0">SUM(C6:E6)</f>
        <v>0</v>
      </c>
      <c r="G6" s="3">
        <v>0</v>
      </c>
      <c r="H6" s="3">
        <v>0</v>
      </c>
      <c r="I6" s="3">
        <v>0</v>
      </c>
      <c r="J6" s="278">
        <f t="shared" ref="J6:J69" si="1">SUM(G6:I6)</f>
        <v>0</v>
      </c>
      <c r="K6" s="3">
        <v>0</v>
      </c>
      <c r="L6" s="3">
        <v>0</v>
      </c>
      <c r="M6" s="3">
        <v>0</v>
      </c>
      <c r="N6" s="278">
        <f t="shared" ref="N6:N69" si="2">SUM(K6:M6)</f>
        <v>0</v>
      </c>
      <c r="O6" s="3">
        <v>0</v>
      </c>
      <c r="P6" s="3">
        <v>0</v>
      </c>
      <c r="Q6" s="3">
        <v>0</v>
      </c>
      <c r="R6" s="278">
        <f t="shared" ref="R6:R69" si="3">SUM(O6:Q6)</f>
        <v>0</v>
      </c>
      <c r="S6" s="3">
        <v>0</v>
      </c>
      <c r="T6" s="3">
        <v>0</v>
      </c>
      <c r="U6" s="3">
        <v>0</v>
      </c>
      <c r="V6" s="278">
        <f t="shared" ref="V6:V69" si="4">SUM(S6:U6)</f>
        <v>0</v>
      </c>
      <c r="W6" s="3">
        <v>0</v>
      </c>
      <c r="X6" s="3">
        <v>0</v>
      </c>
      <c r="Y6" s="3">
        <v>0</v>
      </c>
      <c r="Z6" s="278">
        <f t="shared" ref="Z6:Z69" si="5">SUM(W6:Y6)</f>
        <v>0</v>
      </c>
      <c r="AA6" s="3">
        <v>0</v>
      </c>
      <c r="AB6" s="3">
        <v>0</v>
      </c>
      <c r="AC6" s="3">
        <v>0</v>
      </c>
      <c r="AD6" s="278">
        <f t="shared" ref="AD6:AD69" si="6">SUM(AA6:AC6)</f>
        <v>0</v>
      </c>
      <c r="AE6" s="15">
        <f t="shared" ref="AE6:AE69" si="7">+F6+J6+N6+R6+V6+Z6+AD6</f>
        <v>0</v>
      </c>
    </row>
    <row r="7" spans="1:31" x14ac:dyDescent="0.25">
      <c r="A7" s="4" t="s">
        <v>6</v>
      </c>
      <c r="B7" s="4" t="s">
        <v>7</v>
      </c>
      <c r="C7" s="3">
        <v>0</v>
      </c>
      <c r="D7" s="3">
        <v>0</v>
      </c>
      <c r="E7" s="3">
        <v>0</v>
      </c>
      <c r="F7" s="278">
        <f t="shared" si="0"/>
        <v>0</v>
      </c>
      <c r="G7" s="3">
        <v>0</v>
      </c>
      <c r="H7" s="3">
        <v>24</v>
      </c>
      <c r="I7" s="3">
        <v>0</v>
      </c>
      <c r="J7" s="278">
        <f t="shared" si="1"/>
        <v>24</v>
      </c>
      <c r="K7" s="3">
        <v>0</v>
      </c>
      <c r="L7" s="3">
        <v>30</v>
      </c>
      <c r="M7" s="3">
        <v>0</v>
      </c>
      <c r="N7" s="278">
        <f t="shared" si="2"/>
        <v>30</v>
      </c>
      <c r="O7" s="3">
        <v>0</v>
      </c>
      <c r="P7" s="3">
        <v>0</v>
      </c>
      <c r="Q7" s="3">
        <v>0</v>
      </c>
      <c r="R7" s="278">
        <f t="shared" si="3"/>
        <v>0</v>
      </c>
      <c r="S7" s="3">
        <v>3</v>
      </c>
      <c r="T7" s="3">
        <v>10</v>
      </c>
      <c r="U7" s="3">
        <v>0</v>
      </c>
      <c r="V7" s="278">
        <f t="shared" si="4"/>
        <v>13</v>
      </c>
      <c r="W7" s="3">
        <v>0</v>
      </c>
      <c r="X7" s="3">
        <v>0</v>
      </c>
      <c r="Y7" s="3">
        <v>0</v>
      </c>
      <c r="Z7" s="278">
        <f t="shared" si="5"/>
        <v>0</v>
      </c>
      <c r="AA7" s="3">
        <v>0</v>
      </c>
      <c r="AB7" s="3">
        <v>0</v>
      </c>
      <c r="AC7" s="3">
        <v>0</v>
      </c>
      <c r="AD7" s="278">
        <f t="shared" si="6"/>
        <v>0</v>
      </c>
      <c r="AE7" s="15">
        <f t="shared" si="7"/>
        <v>67</v>
      </c>
    </row>
    <row r="8" spans="1:31" x14ac:dyDescent="0.25">
      <c r="A8" s="4" t="s">
        <v>8</v>
      </c>
      <c r="B8" s="4" t="s">
        <v>9</v>
      </c>
      <c r="C8" s="3">
        <v>0</v>
      </c>
      <c r="D8" s="3">
        <v>0</v>
      </c>
      <c r="E8" s="3">
        <v>0</v>
      </c>
      <c r="F8" s="278">
        <f t="shared" si="0"/>
        <v>0</v>
      </c>
      <c r="G8" s="3">
        <v>0</v>
      </c>
      <c r="H8" s="3">
        <v>0</v>
      </c>
      <c r="I8" s="3">
        <v>0</v>
      </c>
      <c r="J8" s="278">
        <f t="shared" si="1"/>
        <v>0</v>
      </c>
      <c r="K8" s="3">
        <v>25</v>
      </c>
      <c r="L8" s="3">
        <v>12</v>
      </c>
      <c r="M8" s="3">
        <v>0</v>
      </c>
      <c r="N8" s="278">
        <f t="shared" si="2"/>
        <v>37</v>
      </c>
      <c r="O8" s="3">
        <v>0</v>
      </c>
      <c r="P8" s="3">
        <v>0</v>
      </c>
      <c r="Q8" s="3">
        <v>0</v>
      </c>
      <c r="R8" s="278">
        <f t="shared" si="3"/>
        <v>0</v>
      </c>
      <c r="S8" s="3">
        <v>0</v>
      </c>
      <c r="T8" s="3">
        <v>0</v>
      </c>
      <c r="U8" s="3">
        <v>0</v>
      </c>
      <c r="V8" s="278">
        <f t="shared" si="4"/>
        <v>0</v>
      </c>
      <c r="W8" s="3">
        <v>5</v>
      </c>
      <c r="X8" s="3">
        <v>115</v>
      </c>
      <c r="Y8" s="3">
        <v>0</v>
      </c>
      <c r="Z8" s="278">
        <f t="shared" si="5"/>
        <v>120</v>
      </c>
      <c r="AA8" s="3">
        <v>0</v>
      </c>
      <c r="AB8" s="3">
        <v>0</v>
      </c>
      <c r="AC8" s="3">
        <v>0</v>
      </c>
      <c r="AD8" s="278">
        <f t="shared" si="6"/>
        <v>0</v>
      </c>
      <c r="AE8" s="15">
        <f t="shared" si="7"/>
        <v>157</v>
      </c>
    </row>
    <row r="9" spans="1:31" x14ac:dyDescent="0.25">
      <c r="A9" s="4" t="s">
        <v>10</v>
      </c>
      <c r="B9" s="4" t="s">
        <v>11</v>
      </c>
      <c r="C9" s="3">
        <v>5</v>
      </c>
      <c r="D9" s="3">
        <v>25</v>
      </c>
      <c r="E9" s="3">
        <v>75</v>
      </c>
      <c r="F9" s="278">
        <f t="shared" si="0"/>
        <v>105</v>
      </c>
      <c r="G9" s="3">
        <v>0</v>
      </c>
      <c r="H9" s="3">
        <v>0</v>
      </c>
      <c r="I9" s="3">
        <v>0</v>
      </c>
      <c r="J9" s="278">
        <f t="shared" si="1"/>
        <v>0</v>
      </c>
      <c r="K9" s="3">
        <v>0</v>
      </c>
      <c r="L9" s="3">
        <v>0</v>
      </c>
      <c r="M9" s="3">
        <v>0</v>
      </c>
      <c r="N9" s="278">
        <f t="shared" si="2"/>
        <v>0</v>
      </c>
      <c r="O9" s="3">
        <v>0</v>
      </c>
      <c r="P9" s="3">
        <v>0</v>
      </c>
      <c r="Q9" s="3">
        <v>0</v>
      </c>
      <c r="R9" s="278">
        <f t="shared" si="3"/>
        <v>0</v>
      </c>
      <c r="S9" s="3">
        <v>0</v>
      </c>
      <c r="T9" s="3">
        <v>0</v>
      </c>
      <c r="U9" s="3">
        <v>0</v>
      </c>
      <c r="V9" s="278">
        <f t="shared" si="4"/>
        <v>0</v>
      </c>
      <c r="W9" s="3">
        <v>0</v>
      </c>
      <c r="X9" s="3">
        <v>0</v>
      </c>
      <c r="Y9" s="3">
        <v>0</v>
      </c>
      <c r="Z9" s="278">
        <f t="shared" si="5"/>
        <v>0</v>
      </c>
      <c r="AA9" s="3">
        <v>0</v>
      </c>
      <c r="AB9" s="3">
        <v>0</v>
      </c>
      <c r="AC9" s="3">
        <v>0</v>
      </c>
      <c r="AD9" s="278">
        <f t="shared" si="6"/>
        <v>0</v>
      </c>
      <c r="AE9" s="15">
        <f t="shared" si="7"/>
        <v>105</v>
      </c>
    </row>
    <row r="10" spans="1:31" x14ac:dyDescent="0.25">
      <c r="A10" s="4" t="s">
        <v>12</v>
      </c>
      <c r="B10" s="4" t="s">
        <v>13</v>
      </c>
      <c r="C10" s="3">
        <v>0</v>
      </c>
      <c r="D10" s="3">
        <v>0</v>
      </c>
      <c r="E10" s="3">
        <v>0</v>
      </c>
      <c r="F10" s="278">
        <f t="shared" si="0"/>
        <v>0</v>
      </c>
      <c r="G10" s="3">
        <v>0</v>
      </c>
      <c r="H10" s="3">
        <v>0</v>
      </c>
      <c r="I10" s="3">
        <v>0</v>
      </c>
      <c r="J10" s="278">
        <f t="shared" si="1"/>
        <v>0</v>
      </c>
      <c r="K10" s="3">
        <v>0</v>
      </c>
      <c r="L10" s="3">
        <v>0</v>
      </c>
      <c r="M10" s="3">
        <v>0</v>
      </c>
      <c r="N10" s="278">
        <f t="shared" si="2"/>
        <v>0</v>
      </c>
      <c r="O10" s="3">
        <v>0</v>
      </c>
      <c r="P10" s="3">
        <v>0</v>
      </c>
      <c r="Q10" s="3">
        <v>0</v>
      </c>
      <c r="R10" s="278">
        <f t="shared" si="3"/>
        <v>0</v>
      </c>
      <c r="S10" s="3">
        <v>0</v>
      </c>
      <c r="T10" s="3">
        <v>0</v>
      </c>
      <c r="U10" s="3">
        <v>0</v>
      </c>
      <c r="V10" s="278">
        <f t="shared" si="4"/>
        <v>0</v>
      </c>
      <c r="W10" s="3">
        <v>0</v>
      </c>
      <c r="X10" s="3">
        <v>0</v>
      </c>
      <c r="Y10" s="3">
        <v>0</v>
      </c>
      <c r="Z10" s="278">
        <f t="shared" si="5"/>
        <v>0</v>
      </c>
      <c r="AA10" s="3">
        <v>0</v>
      </c>
      <c r="AB10" s="3">
        <v>0</v>
      </c>
      <c r="AC10" s="3">
        <v>0</v>
      </c>
      <c r="AD10" s="278">
        <f t="shared" si="6"/>
        <v>0</v>
      </c>
      <c r="AE10" s="15">
        <f t="shared" si="7"/>
        <v>0</v>
      </c>
    </row>
    <row r="11" spans="1:31" x14ac:dyDescent="0.25">
      <c r="A11" s="4" t="s">
        <v>14</v>
      </c>
      <c r="B11" s="4" t="s">
        <v>15</v>
      </c>
      <c r="C11" s="3">
        <v>5</v>
      </c>
      <c r="D11" s="3">
        <v>0</v>
      </c>
      <c r="E11" s="3">
        <v>0</v>
      </c>
      <c r="F11" s="278">
        <f t="shared" si="0"/>
        <v>5</v>
      </c>
      <c r="G11" s="3">
        <v>0</v>
      </c>
      <c r="H11" s="3">
        <v>0</v>
      </c>
      <c r="I11" s="3">
        <v>0</v>
      </c>
      <c r="J11" s="278">
        <f t="shared" si="1"/>
        <v>0</v>
      </c>
      <c r="K11" s="3">
        <v>0</v>
      </c>
      <c r="L11" s="3">
        <v>0</v>
      </c>
      <c r="M11" s="3">
        <v>0</v>
      </c>
      <c r="N11" s="278">
        <f t="shared" si="2"/>
        <v>0</v>
      </c>
      <c r="O11" s="3">
        <v>0</v>
      </c>
      <c r="P11" s="3">
        <v>0</v>
      </c>
      <c r="Q11" s="3">
        <v>0</v>
      </c>
      <c r="R11" s="278">
        <f t="shared" si="3"/>
        <v>0</v>
      </c>
      <c r="S11" s="3">
        <v>41</v>
      </c>
      <c r="T11" s="3">
        <v>1</v>
      </c>
      <c r="U11" s="3">
        <v>1</v>
      </c>
      <c r="V11" s="278">
        <f t="shared" si="4"/>
        <v>43</v>
      </c>
      <c r="W11" s="3">
        <v>0</v>
      </c>
      <c r="X11" s="3">
        <v>0</v>
      </c>
      <c r="Y11" s="3">
        <v>0</v>
      </c>
      <c r="Z11" s="278">
        <f t="shared" si="5"/>
        <v>0</v>
      </c>
      <c r="AA11" s="3">
        <v>1</v>
      </c>
      <c r="AB11" s="3">
        <v>2</v>
      </c>
      <c r="AC11" s="3">
        <v>0</v>
      </c>
      <c r="AD11" s="278">
        <f t="shared" si="6"/>
        <v>3</v>
      </c>
      <c r="AE11" s="15">
        <f t="shared" si="7"/>
        <v>51</v>
      </c>
    </row>
    <row r="12" spans="1:31" x14ac:dyDescent="0.25">
      <c r="A12" s="4" t="s">
        <v>16</v>
      </c>
      <c r="B12" s="4" t="s">
        <v>17</v>
      </c>
      <c r="C12" s="3">
        <v>0</v>
      </c>
      <c r="D12" s="3">
        <v>0</v>
      </c>
      <c r="E12" s="3">
        <v>0</v>
      </c>
      <c r="F12" s="278">
        <f t="shared" si="0"/>
        <v>0</v>
      </c>
      <c r="G12" s="3">
        <v>0</v>
      </c>
      <c r="H12" s="3">
        <v>0</v>
      </c>
      <c r="I12" s="3">
        <v>0</v>
      </c>
      <c r="J12" s="278">
        <f t="shared" si="1"/>
        <v>0</v>
      </c>
      <c r="K12" s="3">
        <v>0</v>
      </c>
      <c r="L12" s="3">
        <v>0</v>
      </c>
      <c r="M12" s="3">
        <v>0</v>
      </c>
      <c r="N12" s="278">
        <f t="shared" si="2"/>
        <v>0</v>
      </c>
      <c r="O12" s="3">
        <v>0</v>
      </c>
      <c r="P12" s="3">
        <v>0</v>
      </c>
      <c r="Q12" s="3">
        <v>0</v>
      </c>
      <c r="R12" s="278">
        <f t="shared" si="3"/>
        <v>0</v>
      </c>
      <c r="S12" s="3">
        <v>0</v>
      </c>
      <c r="T12" s="3">
        <v>0</v>
      </c>
      <c r="U12" s="3">
        <v>0</v>
      </c>
      <c r="V12" s="278">
        <f t="shared" si="4"/>
        <v>0</v>
      </c>
      <c r="W12" s="3">
        <v>0</v>
      </c>
      <c r="X12" s="3">
        <v>0</v>
      </c>
      <c r="Y12" s="3">
        <v>0</v>
      </c>
      <c r="Z12" s="278">
        <f t="shared" si="5"/>
        <v>0</v>
      </c>
      <c r="AA12" s="3">
        <v>0</v>
      </c>
      <c r="AB12" s="3">
        <v>0</v>
      </c>
      <c r="AC12" s="3">
        <v>0</v>
      </c>
      <c r="AD12" s="278">
        <f t="shared" si="6"/>
        <v>0</v>
      </c>
      <c r="AE12" s="15">
        <f t="shared" si="7"/>
        <v>0</v>
      </c>
    </row>
    <row r="13" spans="1:31" x14ac:dyDescent="0.25">
      <c r="A13" s="4" t="s">
        <v>18</v>
      </c>
      <c r="B13" s="4" t="s">
        <v>19</v>
      </c>
      <c r="C13" s="3">
        <v>0</v>
      </c>
      <c r="D13" s="3">
        <v>0</v>
      </c>
      <c r="E13" s="3">
        <v>0</v>
      </c>
      <c r="F13" s="278">
        <f t="shared" si="0"/>
        <v>0</v>
      </c>
      <c r="G13" s="3">
        <v>0</v>
      </c>
      <c r="H13" s="3">
        <v>0</v>
      </c>
      <c r="I13" s="3">
        <v>0</v>
      </c>
      <c r="J13" s="278">
        <f t="shared" si="1"/>
        <v>0</v>
      </c>
      <c r="K13" s="3">
        <v>0</v>
      </c>
      <c r="L13" s="3">
        <v>0</v>
      </c>
      <c r="M13" s="3">
        <v>0</v>
      </c>
      <c r="N13" s="278">
        <f t="shared" si="2"/>
        <v>0</v>
      </c>
      <c r="O13" s="3">
        <v>0</v>
      </c>
      <c r="P13" s="3">
        <v>0</v>
      </c>
      <c r="Q13" s="3">
        <v>0</v>
      </c>
      <c r="R13" s="278">
        <f t="shared" si="3"/>
        <v>0</v>
      </c>
      <c r="S13" s="3">
        <v>0</v>
      </c>
      <c r="T13" s="3">
        <v>0</v>
      </c>
      <c r="U13" s="3">
        <v>0</v>
      </c>
      <c r="V13" s="278">
        <f t="shared" si="4"/>
        <v>0</v>
      </c>
      <c r="W13" s="3">
        <v>0</v>
      </c>
      <c r="X13" s="3">
        <v>0</v>
      </c>
      <c r="Y13" s="3">
        <v>0</v>
      </c>
      <c r="Z13" s="278">
        <f t="shared" si="5"/>
        <v>0</v>
      </c>
      <c r="AA13" s="3">
        <v>0</v>
      </c>
      <c r="AB13" s="3">
        <v>0</v>
      </c>
      <c r="AC13" s="3">
        <v>0</v>
      </c>
      <c r="AD13" s="278">
        <f t="shared" si="6"/>
        <v>0</v>
      </c>
      <c r="AE13" s="15">
        <f t="shared" si="7"/>
        <v>0</v>
      </c>
    </row>
    <row r="14" spans="1:31" x14ac:dyDescent="0.25">
      <c r="A14" s="4" t="s">
        <v>20</v>
      </c>
      <c r="B14" s="4" t="s">
        <v>21</v>
      </c>
      <c r="C14" s="3">
        <v>1</v>
      </c>
      <c r="D14" s="3">
        <v>0</v>
      </c>
      <c r="E14" s="3">
        <v>0</v>
      </c>
      <c r="F14" s="278">
        <f t="shared" si="0"/>
        <v>1</v>
      </c>
      <c r="G14" s="3">
        <v>0</v>
      </c>
      <c r="H14" s="3">
        <v>0</v>
      </c>
      <c r="I14" s="3">
        <v>0</v>
      </c>
      <c r="J14" s="278">
        <f t="shared" si="1"/>
        <v>0</v>
      </c>
      <c r="K14" s="3">
        <v>0</v>
      </c>
      <c r="L14" s="3">
        <v>0</v>
      </c>
      <c r="M14" s="3">
        <v>0</v>
      </c>
      <c r="N14" s="278">
        <f t="shared" si="2"/>
        <v>0</v>
      </c>
      <c r="O14" s="3">
        <v>0</v>
      </c>
      <c r="P14" s="3">
        <v>0</v>
      </c>
      <c r="Q14" s="3">
        <v>0</v>
      </c>
      <c r="R14" s="278">
        <f t="shared" si="3"/>
        <v>0</v>
      </c>
      <c r="S14" s="3">
        <v>0</v>
      </c>
      <c r="T14" s="3">
        <v>0</v>
      </c>
      <c r="U14" s="3">
        <v>0</v>
      </c>
      <c r="V14" s="278">
        <f t="shared" si="4"/>
        <v>0</v>
      </c>
      <c r="W14" s="3">
        <v>0</v>
      </c>
      <c r="X14" s="3">
        <v>0</v>
      </c>
      <c r="Y14" s="3">
        <v>0</v>
      </c>
      <c r="Z14" s="278">
        <f t="shared" si="5"/>
        <v>0</v>
      </c>
      <c r="AA14" s="3">
        <v>0</v>
      </c>
      <c r="AB14" s="3">
        <v>0</v>
      </c>
      <c r="AC14" s="3">
        <v>0</v>
      </c>
      <c r="AD14" s="278">
        <f t="shared" si="6"/>
        <v>0</v>
      </c>
      <c r="AE14" s="15">
        <f t="shared" si="7"/>
        <v>1</v>
      </c>
    </row>
    <row r="15" spans="1:31" x14ac:dyDescent="0.25">
      <c r="A15" s="4" t="s">
        <v>22</v>
      </c>
      <c r="B15" s="4" t="s">
        <v>23</v>
      </c>
      <c r="C15" s="3">
        <v>0</v>
      </c>
      <c r="D15" s="3">
        <v>0</v>
      </c>
      <c r="E15" s="3">
        <v>0</v>
      </c>
      <c r="F15" s="278">
        <f t="shared" si="0"/>
        <v>0</v>
      </c>
      <c r="G15" s="3">
        <v>0</v>
      </c>
      <c r="H15" s="3">
        <v>0</v>
      </c>
      <c r="I15" s="3">
        <v>0</v>
      </c>
      <c r="J15" s="278">
        <f t="shared" si="1"/>
        <v>0</v>
      </c>
      <c r="K15" s="3">
        <v>0</v>
      </c>
      <c r="L15" s="3">
        <v>0</v>
      </c>
      <c r="M15" s="3">
        <v>0</v>
      </c>
      <c r="N15" s="278">
        <f t="shared" si="2"/>
        <v>0</v>
      </c>
      <c r="O15" s="3">
        <v>0</v>
      </c>
      <c r="P15" s="3">
        <v>0</v>
      </c>
      <c r="Q15" s="3">
        <v>0</v>
      </c>
      <c r="R15" s="278">
        <f t="shared" si="3"/>
        <v>0</v>
      </c>
      <c r="S15" s="3">
        <v>0</v>
      </c>
      <c r="T15" s="3">
        <v>0</v>
      </c>
      <c r="U15" s="3">
        <v>0</v>
      </c>
      <c r="V15" s="278">
        <f t="shared" si="4"/>
        <v>0</v>
      </c>
      <c r="W15" s="3">
        <v>3</v>
      </c>
      <c r="X15" s="3">
        <v>0</v>
      </c>
      <c r="Y15" s="3">
        <v>0</v>
      </c>
      <c r="Z15" s="278">
        <f t="shared" si="5"/>
        <v>3</v>
      </c>
      <c r="AA15" s="3">
        <v>10</v>
      </c>
      <c r="AB15" s="3">
        <v>0</v>
      </c>
      <c r="AC15" s="3">
        <v>0</v>
      </c>
      <c r="AD15" s="278">
        <f t="shared" si="6"/>
        <v>10</v>
      </c>
      <c r="AE15" s="15">
        <f t="shared" si="7"/>
        <v>13</v>
      </c>
    </row>
    <row r="16" spans="1:31" x14ac:dyDescent="0.25">
      <c r="A16" s="4" t="s">
        <v>24</v>
      </c>
      <c r="B16" s="4" t="s">
        <v>25</v>
      </c>
      <c r="C16" s="3">
        <v>0</v>
      </c>
      <c r="D16" s="3">
        <v>17</v>
      </c>
      <c r="E16" s="3">
        <v>0</v>
      </c>
      <c r="F16" s="278">
        <f t="shared" si="0"/>
        <v>17</v>
      </c>
      <c r="G16" s="3">
        <v>0</v>
      </c>
      <c r="H16" s="3">
        <v>0</v>
      </c>
      <c r="I16" s="3">
        <v>0</v>
      </c>
      <c r="J16" s="278">
        <f t="shared" si="1"/>
        <v>0</v>
      </c>
      <c r="K16" s="3">
        <v>37</v>
      </c>
      <c r="L16" s="3">
        <v>0</v>
      </c>
      <c r="M16" s="3">
        <v>0</v>
      </c>
      <c r="N16" s="278">
        <f t="shared" si="2"/>
        <v>37</v>
      </c>
      <c r="O16" s="3">
        <v>0</v>
      </c>
      <c r="P16" s="3">
        <v>0</v>
      </c>
      <c r="Q16" s="3">
        <v>0</v>
      </c>
      <c r="R16" s="278">
        <f t="shared" si="3"/>
        <v>0</v>
      </c>
      <c r="S16" s="3">
        <v>0</v>
      </c>
      <c r="T16" s="3">
        <v>0</v>
      </c>
      <c r="U16" s="3">
        <v>0</v>
      </c>
      <c r="V16" s="278">
        <f t="shared" si="4"/>
        <v>0</v>
      </c>
      <c r="W16" s="3">
        <v>0</v>
      </c>
      <c r="X16" s="3">
        <v>0</v>
      </c>
      <c r="Y16" s="3">
        <v>0</v>
      </c>
      <c r="Z16" s="278">
        <f t="shared" si="5"/>
        <v>0</v>
      </c>
      <c r="AA16" s="3">
        <v>0</v>
      </c>
      <c r="AB16" s="3">
        <v>0</v>
      </c>
      <c r="AC16" s="3">
        <v>0</v>
      </c>
      <c r="AD16" s="278">
        <f t="shared" si="6"/>
        <v>0</v>
      </c>
      <c r="AE16" s="15">
        <f t="shared" si="7"/>
        <v>54</v>
      </c>
    </row>
    <row r="17" spans="1:31" x14ac:dyDescent="0.25">
      <c r="A17" s="4" t="s">
        <v>26</v>
      </c>
      <c r="B17" s="4" t="s">
        <v>27</v>
      </c>
      <c r="C17" s="3">
        <v>0</v>
      </c>
      <c r="D17" s="3">
        <v>0</v>
      </c>
      <c r="E17" s="3">
        <v>0</v>
      </c>
      <c r="F17" s="278">
        <f t="shared" si="0"/>
        <v>0</v>
      </c>
      <c r="G17" s="3">
        <v>0</v>
      </c>
      <c r="H17" s="3">
        <v>0</v>
      </c>
      <c r="I17" s="3">
        <v>0</v>
      </c>
      <c r="J17" s="278">
        <f t="shared" si="1"/>
        <v>0</v>
      </c>
      <c r="K17" s="3">
        <v>0</v>
      </c>
      <c r="L17" s="3">
        <v>0</v>
      </c>
      <c r="M17" s="3">
        <v>0</v>
      </c>
      <c r="N17" s="278">
        <f t="shared" si="2"/>
        <v>0</v>
      </c>
      <c r="O17" s="3">
        <v>0</v>
      </c>
      <c r="P17" s="3">
        <v>0</v>
      </c>
      <c r="Q17" s="3">
        <v>0</v>
      </c>
      <c r="R17" s="278">
        <f t="shared" si="3"/>
        <v>0</v>
      </c>
      <c r="S17" s="3">
        <v>0</v>
      </c>
      <c r="T17" s="3">
        <v>0</v>
      </c>
      <c r="U17" s="3">
        <v>0</v>
      </c>
      <c r="V17" s="278">
        <f t="shared" si="4"/>
        <v>0</v>
      </c>
      <c r="W17" s="3">
        <v>0</v>
      </c>
      <c r="X17" s="3">
        <v>0</v>
      </c>
      <c r="Y17" s="3">
        <v>0</v>
      </c>
      <c r="Z17" s="278">
        <f t="shared" si="5"/>
        <v>0</v>
      </c>
      <c r="AA17" s="3">
        <v>0</v>
      </c>
      <c r="AB17" s="3">
        <v>0</v>
      </c>
      <c r="AC17" s="3">
        <v>0</v>
      </c>
      <c r="AD17" s="278">
        <f t="shared" si="6"/>
        <v>0</v>
      </c>
      <c r="AE17" s="15">
        <f t="shared" si="7"/>
        <v>0</v>
      </c>
    </row>
    <row r="18" spans="1:31" x14ac:dyDescent="0.25">
      <c r="A18" s="4" t="s">
        <v>28</v>
      </c>
      <c r="B18" s="4" t="s">
        <v>29</v>
      </c>
      <c r="C18" s="3">
        <v>3</v>
      </c>
      <c r="D18" s="3">
        <v>16</v>
      </c>
      <c r="E18" s="3">
        <v>0</v>
      </c>
      <c r="F18" s="278">
        <f t="shared" si="0"/>
        <v>19</v>
      </c>
      <c r="G18" s="3">
        <v>0</v>
      </c>
      <c r="H18" s="3">
        <v>0</v>
      </c>
      <c r="I18" s="3">
        <v>0</v>
      </c>
      <c r="J18" s="278">
        <f t="shared" si="1"/>
        <v>0</v>
      </c>
      <c r="K18" s="3">
        <v>0</v>
      </c>
      <c r="L18" s="3">
        <v>0</v>
      </c>
      <c r="M18" s="3">
        <v>0</v>
      </c>
      <c r="N18" s="278">
        <f t="shared" si="2"/>
        <v>0</v>
      </c>
      <c r="O18" s="3">
        <v>4</v>
      </c>
      <c r="P18" s="3">
        <v>9</v>
      </c>
      <c r="Q18" s="3">
        <v>0</v>
      </c>
      <c r="R18" s="278">
        <f t="shared" si="3"/>
        <v>13</v>
      </c>
      <c r="S18" s="3">
        <v>0</v>
      </c>
      <c r="T18" s="3">
        <v>0</v>
      </c>
      <c r="U18" s="3">
        <v>0</v>
      </c>
      <c r="V18" s="278">
        <f t="shared" si="4"/>
        <v>0</v>
      </c>
      <c r="W18" s="3">
        <v>0</v>
      </c>
      <c r="X18" s="3">
        <v>21</v>
      </c>
      <c r="Y18" s="3">
        <v>0</v>
      </c>
      <c r="Z18" s="278">
        <f t="shared" si="5"/>
        <v>21</v>
      </c>
      <c r="AA18" s="3">
        <v>0</v>
      </c>
      <c r="AB18" s="3">
        <v>0</v>
      </c>
      <c r="AC18" s="3">
        <v>0</v>
      </c>
      <c r="AD18" s="278">
        <f t="shared" si="6"/>
        <v>0</v>
      </c>
      <c r="AE18" s="15">
        <f t="shared" si="7"/>
        <v>53</v>
      </c>
    </row>
    <row r="19" spans="1:31" x14ac:dyDescent="0.25">
      <c r="A19" s="4" t="s">
        <v>30</v>
      </c>
      <c r="B19" s="4" t="s">
        <v>31</v>
      </c>
      <c r="C19" s="3">
        <v>0</v>
      </c>
      <c r="D19" s="3">
        <v>0</v>
      </c>
      <c r="E19" s="3">
        <v>0</v>
      </c>
      <c r="F19" s="278">
        <f t="shared" si="0"/>
        <v>0</v>
      </c>
      <c r="G19" s="3">
        <v>0</v>
      </c>
      <c r="H19" s="3">
        <v>0</v>
      </c>
      <c r="I19" s="3">
        <v>0</v>
      </c>
      <c r="J19" s="278">
        <f t="shared" si="1"/>
        <v>0</v>
      </c>
      <c r="K19" s="3">
        <v>0</v>
      </c>
      <c r="L19" s="3">
        <v>0</v>
      </c>
      <c r="M19" s="3">
        <v>0</v>
      </c>
      <c r="N19" s="278">
        <f t="shared" si="2"/>
        <v>0</v>
      </c>
      <c r="O19" s="3">
        <v>0</v>
      </c>
      <c r="P19" s="3">
        <v>0</v>
      </c>
      <c r="Q19" s="3">
        <v>0</v>
      </c>
      <c r="R19" s="278">
        <f t="shared" si="3"/>
        <v>0</v>
      </c>
      <c r="S19" s="3">
        <v>0</v>
      </c>
      <c r="T19" s="3">
        <v>0</v>
      </c>
      <c r="U19" s="3">
        <v>0</v>
      </c>
      <c r="V19" s="278">
        <f t="shared" si="4"/>
        <v>0</v>
      </c>
      <c r="W19" s="3">
        <v>0</v>
      </c>
      <c r="X19" s="3">
        <v>0</v>
      </c>
      <c r="Y19" s="3">
        <v>0</v>
      </c>
      <c r="Z19" s="278">
        <f t="shared" si="5"/>
        <v>0</v>
      </c>
      <c r="AA19" s="3">
        <v>0</v>
      </c>
      <c r="AB19" s="3">
        <v>0</v>
      </c>
      <c r="AC19" s="3">
        <v>0</v>
      </c>
      <c r="AD19" s="278">
        <f t="shared" si="6"/>
        <v>0</v>
      </c>
      <c r="AE19" s="15">
        <f t="shared" si="7"/>
        <v>0</v>
      </c>
    </row>
    <row r="20" spans="1:31" x14ac:dyDescent="0.25">
      <c r="A20" s="4" t="s">
        <v>32</v>
      </c>
      <c r="B20" s="4" t="s">
        <v>33</v>
      </c>
      <c r="C20" s="3">
        <v>2</v>
      </c>
      <c r="D20" s="3">
        <v>6</v>
      </c>
      <c r="E20" s="3">
        <v>0</v>
      </c>
      <c r="F20" s="278">
        <f t="shared" si="0"/>
        <v>8</v>
      </c>
      <c r="G20" s="3">
        <v>0</v>
      </c>
      <c r="H20" s="3">
        <v>0</v>
      </c>
      <c r="I20" s="3">
        <v>0</v>
      </c>
      <c r="J20" s="278">
        <f t="shared" si="1"/>
        <v>0</v>
      </c>
      <c r="K20" s="3">
        <v>0</v>
      </c>
      <c r="L20" s="3">
        <v>0</v>
      </c>
      <c r="M20" s="3">
        <v>0</v>
      </c>
      <c r="N20" s="278">
        <f t="shared" si="2"/>
        <v>0</v>
      </c>
      <c r="O20" s="3">
        <v>0</v>
      </c>
      <c r="P20" s="3">
        <v>0</v>
      </c>
      <c r="Q20" s="3">
        <v>0</v>
      </c>
      <c r="R20" s="278">
        <f t="shared" si="3"/>
        <v>0</v>
      </c>
      <c r="S20" s="3">
        <v>0</v>
      </c>
      <c r="T20" s="3">
        <v>0</v>
      </c>
      <c r="U20" s="3">
        <v>0</v>
      </c>
      <c r="V20" s="278">
        <f t="shared" si="4"/>
        <v>0</v>
      </c>
      <c r="W20" s="3">
        <v>0</v>
      </c>
      <c r="X20" s="3">
        <v>2</v>
      </c>
      <c r="Y20" s="3">
        <v>0</v>
      </c>
      <c r="Z20" s="278">
        <f t="shared" si="5"/>
        <v>2</v>
      </c>
      <c r="AA20" s="3">
        <v>0</v>
      </c>
      <c r="AB20" s="3">
        <v>0</v>
      </c>
      <c r="AC20" s="3">
        <v>0</v>
      </c>
      <c r="AD20" s="278">
        <f t="shared" si="6"/>
        <v>0</v>
      </c>
      <c r="AE20" s="15">
        <f t="shared" si="7"/>
        <v>10</v>
      </c>
    </row>
    <row r="21" spans="1:31" x14ac:dyDescent="0.25">
      <c r="A21" s="4" t="s">
        <v>34</v>
      </c>
      <c r="B21" s="4" t="s">
        <v>35</v>
      </c>
      <c r="C21" s="3">
        <v>16</v>
      </c>
      <c r="D21" s="3">
        <v>0</v>
      </c>
      <c r="E21" s="3">
        <v>0</v>
      </c>
      <c r="F21" s="278">
        <f t="shared" si="0"/>
        <v>16</v>
      </c>
      <c r="G21" s="3">
        <v>16</v>
      </c>
      <c r="H21" s="3">
        <v>0</v>
      </c>
      <c r="I21" s="3">
        <v>0</v>
      </c>
      <c r="J21" s="278">
        <f t="shared" si="1"/>
        <v>16</v>
      </c>
      <c r="K21" s="3">
        <v>0</v>
      </c>
      <c r="L21" s="3">
        <v>0</v>
      </c>
      <c r="M21" s="3">
        <v>0</v>
      </c>
      <c r="N21" s="278">
        <f t="shared" si="2"/>
        <v>0</v>
      </c>
      <c r="O21" s="3">
        <v>0</v>
      </c>
      <c r="P21" s="3">
        <v>0</v>
      </c>
      <c r="Q21" s="3">
        <v>0</v>
      </c>
      <c r="R21" s="278">
        <f t="shared" si="3"/>
        <v>0</v>
      </c>
      <c r="S21" s="3">
        <v>0</v>
      </c>
      <c r="T21" s="3">
        <v>0</v>
      </c>
      <c r="U21" s="3">
        <v>0</v>
      </c>
      <c r="V21" s="278">
        <f t="shared" si="4"/>
        <v>0</v>
      </c>
      <c r="W21" s="3">
        <v>0</v>
      </c>
      <c r="X21" s="3">
        <v>0</v>
      </c>
      <c r="Y21" s="3">
        <v>0</v>
      </c>
      <c r="Z21" s="278">
        <f t="shared" si="5"/>
        <v>0</v>
      </c>
      <c r="AA21" s="3">
        <v>0</v>
      </c>
      <c r="AB21" s="3">
        <v>0</v>
      </c>
      <c r="AC21" s="3">
        <v>0</v>
      </c>
      <c r="AD21" s="278">
        <f t="shared" si="6"/>
        <v>0</v>
      </c>
      <c r="AE21" s="15">
        <f t="shared" si="7"/>
        <v>32</v>
      </c>
    </row>
    <row r="22" spans="1:31" x14ac:dyDescent="0.25">
      <c r="A22" s="4" t="s">
        <v>36</v>
      </c>
      <c r="B22" s="4" t="s">
        <v>37</v>
      </c>
      <c r="C22" s="3">
        <v>0</v>
      </c>
      <c r="D22" s="3">
        <v>0</v>
      </c>
      <c r="E22" s="3">
        <v>0</v>
      </c>
      <c r="F22" s="278">
        <f t="shared" si="0"/>
        <v>0</v>
      </c>
      <c r="G22" s="3">
        <v>0</v>
      </c>
      <c r="H22" s="3">
        <v>0</v>
      </c>
      <c r="I22" s="3">
        <v>0</v>
      </c>
      <c r="J22" s="278">
        <f t="shared" si="1"/>
        <v>0</v>
      </c>
      <c r="K22" s="3">
        <v>16</v>
      </c>
      <c r="L22" s="3">
        <v>0</v>
      </c>
      <c r="M22" s="3">
        <v>0</v>
      </c>
      <c r="N22" s="278">
        <f t="shared" si="2"/>
        <v>16</v>
      </c>
      <c r="O22" s="3">
        <v>0</v>
      </c>
      <c r="P22" s="3">
        <v>0</v>
      </c>
      <c r="Q22" s="3">
        <v>0</v>
      </c>
      <c r="R22" s="278">
        <f t="shared" si="3"/>
        <v>0</v>
      </c>
      <c r="S22" s="3">
        <v>0</v>
      </c>
      <c r="T22" s="3">
        <v>0</v>
      </c>
      <c r="U22" s="3">
        <v>0</v>
      </c>
      <c r="V22" s="278">
        <f t="shared" si="4"/>
        <v>0</v>
      </c>
      <c r="W22" s="3">
        <v>0</v>
      </c>
      <c r="X22" s="3">
        <v>0</v>
      </c>
      <c r="Y22" s="3">
        <v>0</v>
      </c>
      <c r="Z22" s="278">
        <f t="shared" si="5"/>
        <v>0</v>
      </c>
      <c r="AA22" s="3">
        <v>0</v>
      </c>
      <c r="AB22" s="3">
        <v>0</v>
      </c>
      <c r="AC22" s="3">
        <v>0</v>
      </c>
      <c r="AD22" s="278">
        <f t="shared" si="6"/>
        <v>0</v>
      </c>
      <c r="AE22" s="15">
        <f t="shared" si="7"/>
        <v>16</v>
      </c>
    </row>
    <row r="23" spans="1:31" x14ac:dyDescent="0.25">
      <c r="A23" s="4" t="s">
        <v>38</v>
      </c>
      <c r="B23" s="4" t="s">
        <v>39</v>
      </c>
      <c r="C23" s="3">
        <v>0</v>
      </c>
      <c r="D23" s="3">
        <v>0</v>
      </c>
      <c r="E23" s="3">
        <v>0</v>
      </c>
      <c r="F23" s="278">
        <f t="shared" si="0"/>
        <v>0</v>
      </c>
      <c r="G23" s="3">
        <v>0</v>
      </c>
      <c r="H23" s="3">
        <v>0</v>
      </c>
      <c r="I23" s="3">
        <v>0</v>
      </c>
      <c r="J23" s="278">
        <f t="shared" si="1"/>
        <v>0</v>
      </c>
      <c r="K23" s="3">
        <v>6</v>
      </c>
      <c r="L23" s="3">
        <v>38</v>
      </c>
      <c r="M23" s="3">
        <v>0</v>
      </c>
      <c r="N23" s="278">
        <f t="shared" si="2"/>
        <v>44</v>
      </c>
      <c r="O23" s="3">
        <v>0</v>
      </c>
      <c r="P23" s="3">
        <v>0</v>
      </c>
      <c r="Q23" s="3">
        <v>0</v>
      </c>
      <c r="R23" s="278">
        <f t="shared" si="3"/>
        <v>0</v>
      </c>
      <c r="S23" s="3">
        <v>0</v>
      </c>
      <c r="T23" s="3">
        <v>0</v>
      </c>
      <c r="U23" s="3">
        <v>0</v>
      </c>
      <c r="V23" s="278">
        <f t="shared" si="4"/>
        <v>0</v>
      </c>
      <c r="W23" s="3">
        <v>0</v>
      </c>
      <c r="X23" s="3">
        <v>0</v>
      </c>
      <c r="Y23" s="3">
        <v>0</v>
      </c>
      <c r="Z23" s="278">
        <f t="shared" si="5"/>
        <v>0</v>
      </c>
      <c r="AA23" s="3">
        <v>0</v>
      </c>
      <c r="AB23" s="3">
        <v>0</v>
      </c>
      <c r="AC23" s="3">
        <v>0</v>
      </c>
      <c r="AD23" s="278">
        <f t="shared" si="6"/>
        <v>0</v>
      </c>
      <c r="AE23" s="15">
        <f t="shared" si="7"/>
        <v>44</v>
      </c>
    </row>
    <row r="24" spans="1:31" x14ac:dyDescent="0.25">
      <c r="A24" s="4" t="s">
        <v>40</v>
      </c>
      <c r="B24" s="4" t="s">
        <v>41</v>
      </c>
      <c r="C24" s="3">
        <v>10</v>
      </c>
      <c r="D24" s="3">
        <v>0</v>
      </c>
      <c r="E24" s="3">
        <v>0</v>
      </c>
      <c r="F24" s="278">
        <f t="shared" si="0"/>
        <v>10</v>
      </c>
      <c r="G24" s="3">
        <v>0</v>
      </c>
      <c r="H24" s="3">
        <v>0</v>
      </c>
      <c r="I24" s="3">
        <v>0</v>
      </c>
      <c r="J24" s="278">
        <f t="shared" si="1"/>
        <v>0</v>
      </c>
      <c r="K24" s="3">
        <v>0</v>
      </c>
      <c r="L24" s="3">
        <v>0</v>
      </c>
      <c r="M24" s="3">
        <v>0</v>
      </c>
      <c r="N24" s="278">
        <f t="shared" si="2"/>
        <v>0</v>
      </c>
      <c r="O24" s="3">
        <v>0</v>
      </c>
      <c r="P24" s="3">
        <v>0</v>
      </c>
      <c r="Q24" s="3">
        <v>0</v>
      </c>
      <c r="R24" s="278">
        <f t="shared" si="3"/>
        <v>0</v>
      </c>
      <c r="S24" s="3">
        <v>0</v>
      </c>
      <c r="T24" s="3">
        <v>0</v>
      </c>
      <c r="U24" s="3">
        <v>0</v>
      </c>
      <c r="V24" s="278">
        <f t="shared" si="4"/>
        <v>0</v>
      </c>
      <c r="W24" s="3">
        <v>0</v>
      </c>
      <c r="X24" s="3">
        <v>0</v>
      </c>
      <c r="Y24" s="3">
        <v>0</v>
      </c>
      <c r="Z24" s="278">
        <f t="shared" si="5"/>
        <v>0</v>
      </c>
      <c r="AA24" s="3">
        <v>0</v>
      </c>
      <c r="AB24" s="3">
        <v>0</v>
      </c>
      <c r="AC24" s="3">
        <v>0</v>
      </c>
      <c r="AD24" s="278">
        <f t="shared" si="6"/>
        <v>0</v>
      </c>
      <c r="AE24" s="15">
        <f t="shared" si="7"/>
        <v>10</v>
      </c>
    </row>
    <row r="25" spans="1:31" x14ac:dyDescent="0.25">
      <c r="A25" s="4" t="s">
        <v>42</v>
      </c>
      <c r="B25" s="4" t="s">
        <v>43</v>
      </c>
      <c r="C25" s="3">
        <v>1</v>
      </c>
      <c r="D25" s="3">
        <v>0</v>
      </c>
      <c r="E25" s="3">
        <v>0</v>
      </c>
      <c r="F25" s="278">
        <f t="shared" si="0"/>
        <v>1</v>
      </c>
      <c r="G25" s="3">
        <v>0</v>
      </c>
      <c r="H25" s="3">
        <v>0</v>
      </c>
      <c r="I25" s="3">
        <v>0</v>
      </c>
      <c r="J25" s="278">
        <f t="shared" si="1"/>
        <v>0</v>
      </c>
      <c r="K25" s="3">
        <v>7</v>
      </c>
      <c r="L25" s="3">
        <v>0</v>
      </c>
      <c r="M25" s="3">
        <v>0</v>
      </c>
      <c r="N25" s="278">
        <f t="shared" si="2"/>
        <v>7</v>
      </c>
      <c r="O25" s="3">
        <v>0</v>
      </c>
      <c r="P25" s="3">
        <v>0</v>
      </c>
      <c r="Q25" s="3">
        <v>0</v>
      </c>
      <c r="R25" s="278">
        <f t="shared" si="3"/>
        <v>0</v>
      </c>
      <c r="S25" s="3">
        <v>0</v>
      </c>
      <c r="T25" s="3">
        <v>0</v>
      </c>
      <c r="U25" s="3">
        <v>0</v>
      </c>
      <c r="V25" s="278">
        <f t="shared" si="4"/>
        <v>0</v>
      </c>
      <c r="W25" s="3">
        <v>8</v>
      </c>
      <c r="X25" s="3">
        <v>0</v>
      </c>
      <c r="Y25" s="3">
        <v>0</v>
      </c>
      <c r="Z25" s="278">
        <f t="shared" si="5"/>
        <v>8</v>
      </c>
      <c r="AA25" s="3">
        <v>0</v>
      </c>
      <c r="AB25" s="3">
        <v>0</v>
      </c>
      <c r="AC25" s="3">
        <v>0</v>
      </c>
      <c r="AD25" s="278">
        <f t="shared" si="6"/>
        <v>0</v>
      </c>
      <c r="AE25" s="15">
        <f t="shared" si="7"/>
        <v>16</v>
      </c>
    </row>
    <row r="26" spans="1:31" x14ac:dyDescent="0.25">
      <c r="A26" s="4" t="s">
        <v>44</v>
      </c>
      <c r="B26" s="4" t="s">
        <v>45</v>
      </c>
      <c r="C26" s="3">
        <v>0</v>
      </c>
      <c r="D26" s="3">
        <v>1</v>
      </c>
      <c r="E26" s="3">
        <v>1</v>
      </c>
      <c r="F26" s="278">
        <f t="shared" si="0"/>
        <v>2</v>
      </c>
      <c r="G26" s="3">
        <v>0</v>
      </c>
      <c r="H26" s="3">
        <v>0</v>
      </c>
      <c r="I26" s="3">
        <v>0</v>
      </c>
      <c r="J26" s="278">
        <f t="shared" si="1"/>
        <v>0</v>
      </c>
      <c r="K26" s="3">
        <v>0</v>
      </c>
      <c r="L26" s="3">
        <v>4</v>
      </c>
      <c r="M26" s="3">
        <v>0</v>
      </c>
      <c r="N26" s="278">
        <f t="shared" si="2"/>
        <v>4</v>
      </c>
      <c r="O26" s="3">
        <v>0</v>
      </c>
      <c r="P26" s="3">
        <v>0</v>
      </c>
      <c r="Q26" s="3">
        <v>0</v>
      </c>
      <c r="R26" s="278">
        <f t="shared" si="3"/>
        <v>0</v>
      </c>
      <c r="S26" s="3">
        <v>0</v>
      </c>
      <c r="T26" s="3">
        <v>0</v>
      </c>
      <c r="U26" s="3">
        <v>0</v>
      </c>
      <c r="V26" s="278">
        <f t="shared" si="4"/>
        <v>0</v>
      </c>
      <c r="W26" s="3">
        <v>0</v>
      </c>
      <c r="X26" s="3">
        <v>0</v>
      </c>
      <c r="Y26" s="3">
        <v>0</v>
      </c>
      <c r="Z26" s="278">
        <f t="shared" si="5"/>
        <v>0</v>
      </c>
      <c r="AA26" s="3">
        <v>0</v>
      </c>
      <c r="AB26" s="3">
        <v>0</v>
      </c>
      <c r="AC26" s="3">
        <v>0</v>
      </c>
      <c r="AD26" s="278">
        <f t="shared" si="6"/>
        <v>0</v>
      </c>
      <c r="AE26" s="15">
        <f t="shared" si="7"/>
        <v>6</v>
      </c>
    </row>
    <row r="27" spans="1:31" x14ac:dyDescent="0.25">
      <c r="A27" s="4" t="s">
        <v>46</v>
      </c>
      <c r="B27" s="4" t="s">
        <v>47</v>
      </c>
      <c r="C27" s="3">
        <v>0</v>
      </c>
      <c r="D27" s="3">
        <v>0</v>
      </c>
      <c r="E27" s="3">
        <v>0</v>
      </c>
      <c r="F27" s="278">
        <f t="shared" si="0"/>
        <v>0</v>
      </c>
      <c r="G27" s="3">
        <v>0</v>
      </c>
      <c r="H27" s="3">
        <v>0</v>
      </c>
      <c r="I27" s="3">
        <v>0</v>
      </c>
      <c r="J27" s="278">
        <f t="shared" si="1"/>
        <v>0</v>
      </c>
      <c r="K27" s="3">
        <v>0</v>
      </c>
      <c r="L27" s="3">
        <v>0</v>
      </c>
      <c r="M27" s="3">
        <v>0</v>
      </c>
      <c r="N27" s="278">
        <f t="shared" si="2"/>
        <v>0</v>
      </c>
      <c r="O27" s="3">
        <v>0</v>
      </c>
      <c r="P27" s="3">
        <v>0</v>
      </c>
      <c r="Q27" s="3">
        <v>0</v>
      </c>
      <c r="R27" s="278">
        <f t="shared" si="3"/>
        <v>0</v>
      </c>
      <c r="S27" s="3">
        <v>0</v>
      </c>
      <c r="T27" s="3">
        <v>0</v>
      </c>
      <c r="U27" s="3">
        <v>0</v>
      </c>
      <c r="V27" s="278">
        <f t="shared" si="4"/>
        <v>0</v>
      </c>
      <c r="W27" s="3">
        <v>0</v>
      </c>
      <c r="X27" s="3">
        <v>0</v>
      </c>
      <c r="Y27" s="3">
        <v>0</v>
      </c>
      <c r="Z27" s="278">
        <f t="shared" si="5"/>
        <v>0</v>
      </c>
      <c r="AA27" s="3">
        <v>0</v>
      </c>
      <c r="AB27" s="3">
        <v>0</v>
      </c>
      <c r="AC27" s="3">
        <v>0</v>
      </c>
      <c r="AD27" s="278">
        <f t="shared" si="6"/>
        <v>0</v>
      </c>
      <c r="AE27" s="15">
        <f t="shared" si="7"/>
        <v>0</v>
      </c>
    </row>
    <row r="28" spans="1:31" x14ac:dyDescent="0.25">
      <c r="A28" s="4" t="s">
        <v>48</v>
      </c>
      <c r="B28" s="4" t="s">
        <v>49</v>
      </c>
      <c r="C28" s="3">
        <v>0</v>
      </c>
      <c r="D28" s="3">
        <v>0</v>
      </c>
      <c r="E28" s="3">
        <v>0</v>
      </c>
      <c r="F28" s="278">
        <f t="shared" si="0"/>
        <v>0</v>
      </c>
      <c r="G28" s="3">
        <v>0</v>
      </c>
      <c r="H28" s="3">
        <v>0</v>
      </c>
      <c r="I28" s="3">
        <v>0</v>
      </c>
      <c r="J28" s="278">
        <f t="shared" si="1"/>
        <v>0</v>
      </c>
      <c r="K28" s="3">
        <v>0</v>
      </c>
      <c r="L28" s="3">
        <v>0</v>
      </c>
      <c r="M28" s="3">
        <v>0</v>
      </c>
      <c r="N28" s="278">
        <f t="shared" si="2"/>
        <v>0</v>
      </c>
      <c r="O28" s="3">
        <v>0</v>
      </c>
      <c r="P28" s="3">
        <v>0</v>
      </c>
      <c r="Q28" s="3">
        <v>0</v>
      </c>
      <c r="R28" s="278">
        <f t="shared" si="3"/>
        <v>0</v>
      </c>
      <c r="S28" s="3">
        <v>0</v>
      </c>
      <c r="T28" s="3">
        <v>0</v>
      </c>
      <c r="U28" s="3">
        <v>0</v>
      </c>
      <c r="V28" s="278">
        <f t="shared" si="4"/>
        <v>0</v>
      </c>
      <c r="W28" s="3">
        <v>0</v>
      </c>
      <c r="X28" s="3">
        <v>0</v>
      </c>
      <c r="Y28" s="3">
        <v>0</v>
      </c>
      <c r="Z28" s="278">
        <f t="shared" si="5"/>
        <v>0</v>
      </c>
      <c r="AA28" s="3">
        <v>1</v>
      </c>
      <c r="AB28" s="3">
        <v>0</v>
      </c>
      <c r="AC28" s="3">
        <v>0</v>
      </c>
      <c r="AD28" s="278">
        <f t="shared" si="6"/>
        <v>1</v>
      </c>
      <c r="AE28" s="15">
        <f t="shared" si="7"/>
        <v>1</v>
      </c>
    </row>
    <row r="29" spans="1:31" x14ac:dyDescent="0.25">
      <c r="A29" s="4" t="s">
        <v>50</v>
      </c>
      <c r="B29" s="4" t="s">
        <v>51</v>
      </c>
      <c r="C29" s="3">
        <v>0</v>
      </c>
      <c r="D29" s="3">
        <v>21</v>
      </c>
      <c r="E29" s="3">
        <v>0</v>
      </c>
      <c r="F29" s="278">
        <f t="shared" si="0"/>
        <v>21</v>
      </c>
      <c r="G29" s="3">
        <v>0</v>
      </c>
      <c r="H29" s="3">
        <v>0</v>
      </c>
      <c r="I29" s="3">
        <v>0</v>
      </c>
      <c r="J29" s="278">
        <f t="shared" si="1"/>
        <v>0</v>
      </c>
      <c r="K29" s="3">
        <v>0</v>
      </c>
      <c r="L29" s="3">
        <v>0</v>
      </c>
      <c r="M29" s="3">
        <v>0</v>
      </c>
      <c r="N29" s="278">
        <f t="shared" si="2"/>
        <v>0</v>
      </c>
      <c r="O29" s="3">
        <v>0</v>
      </c>
      <c r="P29" s="3">
        <v>0</v>
      </c>
      <c r="Q29" s="3">
        <v>0</v>
      </c>
      <c r="R29" s="278">
        <f t="shared" si="3"/>
        <v>0</v>
      </c>
      <c r="S29" s="3">
        <v>0</v>
      </c>
      <c r="T29" s="3">
        <v>0</v>
      </c>
      <c r="U29" s="3">
        <v>0</v>
      </c>
      <c r="V29" s="278">
        <f t="shared" si="4"/>
        <v>0</v>
      </c>
      <c r="W29" s="3">
        <v>1</v>
      </c>
      <c r="X29" s="3">
        <v>3</v>
      </c>
      <c r="Y29" s="3">
        <v>0</v>
      </c>
      <c r="Z29" s="278">
        <f t="shared" si="5"/>
        <v>4</v>
      </c>
      <c r="AA29" s="3">
        <v>2</v>
      </c>
      <c r="AB29" s="3">
        <v>3</v>
      </c>
      <c r="AC29" s="3">
        <v>0</v>
      </c>
      <c r="AD29" s="278">
        <f t="shared" si="6"/>
        <v>5</v>
      </c>
      <c r="AE29" s="15">
        <f t="shared" si="7"/>
        <v>30</v>
      </c>
    </row>
    <row r="30" spans="1:31" x14ac:dyDescent="0.25">
      <c r="A30" s="4" t="s">
        <v>52</v>
      </c>
      <c r="B30" s="4" t="s">
        <v>53</v>
      </c>
      <c r="C30" s="3">
        <v>0</v>
      </c>
      <c r="D30" s="3">
        <v>0</v>
      </c>
      <c r="E30" s="3">
        <v>0</v>
      </c>
      <c r="F30" s="278">
        <f t="shared" si="0"/>
        <v>0</v>
      </c>
      <c r="G30" s="3">
        <v>0</v>
      </c>
      <c r="H30" s="3">
        <v>0</v>
      </c>
      <c r="I30" s="3">
        <v>0</v>
      </c>
      <c r="J30" s="278">
        <f t="shared" si="1"/>
        <v>0</v>
      </c>
      <c r="K30" s="3">
        <v>0</v>
      </c>
      <c r="L30" s="3">
        <v>0</v>
      </c>
      <c r="M30" s="3">
        <v>0</v>
      </c>
      <c r="N30" s="278">
        <f t="shared" si="2"/>
        <v>0</v>
      </c>
      <c r="O30" s="3">
        <v>0</v>
      </c>
      <c r="P30" s="3">
        <v>0</v>
      </c>
      <c r="Q30" s="3">
        <v>0</v>
      </c>
      <c r="R30" s="278">
        <f t="shared" si="3"/>
        <v>0</v>
      </c>
      <c r="S30" s="3">
        <v>0</v>
      </c>
      <c r="T30" s="3">
        <v>0</v>
      </c>
      <c r="U30" s="3">
        <v>0</v>
      </c>
      <c r="V30" s="278">
        <f t="shared" si="4"/>
        <v>0</v>
      </c>
      <c r="W30" s="3">
        <v>0</v>
      </c>
      <c r="X30" s="3">
        <v>0</v>
      </c>
      <c r="Y30" s="3">
        <v>0</v>
      </c>
      <c r="Z30" s="278">
        <f t="shared" si="5"/>
        <v>0</v>
      </c>
      <c r="AA30" s="3">
        <v>0</v>
      </c>
      <c r="AB30" s="3">
        <v>0</v>
      </c>
      <c r="AC30" s="3">
        <v>0</v>
      </c>
      <c r="AD30" s="278">
        <f t="shared" si="6"/>
        <v>0</v>
      </c>
      <c r="AE30" s="15">
        <f t="shared" si="7"/>
        <v>0</v>
      </c>
    </row>
    <row r="31" spans="1:31" x14ac:dyDescent="0.25">
      <c r="A31" s="4" t="s">
        <v>54</v>
      </c>
      <c r="B31" s="4" t="s">
        <v>55</v>
      </c>
      <c r="C31" s="3">
        <v>0</v>
      </c>
      <c r="D31" s="3">
        <v>0</v>
      </c>
      <c r="E31" s="3">
        <v>0</v>
      </c>
      <c r="F31" s="278">
        <f t="shared" si="0"/>
        <v>0</v>
      </c>
      <c r="G31" s="3">
        <v>0</v>
      </c>
      <c r="H31" s="3">
        <v>0</v>
      </c>
      <c r="I31" s="3">
        <v>0</v>
      </c>
      <c r="J31" s="278">
        <f t="shared" si="1"/>
        <v>0</v>
      </c>
      <c r="K31" s="3">
        <v>0</v>
      </c>
      <c r="L31" s="3">
        <v>0</v>
      </c>
      <c r="M31" s="3">
        <v>0</v>
      </c>
      <c r="N31" s="278">
        <f t="shared" si="2"/>
        <v>0</v>
      </c>
      <c r="O31" s="3">
        <v>0</v>
      </c>
      <c r="P31" s="3">
        <v>0</v>
      </c>
      <c r="Q31" s="3">
        <v>0</v>
      </c>
      <c r="R31" s="278">
        <f t="shared" si="3"/>
        <v>0</v>
      </c>
      <c r="S31" s="3">
        <v>0</v>
      </c>
      <c r="T31" s="3">
        <v>0</v>
      </c>
      <c r="U31" s="3">
        <v>0</v>
      </c>
      <c r="V31" s="278">
        <f t="shared" si="4"/>
        <v>0</v>
      </c>
      <c r="W31" s="3">
        <v>0</v>
      </c>
      <c r="X31" s="3">
        <v>0</v>
      </c>
      <c r="Y31" s="3">
        <v>0</v>
      </c>
      <c r="Z31" s="278">
        <f t="shared" si="5"/>
        <v>0</v>
      </c>
      <c r="AA31" s="3">
        <v>0</v>
      </c>
      <c r="AB31" s="3">
        <v>0</v>
      </c>
      <c r="AC31" s="3">
        <v>0</v>
      </c>
      <c r="AD31" s="278">
        <f t="shared" si="6"/>
        <v>0</v>
      </c>
      <c r="AE31" s="15">
        <f t="shared" si="7"/>
        <v>0</v>
      </c>
    </row>
    <row r="32" spans="1:31" x14ac:dyDescent="0.25">
      <c r="A32" s="4" t="s">
        <v>56</v>
      </c>
      <c r="B32" s="4" t="s">
        <v>57</v>
      </c>
      <c r="C32" s="3">
        <v>0</v>
      </c>
      <c r="D32" s="3">
        <v>0</v>
      </c>
      <c r="E32" s="3">
        <v>0</v>
      </c>
      <c r="F32" s="278">
        <f t="shared" si="0"/>
        <v>0</v>
      </c>
      <c r="G32" s="3">
        <v>0</v>
      </c>
      <c r="H32" s="3">
        <v>0</v>
      </c>
      <c r="I32" s="3">
        <v>0</v>
      </c>
      <c r="J32" s="278">
        <f t="shared" si="1"/>
        <v>0</v>
      </c>
      <c r="K32" s="3">
        <v>0</v>
      </c>
      <c r="L32" s="3">
        <v>0</v>
      </c>
      <c r="M32" s="3">
        <v>0</v>
      </c>
      <c r="N32" s="278">
        <f t="shared" si="2"/>
        <v>0</v>
      </c>
      <c r="O32" s="3">
        <v>0</v>
      </c>
      <c r="P32" s="3">
        <v>0</v>
      </c>
      <c r="Q32" s="3">
        <v>0</v>
      </c>
      <c r="R32" s="278">
        <f t="shared" si="3"/>
        <v>0</v>
      </c>
      <c r="S32" s="3">
        <v>0</v>
      </c>
      <c r="T32" s="3">
        <v>0</v>
      </c>
      <c r="U32" s="3">
        <v>0</v>
      </c>
      <c r="V32" s="278">
        <f t="shared" si="4"/>
        <v>0</v>
      </c>
      <c r="W32" s="3">
        <v>0</v>
      </c>
      <c r="X32" s="3">
        <v>0</v>
      </c>
      <c r="Y32" s="3">
        <v>0</v>
      </c>
      <c r="Z32" s="278">
        <f t="shared" si="5"/>
        <v>0</v>
      </c>
      <c r="AA32" s="3">
        <v>0</v>
      </c>
      <c r="AB32" s="3">
        <v>0</v>
      </c>
      <c r="AC32" s="3">
        <v>0</v>
      </c>
      <c r="AD32" s="278">
        <f t="shared" si="6"/>
        <v>0</v>
      </c>
      <c r="AE32" s="15">
        <f t="shared" si="7"/>
        <v>0</v>
      </c>
    </row>
    <row r="33" spans="1:31" x14ac:dyDescent="0.25">
      <c r="A33" s="4" t="s">
        <v>58</v>
      </c>
      <c r="B33" s="4" t="s">
        <v>59</v>
      </c>
      <c r="C33" s="3">
        <v>0</v>
      </c>
      <c r="D33" s="3">
        <v>0</v>
      </c>
      <c r="E33" s="3">
        <v>0</v>
      </c>
      <c r="F33" s="278">
        <f t="shared" si="0"/>
        <v>0</v>
      </c>
      <c r="G33" s="3">
        <v>0</v>
      </c>
      <c r="H33" s="3">
        <v>0</v>
      </c>
      <c r="I33" s="3">
        <v>0</v>
      </c>
      <c r="J33" s="278">
        <f t="shared" si="1"/>
        <v>0</v>
      </c>
      <c r="K33" s="3">
        <v>18</v>
      </c>
      <c r="L33" s="3">
        <v>23</v>
      </c>
      <c r="M33" s="3">
        <v>0</v>
      </c>
      <c r="N33" s="278">
        <f t="shared" si="2"/>
        <v>41</v>
      </c>
      <c r="O33" s="3">
        <v>3</v>
      </c>
      <c r="P33" s="3">
        <v>29</v>
      </c>
      <c r="Q33" s="3">
        <v>0</v>
      </c>
      <c r="R33" s="278">
        <f t="shared" si="3"/>
        <v>32</v>
      </c>
      <c r="S33" s="3">
        <v>0</v>
      </c>
      <c r="T33" s="3">
        <v>0</v>
      </c>
      <c r="U33" s="3">
        <v>0</v>
      </c>
      <c r="V33" s="278">
        <f t="shared" si="4"/>
        <v>0</v>
      </c>
      <c r="W33" s="3">
        <v>1</v>
      </c>
      <c r="X33" s="3">
        <v>0</v>
      </c>
      <c r="Y33" s="3">
        <v>0</v>
      </c>
      <c r="Z33" s="278">
        <f t="shared" si="5"/>
        <v>1</v>
      </c>
      <c r="AA33" s="3">
        <v>0</v>
      </c>
      <c r="AB33" s="3">
        <v>0</v>
      </c>
      <c r="AC33" s="3">
        <v>0</v>
      </c>
      <c r="AD33" s="278">
        <f t="shared" si="6"/>
        <v>0</v>
      </c>
      <c r="AE33" s="15">
        <f t="shared" si="7"/>
        <v>74</v>
      </c>
    </row>
    <row r="34" spans="1:31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0</v>
      </c>
      <c r="F34" s="278">
        <f t="shared" si="0"/>
        <v>0</v>
      </c>
      <c r="G34" s="3">
        <v>0</v>
      </c>
      <c r="H34" s="3">
        <v>0</v>
      </c>
      <c r="I34" s="3">
        <v>0</v>
      </c>
      <c r="J34" s="278">
        <f t="shared" si="1"/>
        <v>0</v>
      </c>
      <c r="K34" s="3">
        <v>44850</v>
      </c>
      <c r="L34" s="3">
        <v>0</v>
      </c>
      <c r="M34" s="3">
        <v>0</v>
      </c>
      <c r="N34" s="278">
        <f t="shared" si="2"/>
        <v>44850</v>
      </c>
      <c r="O34" s="3">
        <v>0</v>
      </c>
      <c r="P34" s="3">
        <v>0</v>
      </c>
      <c r="Q34" s="3">
        <v>0</v>
      </c>
      <c r="R34" s="278">
        <f t="shared" si="3"/>
        <v>0</v>
      </c>
      <c r="S34" s="3">
        <v>0</v>
      </c>
      <c r="T34" s="3">
        <v>0</v>
      </c>
      <c r="U34" s="3">
        <v>0</v>
      </c>
      <c r="V34" s="278">
        <f t="shared" si="4"/>
        <v>0</v>
      </c>
      <c r="W34" s="3">
        <v>0</v>
      </c>
      <c r="X34" s="3">
        <v>0</v>
      </c>
      <c r="Y34" s="3">
        <v>0</v>
      </c>
      <c r="Z34" s="278">
        <f t="shared" si="5"/>
        <v>0</v>
      </c>
      <c r="AA34" s="3">
        <v>55083</v>
      </c>
      <c r="AB34" s="3">
        <v>0</v>
      </c>
      <c r="AC34" s="3">
        <v>0</v>
      </c>
      <c r="AD34" s="278">
        <f t="shared" si="6"/>
        <v>55083</v>
      </c>
      <c r="AE34" s="15">
        <f t="shared" si="7"/>
        <v>99933</v>
      </c>
    </row>
    <row r="35" spans="1:31" x14ac:dyDescent="0.25">
      <c r="A35" s="4" t="s">
        <v>62</v>
      </c>
      <c r="B35" s="4" t="s">
        <v>63</v>
      </c>
      <c r="C35" s="3">
        <v>0</v>
      </c>
      <c r="D35" s="3">
        <v>0</v>
      </c>
      <c r="E35" s="3">
        <v>0</v>
      </c>
      <c r="F35" s="278">
        <f t="shared" si="0"/>
        <v>0</v>
      </c>
      <c r="G35" s="3">
        <v>0</v>
      </c>
      <c r="H35" s="3">
        <v>0</v>
      </c>
      <c r="I35" s="3">
        <v>0</v>
      </c>
      <c r="J35" s="278">
        <f t="shared" si="1"/>
        <v>0</v>
      </c>
      <c r="K35" s="3">
        <v>0</v>
      </c>
      <c r="L35" s="3">
        <v>0</v>
      </c>
      <c r="M35" s="3">
        <v>0</v>
      </c>
      <c r="N35" s="278">
        <f t="shared" si="2"/>
        <v>0</v>
      </c>
      <c r="O35" s="3">
        <v>0</v>
      </c>
      <c r="P35" s="3">
        <v>0</v>
      </c>
      <c r="Q35" s="3">
        <v>0</v>
      </c>
      <c r="R35" s="278">
        <f t="shared" si="3"/>
        <v>0</v>
      </c>
      <c r="S35" s="3">
        <v>0</v>
      </c>
      <c r="T35" s="3">
        <v>0</v>
      </c>
      <c r="U35" s="3">
        <v>0</v>
      </c>
      <c r="V35" s="278">
        <f t="shared" si="4"/>
        <v>0</v>
      </c>
      <c r="W35" s="3">
        <v>0</v>
      </c>
      <c r="X35" s="3">
        <v>0</v>
      </c>
      <c r="Y35" s="3">
        <v>0</v>
      </c>
      <c r="Z35" s="278">
        <f t="shared" si="5"/>
        <v>0</v>
      </c>
      <c r="AA35" s="3">
        <v>0</v>
      </c>
      <c r="AB35" s="3">
        <v>0</v>
      </c>
      <c r="AC35" s="3">
        <v>0</v>
      </c>
      <c r="AD35" s="278">
        <f t="shared" si="6"/>
        <v>0</v>
      </c>
      <c r="AE35" s="15">
        <f t="shared" si="7"/>
        <v>0</v>
      </c>
    </row>
    <row r="36" spans="1:31" x14ac:dyDescent="0.25">
      <c r="A36" s="4" t="s">
        <v>64</v>
      </c>
      <c r="B36" s="4" t="s">
        <v>65</v>
      </c>
      <c r="C36" s="3">
        <v>0</v>
      </c>
      <c r="D36" s="3">
        <v>1</v>
      </c>
      <c r="E36" s="3">
        <v>0</v>
      </c>
      <c r="F36" s="278">
        <f t="shared" si="0"/>
        <v>1</v>
      </c>
      <c r="G36" s="3">
        <v>0</v>
      </c>
      <c r="H36" s="3">
        <v>0</v>
      </c>
      <c r="I36" s="3">
        <v>1</v>
      </c>
      <c r="J36" s="278">
        <f t="shared" si="1"/>
        <v>1</v>
      </c>
      <c r="K36" s="3">
        <v>15</v>
      </c>
      <c r="L36" s="3">
        <v>0</v>
      </c>
      <c r="M36" s="3">
        <v>0</v>
      </c>
      <c r="N36" s="278">
        <f t="shared" si="2"/>
        <v>15</v>
      </c>
      <c r="O36" s="3">
        <v>0</v>
      </c>
      <c r="P36" s="3">
        <v>5</v>
      </c>
      <c r="Q36" s="3">
        <v>0</v>
      </c>
      <c r="R36" s="278">
        <f t="shared" si="3"/>
        <v>5</v>
      </c>
      <c r="S36" s="3">
        <v>0</v>
      </c>
      <c r="T36" s="3">
        <v>3</v>
      </c>
      <c r="U36" s="3">
        <v>0</v>
      </c>
      <c r="V36" s="278">
        <f t="shared" si="4"/>
        <v>3</v>
      </c>
      <c r="W36" s="3">
        <v>0</v>
      </c>
      <c r="X36" s="3">
        <v>1</v>
      </c>
      <c r="Y36" s="3">
        <v>0</v>
      </c>
      <c r="Z36" s="278">
        <f t="shared" si="5"/>
        <v>1</v>
      </c>
      <c r="AA36" s="3">
        <v>0</v>
      </c>
      <c r="AB36" s="3">
        <v>5</v>
      </c>
      <c r="AC36" s="3">
        <v>0</v>
      </c>
      <c r="AD36" s="278">
        <f t="shared" si="6"/>
        <v>5</v>
      </c>
      <c r="AE36" s="15">
        <f t="shared" si="7"/>
        <v>31</v>
      </c>
    </row>
    <row r="37" spans="1:31" x14ac:dyDescent="0.25">
      <c r="A37" s="4" t="s">
        <v>66</v>
      </c>
      <c r="B37" s="4" t="s">
        <v>67</v>
      </c>
      <c r="C37" s="3">
        <v>0</v>
      </c>
      <c r="D37" s="3">
        <v>0</v>
      </c>
      <c r="E37" s="3">
        <v>0</v>
      </c>
      <c r="F37" s="278">
        <f t="shared" si="0"/>
        <v>0</v>
      </c>
      <c r="G37" s="3">
        <v>0</v>
      </c>
      <c r="H37" s="3">
        <v>0</v>
      </c>
      <c r="I37" s="3">
        <v>0</v>
      </c>
      <c r="J37" s="278">
        <f t="shared" si="1"/>
        <v>0</v>
      </c>
      <c r="K37" s="3">
        <v>0</v>
      </c>
      <c r="L37" s="3">
        <v>0</v>
      </c>
      <c r="M37" s="3">
        <v>0</v>
      </c>
      <c r="N37" s="278">
        <f t="shared" si="2"/>
        <v>0</v>
      </c>
      <c r="O37" s="3">
        <v>0</v>
      </c>
      <c r="P37" s="3">
        <v>0</v>
      </c>
      <c r="Q37" s="3">
        <v>0</v>
      </c>
      <c r="R37" s="278">
        <f t="shared" si="3"/>
        <v>0</v>
      </c>
      <c r="S37" s="3">
        <v>0</v>
      </c>
      <c r="T37" s="3">
        <v>0</v>
      </c>
      <c r="U37" s="3">
        <v>0</v>
      </c>
      <c r="V37" s="278">
        <f t="shared" si="4"/>
        <v>0</v>
      </c>
      <c r="W37" s="3">
        <v>0</v>
      </c>
      <c r="X37" s="3">
        <v>0</v>
      </c>
      <c r="Y37" s="3">
        <v>0</v>
      </c>
      <c r="Z37" s="278">
        <f t="shared" si="5"/>
        <v>0</v>
      </c>
      <c r="AA37" s="3">
        <v>0</v>
      </c>
      <c r="AB37" s="3">
        <v>0</v>
      </c>
      <c r="AC37" s="3">
        <v>0</v>
      </c>
      <c r="AD37" s="278">
        <f t="shared" si="6"/>
        <v>0</v>
      </c>
      <c r="AE37" s="15">
        <f t="shared" si="7"/>
        <v>0</v>
      </c>
    </row>
    <row r="38" spans="1:31" x14ac:dyDescent="0.25">
      <c r="A38" s="4" t="s">
        <v>68</v>
      </c>
      <c r="B38" s="4" t="s">
        <v>69</v>
      </c>
      <c r="C38" s="3">
        <v>0</v>
      </c>
      <c r="D38" s="3">
        <v>0</v>
      </c>
      <c r="E38" s="3">
        <v>0</v>
      </c>
      <c r="F38" s="278">
        <f t="shared" si="0"/>
        <v>0</v>
      </c>
      <c r="G38" s="3">
        <v>0</v>
      </c>
      <c r="H38" s="3">
        <v>0</v>
      </c>
      <c r="I38" s="3">
        <v>0</v>
      </c>
      <c r="J38" s="278">
        <f t="shared" si="1"/>
        <v>0</v>
      </c>
      <c r="K38" s="3">
        <v>0</v>
      </c>
      <c r="L38" s="3">
        <v>0</v>
      </c>
      <c r="M38" s="3">
        <v>0</v>
      </c>
      <c r="N38" s="278">
        <f t="shared" si="2"/>
        <v>0</v>
      </c>
      <c r="O38" s="3">
        <v>0</v>
      </c>
      <c r="P38" s="3">
        <v>0</v>
      </c>
      <c r="Q38" s="3">
        <v>0</v>
      </c>
      <c r="R38" s="278">
        <f t="shared" si="3"/>
        <v>0</v>
      </c>
      <c r="S38" s="3">
        <v>0</v>
      </c>
      <c r="T38" s="3">
        <v>0</v>
      </c>
      <c r="U38" s="3">
        <v>0</v>
      </c>
      <c r="V38" s="278">
        <f t="shared" si="4"/>
        <v>0</v>
      </c>
      <c r="W38" s="3">
        <v>0</v>
      </c>
      <c r="X38" s="3">
        <v>0</v>
      </c>
      <c r="Y38" s="3">
        <v>0</v>
      </c>
      <c r="Z38" s="278">
        <f t="shared" si="5"/>
        <v>0</v>
      </c>
      <c r="AA38" s="3">
        <v>0</v>
      </c>
      <c r="AB38" s="3">
        <v>0</v>
      </c>
      <c r="AC38" s="3">
        <v>0</v>
      </c>
      <c r="AD38" s="278">
        <f t="shared" si="6"/>
        <v>0</v>
      </c>
      <c r="AE38" s="15">
        <f t="shared" si="7"/>
        <v>0</v>
      </c>
    </row>
    <row r="39" spans="1:31" x14ac:dyDescent="0.25">
      <c r="A39" s="4" t="s">
        <v>70</v>
      </c>
      <c r="B39" s="4" t="s">
        <v>71</v>
      </c>
      <c r="C39" s="3">
        <v>0</v>
      </c>
      <c r="D39" s="3">
        <v>0</v>
      </c>
      <c r="E39" s="3">
        <v>0</v>
      </c>
      <c r="F39" s="278">
        <f t="shared" si="0"/>
        <v>0</v>
      </c>
      <c r="G39" s="3">
        <v>0</v>
      </c>
      <c r="H39" s="3">
        <v>0</v>
      </c>
      <c r="I39" s="3">
        <v>0</v>
      </c>
      <c r="J39" s="278">
        <f t="shared" si="1"/>
        <v>0</v>
      </c>
      <c r="K39" s="3">
        <v>10</v>
      </c>
      <c r="L39" s="3">
        <v>14</v>
      </c>
      <c r="M39" s="3">
        <v>0</v>
      </c>
      <c r="N39" s="278">
        <f t="shared" si="2"/>
        <v>24</v>
      </c>
      <c r="O39" s="3">
        <v>4</v>
      </c>
      <c r="P39" s="3">
        <v>16</v>
      </c>
      <c r="Q39" s="3">
        <v>0</v>
      </c>
      <c r="R39" s="278">
        <f t="shared" si="3"/>
        <v>20</v>
      </c>
      <c r="S39" s="3">
        <v>0</v>
      </c>
      <c r="T39" s="3">
        <v>0</v>
      </c>
      <c r="U39" s="3">
        <v>0</v>
      </c>
      <c r="V39" s="278">
        <f t="shared" si="4"/>
        <v>0</v>
      </c>
      <c r="W39" s="3">
        <v>0</v>
      </c>
      <c r="X39" s="3">
        <v>0</v>
      </c>
      <c r="Y39" s="3">
        <v>0</v>
      </c>
      <c r="Z39" s="278">
        <f t="shared" si="5"/>
        <v>0</v>
      </c>
      <c r="AA39" s="3">
        <v>0</v>
      </c>
      <c r="AB39" s="3">
        <v>0</v>
      </c>
      <c r="AC39" s="3">
        <v>0</v>
      </c>
      <c r="AD39" s="278">
        <f t="shared" si="6"/>
        <v>0</v>
      </c>
      <c r="AE39" s="15">
        <f t="shared" si="7"/>
        <v>44</v>
      </c>
    </row>
    <row r="40" spans="1:31" x14ac:dyDescent="0.25">
      <c r="A40" s="4" t="s">
        <v>72</v>
      </c>
      <c r="B40" s="4" t="s">
        <v>73</v>
      </c>
      <c r="C40" s="3">
        <v>0</v>
      </c>
      <c r="D40" s="3">
        <v>0</v>
      </c>
      <c r="E40" s="3">
        <v>0</v>
      </c>
      <c r="F40" s="278">
        <f t="shared" si="0"/>
        <v>0</v>
      </c>
      <c r="G40" s="3">
        <v>0</v>
      </c>
      <c r="H40" s="3">
        <v>0</v>
      </c>
      <c r="I40" s="3">
        <v>0</v>
      </c>
      <c r="J40" s="278">
        <f t="shared" si="1"/>
        <v>0</v>
      </c>
      <c r="K40" s="3">
        <v>8</v>
      </c>
      <c r="L40" s="3">
        <v>0</v>
      </c>
      <c r="M40" s="3">
        <v>4</v>
      </c>
      <c r="N40" s="278">
        <f t="shared" si="2"/>
        <v>12</v>
      </c>
      <c r="O40" s="3">
        <v>0</v>
      </c>
      <c r="P40" s="3">
        <v>0</v>
      </c>
      <c r="Q40" s="3">
        <v>0</v>
      </c>
      <c r="R40" s="278">
        <f t="shared" si="3"/>
        <v>0</v>
      </c>
      <c r="S40" s="3">
        <v>0</v>
      </c>
      <c r="T40" s="3">
        <v>0</v>
      </c>
      <c r="U40" s="3">
        <v>0</v>
      </c>
      <c r="V40" s="278">
        <f t="shared" si="4"/>
        <v>0</v>
      </c>
      <c r="W40" s="3">
        <v>160</v>
      </c>
      <c r="X40" s="3">
        <v>0</v>
      </c>
      <c r="Y40" s="3">
        <v>0</v>
      </c>
      <c r="Z40" s="278">
        <f t="shared" si="5"/>
        <v>160</v>
      </c>
      <c r="AA40" s="3">
        <v>0</v>
      </c>
      <c r="AB40" s="3">
        <v>0</v>
      </c>
      <c r="AC40" s="3">
        <v>0</v>
      </c>
      <c r="AD40" s="278">
        <f t="shared" si="6"/>
        <v>0</v>
      </c>
      <c r="AE40" s="15">
        <f t="shared" si="7"/>
        <v>172</v>
      </c>
    </row>
    <row r="41" spans="1:31" x14ac:dyDescent="0.25">
      <c r="A41" s="4" t="s">
        <v>74</v>
      </c>
      <c r="B41" s="4" t="s">
        <v>75</v>
      </c>
      <c r="C41" s="3">
        <v>2</v>
      </c>
      <c r="D41" s="3">
        <v>15</v>
      </c>
      <c r="E41" s="3">
        <v>0</v>
      </c>
      <c r="F41" s="278">
        <f t="shared" si="0"/>
        <v>17</v>
      </c>
      <c r="G41" s="3">
        <v>0</v>
      </c>
      <c r="H41" s="3">
        <v>0</v>
      </c>
      <c r="I41" s="3">
        <v>0</v>
      </c>
      <c r="J41" s="278">
        <f t="shared" si="1"/>
        <v>0</v>
      </c>
      <c r="K41" s="3">
        <v>0</v>
      </c>
      <c r="L41" s="3">
        <v>0</v>
      </c>
      <c r="M41" s="3">
        <v>2</v>
      </c>
      <c r="N41" s="278">
        <f t="shared" si="2"/>
        <v>2</v>
      </c>
      <c r="O41" s="3">
        <v>0</v>
      </c>
      <c r="P41" s="3">
        <v>0</v>
      </c>
      <c r="Q41" s="3">
        <v>0</v>
      </c>
      <c r="R41" s="278">
        <f t="shared" si="3"/>
        <v>0</v>
      </c>
      <c r="S41" s="3">
        <v>0</v>
      </c>
      <c r="T41" s="3">
        <v>0</v>
      </c>
      <c r="U41" s="3">
        <v>0</v>
      </c>
      <c r="V41" s="278">
        <f t="shared" si="4"/>
        <v>0</v>
      </c>
      <c r="W41" s="3">
        <v>0</v>
      </c>
      <c r="X41" s="3">
        <v>0</v>
      </c>
      <c r="Y41" s="3">
        <v>0</v>
      </c>
      <c r="Z41" s="278">
        <f t="shared" si="5"/>
        <v>0</v>
      </c>
      <c r="AA41" s="3">
        <v>0</v>
      </c>
      <c r="AB41" s="3">
        <v>0</v>
      </c>
      <c r="AC41" s="3">
        <v>0</v>
      </c>
      <c r="AD41" s="278">
        <f t="shared" si="6"/>
        <v>0</v>
      </c>
      <c r="AE41" s="15">
        <f t="shared" si="7"/>
        <v>19</v>
      </c>
    </row>
    <row r="42" spans="1:31" x14ac:dyDescent="0.25">
      <c r="A42" s="4" t="s">
        <v>76</v>
      </c>
      <c r="B42" s="4" t="s">
        <v>77</v>
      </c>
      <c r="C42" s="3">
        <v>0</v>
      </c>
      <c r="D42" s="3">
        <v>0</v>
      </c>
      <c r="E42" s="3">
        <v>0</v>
      </c>
      <c r="F42" s="278">
        <f t="shared" si="0"/>
        <v>0</v>
      </c>
      <c r="G42" s="3">
        <v>0</v>
      </c>
      <c r="H42" s="3">
        <v>0</v>
      </c>
      <c r="I42" s="3">
        <v>0</v>
      </c>
      <c r="J42" s="278">
        <f t="shared" si="1"/>
        <v>0</v>
      </c>
      <c r="K42" s="3">
        <v>0</v>
      </c>
      <c r="L42" s="3">
        <v>0</v>
      </c>
      <c r="M42" s="3">
        <v>0</v>
      </c>
      <c r="N42" s="278">
        <f t="shared" si="2"/>
        <v>0</v>
      </c>
      <c r="O42" s="3">
        <v>0</v>
      </c>
      <c r="P42" s="3">
        <v>0</v>
      </c>
      <c r="Q42" s="3">
        <v>0</v>
      </c>
      <c r="R42" s="278">
        <f t="shared" si="3"/>
        <v>0</v>
      </c>
      <c r="S42" s="3">
        <v>0</v>
      </c>
      <c r="T42" s="3">
        <v>0</v>
      </c>
      <c r="U42" s="3">
        <v>0</v>
      </c>
      <c r="V42" s="278">
        <f t="shared" si="4"/>
        <v>0</v>
      </c>
      <c r="W42" s="3">
        <v>0</v>
      </c>
      <c r="X42" s="3">
        <v>0</v>
      </c>
      <c r="Y42" s="3">
        <v>0</v>
      </c>
      <c r="Z42" s="278">
        <f t="shared" si="5"/>
        <v>0</v>
      </c>
      <c r="AA42" s="3">
        <v>0</v>
      </c>
      <c r="AB42" s="3">
        <v>54</v>
      </c>
      <c r="AC42" s="3">
        <v>0</v>
      </c>
      <c r="AD42" s="278">
        <f t="shared" si="6"/>
        <v>54</v>
      </c>
      <c r="AE42" s="15">
        <f t="shared" si="7"/>
        <v>54</v>
      </c>
    </row>
    <row r="43" spans="1:31" x14ac:dyDescent="0.25">
      <c r="A43" s="4" t="s">
        <v>78</v>
      </c>
      <c r="B43" s="4" t="s">
        <v>79</v>
      </c>
      <c r="C43" s="3">
        <v>2</v>
      </c>
      <c r="D43" s="3">
        <v>36</v>
      </c>
      <c r="E43" s="3">
        <v>0</v>
      </c>
      <c r="F43" s="278">
        <f t="shared" si="0"/>
        <v>38</v>
      </c>
      <c r="G43" s="3">
        <v>0</v>
      </c>
      <c r="H43" s="3">
        <v>0</v>
      </c>
      <c r="I43" s="3">
        <v>0</v>
      </c>
      <c r="J43" s="278">
        <f t="shared" si="1"/>
        <v>0</v>
      </c>
      <c r="K43" s="3">
        <v>0</v>
      </c>
      <c r="L43" s="3">
        <v>0</v>
      </c>
      <c r="M43" s="3">
        <v>0</v>
      </c>
      <c r="N43" s="278">
        <f t="shared" si="2"/>
        <v>0</v>
      </c>
      <c r="O43" s="3">
        <v>0</v>
      </c>
      <c r="P43" s="3">
        <v>0</v>
      </c>
      <c r="Q43" s="3">
        <v>0</v>
      </c>
      <c r="R43" s="278">
        <f t="shared" si="3"/>
        <v>0</v>
      </c>
      <c r="S43" s="3">
        <v>0</v>
      </c>
      <c r="T43" s="3">
        <v>0</v>
      </c>
      <c r="U43" s="3">
        <v>0</v>
      </c>
      <c r="V43" s="278">
        <f t="shared" si="4"/>
        <v>0</v>
      </c>
      <c r="W43" s="3">
        <v>0</v>
      </c>
      <c r="X43" s="3">
        <v>0</v>
      </c>
      <c r="Y43" s="3">
        <v>0</v>
      </c>
      <c r="Z43" s="278">
        <f t="shared" si="5"/>
        <v>0</v>
      </c>
      <c r="AA43" s="3">
        <v>0</v>
      </c>
      <c r="AB43" s="3">
        <v>0</v>
      </c>
      <c r="AC43" s="3">
        <v>0</v>
      </c>
      <c r="AD43" s="278">
        <f t="shared" si="6"/>
        <v>0</v>
      </c>
      <c r="AE43" s="15">
        <f t="shared" si="7"/>
        <v>38</v>
      </c>
    </row>
    <row r="44" spans="1:31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0</v>
      </c>
      <c r="F44" s="278">
        <f t="shared" si="0"/>
        <v>0</v>
      </c>
      <c r="G44" s="3">
        <v>0</v>
      </c>
      <c r="H44" s="3">
        <v>0</v>
      </c>
      <c r="I44" s="3">
        <v>0</v>
      </c>
      <c r="J44" s="278">
        <f t="shared" si="1"/>
        <v>0</v>
      </c>
      <c r="K44" s="3">
        <v>0</v>
      </c>
      <c r="L44" s="3">
        <v>0</v>
      </c>
      <c r="M44" s="3">
        <v>0</v>
      </c>
      <c r="N44" s="278">
        <f t="shared" si="2"/>
        <v>0</v>
      </c>
      <c r="O44" s="3">
        <v>0</v>
      </c>
      <c r="P44" s="3">
        <v>0</v>
      </c>
      <c r="Q44" s="3">
        <v>0</v>
      </c>
      <c r="R44" s="278">
        <f t="shared" si="3"/>
        <v>0</v>
      </c>
      <c r="S44" s="3">
        <v>0</v>
      </c>
      <c r="T44" s="3">
        <v>0</v>
      </c>
      <c r="U44" s="3">
        <v>0</v>
      </c>
      <c r="V44" s="278">
        <f t="shared" si="4"/>
        <v>0</v>
      </c>
      <c r="W44" s="3">
        <v>0</v>
      </c>
      <c r="X44" s="3">
        <v>0</v>
      </c>
      <c r="Y44" s="3">
        <v>0</v>
      </c>
      <c r="Z44" s="278">
        <f t="shared" si="5"/>
        <v>0</v>
      </c>
      <c r="AA44" s="3">
        <v>0</v>
      </c>
      <c r="AB44" s="3">
        <v>0</v>
      </c>
      <c r="AC44" s="3">
        <v>0</v>
      </c>
      <c r="AD44" s="278">
        <f t="shared" si="6"/>
        <v>0</v>
      </c>
      <c r="AE44" s="15">
        <f t="shared" si="7"/>
        <v>0</v>
      </c>
    </row>
    <row r="45" spans="1:31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278">
        <f t="shared" si="0"/>
        <v>0</v>
      </c>
      <c r="G45" s="3">
        <v>0</v>
      </c>
      <c r="H45" s="3">
        <v>0</v>
      </c>
      <c r="I45" s="3">
        <v>0</v>
      </c>
      <c r="J45" s="278">
        <f t="shared" si="1"/>
        <v>0</v>
      </c>
      <c r="K45" s="3">
        <v>0</v>
      </c>
      <c r="L45" s="3">
        <v>0</v>
      </c>
      <c r="M45" s="3">
        <v>0</v>
      </c>
      <c r="N45" s="278">
        <f t="shared" si="2"/>
        <v>0</v>
      </c>
      <c r="O45" s="3">
        <v>0</v>
      </c>
      <c r="P45" s="3">
        <v>0</v>
      </c>
      <c r="Q45" s="3">
        <v>0</v>
      </c>
      <c r="R45" s="278">
        <f t="shared" si="3"/>
        <v>0</v>
      </c>
      <c r="S45" s="3">
        <v>0</v>
      </c>
      <c r="T45" s="3">
        <v>0</v>
      </c>
      <c r="U45" s="3">
        <v>0</v>
      </c>
      <c r="V45" s="278">
        <f t="shared" si="4"/>
        <v>0</v>
      </c>
      <c r="W45" s="3">
        <v>0</v>
      </c>
      <c r="X45" s="3">
        <v>0</v>
      </c>
      <c r="Y45" s="3">
        <v>0</v>
      </c>
      <c r="Z45" s="278">
        <f t="shared" si="5"/>
        <v>0</v>
      </c>
      <c r="AA45" s="3">
        <v>0</v>
      </c>
      <c r="AB45" s="3">
        <v>0</v>
      </c>
      <c r="AC45" s="3">
        <v>0</v>
      </c>
      <c r="AD45" s="278">
        <f t="shared" si="6"/>
        <v>0</v>
      </c>
      <c r="AE45" s="15">
        <f t="shared" si="7"/>
        <v>0</v>
      </c>
    </row>
    <row r="46" spans="1:31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278">
        <f t="shared" si="0"/>
        <v>0</v>
      </c>
      <c r="G46" s="3">
        <v>0</v>
      </c>
      <c r="H46" s="3">
        <v>0</v>
      </c>
      <c r="I46" s="3">
        <v>0</v>
      </c>
      <c r="J46" s="278">
        <f t="shared" si="1"/>
        <v>0</v>
      </c>
      <c r="K46" s="3">
        <v>0</v>
      </c>
      <c r="L46" s="3">
        <v>0</v>
      </c>
      <c r="M46" s="3">
        <v>0</v>
      </c>
      <c r="N46" s="278">
        <f t="shared" si="2"/>
        <v>0</v>
      </c>
      <c r="O46" s="3">
        <v>0</v>
      </c>
      <c r="P46" s="3">
        <v>0</v>
      </c>
      <c r="Q46" s="3">
        <v>0</v>
      </c>
      <c r="R46" s="278">
        <f t="shared" si="3"/>
        <v>0</v>
      </c>
      <c r="S46" s="3">
        <v>0</v>
      </c>
      <c r="T46" s="3">
        <v>0</v>
      </c>
      <c r="U46" s="3">
        <v>0</v>
      </c>
      <c r="V46" s="278">
        <f t="shared" si="4"/>
        <v>0</v>
      </c>
      <c r="W46" s="3">
        <v>0</v>
      </c>
      <c r="X46" s="3">
        <v>0</v>
      </c>
      <c r="Y46" s="3">
        <v>0</v>
      </c>
      <c r="Z46" s="278">
        <f t="shared" si="5"/>
        <v>0</v>
      </c>
      <c r="AA46" s="3">
        <v>0</v>
      </c>
      <c r="AB46" s="3">
        <v>0</v>
      </c>
      <c r="AC46" s="3">
        <v>0</v>
      </c>
      <c r="AD46" s="278">
        <f t="shared" si="6"/>
        <v>0</v>
      </c>
      <c r="AE46" s="15">
        <f t="shared" si="7"/>
        <v>0</v>
      </c>
    </row>
    <row r="47" spans="1:31" x14ac:dyDescent="0.25">
      <c r="A47" s="4" t="s">
        <v>86</v>
      </c>
      <c r="B47" s="4" t="s">
        <v>87</v>
      </c>
      <c r="C47" s="3">
        <v>40</v>
      </c>
      <c r="D47" s="3">
        <v>6</v>
      </c>
      <c r="E47" s="3">
        <v>0</v>
      </c>
      <c r="F47" s="278">
        <f t="shared" si="0"/>
        <v>46</v>
      </c>
      <c r="G47" s="3">
        <v>0</v>
      </c>
      <c r="H47" s="3">
        <v>0</v>
      </c>
      <c r="I47" s="3">
        <v>0</v>
      </c>
      <c r="J47" s="278">
        <f t="shared" si="1"/>
        <v>0</v>
      </c>
      <c r="K47" s="3">
        <v>2</v>
      </c>
      <c r="L47" s="3">
        <v>0</v>
      </c>
      <c r="M47" s="3">
        <v>0</v>
      </c>
      <c r="N47" s="278">
        <f t="shared" si="2"/>
        <v>2</v>
      </c>
      <c r="O47" s="3">
        <v>0</v>
      </c>
      <c r="P47" s="3">
        <v>0</v>
      </c>
      <c r="Q47" s="3">
        <v>0</v>
      </c>
      <c r="R47" s="278">
        <f t="shared" si="3"/>
        <v>0</v>
      </c>
      <c r="S47" s="3">
        <v>0</v>
      </c>
      <c r="T47" s="3">
        <v>0</v>
      </c>
      <c r="U47" s="3">
        <v>0</v>
      </c>
      <c r="V47" s="278">
        <f t="shared" si="4"/>
        <v>0</v>
      </c>
      <c r="W47" s="3">
        <v>3</v>
      </c>
      <c r="X47" s="3">
        <v>0</v>
      </c>
      <c r="Y47" s="3">
        <v>0</v>
      </c>
      <c r="Z47" s="278">
        <f t="shared" si="5"/>
        <v>3</v>
      </c>
      <c r="AA47" s="3">
        <v>3</v>
      </c>
      <c r="AB47" s="3">
        <v>0</v>
      </c>
      <c r="AC47" s="3">
        <v>0</v>
      </c>
      <c r="AD47" s="278">
        <f t="shared" si="6"/>
        <v>3</v>
      </c>
      <c r="AE47" s="15">
        <f t="shared" si="7"/>
        <v>54</v>
      </c>
    </row>
    <row r="48" spans="1:31" x14ac:dyDescent="0.25">
      <c r="A48" s="4" t="s">
        <v>88</v>
      </c>
      <c r="B48" s="4" t="s">
        <v>89</v>
      </c>
      <c r="C48" s="3">
        <v>0</v>
      </c>
      <c r="D48" s="3">
        <v>1</v>
      </c>
      <c r="E48" s="3">
        <v>1</v>
      </c>
      <c r="F48" s="278">
        <f t="shared" si="0"/>
        <v>2</v>
      </c>
      <c r="G48" s="3">
        <v>0</v>
      </c>
      <c r="H48" s="3">
        <v>0</v>
      </c>
      <c r="I48" s="3">
        <v>0</v>
      </c>
      <c r="J48" s="278">
        <f t="shared" si="1"/>
        <v>0</v>
      </c>
      <c r="K48" s="3">
        <v>0</v>
      </c>
      <c r="L48" s="3">
        <v>0</v>
      </c>
      <c r="M48" s="3">
        <v>0</v>
      </c>
      <c r="N48" s="278">
        <f t="shared" si="2"/>
        <v>0</v>
      </c>
      <c r="O48" s="3">
        <v>0</v>
      </c>
      <c r="P48" s="3">
        <v>0</v>
      </c>
      <c r="Q48" s="3">
        <v>0</v>
      </c>
      <c r="R48" s="278">
        <f t="shared" si="3"/>
        <v>0</v>
      </c>
      <c r="S48" s="3">
        <v>0</v>
      </c>
      <c r="T48" s="3">
        <v>0</v>
      </c>
      <c r="U48" s="3">
        <v>0</v>
      </c>
      <c r="V48" s="278">
        <f t="shared" si="4"/>
        <v>0</v>
      </c>
      <c r="W48" s="3">
        <v>0</v>
      </c>
      <c r="X48" s="3">
        <v>0</v>
      </c>
      <c r="Y48" s="3">
        <v>0</v>
      </c>
      <c r="Z48" s="278">
        <f t="shared" si="5"/>
        <v>0</v>
      </c>
      <c r="AA48" s="3">
        <v>0</v>
      </c>
      <c r="AB48" s="3">
        <v>0</v>
      </c>
      <c r="AC48" s="3">
        <v>0</v>
      </c>
      <c r="AD48" s="278">
        <f t="shared" si="6"/>
        <v>0</v>
      </c>
      <c r="AE48" s="15">
        <f t="shared" si="7"/>
        <v>2</v>
      </c>
    </row>
    <row r="49" spans="1:31" x14ac:dyDescent="0.25">
      <c r="A49" s="4" t="s">
        <v>90</v>
      </c>
      <c r="B49" s="4" t="s">
        <v>91</v>
      </c>
      <c r="C49" s="3">
        <v>0</v>
      </c>
      <c r="D49" s="3">
        <v>0</v>
      </c>
      <c r="E49" s="3">
        <v>0</v>
      </c>
      <c r="F49" s="278">
        <f t="shared" si="0"/>
        <v>0</v>
      </c>
      <c r="G49" s="3">
        <v>0</v>
      </c>
      <c r="H49" s="3">
        <v>1</v>
      </c>
      <c r="I49" s="3">
        <v>0</v>
      </c>
      <c r="J49" s="278">
        <f t="shared" si="1"/>
        <v>1</v>
      </c>
      <c r="K49" s="3">
        <v>0</v>
      </c>
      <c r="L49" s="3">
        <v>0</v>
      </c>
      <c r="M49" s="3">
        <v>0</v>
      </c>
      <c r="N49" s="278">
        <f t="shared" si="2"/>
        <v>0</v>
      </c>
      <c r="O49" s="3">
        <v>0</v>
      </c>
      <c r="P49" s="3">
        <v>0</v>
      </c>
      <c r="Q49" s="3">
        <v>0</v>
      </c>
      <c r="R49" s="278">
        <f t="shared" si="3"/>
        <v>0</v>
      </c>
      <c r="S49" s="3">
        <v>0</v>
      </c>
      <c r="T49" s="3">
        <v>0</v>
      </c>
      <c r="U49" s="3">
        <v>0</v>
      </c>
      <c r="V49" s="278">
        <f t="shared" si="4"/>
        <v>0</v>
      </c>
      <c r="W49" s="3">
        <v>0</v>
      </c>
      <c r="X49" s="3">
        <v>0</v>
      </c>
      <c r="Y49" s="3">
        <v>0</v>
      </c>
      <c r="Z49" s="278">
        <f t="shared" si="5"/>
        <v>0</v>
      </c>
      <c r="AA49" s="3">
        <v>0</v>
      </c>
      <c r="AB49" s="3">
        <v>0</v>
      </c>
      <c r="AC49" s="3">
        <v>0</v>
      </c>
      <c r="AD49" s="278">
        <f t="shared" si="6"/>
        <v>0</v>
      </c>
      <c r="AE49" s="15">
        <f t="shared" si="7"/>
        <v>1</v>
      </c>
    </row>
    <row r="50" spans="1:31" x14ac:dyDescent="0.25">
      <c r="A50" s="4" t="s">
        <v>92</v>
      </c>
      <c r="B50" s="4" t="s">
        <v>93</v>
      </c>
      <c r="C50" s="3">
        <v>0</v>
      </c>
      <c r="D50" s="3">
        <v>0</v>
      </c>
      <c r="E50" s="3">
        <v>0</v>
      </c>
      <c r="F50" s="278">
        <f t="shared" si="0"/>
        <v>0</v>
      </c>
      <c r="G50" s="3">
        <v>0</v>
      </c>
      <c r="H50" s="3">
        <v>0</v>
      </c>
      <c r="I50" s="3">
        <v>0</v>
      </c>
      <c r="J50" s="278">
        <f t="shared" si="1"/>
        <v>0</v>
      </c>
      <c r="K50" s="3">
        <v>0</v>
      </c>
      <c r="L50" s="3">
        <v>0</v>
      </c>
      <c r="M50" s="3">
        <v>0</v>
      </c>
      <c r="N50" s="278">
        <f t="shared" si="2"/>
        <v>0</v>
      </c>
      <c r="O50" s="3">
        <v>0</v>
      </c>
      <c r="P50" s="3">
        <v>0</v>
      </c>
      <c r="Q50" s="3">
        <v>0</v>
      </c>
      <c r="R50" s="278">
        <f t="shared" si="3"/>
        <v>0</v>
      </c>
      <c r="S50" s="3">
        <v>0</v>
      </c>
      <c r="T50" s="3">
        <v>0</v>
      </c>
      <c r="U50" s="3">
        <v>0</v>
      </c>
      <c r="V50" s="278">
        <f t="shared" si="4"/>
        <v>0</v>
      </c>
      <c r="W50" s="3">
        <v>0</v>
      </c>
      <c r="X50" s="3">
        <v>0</v>
      </c>
      <c r="Y50" s="3">
        <v>0</v>
      </c>
      <c r="Z50" s="278">
        <f t="shared" si="5"/>
        <v>0</v>
      </c>
      <c r="AA50" s="3">
        <v>22500</v>
      </c>
      <c r="AB50" s="3">
        <v>0</v>
      </c>
      <c r="AC50" s="3">
        <v>0</v>
      </c>
      <c r="AD50" s="278">
        <f t="shared" si="6"/>
        <v>22500</v>
      </c>
      <c r="AE50" s="15">
        <f t="shared" si="7"/>
        <v>22500</v>
      </c>
    </row>
    <row r="51" spans="1:31" x14ac:dyDescent="0.25">
      <c r="A51" s="4" t="s">
        <v>94</v>
      </c>
      <c r="B51" s="4" t="s">
        <v>95</v>
      </c>
      <c r="C51" s="3">
        <v>0</v>
      </c>
      <c r="D51" s="3">
        <v>0</v>
      </c>
      <c r="E51" s="3">
        <v>0</v>
      </c>
      <c r="F51" s="278">
        <f t="shared" si="0"/>
        <v>0</v>
      </c>
      <c r="G51" s="3">
        <v>0</v>
      </c>
      <c r="H51" s="3">
        <v>0</v>
      </c>
      <c r="I51" s="3">
        <v>0</v>
      </c>
      <c r="J51" s="278">
        <f t="shared" si="1"/>
        <v>0</v>
      </c>
      <c r="K51" s="3">
        <v>0</v>
      </c>
      <c r="L51" s="3">
        <v>0</v>
      </c>
      <c r="M51" s="3">
        <v>0</v>
      </c>
      <c r="N51" s="278">
        <f t="shared" si="2"/>
        <v>0</v>
      </c>
      <c r="O51" s="3">
        <v>0</v>
      </c>
      <c r="P51" s="3">
        <v>0</v>
      </c>
      <c r="Q51" s="3">
        <v>0</v>
      </c>
      <c r="R51" s="278">
        <f t="shared" si="3"/>
        <v>0</v>
      </c>
      <c r="S51" s="3">
        <v>0</v>
      </c>
      <c r="T51" s="3">
        <v>0</v>
      </c>
      <c r="U51" s="3">
        <v>0</v>
      </c>
      <c r="V51" s="278">
        <f t="shared" si="4"/>
        <v>0</v>
      </c>
      <c r="W51" s="3">
        <v>0</v>
      </c>
      <c r="X51" s="3">
        <v>0</v>
      </c>
      <c r="Y51" s="3">
        <v>0</v>
      </c>
      <c r="Z51" s="278">
        <f t="shared" si="5"/>
        <v>0</v>
      </c>
      <c r="AA51" s="3">
        <v>0</v>
      </c>
      <c r="AB51" s="3">
        <v>0</v>
      </c>
      <c r="AC51" s="3">
        <v>0</v>
      </c>
      <c r="AD51" s="278">
        <f t="shared" si="6"/>
        <v>0</v>
      </c>
      <c r="AE51" s="15">
        <f t="shared" si="7"/>
        <v>0</v>
      </c>
    </row>
    <row r="52" spans="1:31" x14ac:dyDescent="0.25">
      <c r="A52" s="4" t="s">
        <v>96</v>
      </c>
      <c r="B52" s="4" t="s">
        <v>97</v>
      </c>
      <c r="C52" s="3">
        <v>0</v>
      </c>
      <c r="D52" s="3">
        <v>18</v>
      </c>
      <c r="E52" s="3">
        <v>0</v>
      </c>
      <c r="F52" s="278">
        <f t="shared" si="0"/>
        <v>18</v>
      </c>
      <c r="G52" s="3">
        <v>0</v>
      </c>
      <c r="H52" s="3">
        <v>0</v>
      </c>
      <c r="I52" s="3">
        <v>0</v>
      </c>
      <c r="J52" s="278">
        <f t="shared" si="1"/>
        <v>0</v>
      </c>
      <c r="K52" s="3">
        <v>8</v>
      </c>
      <c r="L52" s="3">
        <v>0</v>
      </c>
      <c r="M52" s="3">
        <v>0</v>
      </c>
      <c r="N52" s="278">
        <f t="shared" si="2"/>
        <v>8</v>
      </c>
      <c r="O52" s="3">
        <v>0</v>
      </c>
      <c r="P52" s="3">
        <v>0</v>
      </c>
      <c r="Q52" s="3">
        <v>0</v>
      </c>
      <c r="R52" s="278">
        <f t="shared" si="3"/>
        <v>0</v>
      </c>
      <c r="S52" s="3">
        <v>0</v>
      </c>
      <c r="T52" s="3">
        <v>0</v>
      </c>
      <c r="U52" s="3">
        <v>0</v>
      </c>
      <c r="V52" s="278">
        <f t="shared" si="4"/>
        <v>0</v>
      </c>
      <c r="W52" s="3">
        <v>0</v>
      </c>
      <c r="X52" s="3">
        <v>0</v>
      </c>
      <c r="Y52" s="3">
        <v>0</v>
      </c>
      <c r="Z52" s="278">
        <f t="shared" si="5"/>
        <v>0</v>
      </c>
      <c r="AA52" s="3">
        <v>0</v>
      </c>
      <c r="AB52" s="3">
        <v>0</v>
      </c>
      <c r="AC52" s="3">
        <v>0</v>
      </c>
      <c r="AD52" s="278">
        <f t="shared" si="6"/>
        <v>0</v>
      </c>
      <c r="AE52" s="15">
        <f t="shared" si="7"/>
        <v>26</v>
      </c>
    </row>
    <row r="53" spans="1:31" x14ac:dyDescent="0.25">
      <c r="A53" s="4" t="s">
        <v>98</v>
      </c>
      <c r="B53" s="4" t="s">
        <v>99</v>
      </c>
      <c r="C53" s="3">
        <v>4</v>
      </c>
      <c r="D53" s="3">
        <v>33</v>
      </c>
      <c r="E53" s="3">
        <v>0</v>
      </c>
      <c r="F53" s="278">
        <f t="shared" si="0"/>
        <v>37</v>
      </c>
      <c r="G53" s="3">
        <v>0</v>
      </c>
      <c r="H53" s="3">
        <v>0</v>
      </c>
      <c r="I53" s="3">
        <v>0</v>
      </c>
      <c r="J53" s="278">
        <f t="shared" si="1"/>
        <v>0</v>
      </c>
      <c r="K53" s="3">
        <v>0</v>
      </c>
      <c r="L53" s="3">
        <v>0</v>
      </c>
      <c r="M53" s="3">
        <v>0</v>
      </c>
      <c r="N53" s="278">
        <f t="shared" si="2"/>
        <v>0</v>
      </c>
      <c r="O53" s="3">
        <v>12</v>
      </c>
      <c r="P53" s="3">
        <v>1</v>
      </c>
      <c r="Q53" s="3">
        <v>0</v>
      </c>
      <c r="R53" s="278">
        <f t="shared" si="3"/>
        <v>13</v>
      </c>
      <c r="S53" s="3">
        <v>1</v>
      </c>
      <c r="T53" s="3">
        <v>6</v>
      </c>
      <c r="U53" s="3">
        <v>0</v>
      </c>
      <c r="V53" s="278">
        <f t="shared" si="4"/>
        <v>7</v>
      </c>
      <c r="W53" s="3">
        <v>9</v>
      </c>
      <c r="X53" s="3">
        <v>33</v>
      </c>
      <c r="Y53" s="3">
        <v>0</v>
      </c>
      <c r="Z53" s="278">
        <f t="shared" si="5"/>
        <v>42</v>
      </c>
      <c r="AA53" s="3">
        <v>2</v>
      </c>
      <c r="AB53" s="3">
        <v>19</v>
      </c>
      <c r="AC53" s="3">
        <v>0</v>
      </c>
      <c r="AD53" s="278">
        <f t="shared" si="6"/>
        <v>21</v>
      </c>
      <c r="AE53" s="15">
        <f t="shared" si="7"/>
        <v>120</v>
      </c>
    </row>
    <row r="54" spans="1:31" x14ac:dyDescent="0.25">
      <c r="A54" s="4" t="s">
        <v>100</v>
      </c>
      <c r="B54" s="4" t="s">
        <v>101</v>
      </c>
      <c r="C54" s="3">
        <v>1</v>
      </c>
      <c r="D54" s="3">
        <v>0</v>
      </c>
      <c r="E54" s="3">
        <v>0</v>
      </c>
      <c r="F54" s="278">
        <f t="shared" si="0"/>
        <v>1</v>
      </c>
      <c r="G54" s="3">
        <v>0</v>
      </c>
      <c r="H54" s="3">
        <v>0</v>
      </c>
      <c r="I54" s="3">
        <v>0</v>
      </c>
      <c r="J54" s="278">
        <f t="shared" si="1"/>
        <v>0</v>
      </c>
      <c r="K54" s="3">
        <v>0</v>
      </c>
      <c r="L54" s="3">
        <v>0</v>
      </c>
      <c r="M54" s="3">
        <v>0</v>
      </c>
      <c r="N54" s="278">
        <f t="shared" si="2"/>
        <v>0</v>
      </c>
      <c r="O54" s="3">
        <v>0</v>
      </c>
      <c r="P54" s="3">
        <v>0</v>
      </c>
      <c r="Q54" s="3">
        <v>0</v>
      </c>
      <c r="R54" s="278">
        <f t="shared" si="3"/>
        <v>0</v>
      </c>
      <c r="S54" s="3">
        <v>0</v>
      </c>
      <c r="T54" s="3">
        <v>0</v>
      </c>
      <c r="U54" s="3">
        <v>0</v>
      </c>
      <c r="V54" s="278">
        <f t="shared" si="4"/>
        <v>0</v>
      </c>
      <c r="W54" s="3">
        <v>0</v>
      </c>
      <c r="X54" s="3">
        <v>0</v>
      </c>
      <c r="Y54" s="3">
        <v>0</v>
      </c>
      <c r="Z54" s="278">
        <f t="shared" si="5"/>
        <v>0</v>
      </c>
      <c r="AA54" s="3">
        <v>0</v>
      </c>
      <c r="AB54" s="3">
        <v>0</v>
      </c>
      <c r="AC54" s="3">
        <v>0</v>
      </c>
      <c r="AD54" s="278">
        <f t="shared" si="6"/>
        <v>0</v>
      </c>
      <c r="AE54" s="15">
        <f t="shared" si="7"/>
        <v>1</v>
      </c>
    </row>
    <row r="55" spans="1:31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278">
        <f t="shared" si="0"/>
        <v>0</v>
      </c>
      <c r="G55" s="3">
        <v>0</v>
      </c>
      <c r="H55" s="3">
        <v>0</v>
      </c>
      <c r="I55" s="3">
        <v>0</v>
      </c>
      <c r="J55" s="278">
        <f t="shared" si="1"/>
        <v>0</v>
      </c>
      <c r="K55" s="3">
        <v>0</v>
      </c>
      <c r="L55" s="3">
        <v>0</v>
      </c>
      <c r="M55" s="3">
        <v>0</v>
      </c>
      <c r="N55" s="278">
        <f t="shared" si="2"/>
        <v>0</v>
      </c>
      <c r="O55" s="3">
        <v>0</v>
      </c>
      <c r="P55" s="3">
        <v>0</v>
      </c>
      <c r="Q55" s="3">
        <v>0</v>
      </c>
      <c r="R55" s="278">
        <f t="shared" si="3"/>
        <v>0</v>
      </c>
      <c r="S55" s="3">
        <v>0</v>
      </c>
      <c r="T55" s="3">
        <v>0</v>
      </c>
      <c r="U55" s="3">
        <v>0</v>
      </c>
      <c r="V55" s="278">
        <f t="shared" si="4"/>
        <v>0</v>
      </c>
      <c r="W55" s="3">
        <v>0</v>
      </c>
      <c r="X55" s="3">
        <v>0</v>
      </c>
      <c r="Y55" s="3">
        <v>0</v>
      </c>
      <c r="Z55" s="278">
        <f t="shared" si="5"/>
        <v>0</v>
      </c>
      <c r="AA55" s="3">
        <v>0</v>
      </c>
      <c r="AB55" s="3">
        <v>0</v>
      </c>
      <c r="AC55" s="3">
        <v>0</v>
      </c>
      <c r="AD55" s="278">
        <f t="shared" si="6"/>
        <v>0</v>
      </c>
      <c r="AE55" s="15">
        <f t="shared" si="7"/>
        <v>0</v>
      </c>
    </row>
    <row r="56" spans="1:31" x14ac:dyDescent="0.25">
      <c r="A56" s="4" t="s">
        <v>104</v>
      </c>
      <c r="B56" s="4" t="s">
        <v>105</v>
      </c>
      <c r="C56" s="3">
        <v>0</v>
      </c>
      <c r="D56" s="3">
        <v>0</v>
      </c>
      <c r="E56" s="3">
        <v>0</v>
      </c>
      <c r="F56" s="278">
        <f t="shared" si="0"/>
        <v>0</v>
      </c>
      <c r="G56" s="3">
        <v>0</v>
      </c>
      <c r="H56" s="3">
        <v>0</v>
      </c>
      <c r="I56" s="3">
        <v>0</v>
      </c>
      <c r="J56" s="278">
        <f t="shared" si="1"/>
        <v>0</v>
      </c>
      <c r="K56" s="3">
        <v>5</v>
      </c>
      <c r="L56" s="3">
        <v>0</v>
      </c>
      <c r="M56" s="3">
        <v>0</v>
      </c>
      <c r="N56" s="278">
        <f t="shared" si="2"/>
        <v>5</v>
      </c>
      <c r="O56" s="3">
        <v>0</v>
      </c>
      <c r="P56" s="3">
        <v>0</v>
      </c>
      <c r="Q56" s="3">
        <v>0</v>
      </c>
      <c r="R56" s="278">
        <f t="shared" si="3"/>
        <v>0</v>
      </c>
      <c r="S56" s="3">
        <v>0</v>
      </c>
      <c r="T56" s="3">
        <v>0</v>
      </c>
      <c r="U56" s="3">
        <v>0</v>
      </c>
      <c r="V56" s="278">
        <f t="shared" si="4"/>
        <v>0</v>
      </c>
      <c r="W56" s="3">
        <v>1</v>
      </c>
      <c r="X56" s="3">
        <v>0</v>
      </c>
      <c r="Y56" s="3">
        <v>0</v>
      </c>
      <c r="Z56" s="278">
        <f t="shared" si="5"/>
        <v>1</v>
      </c>
      <c r="AA56" s="3">
        <v>0</v>
      </c>
      <c r="AB56" s="3">
        <v>0</v>
      </c>
      <c r="AC56" s="3">
        <v>0</v>
      </c>
      <c r="AD56" s="278">
        <f t="shared" si="6"/>
        <v>0</v>
      </c>
      <c r="AE56" s="15">
        <f t="shared" si="7"/>
        <v>6</v>
      </c>
    </row>
    <row r="57" spans="1:31" x14ac:dyDescent="0.25">
      <c r="A57" s="4" t="s">
        <v>106</v>
      </c>
      <c r="B57" s="4" t="s">
        <v>107</v>
      </c>
      <c r="C57" s="3">
        <v>2</v>
      </c>
      <c r="D57" s="3">
        <v>4</v>
      </c>
      <c r="E57" s="3">
        <v>0</v>
      </c>
      <c r="F57" s="278">
        <f t="shared" si="0"/>
        <v>6</v>
      </c>
      <c r="G57" s="3">
        <v>0</v>
      </c>
      <c r="H57" s="3">
        <v>0</v>
      </c>
      <c r="I57" s="3">
        <v>0</v>
      </c>
      <c r="J57" s="278">
        <f t="shared" si="1"/>
        <v>0</v>
      </c>
      <c r="K57" s="3">
        <v>0</v>
      </c>
      <c r="L57" s="3">
        <v>1</v>
      </c>
      <c r="M57" s="3">
        <v>0</v>
      </c>
      <c r="N57" s="278">
        <f t="shared" si="2"/>
        <v>1</v>
      </c>
      <c r="O57" s="3">
        <v>0</v>
      </c>
      <c r="P57" s="3">
        <v>0</v>
      </c>
      <c r="Q57" s="3">
        <v>0</v>
      </c>
      <c r="R57" s="278">
        <f t="shared" si="3"/>
        <v>0</v>
      </c>
      <c r="S57" s="3">
        <v>0</v>
      </c>
      <c r="T57" s="3">
        <v>0</v>
      </c>
      <c r="U57" s="3">
        <v>0</v>
      </c>
      <c r="V57" s="278">
        <f t="shared" si="4"/>
        <v>0</v>
      </c>
      <c r="W57" s="3">
        <v>0</v>
      </c>
      <c r="X57" s="3">
        <v>108</v>
      </c>
      <c r="Y57" s="3">
        <v>0</v>
      </c>
      <c r="Z57" s="278">
        <f t="shared" si="5"/>
        <v>108</v>
      </c>
      <c r="AA57" s="3">
        <v>9</v>
      </c>
      <c r="AB57" s="3">
        <v>0</v>
      </c>
      <c r="AC57" s="3">
        <v>0</v>
      </c>
      <c r="AD57" s="278">
        <f t="shared" si="6"/>
        <v>9</v>
      </c>
      <c r="AE57" s="15">
        <f t="shared" si="7"/>
        <v>124</v>
      </c>
    </row>
    <row r="58" spans="1:31" x14ac:dyDescent="0.25">
      <c r="A58" s="4" t="s">
        <v>108</v>
      </c>
      <c r="B58" s="4" t="s">
        <v>109</v>
      </c>
      <c r="C58" s="3">
        <v>1555</v>
      </c>
      <c r="D58" s="3">
        <v>0</v>
      </c>
      <c r="E58" s="3">
        <v>0</v>
      </c>
      <c r="F58" s="278">
        <f t="shared" si="0"/>
        <v>1555</v>
      </c>
      <c r="G58" s="3">
        <v>0</v>
      </c>
      <c r="H58" s="3">
        <v>0</v>
      </c>
      <c r="I58" s="3">
        <v>0</v>
      </c>
      <c r="J58" s="278">
        <f t="shared" si="1"/>
        <v>0</v>
      </c>
      <c r="K58" s="3">
        <v>166</v>
      </c>
      <c r="L58" s="3">
        <v>0</v>
      </c>
      <c r="M58" s="3">
        <v>3</v>
      </c>
      <c r="N58" s="278">
        <f t="shared" si="2"/>
        <v>169</v>
      </c>
      <c r="O58" s="3">
        <v>0</v>
      </c>
      <c r="P58" s="3">
        <v>3</v>
      </c>
      <c r="Q58" s="3">
        <v>0</v>
      </c>
      <c r="R58" s="278">
        <f t="shared" si="3"/>
        <v>3</v>
      </c>
      <c r="S58" s="3">
        <v>0</v>
      </c>
      <c r="T58" s="3">
        <v>0</v>
      </c>
      <c r="U58" s="3">
        <v>0</v>
      </c>
      <c r="V58" s="278">
        <f t="shared" si="4"/>
        <v>0</v>
      </c>
      <c r="W58" s="3">
        <v>0</v>
      </c>
      <c r="X58" s="3">
        <v>0</v>
      </c>
      <c r="Y58" s="3">
        <v>0</v>
      </c>
      <c r="Z58" s="278">
        <f t="shared" si="5"/>
        <v>0</v>
      </c>
      <c r="AA58" s="3">
        <v>0</v>
      </c>
      <c r="AB58" s="3">
        <v>0</v>
      </c>
      <c r="AC58" s="3">
        <v>0</v>
      </c>
      <c r="AD58" s="278">
        <f t="shared" si="6"/>
        <v>0</v>
      </c>
      <c r="AE58" s="15">
        <f t="shared" si="7"/>
        <v>1727</v>
      </c>
    </row>
    <row r="59" spans="1:31" x14ac:dyDescent="0.25">
      <c r="A59" s="4" t="s">
        <v>110</v>
      </c>
      <c r="B59" s="4" t="s">
        <v>111</v>
      </c>
      <c r="C59" s="3">
        <v>0</v>
      </c>
      <c r="D59" s="3">
        <v>13</v>
      </c>
      <c r="E59" s="3">
        <v>0</v>
      </c>
      <c r="F59" s="278">
        <f t="shared" si="0"/>
        <v>13</v>
      </c>
      <c r="G59" s="3">
        <v>0</v>
      </c>
      <c r="H59" s="3">
        <v>0</v>
      </c>
      <c r="I59" s="3">
        <v>0</v>
      </c>
      <c r="J59" s="278">
        <f t="shared" si="1"/>
        <v>0</v>
      </c>
      <c r="K59" s="3">
        <v>0</v>
      </c>
      <c r="L59" s="3">
        <v>0</v>
      </c>
      <c r="M59" s="3">
        <v>0</v>
      </c>
      <c r="N59" s="278">
        <f t="shared" si="2"/>
        <v>0</v>
      </c>
      <c r="O59" s="3">
        <v>0</v>
      </c>
      <c r="P59" s="3">
        <v>0</v>
      </c>
      <c r="Q59" s="3">
        <v>0</v>
      </c>
      <c r="R59" s="278">
        <f t="shared" si="3"/>
        <v>0</v>
      </c>
      <c r="S59" s="3">
        <v>0</v>
      </c>
      <c r="T59" s="3">
        <v>0</v>
      </c>
      <c r="U59" s="3">
        <v>0</v>
      </c>
      <c r="V59" s="278">
        <f t="shared" si="4"/>
        <v>0</v>
      </c>
      <c r="W59" s="3">
        <v>0</v>
      </c>
      <c r="X59" s="3">
        <v>0</v>
      </c>
      <c r="Y59" s="3">
        <v>0</v>
      </c>
      <c r="Z59" s="278">
        <f t="shared" si="5"/>
        <v>0</v>
      </c>
      <c r="AA59" s="3">
        <v>0</v>
      </c>
      <c r="AB59" s="3">
        <v>0</v>
      </c>
      <c r="AC59" s="3">
        <v>0</v>
      </c>
      <c r="AD59" s="278">
        <f t="shared" si="6"/>
        <v>0</v>
      </c>
      <c r="AE59" s="15">
        <f t="shared" si="7"/>
        <v>13</v>
      </c>
    </row>
    <row r="60" spans="1:31" x14ac:dyDescent="0.25">
      <c r="A60" s="4" t="s">
        <v>112</v>
      </c>
      <c r="B60" s="4" t="s">
        <v>113</v>
      </c>
      <c r="C60" s="3">
        <v>1</v>
      </c>
      <c r="D60" s="3">
        <v>2</v>
      </c>
      <c r="E60" s="3">
        <v>1</v>
      </c>
      <c r="F60" s="278">
        <f t="shared" si="0"/>
        <v>4</v>
      </c>
      <c r="G60" s="3">
        <v>0</v>
      </c>
      <c r="H60" s="3">
        <v>0</v>
      </c>
      <c r="I60" s="3">
        <v>0</v>
      </c>
      <c r="J60" s="278">
        <f t="shared" si="1"/>
        <v>0</v>
      </c>
      <c r="K60" s="3">
        <v>0</v>
      </c>
      <c r="L60" s="3">
        <v>0</v>
      </c>
      <c r="M60" s="3">
        <v>0</v>
      </c>
      <c r="N60" s="278">
        <f t="shared" si="2"/>
        <v>0</v>
      </c>
      <c r="O60" s="3">
        <v>0</v>
      </c>
      <c r="P60" s="3">
        <v>0</v>
      </c>
      <c r="Q60" s="3">
        <v>0</v>
      </c>
      <c r="R60" s="278">
        <f t="shared" si="3"/>
        <v>0</v>
      </c>
      <c r="S60" s="3">
        <v>0</v>
      </c>
      <c r="T60" s="3">
        <v>0</v>
      </c>
      <c r="U60" s="3">
        <v>0</v>
      </c>
      <c r="V60" s="278">
        <f t="shared" si="4"/>
        <v>0</v>
      </c>
      <c r="W60" s="3">
        <v>1</v>
      </c>
      <c r="X60" s="3">
        <v>2</v>
      </c>
      <c r="Y60" s="3">
        <v>0</v>
      </c>
      <c r="Z60" s="278">
        <f t="shared" si="5"/>
        <v>3</v>
      </c>
      <c r="AA60" s="3">
        <v>2</v>
      </c>
      <c r="AB60" s="3">
        <v>0</v>
      </c>
      <c r="AC60" s="3">
        <v>0</v>
      </c>
      <c r="AD60" s="278">
        <f t="shared" si="6"/>
        <v>2</v>
      </c>
      <c r="AE60" s="15">
        <f t="shared" si="7"/>
        <v>9</v>
      </c>
    </row>
    <row r="61" spans="1:31" x14ac:dyDescent="0.25">
      <c r="A61" s="4" t="s">
        <v>114</v>
      </c>
      <c r="B61" s="4" t="s">
        <v>115</v>
      </c>
      <c r="C61" s="3">
        <v>0</v>
      </c>
      <c r="D61" s="3">
        <v>10</v>
      </c>
      <c r="E61" s="3">
        <v>0</v>
      </c>
      <c r="F61" s="278">
        <f t="shared" si="0"/>
        <v>10</v>
      </c>
      <c r="G61" s="3">
        <v>0</v>
      </c>
      <c r="H61" s="3">
        <v>0</v>
      </c>
      <c r="I61" s="3">
        <v>0</v>
      </c>
      <c r="J61" s="278">
        <f t="shared" si="1"/>
        <v>0</v>
      </c>
      <c r="K61" s="3">
        <v>0</v>
      </c>
      <c r="L61" s="3">
        <v>0</v>
      </c>
      <c r="M61" s="3">
        <v>0</v>
      </c>
      <c r="N61" s="278">
        <f t="shared" si="2"/>
        <v>0</v>
      </c>
      <c r="O61" s="3">
        <v>0</v>
      </c>
      <c r="P61" s="3">
        <v>0</v>
      </c>
      <c r="Q61" s="3">
        <v>0</v>
      </c>
      <c r="R61" s="278">
        <f t="shared" si="3"/>
        <v>0</v>
      </c>
      <c r="S61" s="3">
        <v>0</v>
      </c>
      <c r="T61" s="3">
        <v>0</v>
      </c>
      <c r="U61" s="3">
        <v>0</v>
      </c>
      <c r="V61" s="278">
        <f t="shared" si="4"/>
        <v>0</v>
      </c>
      <c r="W61" s="3">
        <v>0</v>
      </c>
      <c r="X61" s="3">
        <v>0</v>
      </c>
      <c r="Y61" s="3">
        <v>0</v>
      </c>
      <c r="Z61" s="278">
        <f t="shared" si="5"/>
        <v>0</v>
      </c>
      <c r="AA61" s="3">
        <v>0</v>
      </c>
      <c r="AB61" s="3">
        <v>0</v>
      </c>
      <c r="AC61" s="3">
        <v>0</v>
      </c>
      <c r="AD61" s="278">
        <f t="shared" si="6"/>
        <v>0</v>
      </c>
      <c r="AE61" s="15">
        <f t="shared" si="7"/>
        <v>10</v>
      </c>
    </row>
    <row r="62" spans="1:31" x14ac:dyDescent="0.25">
      <c r="A62" s="4" t="s">
        <v>116</v>
      </c>
      <c r="B62" s="4" t="s">
        <v>117</v>
      </c>
      <c r="C62" s="3">
        <v>0</v>
      </c>
      <c r="D62" s="3">
        <v>0</v>
      </c>
      <c r="E62" s="3">
        <v>0</v>
      </c>
      <c r="F62" s="278">
        <f t="shared" si="0"/>
        <v>0</v>
      </c>
      <c r="G62" s="3">
        <v>0</v>
      </c>
      <c r="H62" s="3">
        <v>0</v>
      </c>
      <c r="I62" s="3">
        <v>0</v>
      </c>
      <c r="J62" s="278">
        <f t="shared" si="1"/>
        <v>0</v>
      </c>
      <c r="K62" s="3">
        <v>42</v>
      </c>
      <c r="L62" s="3">
        <v>4</v>
      </c>
      <c r="M62" s="3">
        <v>44</v>
      </c>
      <c r="N62" s="278">
        <f t="shared" si="2"/>
        <v>90</v>
      </c>
      <c r="O62" s="3">
        <v>0</v>
      </c>
      <c r="P62" s="3">
        <v>0</v>
      </c>
      <c r="Q62" s="3">
        <v>0</v>
      </c>
      <c r="R62" s="278">
        <f t="shared" si="3"/>
        <v>0</v>
      </c>
      <c r="S62" s="3">
        <v>1</v>
      </c>
      <c r="T62" s="3">
        <v>0</v>
      </c>
      <c r="U62" s="3">
        <v>0</v>
      </c>
      <c r="V62" s="278">
        <f t="shared" si="4"/>
        <v>1</v>
      </c>
      <c r="W62" s="3">
        <v>0</v>
      </c>
      <c r="X62" s="3">
        <v>5</v>
      </c>
      <c r="Y62" s="3">
        <v>4</v>
      </c>
      <c r="Z62" s="278">
        <f t="shared" si="5"/>
        <v>9</v>
      </c>
      <c r="AA62" s="3">
        <v>0</v>
      </c>
      <c r="AB62" s="3">
        <v>1</v>
      </c>
      <c r="AC62" s="3">
        <v>0</v>
      </c>
      <c r="AD62" s="278">
        <f t="shared" si="6"/>
        <v>1</v>
      </c>
      <c r="AE62" s="15">
        <f t="shared" si="7"/>
        <v>101</v>
      </c>
    </row>
    <row r="63" spans="1:31" x14ac:dyDescent="0.25">
      <c r="A63" s="4" t="s">
        <v>118</v>
      </c>
      <c r="B63" s="4" t="s">
        <v>119</v>
      </c>
      <c r="C63" s="3">
        <v>0</v>
      </c>
      <c r="D63" s="3">
        <v>1</v>
      </c>
      <c r="E63" s="3">
        <v>0</v>
      </c>
      <c r="F63" s="278">
        <f t="shared" si="0"/>
        <v>1</v>
      </c>
      <c r="G63" s="3">
        <v>0</v>
      </c>
      <c r="H63" s="3">
        <v>1</v>
      </c>
      <c r="I63" s="3">
        <v>0</v>
      </c>
      <c r="J63" s="278">
        <f t="shared" si="1"/>
        <v>1</v>
      </c>
      <c r="K63" s="3">
        <v>0</v>
      </c>
      <c r="L63" s="3">
        <v>0</v>
      </c>
      <c r="M63" s="3">
        <v>0</v>
      </c>
      <c r="N63" s="278">
        <f t="shared" si="2"/>
        <v>0</v>
      </c>
      <c r="O63" s="3">
        <v>0</v>
      </c>
      <c r="P63" s="3">
        <v>0</v>
      </c>
      <c r="Q63" s="3">
        <v>0</v>
      </c>
      <c r="R63" s="278">
        <f t="shared" si="3"/>
        <v>0</v>
      </c>
      <c r="S63" s="3">
        <v>0</v>
      </c>
      <c r="T63" s="3">
        <v>0</v>
      </c>
      <c r="U63" s="3">
        <v>0</v>
      </c>
      <c r="V63" s="278">
        <f t="shared" si="4"/>
        <v>0</v>
      </c>
      <c r="W63" s="3">
        <v>0</v>
      </c>
      <c r="X63" s="3">
        <v>0</v>
      </c>
      <c r="Y63" s="3">
        <v>0</v>
      </c>
      <c r="Z63" s="278">
        <f t="shared" si="5"/>
        <v>0</v>
      </c>
      <c r="AA63" s="3">
        <v>0</v>
      </c>
      <c r="AB63" s="3">
        <v>0</v>
      </c>
      <c r="AC63" s="3">
        <v>0</v>
      </c>
      <c r="AD63" s="278">
        <f t="shared" si="6"/>
        <v>0</v>
      </c>
      <c r="AE63" s="15">
        <f t="shared" si="7"/>
        <v>2</v>
      </c>
    </row>
    <row r="64" spans="1:31" x14ac:dyDescent="0.25">
      <c r="A64" s="4" t="s">
        <v>120</v>
      </c>
      <c r="B64" s="4" t="s">
        <v>121</v>
      </c>
      <c r="C64" s="3">
        <v>1</v>
      </c>
      <c r="D64" s="3">
        <v>0</v>
      </c>
      <c r="E64" s="3">
        <v>0</v>
      </c>
      <c r="F64" s="278">
        <f t="shared" si="0"/>
        <v>1</v>
      </c>
      <c r="G64" s="3">
        <v>0</v>
      </c>
      <c r="H64" s="3">
        <v>0</v>
      </c>
      <c r="I64" s="3">
        <v>0</v>
      </c>
      <c r="J64" s="278">
        <f t="shared" si="1"/>
        <v>0</v>
      </c>
      <c r="K64" s="3">
        <v>0</v>
      </c>
      <c r="L64" s="3">
        <v>0</v>
      </c>
      <c r="M64" s="3">
        <v>0</v>
      </c>
      <c r="N64" s="278">
        <f t="shared" si="2"/>
        <v>0</v>
      </c>
      <c r="O64" s="3">
        <v>0</v>
      </c>
      <c r="P64" s="3">
        <v>0</v>
      </c>
      <c r="Q64" s="3">
        <v>0</v>
      </c>
      <c r="R64" s="278">
        <f t="shared" si="3"/>
        <v>0</v>
      </c>
      <c r="S64" s="3">
        <v>0</v>
      </c>
      <c r="T64" s="3">
        <v>0</v>
      </c>
      <c r="U64" s="3">
        <v>0</v>
      </c>
      <c r="V64" s="278">
        <f t="shared" si="4"/>
        <v>0</v>
      </c>
      <c r="W64" s="3">
        <v>0</v>
      </c>
      <c r="X64" s="3">
        <v>0</v>
      </c>
      <c r="Y64" s="3">
        <v>0</v>
      </c>
      <c r="Z64" s="278">
        <f t="shared" si="5"/>
        <v>0</v>
      </c>
      <c r="AA64" s="3">
        <v>0</v>
      </c>
      <c r="AB64" s="3">
        <v>0</v>
      </c>
      <c r="AC64" s="3">
        <v>0</v>
      </c>
      <c r="AD64" s="278">
        <f t="shared" si="6"/>
        <v>0</v>
      </c>
      <c r="AE64" s="15">
        <f t="shared" si="7"/>
        <v>1</v>
      </c>
    </row>
    <row r="65" spans="1:31" x14ac:dyDescent="0.25">
      <c r="A65" s="4" t="s">
        <v>122</v>
      </c>
      <c r="B65" s="4" t="s">
        <v>123</v>
      </c>
      <c r="C65" s="3">
        <v>0</v>
      </c>
      <c r="D65" s="3">
        <v>0</v>
      </c>
      <c r="E65" s="3">
        <v>0</v>
      </c>
      <c r="F65" s="278">
        <f t="shared" si="0"/>
        <v>0</v>
      </c>
      <c r="G65" s="3">
        <v>0</v>
      </c>
      <c r="H65" s="3">
        <v>0</v>
      </c>
      <c r="I65" s="3">
        <v>0</v>
      </c>
      <c r="J65" s="278">
        <f t="shared" si="1"/>
        <v>0</v>
      </c>
      <c r="K65" s="3">
        <v>0</v>
      </c>
      <c r="L65" s="3">
        <v>0</v>
      </c>
      <c r="M65" s="3">
        <v>0</v>
      </c>
      <c r="N65" s="278">
        <f t="shared" si="2"/>
        <v>0</v>
      </c>
      <c r="O65" s="3">
        <v>0</v>
      </c>
      <c r="P65" s="3">
        <v>0</v>
      </c>
      <c r="Q65" s="3">
        <v>0</v>
      </c>
      <c r="R65" s="278">
        <f t="shared" si="3"/>
        <v>0</v>
      </c>
      <c r="S65" s="3">
        <v>22</v>
      </c>
      <c r="T65" s="3">
        <v>0</v>
      </c>
      <c r="U65" s="3">
        <v>8</v>
      </c>
      <c r="V65" s="278">
        <f t="shared" si="4"/>
        <v>30</v>
      </c>
      <c r="W65" s="3">
        <v>0</v>
      </c>
      <c r="X65" s="3">
        <v>0</v>
      </c>
      <c r="Y65" s="3">
        <v>8</v>
      </c>
      <c r="Z65" s="278">
        <f t="shared" si="5"/>
        <v>8</v>
      </c>
      <c r="AA65" s="3">
        <v>0</v>
      </c>
      <c r="AB65" s="3">
        <v>0</v>
      </c>
      <c r="AC65" s="3">
        <v>1</v>
      </c>
      <c r="AD65" s="278">
        <f t="shared" si="6"/>
        <v>1</v>
      </c>
      <c r="AE65" s="15">
        <f t="shared" si="7"/>
        <v>39</v>
      </c>
    </row>
    <row r="66" spans="1:31" x14ac:dyDescent="0.25">
      <c r="A66" s="4" t="s">
        <v>124</v>
      </c>
      <c r="B66" s="4" t="s">
        <v>125</v>
      </c>
      <c r="C66" s="3">
        <v>0</v>
      </c>
      <c r="D66" s="3">
        <v>0</v>
      </c>
      <c r="E66" s="3">
        <v>0</v>
      </c>
      <c r="F66" s="278">
        <f t="shared" si="0"/>
        <v>0</v>
      </c>
      <c r="G66" s="3">
        <v>0</v>
      </c>
      <c r="H66" s="3">
        <v>0</v>
      </c>
      <c r="I66" s="3">
        <v>0</v>
      </c>
      <c r="J66" s="278">
        <f t="shared" si="1"/>
        <v>0</v>
      </c>
      <c r="K66" s="3">
        <v>0</v>
      </c>
      <c r="L66" s="3">
        <v>0</v>
      </c>
      <c r="M66" s="3">
        <v>0</v>
      </c>
      <c r="N66" s="278">
        <f t="shared" si="2"/>
        <v>0</v>
      </c>
      <c r="O66" s="3">
        <v>0</v>
      </c>
      <c r="P66" s="3">
        <v>0</v>
      </c>
      <c r="Q66" s="3">
        <v>0</v>
      </c>
      <c r="R66" s="278">
        <f t="shared" si="3"/>
        <v>0</v>
      </c>
      <c r="S66" s="3">
        <v>0</v>
      </c>
      <c r="T66" s="3">
        <v>0</v>
      </c>
      <c r="U66" s="3">
        <v>0</v>
      </c>
      <c r="V66" s="278">
        <f t="shared" si="4"/>
        <v>0</v>
      </c>
      <c r="W66" s="3">
        <v>0</v>
      </c>
      <c r="X66" s="3">
        <v>0</v>
      </c>
      <c r="Y66" s="3">
        <v>0</v>
      </c>
      <c r="Z66" s="278">
        <f t="shared" si="5"/>
        <v>0</v>
      </c>
      <c r="AA66" s="3">
        <v>131</v>
      </c>
      <c r="AB66" s="3">
        <v>0</v>
      </c>
      <c r="AC66" s="3">
        <v>0</v>
      </c>
      <c r="AD66" s="278">
        <f t="shared" si="6"/>
        <v>131</v>
      </c>
      <c r="AE66" s="15">
        <f t="shared" si="7"/>
        <v>131</v>
      </c>
    </row>
    <row r="67" spans="1:31" x14ac:dyDescent="0.25">
      <c r="A67" s="4" t="s">
        <v>126</v>
      </c>
      <c r="B67" s="4" t="s">
        <v>127</v>
      </c>
      <c r="C67" s="3">
        <v>0</v>
      </c>
      <c r="D67" s="3">
        <v>0</v>
      </c>
      <c r="E67" s="3">
        <v>0</v>
      </c>
      <c r="F67" s="278">
        <f t="shared" si="0"/>
        <v>0</v>
      </c>
      <c r="G67" s="3">
        <v>0</v>
      </c>
      <c r="H67" s="3">
        <v>0</v>
      </c>
      <c r="I67" s="3">
        <v>0</v>
      </c>
      <c r="J67" s="278">
        <f t="shared" si="1"/>
        <v>0</v>
      </c>
      <c r="K67" s="3">
        <v>0</v>
      </c>
      <c r="L67" s="3">
        <v>0</v>
      </c>
      <c r="M67" s="3">
        <v>0</v>
      </c>
      <c r="N67" s="278">
        <f t="shared" si="2"/>
        <v>0</v>
      </c>
      <c r="O67" s="3">
        <v>0</v>
      </c>
      <c r="P67" s="3">
        <v>0</v>
      </c>
      <c r="Q67" s="3">
        <v>0</v>
      </c>
      <c r="R67" s="278">
        <f t="shared" si="3"/>
        <v>0</v>
      </c>
      <c r="S67" s="3">
        <v>0</v>
      </c>
      <c r="T67" s="3">
        <v>0</v>
      </c>
      <c r="U67" s="3">
        <v>0</v>
      </c>
      <c r="V67" s="278">
        <f t="shared" si="4"/>
        <v>0</v>
      </c>
      <c r="W67" s="3">
        <v>0</v>
      </c>
      <c r="X67" s="3">
        <v>0</v>
      </c>
      <c r="Y67" s="3">
        <v>0</v>
      </c>
      <c r="Z67" s="278">
        <f t="shared" si="5"/>
        <v>0</v>
      </c>
      <c r="AA67" s="3">
        <v>0</v>
      </c>
      <c r="AB67" s="3">
        <v>0</v>
      </c>
      <c r="AC67" s="3">
        <v>0</v>
      </c>
      <c r="AD67" s="278">
        <f t="shared" si="6"/>
        <v>0</v>
      </c>
      <c r="AE67" s="15">
        <f t="shared" si="7"/>
        <v>0</v>
      </c>
    </row>
    <row r="68" spans="1:31" x14ac:dyDescent="0.25">
      <c r="A68" s="4" t="s">
        <v>128</v>
      </c>
      <c r="B68" s="4" t="s">
        <v>129</v>
      </c>
      <c r="C68" s="3">
        <v>0</v>
      </c>
      <c r="D68" s="3">
        <v>0</v>
      </c>
      <c r="E68" s="3">
        <v>0</v>
      </c>
      <c r="F68" s="278">
        <f t="shared" si="0"/>
        <v>0</v>
      </c>
      <c r="G68" s="3">
        <v>0</v>
      </c>
      <c r="H68" s="3">
        <v>0</v>
      </c>
      <c r="I68" s="3">
        <v>0</v>
      </c>
      <c r="J68" s="278">
        <f t="shared" si="1"/>
        <v>0</v>
      </c>
      <c r="K68" s="3">
        <v>0</v>
      </c>
      <c r="L68" s="3">
        <v>0</v>
      </c>
      <c r="M68" s="3">
        <v>0</v>
      </c>
      <c r="N68" s="278">
        <f t="shared" si="2"/>
        <v>0</v>
      </c>
      <c r="O68" s="3">
        <v>0</v>
      </c>
      <c r="P68" s="3">
        <v>0</v>
      </c>
      <c r="Q68" s="3">
        <v>0</v>
      </c>
      <c r="R68" s="278">
        <f t="shared" si="3"/>
        <v>0</v>
      </c>
      <c r="S68" s="3">
        <v>0</v>
      </c>
      <c r="T68" s="3">
        <v>0</v>
      </c>
      <c r="U68" s="3">
        <v>0</v>
      </c>
      <c r="V68" s="278">
        <f t="shared" si="4"/>
        <v>0</v>
      </c>
      <c r="W68" s="3">
        <v>0</v>
      </c>
      <c r="X68" s="3">
        <v>0</v>
      </c>
      <c r="Y68" s="3">
        <v>0</v>
      </c>
      <c r="Z68" s="278">
        <f t="shared" si="5"/>
        <v>0</v>
      </c>
      <c r="AA68" s="3">
        <v>0</v>
      </c>
      <c r="AB68" s="3">
        <v>0</v>
      </c>
      <c r="AC68" s="3">
        <v>0</v>
      </c>
      <c r="AD68" s="278">
        <f t="shared" si="6"/>
        <v>0</v>
      </c>
      <c r="AE68" s="15">
        <f t="shared" si="7"/>
        <v>0</v>
      </c>
    </row>
    <row r="69" spans="1:31" x14ac:dyDescent="0.25">
      <c r="A69" s="4" t="s">
        <v>130</v>
      </c>
      <c r="B69" s="4" t="s">
        <v>131</v>
      </c>
      <c r="C69" s="3">
        <v>2</v>
      </c>
      <c r="D69" s="3">
        <v>22</v>
      </c>
      <c r="E69" s="3">
        <v>1</v>
      </c>
      <c r="F69" s="278">
        <f t="shared" si="0"/>
        <v>25</v>
      </c>
      <c r="G69" s="3">
        <v>3</v>
      </c>
      <c r="H69" s="3">
        <v>7</v>
      </c>
      <c r="I69" s="3">
        <v>0</v>
      </c>
      <c r="J69" s="278">
        <f t="shared" si="1"/>
        <v>10</v>
      </c>
      <c r="K69" s="3">
        <v>0</v>
      </c>
      <c r="L69" s="3">
        <v>26</v>
      </c>
      <c r="M69" s="3">
        <v>0</v>
      </c>
      <c r="N69" s="278">
        <f t="shared" si="2"/>
        <v>26</v>
      </c>
      <c r="O69" s="3">
        <v>2</v>
      </c>
      <c r="P69" s="3">
        <v>1</v>
      </c>
      <c r="Q69" s="3">
        <v>0</v>
      </c>
      <c r="R69" s="278">
        <f t="shared" si="3"/>
        <v>3</v>
      </c>
      <c r="S69" s="3">
        <v>0</v>
      </c>
      <c r="T69" s="3">
        <v>0</v>
      </c>
      <c r="U69" s="3">
        <v>0</v>
      </c>
      <c r="V69" s="278">
        <f t="shared" si="4"/>
        <v>0</v>
      </c>
      <c r="W69" s="3">
        <v>0</v>
      </c>
      <c r="X69" s="3">
        <v>6</v>
      </c>
      <c r="Y69" s="3">
        <v>0</v>
      </c>
      <c r="Z69" s="278">
        <f t="shared" si="5"/>
        <v>6</v>
      </c>
      <c r="AA69" s="3">
        <v>0</v>
      </c>
      <c r="AB69" s="3">
        <v>4</v>
      </c>
      <c r="AC69" s="3">
        <v>0</v>
      </c>
      <c r="AD69" s="278">
        <f t="shared" si="6"/>
        <v>4</v>
      </c>
      <c r="AE69" s="15">
        <f t="shared" si="7"/>
        <v>74</v>
      </c>
    </row>
    <row r="70" spans="1:31" x14ac:dyDescent="0.25">
      <c r="A70" s="4" t="s">
        <v>132</v>
      </c>
      <c r="B70" s="4" t="s">
        <v>133</v>
      </c>
      <c r="C70" s="3">
        <v>5</v>
      </c>
      <c r="D70" s="3">
        <v>15</v>
      </c>
      <c r="E70" s="3">
        <v>0</v>
      </c>
      <c r="F70" s="278">
        <f t="shared" ref="F70:F115" si="8">SUM(C70:E70)</f>
        <v>20</v>
      </c>
      <c r="G70" s="3">
        <v>0</v>
      </c>
      <c r="H70" s="3">
        <v>0</v>
      </c>
      <c r="I70" s="3">
        <v>0</v>
      </c>
      <c r="J70" s="278">
        <f t="shared" ref="J70:J115" si="9">SUM(G70:I70)</f>
        <v>0</v>
      </c>
      <c r="K70" s="3">
        <v>0</v>
      </c>
      <c r="L70" s="3">
        <v>0</v>
      </c>
      <c r="M70" s="3">
        <v>0</v>
      </c>
      <c r="N70" s="278">
        <f t="shared" ref="N70:N115" si="10">SUM(K70:M70)</f>
        <v>0</v>
      </c>
      <c r="O70" s="3">
        <v>0</v>
      </c>
      <c r="P70" s="3">
        <v>0</v>
      </c>
      <c r="Q70" s="3">
        <v>0</v>
      </c>
      <c r="R70" s="278">
        <f t="shared" ref="R70:R115" si="11">SUM(O70:Q70)</f>
        <v>0</v>
      </c>
      <c r="S70" s="3">
        <v>0</v>
      </c>
      <c r="T70" s="3">
        <v>0</v>
      </c>
      <c r="U70" s="3">
        <v>0</v>
      </c>
      <c r="V70" s="278">
        <f t="shared" ref="V70:V115" si="12">SUM(S70:U70)</f>
        <v>0</v>
      </c>
      <c r="W70" s="3">
        <v>0</v>
      </c>
      <c r="X70" s="3">
        <v>0</v>
      </c>
      <c r="Y70" s="3">
        <v>0</v>
      </c>
      <c r="Z70" s="278">
        <f t="shared" ref="Z70:Z115" si="13">SUM(W70:Y70)</f>
        <v>0</v>
      </c>
      <c r="AA70" s="3">
        <v>0</v>
      </c>
      <c r="AB70" s="3">
        <v>0</v>
      </c>
      <c r="AC70" s="3">
        <v>0</v>
      </c>
      <c r="AD70" s="278">
        <f t="shared" ref="AD70:AD115" si="14">SUM(AA70:AC70)</f>
        <v>0</v>
      </c>
      <c r="AE70" s="15">
        <f t="shared" ref="AE70:AE115" si="15">+F70+J70+N70+R70+V70+Z70+AD70</f>
        <v>20</v>
      </c>
    </row>
    <row r="71" spans="1:31" x14ac:dyDescent="0.25">
      <c r="A71" s="4" t="s">
        <v>134</v>
      </c>
      <c r="B71" s="4" t="s">
        <v>135</v>
      </c>
      <c r="C71" s="3">
        <v>102</v>
      </c>
      <c r="D71" s="3">
        <v>212</v>
      </c>
      <c r="E71" s="3">
        <v>7</v>
      </c>
      <c r="F71" s="278">
        <f t="shared" si="8"/>
        <v>321</v>
      </c>
      <c r="G71" s="3">
        <v>0</v>
      </c>
      <c r="H71" s="3">
        <v>0</v>
      </c>
      <c r="I71" s="3">
        <v>0</v>
      </c>
      <c r="J71" s="278">
        <f t="shared" si="9"/>
        <v>0</v>
      </c>
      <c r="K71" s="3">
        <v>0</v>
      </c>
      <c r="L71" s="3">
        <v>30</v>
      </c>
      <c r="M71" s="3">
        <v>0</v>
      </c>
      <c r="N71" s="278">
        <f t="shared" si="10"/>
        <v>30</v>
      </c>
      <c r="O71" s="3">
        <v>0</v>
      </c>
      <c r="P71" s="3">
        <v>0</v>
      </c>
      <c r="Q71" s="3">
        <v>0</v>
      </c>
      <c r="R71" s="278">
        <f t="shared" si="11"/>
        <v>0</v>
      </c>
      <c r="S71" s="3">
        <v>0</v>
      </c>
      <c r="T71" s="3">
        <v>0</v>
      </c>
      <c r="U71" s="3">
        <v>0</v>
      </c>
      <c r="V71" s="278">
        <f t="shared" si="12"/>
        <v>0</v>
      </c>
      <c r="W71" s="3">
        <v>0</v>
      </c>
      <c r="X71" s="3">
        <v>0</v>
      </c>
      <c r="Y71" s="3">
        <v>0</v>
      </c>
      <c r="Z71" s="278">
        <f t="shared" si="13"/>
        <v>0</v>
      </c>
      <c r="AA71" s="3">
        <v>18</v>
      </c>
      <c r="AB71" s="3">
        <v>251</v>
      </c>
      <c r="AC71" s="3">
        <v>1</v>
      </c>
      <c r="AD71" s="278">
        <f t="shared" si="14"/>
        <v>270</v>
      </c>
      <c r="AE71" s="15">
        <f t="shared" si="15"/>
        <v>621</v>
      </c>
    </row>
    <row r="72" spans="1:31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278">
        <f t="shared" si="8"/>
        <v>0</v>
      </c>
      <c r="G72" s="3">
        <v>0</v>
      </c>
      <c r="H72" s="3">
        <v>0</v>
      </c>
      <c r="I72" s="3">
        <v>0</v>
      </c>
      <c r="J72" s="278">
        <f t="shared" si="9"/>
        <v>0</v>
      </c>
      <c r="K72" s="3">
        <v>0</v>
      </c>
      <c r="L72" s="3">
        <v>0</v>
      </c>
      <c r="M72" s="3">
        <v>0</v>
      </c>
      <c r="N72" s="278">
        <f t="shared" si="10"/>
        <v>0</v>
      </c>
      <c r="O72" s="3">
        <v>0</v>
      </c>
      <c r="P72" s="3">
        <v>0</v>
      </c>
      <c r="Q72" s="3">
        <v>0</v>
      </c>
      <c r="R72" s="278">
        <f t="shared" si="11"/>
        <v>0</v>
      </c>
      <c r="S72" s="3">
        <v>0</v>
      </c>
      <c r="T72" s="3">
        <v>0</v>
      </c>
      <c r="U72" s="3">
        <v>0</v>
      </c>
      <c r="V72" s="278">
        <f t="shared" si="12"/>
        <v>0</v>
      </c>
      <c r="W72" s="3">
        <v>0</v>
      </c>
      <c r="X72" s="3">
        <v>0</v>
      </c>
      <c r="Y72" s="3">
        <v>0</v>
      </c>
      <c r="Z72" s="278">
        <f t="shared" si="13"/>
        <v>0</v>
      </c>
      <c r="AA72" s="3">
        <v>0</v>
      </c>
      <c r="AB72" s="3">
        <v>0</v>
      </c>
      <c r="AC72" s="3">
        <v>0</v>
      </c>
      <c r="AD72" s="278">
        <f t="shared" si="14"/>
        <v>0</v>
      </c>
      <c r="AE72" s="15">
        <f t="shared" si="15"/>
        <v>0</v>
      </c>
    </row>
    <row r="73" spans="1:31" x14ac:dyDescent="0.25">
      <c r="A73" s="4" t="s">
        <v>138</v>
      </c>
      <c r="B73" s="4" t="s">
        <v>139</v>
      </c>
      <c r="C73" s="3">
        <v>4</v>
      </c>
      <c r="D73" s="3">
        <v>0</v>
      </c>
      <c r="E73" s="3">
        <v>0</v>
      </c>
      <c r="F73" s="278">
        <f t="shared" si="8"/>
        <v>4</v>
      </c>
      <c r="G73" s="3">
        <v>0</v>
      </c>
      <c r="H73" s="3">
        <v>0</v>
      </c>
      <c r="I73" s="3">
        <v>0</v>
      </c>
      <c r="J73" s="278">
        <f t="shared" si="9"/>
        <v>0</v>
      </c>
      <c r="K73" s="3">
        <v>2</v>
      </c>
      <c r="L73" s="3">
        <v>0</v>
      </c>
      <c r="M73" s="3">
        <v>0</v>
      </c>
      <c r="N73" s="278">
        <f t="shared" si="10"/>
        <v>2</v>
      </c>
      <c r="O73" s="3">
        <v>0</v>
      </c>
      <c r="P73" s="3">
        <v>0</v>
      </c>
      <c r="Q73" s="3">
        <v>0</v>
      </c>
      <c r="R73" s="278">
        <f t="shared" si="11"/>
        <v>0</v>
      </c>
      <c r="S73" s="3">
        <v>0</v>
      </c>
      <c r="T73" s="3">
        <v>0</v>
      </c>
      <c r="U73" s="3">
        <v>0</v>
      </c>
      <c r="V73" s="278">
        <f t="shared" si="12"/>
        <v>0</v>
      </c>
      <c r="W73" s="3">
        <v>1</v>
      </c>
      <c r="X73" s="3">
        <v>0</v>
      </c>
      <c r="Y73" s="3">
        <v>0</v>
      </c>
      <c r="Z73" s="278">
        <f t="shared" si="13"/>
        <v>1</v>
      </c>
      <c r="AA73" s="3">
        <v>0</v>
      </c>
      <c r="AB73" s="3">
        <v>0</v>
      </c>
      <c r="AC73" s="3">
        <v>0</v>
      </c>
      <c r="AD73" s="278">
        <f t="shared" si="14"/>
        <v>0</v>
      </c>
      <c r="AE73" s="15">
        <f t="shared" si="15"/>
        <v>7</v>
      </c>
    </row>
    <row r="74" spans="1:31" x14ac:dyDescent="0.25">
      <c r="A74" s="4" t="s">
        <v>140</v>
      </c>
      <c r="B74" s="4" t="s">
        <v>141</v>
      </c>
      <c r="C74" s="3">
        <v>60</v>
      </c>
      <c r="D74" s="3">
        <v>0</v>
      </c>
      <c r="E74" s="3">
        <v>0</v>
      </c>
      <c r="F74" s="278">
        <f t="shared" si="8"/>
        <v>60</v>
      </c>
      <c r="G74" s="3">
        <v>0</v>
      </c>
      <c r="H74" s="3">
        <v>0</v>
      </c>
      <c r="I74" s="3">
        <v>0</v>
      </c>
      <c r="J74" s="278">
        <f t="shared" si="9"/>
        <v>0</v>
      </c>
      <c r="K74" s="3">
        <v>0</v>
      </c>
      <c r="L74" s="3">
        <v>0</v>
      </c>
      <c r="M74" s="3">
        <v>0</v>
      </c>
      <c r="N74" s="278">
        <f t="shared" si="10"/>
        <v>0</v>
      </c>
      <c r="O74" s="3">
        <v>0</v>
      </c>
      <c r="P74" s="3">
        <v>0</v>
      </c>
      <c r="Q74" s="3">
        <v>0</v>
      </c>
      <c r="R74" s="278">
        <f t="shared" si="11"/>
        <v>0</v>
      </c>
      <c r="S74" s="3">
        <v>1</v>
      </c>
      <c r="T74" s="3">
        <v>1</v>
      </c>
      <c r="U74" s="3">
        <v>0</v>
      </c>
      <c r="V74" s="278">
        <f t="shared" si="12"/>
        <v>2</v>
      </c>
      <c r="W74" s="3">
        <v>0</v>
      </c>
      <c r="X74" s="3">
        <v>0</v>
      </c>
      <c r="Y74" s="3">
        <v>0</v>
      </c>
      <c r="Z74" s="278">
        <f t="shared" si="13"/>
        <v>0</v>
      </c>
      <c r="AA74" s="3">
        <v>0</v>
      </c>
      <c r="AB74" s="3">
        <v>0</v>
      </c>
      <c r="AC74" s="3">
        <v>0</v>
      </c>
      <c r="AD74" s="278">
        <f t="shared" si="14"/>
        <v>0</v>
      </c>
      <c r="AE74" s="15">
        <f t="shared" si="15"/>
        <v>62</v>
      </c>
    </row>
    <row r="75" spans="1:31" x14ac:dyDescent="0.25">
      <c r="A75" s="4" t="s">
        <v>142</v>
      </c>
      <c r="B75" s="4" t="s">
        <v>143</v>
      </c>
      <c r="C75" s="3">
        <v>0</v>
      </c>
      <c r="D75" s="3">
        <v>0</v>
      </c>
      <c r="E75" s="3">
        <v>0</v>
      </c>
      <c r="F75" s="278">
        <f t="shared" si="8"/>
        <v>0</v>
      </c>
      <c r="G75" s="3">
        <v>0</v>
      </c>
      <c r="H75" s="3">
        <v>0</v>
      </c>
      <c r="I75" s="3">
        <v>0</v>
      </c>
      <c r="J75" s="278">
        <f t="shared" si="9"/>
        <v>0</v>
      </c>
      <c r="K75" s="3">
        <v>7</v>
      </c>
      <c r="L75" s="3">
        <v>0</v>
      </c>
      <c r="M75" s="3">
        <v>5</v>
      </c>
      <c r="N75" s="278">
        <f t="shared" si="10"/>
        <v>12</v>
      </c>
      <c r="O75" s="3">
        <v>0</v>
      </c>
      <c r="P75" s="3">
        <v>0</v>
      </c>
      <c r="Q75" s="3">
        <v>0</v>
      </c>
      <c r="R75" s="278">
        <f t="shared" si="11"/>
        <v>0</v>
      </c>
      <c r="S75" s="3">
        <v>2</v>
      </c>
      <c r="T75" s="3">
        <v>28</v>
      </c>
      <c r="U75" s="3">
        <v>1</v>
      </c>
      <c r="V75" s="278">
        <f t="shared" si="12"/>
        <v>31</v>
      </c>
      <c r="W75" s="3">
        <v>0</v>
      </c>
      <c r="X75" s="3">
        <v>15</v>
      </c>
      <c r="Y75" s="3">
        <v>0</v>
      </c>
      <c r="Z75" s="278">
        <f t="shared" si="13"/>
        <v>15</v>
      </c>
      <c r="AA75" s="3">
        <v>0</v>
      </c>
      <c r="AB75" s="3">
        <v>0</v>
      </c>
      <c r="AC75" s="3">
        <v>0</v>
      </c>
      <c r="AD75" s="278">
        <f t="shared" si="14"/>
        <v>0</v>
      </c>
      <c r="AE75" s="15">
        <f t="shared" si="15"/>
        <v>58</v>
      </c>
    </row>
    <row r="76" spans="1:31" x14ac:dyDescent="0.25">
      <c r="A76" s="4" t="s">
        <v>144</v>
      </c>
      <c r="B76" s="4" t="s">
        <v>145</v>
      </c>
      <c r="C76" s="3">
        <v>0</v>
      </c>
      <c r="D76" s="3">
        <v>0</v>
      </c>
      <c r="E76" s="3">
        <v>0</v>
      </c>
      <c r="F76" s="278">
        <f t="shared" si="8"/>
        <v>0</v>
      </c>
      <c r="G76" s="3">
        <v>0</v>
      </c>
      <c r="H76" s="3">
        <v>0</v>
      </c>
      <c r="I76" s="3">
        <v>0</v>
      </c>
      <c r="J76" s="278">
        <f t="shared" si="9"/>
        <v>0</v>
      </c>
      <c r="K76" s="3">
        <v>0</v>
      </c>
      <c r="L76" s="3">
        <v>0</v>
      </c>
      <c r="M76" s="3">
        <v>0</v>
      </c>
      <c r="N76" s="278">
        <f t="shared" si="10"/>
        <v>0</v>
      </c>
      <c r="O76" s="3">
        <v>0</v>
      </c>
      <c r="P76" s="3">
        <v>0</v>
      </c>
      <c r="Q76" s="3">
        <v>0</v>
      </c>
      <c r="R76" s="278">
        <f t="shared" si="11"/>
        <v>0</v>
      </c>
      <c r="S76" s="3">
        <v>0</v>
      </c>
      <c r="T76" s="3">
        <v>0</v>
      </c>
      <c r="U76" s="3">
        <v>0</v>
      </c>
      <c r="V76" s="278">
        <f t="shared" si="12"/>
        <v>0</v>
      </c>
      <c r="W76" s="3">
        <v>0</v>
      </c>
      <c r="X76" s="3">
        <v>0</v>
      </c>
      <c r="Y76" s="3">
        <v>0</v>
      </c>
      <c r="Z76" s="278">
        <f t="shared" si="13"/>
        <v>0</v>
      </c>
      <c r="AA76" s="3">
        <v>0</v>
      </c>
      <c r="AB76" s="3">
        <v>0</v>
      </c>
      <c r="AC76" s="3">
        <v>0</v>
      </c>
      <c r="AD76" s="278">
        <f t="shared" si="14"/>
        <v>0</v>
      </c>
      <c r="AE76" s="15">
        <f t="shared" si="15"/>
        <v>0</v>
      </c>
    </row>
    <row r="77" spans="1:31" x14ac:dyDescent="0.25">
      <c r="A77" s="4" t="s">
        <v>146</v>
      </c>
      <c r="B77" s="4" t="s">
        <v>147</v>
      </c>
      <c r="C77" s="3">
        <v>0</v>
      </c>
      <c r="D77" s="3">
        <v>0</v>
      </c>
      <c r="E77" s="3">
        <v>0</v>
      </c>
      <c r="F77" s="278">
        <f t="shared" si="8"/>
        <v>0</v>
      </c>
      <c r="G77" s="3">
        <v>0</v>
      </c>
      <c r="H77" s="3">
        <v>0</v>
      </c>
      <c r="I77" s="3">
        <v>0</v>
      </c>
      <c r="J77" s="278">
        <f t="shared" si="9"/>
        <v>0</v>
      </c>
      <c r="K77" s="3">
        <v>315024</v>
      </c>
      <c r="L77" s="3">
        <v>0</v>
      </c>
      <c r="M77" s="3">
        <v>0</v>
      </c>
      <c r="N77" s="278">
        <f t="shared" si="10"/>
        <v>315024</v>
      </c>
      <c r="O77" s="3">
        <v>0</v>
      </c>
      <c r="P77" s="3">
        <v>0</v>
      </c>
      <c r="Q77" s="3">
        <v>0</v>
      </c>
      <c r="R77" s="278">
        <f t="shared" si="11"/>
        <v>0</v>
      </c>
      <c r="S77" s="3">
        <v>0</v>
      </c>
      <c r="T77" s="3">
        <v>0</v>
      </c>
      <c r="U77" s="3">
        <v>0</v>
      </c>
      <c r="V77" s="278">
        <f t="shared" si="12"/>
        <v>0</v>
      </c>
      <c r="W77" s="3">
        <v>0</v>
      </c>
      <c r="X77" s="3">
        <v>0</v>
      </c>
      <c r="Y77" s="3">
        <v>0</v>
      </c>
      <c r="Z77" s="278">
        <f t="shared" si="13"/>
        <v>0</v>
      </c>
      <c r="AA77" s="3">
        <v>0</v>
      </c>
      <c r="AB77" s="3">
        <v>0</v>
      </c>
      <c r="AC77" s="3">
        <v>0</v>
      </c>
      <c r="AD77" s="278">
        <f t="shared" si="14"/>
        <v>0</v>
      </c>
      <c r="AE77" s="15">
        <f t="shared" si="15"/>
        <v>315024</v>
      </c>
    </row>
    <row r="78" spans="1:31" x14ac:dyDescent="0.25">
      <c r="A78" s="4" t="s">
        <v>148</v>
      </c>
      <c r="B78" s="4" t="s">
        <v>149</v>
      </c>
      <c r="C78" s="3">
        <v>0</v>
      </c>
      <c r="D78" s="3">
        <v>0</v>
      </c>
      <c r="E78" s="3">
        <v>0</v>
      </c>
      <c r="F78" s="278">
        <f t="shared" si="8"/>
        <v>0</v>
      </c>
      <c r="G78" s="3">
        <v>0</v>
      </c>
      <c r="H78" s="3">
        <v>0</v>
      </c>
      <c r="I78" s="3">
        <v>0</v>
      </c>
      <c r="J78" s="278">
        <f t="shared" si="9"/>
        <v>0</v>
      </c>
      <c r="K78" s="3">
        <v>0</v>
      </c>
      <c r="L78" s="3">
        <v>0</v>
      </c>
      <c r="M78" s="3">
        <v>0</v>
      </c>
      <c r="N78" s="278">
        <f t="shared" si="10"/>
        <v>0</v>
      </c>
      <c r="O78" s="3">
        <v>0</v>
      </c>
      <c r="P78" s="3">
        <v>0</v>
      </c>
      <c r="Q78" s="3">
        <v>0</v>
      </c>
      <c r="R78" s="278">
        <f t="shared" si="11"/>
        <v>0</v>
      </c>
      <c r="S78" s="3">
        <v>0</v>
      </c>
      <c r="T78" s="3">
        <v>0</v>
      </c>
      <c r="U78" s="3">
        <v>0</v>
      </c>
      <c r="V78" s="278">
        <f t="shared" si="12"/>
        <v>0</v>
      </c>
      <c r="W78" s="3">
        <v>0</v>
      </c>
      <c r="X78" s="3">
        <v>0</v>
      </c>
      <c r="Y78" s="3">
        <v>0</v>
      </c>
      <c r="Z78" s="278">
        <f t="shared" si="13"/>
        <v>0</v>
      </c>
      <c r="AA78" s="3">
        <v>0</v>
      </c>
      <c r="AB78" s="3">
        <v>0</v>
      </c>
      <c r="AC78" s="3">
        <v>0</v>
      </c>
      <c r="AD78" s="278">
        <f t="shared" si="14"/>
        <v>0</v>
      </c>
      <c r="AE78" s="15">
        <f t="shared" si="15"/>
        <v>0</v>
      </c>
    </row>
    <row r="79" spans="1:31" x14ac:dyDescent="0.25">
      <c r="A79" s="4" t="s">
        <v>150</v>
      </c>
      <c r="B79" s="4" t="s">
        <v>151</v>
      </c>
      <c r="C79" s="3">
        <v>3</v>
      </c>
      <c r="D79" s="3">
        <v>2</v>
      </c>
      <c r="E79" s="3">
        <v>0</v>
      </c>
      <c r="F79" s="278">
        <f t="shared" si="8"/>
        <v>5</v>
      </c>
      <c r="G79" s="3">
        <v>0</v>
      </c>
      <c r="H79" s="3">
        <v>0</v>
      </c>
      <c r="I79" s="3">
        <v>0</v>
      </c>
      <c r="J79" s="278">
        <f t="shared" si="9"/>
        <v>0</v>
      </c>
      <c r="K79" s="3">
        <v>6</v>
      </c>
      <c r="L79" s="3">
        <v>0</v>
      </c>
      <c r="M79" s="3">
        <v>0</v>
      </c>
      <c r="N79" s="278">
        <f t="shared" si="10"/>
        <v>6</v>
      </c>
      <c r="O79" s="3">
        <v>0</v>
      </c>
      <c r="P79" s="3">
        <v>0</v>
      </c>
      <c r="Q79" s="3">
        <v>0</v>
      </c>
      <c r="R79" s="278">
        <f t="shared" si="11"/>
        <v>0</v>
      </c>
      <c r="S79" s="3">
        <v>0</v>
      </c>
      <c r="T79" s="3">
        <v>0</v>
      </c>
      <c r="U79" s="3">
        <v>0</v>
      </c>
      <c r="V79" s="278">
        <f t="shared" si="12"/>
        <v>0</v>
      </c>
      <c r="W79" s="3">
        <v>0</v>
      </c>
      <c r="X79" s="3">
        <v>0</v>
      </c>
      <c r="Y79" s="3">
        <v>0</v>
      </c>
      <c r="Z79" s="278">
        <f t="shared" si="13"/>
        <v>0</v>
      </c>
      <c r="AA79" s="3">
        <v>0</v>
      </c>
      <c r="AB79" s="3">
        <v>0</v>
      </c>
      <c r="AC79" s="3">
        <v>0</v>
      </c>
      <c r="AD79" s="278">
        <f t="shared" si="14"/>
        <v>0</v>
      </c>
      <c r="AE79" s="15">
        <f t="shared" si="15"/>
        <v>11</v>
      </c>
    </row>
    <row r="80" spans="1:31" x14ac:dyDescent="0.25">
      <c r="A80" s="4" t="s">
        <v>152</v>
      </c>
      <c r="B80" s="4" t="s">
        <v>153</v>
      </c>
      <c r="C80" s="3">
        <v>0</v>
      </c>
      <c r="D80" s="3">
        <v>34</v>
      </c>
      <c r="E80" s="3">
        <v>0</v>
      </c>
      <c r="F80" s="278">
        <f t="shared" si="8"/>
        <v>34</v>
      </c>
      <c r="G80" s="3">
        <v>0</v>
      </c>
      <c r="H80" s="3">
        <v>0</v>
      </c>
      <c r="I80" s="3">
        <v>0</v>
      </c>
      <c r="J80" s="278">
        <f t="shared" si="9"/>
        <v>0</v>
      </c>
      <c r="K80" s="3">
        <v>0</v>
      </c>
      <c r="L80" s="3">
        <v>0</v>
      </c>
      <c r="M80" s="3">
        <v>0</v>
      </c>
      <c r="N80" s="278">
        <f t="shared" si="10"/>
        <v>0</v>
      </c>
      <c r="O80" s="3">
        <v>0</v>
      </c>
      <c r="P80" s="3">
        <v>0</v>
      </c>
      <c r="Q80" s="3">
        <v>0</v>
      </c>
      <c r="R80" s="278">
        <f t="shared" si="11"/>
        <v>0</v>
      </c>
      <c r="S80" s="3">
        <v>0</v>
      </c>
      <c r="T80" s="3">
        <v>0</v>
      </c>
      <c r="U80" s="3">
        <v>0</v>
      </c>
      <c r="V80" s="278">
        <f t="shared" si="12"/>
        <v>0</v>
      </c>
      <c r="W80" s="3">
        <v>0</v>
      </c>
      <c r="X80" s="3">
        <v>0</v>
      </c>
      <c r="Y80" s="3">
        <v>0</v>
      </c>
      <c r="Z80" s="278">
        <f t="shared" si="13"/>
        <v>0</v>
      </c>
      <c r="AA80" s="3">
        <v>0</v>
      </c>
      <c r="AB80" s="3">
        <v>0</v>
      </c>
      <c r="AC80" s="3">
        <v>0</v>
      </c>
      <c r="AD80" s="278">
        <f t="shared" si="14"/>
        <v>0</v>
      </c>
      <c r="AE80" s="15">
        <f t="shared" si="15"/>
        <v>34</v>
      </c>
    </row>
    <row r="81" spans="1:31" x14ac:dyDescent="0.25">
      <c r="A81" s="4" t="s">
        <v>154</v>
      </c>
      <c r="B81" s="4" t="s">
        <v>155</v>
      </c>
      <c r="C81" s="3">
        <v>8</v>
      </c>
      <c r="D81" s="3">
        <v>108</v>
      </c>
      <c r="E81" s="3">
        <v>0</v>
      </c>
      <c r="F81" s="278">
        <f t="shared" si="8"/>
        <v>116</v>
      </c>
      <c r="G81" s="3">
        <v>0</v>
      </c>
      <c r="H81" s="3">
        <v>0</v>
      </c>
      <c r="I81" s="3">
        <v>0</v>
      </c>
      <c r="J81" s="278">
        <f t="shared" si="9"/>
        <v>0</v>
      </c>
      <c r="K81" s="3">
        <v>0</v>
      </c>
      <c r="L81" s="3">
        <v>0</v>
      </c>
      <c r="M81" s="3">
        <v>0</v>
      </c>
      <c r="N81" s="278">
        <f t="shared" si="10"/>
        <v>0</v>
      </c>
      <c r="O81" s="3">
        <v>0</v>
      </c>
      <c r="P81" s="3">
        <v>0</v>
      </c>
      <c r="Q81" s="3">
        <v>0</v>
      </c>
      <c r="R81" s="278">
        <f t="shared" si="11"/>
        <v>0</v>
      </c>
      <c r="S81" s="3">
        <v>0</v>
      </c>
      <c r="T81" s="3">
        <v>0</v>
      </c>
      <c r="U81" s="3">
        <v>0</v>
      </c>
      <c r="V81" s="278">
        <f t="shared" si="12"/>
        <v>0</v>
      </c>
      <c r="W81" s="3">
        <v>1</v>
      </c>
      <c r="X81" s="3">
        <v>21</v>
      </c>
      <c r="Y81" s="3">
        <v>1</v>
      </c>
      <c r="Z81" s="278">
        <f t="shared" si="13"/>
        <v>23</v>
      </c>
      <c r="AA81" s="3">
        <v>0</v>
      </c>
      <c r="AB81" s="3">
        <v>0</v>
      </c>
      <c r="AC81" s="3">
        <v>0</v>
      </c>
      <c r="AD81" s="278">
        <f t="shared" si="14"/>
        <v>0</v>
      </c>
      <c r="AE81" s="15">
        <f t="shared" si="15"/>
        <v>139</v>
      </c>
    </row>
    <row r="82" spans="1:31" x14ac:dyDescent="0.25">
      <c r="A82" s="4" t="s">
        <v>156</v>
      </c>
      <c r="B82" s="4" t="s">
        <v>157</v>
      </c>
      <c r="C82" s="3">
        <v>6</v>
      </c>
      <c r="D82" s="3">
        <v>7</v>
      </c>
      <c r="E82" s="3">
        <v>3</v>
      </c>
      <c r="F82" s="278">
        <f t="shared" si="8"/>
        <v>16</v>
      </c>
      <c r="G82" s="3">
        <v>17</v>
      </c>
      <c r="H82" s="3">
        <v>56</v>
      </c>
      <c r="I82" s="3">
        <v>0</v>
      </c>
      <c r="J82" s="278">
        <f t="shared" si="9"/>
        <v>73</v>
      </c>
      <c r="K82" s="3">
        <v>0</v>
      </c>
      <c r="L82" s="3">
        <v>0</v>
      </c>
      <c r="M82" s="3">
        <v>0</v>
      </c>
      <c r="N82" s="278">
        <f t="shared" si="10"/>
        <v>0</v>
      </c>
      <c r="O82" s="3">
        <v>0</v>
      </c>
      <c r="P82" s="3">
        <v>0</v>
      </c>
      <c r="Q82" s="3">
        <v>0</v>
      </c>
      <c r="R82" s="278">
        <f t="shared" si="11"/>
        <v>0</v>
      </c>
      <c r="S82" s="3">
        <v>0</v>
      </c>
      <c r="T82" s="3">
        <v>0</v>
      </c>
      <c r="U82" s="3">
        <v>0</v>
      </c>
      <c r="V82" s="278">
        <f t="shared" si="12"/>
        <v>0</v>
      </c>
      <c r="W82" s="3">
        <v>0</v>
      </c>
      <c r="X82" s="3">
        <v>20</v>
      </c>
      <c r="Y82" s="3">
        <v>0</v>
      </c>
      <c r="Z82" s="278">
        <f t="shared" si="13"/>
        <v>20</v>
      </c>
      <c r="AA82" s="3">
        <v>0</v>
      </c>
      <c r="AB82" s="3">
        <v>0</v>
      </c>
      <c r="AC82" s="3">
        <v>0</v>
      </c>
      <c r="AD82" s="278">
        <f t="shared" si="14"/>
        <v>0</v>
      </c>
      <c r="AE82" s="15">
        <f t="shared" si="15"/>
        <v>109</v>
      </c>
    </row>
    <row r="83" spans="1:31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0</v>
      </c>
      <c r="F83" s="278">
        <f t="shared" si="8"/>
        <v>0</v>
      </c>
      <c r="G83" s="3">
        <v>0</v>
      </c>
      <c r="H83" s="3">
        <v>0</v>
      </c>
      <c r="I83" s="3">
        <v>0</v>
      </c>
      <c r="J83" s="278">
        <f t="shared" si="9"/>
        <v>0</v>
      </c>
      <c r="K83" s="3">
        <v>0</v>
      </c>
      <c r="L83" s="3">
        <v>0</v>
      </c>
      <c r="M83" s="3">
        <v>0</v>
      </c>
      <c r="N83" s="278">
        <f t="shared" si="10"/>
        <v>0</v>
      </c>
      <c r="O83" s="3">
        <v>0</v>
      </c>
      <c r="P83" s="3">
        <v>0</v>
      </c>
      <c r="Q83" s="3">
        <v>0</v>
      </c>
      <c r="R83" s="278">
        <f t="shared" si="11"/>
        <v>0</v>
      </c>
      <c r="S83" s="3">
        <v>0</v>
      </c>
      <c r="T83" s="3">
        <v>0</v>
      </c>
      <c r="U83" s="3">
        <v>0</v>
      </c>
      <c r="V83" s="278">
        <f t="shared" si="12"/>
        <v>0</v>
      </c>
      <c r="W83" s="3">
        <v>0</v>
      </c>
      <c r="X83" s="3">
        <v>0</v>
      </c>
      <c r="Y83" s="3">
        <v>0</v>
      </c>
      <c r="Z83" s="278">
        <f t="shared" si="13"/>
        <v>0</v>
      </c>
      <c r="AA83" s="3">
        <v>0</v>
      </c>
      <c r="AB83" s="3">
        <v>0</v>
      </c>
      <c r="AC83" s="3">
        <v>0</v>
      </c>
      <c r="AD83" s="278">
        <f t="shared" si="14"/>
        <v>0</v>
      </c>
      <c r="AE83" s="15">
        <f t="shared" si="15"/>
        <v>0</v>
      </c>
    </row>
    <row r="84" spans="1:31" x14ac:dyDescent="0.25">
      <c r="A84" s="4" t="s">
        <v>160</v>
      </c>
      <c r="B84" s="4" t="s">
        <v>161</v>
      </c>
      <c r="C84" s="3">
        <v>0</v>
      </c>
      <c r="D84" s="3">
        <v>0</v>
      </c>
      <c r="E84" s="3">
        <v>0</v>
      </c>
      <c r="F84" s="278">
        <f t="shared" si="8"/>
        <v>0</v>
      </c>
      <c r="G84" s="3">
        <v>0</v>
      </c>
      <c r="H84" s="3">
        <v>0</v>
      </c>
      <c r="I84" s="3">
        <v>0</v>
      </c>
      <c r="J84" s="278">
        <f t="shared" si="9"/>
        <v>0</v>
      </c>
      <c r="K84" s="3">
        <v>0</v>
      </c>
      <c r="L84" s="3">
        <v>12</v>
      </c>
      <c r="M84" s="3">
        <v>0</v>
      </c>
      <c r="N84" s="278">
        <f t="shared" si="10"/>
        <v>12</v>
      </c>
      <c r="O84" s="3">
        <v>0</v>
      </c>
      <c r="P84" s="3">
        <v>0</v>
      </c>
      <c r="Q84" s="3">
        <v>0</v>
      </c>
      <c r="R84" s="278">
        <f t="shared" si="11"/>
        <v>0</v>
      </c>
      <c r="S84" s="3">
        <v>0</v>
      </c>
      <c r="T84" s="3">
        <v>8</v>
      </c>
      <c r="U84" s="3">
        <v>0</v>
      </c>
      <c r="V84" s="278">
        <f t="shared" si="12"/>
        <v>8</v>
      </c>
      <c r="W84" s="3">
        <v>0</v>
      </c>
      <c r="X84" s="3">
        <v>0</v>
      </c>
      <c r="Y84" s="3">
        <v>0</v>
      </c>
      <c r="Z84" s="278">
        <f t="shared" si="13"/>
        <v>0</v>
      </c>
      <c r="AA84" s="3">
        <v>0</v>
      </c>
      <c r="AB84" s="3">
        <v>0</v>
      </c>
      <c r="AC84" s="3">
        <v>0</v>
      </c>
      <c r="AD84" s="278">
        <f t="shared" si="14"/>
        <v>0</v>
      </c>
      <c r="AE84" s="15">
        <f t="shared" si="15"/>
        <v>20</v>
      </c>
    </row>
    <row r="85" spans="1:31" x14ac:dyDescent="0.25">
      <c r="A85" s="4" t="s">
        <v>162</v>
      </c>
      <c r="B85" s="4" t="s">
        <v>163</v>
      </c>
      <c r="C85" s="3">
        <v>19</v>
      </c>
      <c r="D85" s="3">
        <v>24</v>
      </c>
      <c r="E85" s="3">
        <v>0</v>
      </c>
      <c r="F85" s="278">
        <f t="shared" si="8"/>
        <v>43</v>
      </c>
      <c r="G85" s="3">
        <v>0</v>
      </c>
      <c r="H85" s="3">
        <v>10</v>
      </c>
      <c r="I85" s="3">
        <v>0</v>
      </c>
      <c r="J85" s="278">
        <f t="shared" si="9"/>
        <v>10</v>
      </c>
      <c r="K85" s="3">
        <v>0</v>
      </c>
      <c r="L85" s="3">
        <v>9</v>
      </c>
      <c r="M85" s="3">
        <v>0</v>
      </c>
      <c r="N85" s="278">
        <f t="shared" si="10"/>
        <v>9</v>
      </c>
      <c r="O85" s="3">
        <v>0</v>
      </c>
      <c r="P85" s="3">
        <v>0</v>
      </c>
      <c r="Q85" s="3">
        <v>0</v>
      </c>
      <c r="R85" s="278">
        <f t="shared" si="11"/>
        <v>0</v>
      </c>
      <c r="S85" s="3">
        <v>19</v>
      </c>
      <c r="T85" s="3">
        <v>48</v>
      </c>
      <c r="U85" s="3">
        <v>13</v>
      </c>
      <c r="V85" s="278">
        <f t="shared" si="12"/>
        <v>80</v>
      </c>
      <c r="W85" s="3">
        <v>19</v>
      </c>
      <c r="X85" s="3">
        <v>28</v>
      </c>
      <c r="Y85" s="3">
        <v>6</v>
      </c>
      <c r="Z85" s="278">
        <f t="shared" si="13"/>
        <v>53</v>
      </c>
      <c r="AA85" s="3">
        <v>0</v>
      </c>
      <c r="AB85" s="3">
        <v>2</v>
      </c>
      <c r="AC85" s="3">
        <v>0</v>
      </c>
      <c r="AD85" s="278">
        <f t="shared" si="14"/>
        <v>2</v>
      </c>
      <c r="AE85" s="15">
        <f t="shared" si="15"/>
        <v>197</v>
      </c>
    </row>
    <row r="86" spans="1:31" x14ac:dyDescent="0.25">
      <c r="A86" s="4" t="s">
        <v>164</v>
      </c>
      <c r="B86" s="4" t="s">
        <v>165</v>
      </c>
      <c r="C86" s="3">
        <v>0</v>
      </c>
      <c r="D86" s="3">
        <v>0</v>
      </c>
      <c r="E86" s="3">
        <v>0</v>
      </c>
      <c r="F86" s="278">
        <f t="shared" si="8"/>
        <v>0</v>
      </c>
      <c r="G86" s="3">
        <v>0</v>
      </c>
      <c r="H86" s="3">
        <v>0</v>
      </c>
      <c r="I86" s="3">
        <v>0</v>
      </c>
      <c r="J86" s="278">
        <f t="shared" si="9"/>
        <v>0</v>
      </c>
      <c r="K86" s="3">
        <v>0</v>
      </c>
      <c r="L86" s="3">
        <v>0</v>
      </c>
      <c r="M86" s="3">
        <v>0</v>
      </c>
      <c r="N86" s="278">
        <f t="shared" si="10"/>
        <v>0</v>
      </c>
      <c r="O86" s="3">
        <v>0</v>
      </c>
      <c r="P86" s="3">
        <v>0</v>
      </c>
      <c r="Q86" s="3">
        <v>0</v>
      </c>
      <c r="R86" s="278">
        <f t="shared" si="11"/>
        <v>0</v>
      </c>
      <c r="S86" s="3">
        <v>0</v>
      </c>
      <c r="T86" s="3">
        <v>0</v>
      </c>
      <c r="U86" s="3">
        <v>0</v>
      </c>
      <c r="V86" s="278">
        <f t="shared" si="12"/>
        <v>0</v>
      </c>
      <c r="W86" s="3">
        <v>0</v>
      </c>
      <c r="X86" s="3">
        <v>0</v>
      </c>
      <c r="Y86" s="3">
        <v>0</v>
      </c>
      <c r="Z86" s="278">
        <f t="shared" si="13"/>
        <v>0</v>
      </c>
      <c r="AA86" s="3">
        <v>1</v>
      </c>
      <c r="AB86" s="3">
        <v>0</v>
      </c>
      <c r="AC86" s="3">
        <v>0</v>
      </c>
      <c r="AD86" s="278">
        <f t="shared" si="14"/>
        <v>1</v>
      </c>
      <c r="AE86" s="15">
        <f t="shared" si="15"/>
        <v>1</v>
      </c>
    </row>
    <row r="87" spans="1:31" x14ac:dyDescent="0.25">
      <c r="A87" s="4" t="s">
        <v>166</v>
      </c>
      <c r="B87" s="4" t="s">
        <v>167</v>
      </c>
      <c r="C87" s="3">
        <v>0</v>
      </c>
      <c r="D87" s="3">
        <v>0</v>
      </c>
      <c r="E87" s="3">
        <v>0</v>
      </c>
      <c r="F87" s="278">
        <f t="shared" si="8"/>
        <v>0</v>
      </c>
      <c r="G87" s="3">
        <v>0</v>
      </c>
      <c r="H87" s="3">
        <v>0</v>
      </c>
      <c r="I87" s="3">
        <v>0</v>
      </c>
      <c r="J87" s="278">
        <f t="shared" si="9"/>
        <v>0</v>
      </c>
      <c r="K87" s="3">
        <v>0</v>
      </c>
      <c r="L87" s="3">
        <v>0</v>
      </c>
      <c r="M87" s="3">
        <v>0</v>
      </c>
      <c r="N87" s="278">
        <f t="shared" si="10"/>
        <v>0</v>
      </c>
      <c r="O87" s="3">
        <v>0</v>
      </c>
      <c r="P87" s="3">
        <v>0</v>
      </c>
      <c r="Q87" s="3">
        <v>0</v>
      </c>
      <c r="R87" s="278">
        <f t="shared" si="11"/>
        <v>0</v>
      </c>
      <c r="S87" s="3">
        <v>0</v>
      </c>
      <c r="T87" s="3">
        <v>0</v>
      </c>
      <c r="U87" s="3">
        <v>0</v>
      </c>
      <c r="V87" s="278">
        <f t="shared" si="12"/>
        <v>0</v>
      </c>
      <c r="W87" s="3">
        <v>0</v>
      </c>
      <c r="X87" s="3">
        <v>300000</v>
      </c>
      <c r="Y87" s="3">
        <v>0</v>
      </c>
      <c r="Z87" s="278">
        <f t="shared" si="13"/>
        <v>300000</v>
      </c>
      <c r="AA87" s="3">
        <v>0</v>
      </c>
      <c r="AB87" s="3">
        <v>0</v>
      </c>
      <c r="AC87" s="3">
        <v>0</v>
      </c>
      <c r="AD87" s="278">
        <f t="shared" si="14"/>
        <v>0</v>
      </c>
      <c r="AE87" s="15">
        <f t="shared" si="15"/>
        <v>300000</v>
      </c>
    </row>
    <row r="88" spans="1:31" x14ac:dyDescent="0.25">
      <c r="A88" s="4" t="s">
        <v>168</v>
      </c>
      <c r="B88" s="4" t="s">
        <v>169</v>
      </c>
      <c r="C88" s="3">
        <v>0</v>
      </c>
      <c r="D88" s="3">
        <v>0</v>
      </c>
      <c r="E88" s="3">
        <v>0</v>
      </c>
      <c r="F88" s="278">
        <f t="shared" si="8"/>
        <v>0</v>
      </c>
      <c r="G88" s="3">
        <v>0</v>
      </c>
      <c r="H88" s="3">
        <v>0</v>
      </c>
      <c r="I88" s="3">
        <v>0</v>
      </c>
      <c r="J88" s="278">
        <f t="shared" si="9"/>
        <v>0</v>
      </c>
      <c r="K88" s="3">
        <v>4</v>
      </c>
      <c r="L88" s="3">
        <v>0</v>
      </c>
      <c r="M88" s="3">
        <v>0</v>
      </c>
      <c r="N88" s="278">
        <f t="shared" si="10"/>
        <v>4</v>
      </c>
      <c r="O88" s="3">
        <v>0</v>
      </c>
      <c r="P88" s="3">
        <v>0</v>
      </c>
      <c r="Q88" s="3">
        <v>0</v>
      </c>
      <c r="R88" s="278">
        <f t="shared" si="11"/>
        <v>0</v>
      </c>
      <c r="S88" s="3">
        <v>0</v>
      </c>
      <c r="T88" s="3">
        <v>0</v>
      </c>
      <c r="U88" s="3">
        <v>0</v>
      </c>
      <c r="V88" s="278">
        <f t="shared" si="12"/>
        <v>0</v>
      </c>
      <c r="W88" s="3">
        <v>23</v>
      </c>
      <c r="X88" s="3">
        <v>0</v>
      </c>
      <c r="Y88" s="3">
        <v>0</v>
      </c>
      <c r="Z88" s="278">
        <f t="shared" si="13"/>
        <v>23</v>
      </c>
      <c r="AA88" s="3">
        <v>0</v>
      </c>
      <c r="AB88" s="3">
        <v>0</v>
      </c>
      <c r="AC88" s="3">
        <v>0</v>
      </c>
      <c r="AD88" s="278">
        <f t="shared" si="14"/>
        <v>0</v>
      </c>
      <c r="AE88" s="15">
        <f t="shared" si="15"/>
        <v>27</v>
      </c>
    </row>
    <row r="89" spans="1:31" x14ac:dyDescent="0.25">
      <c r="A89" s="4" t="s">
        <v>170</v>
      </c>
      <c r="B89" s="4" t="s">
        <v>171</v>
      </c>
      <c r="C89" s="3">
        <v>3</v>
      </c>
      <c r="D89" s="3">
        <v>3</v>
      </c>
      <c r="E89" s="3">
        <v>0</v>
      </c>
      <c r="F89" s="278">
        <f t="shared" si="8"/>
        <v>6</v>
      </c>
      <c r="G89" s="3">
        <v>0</v>
      </c>
      <c r="H89" s="3">
        <v>0</v>
      </c>
      <c r="I89" s="3">
        <v>0</v>
      </c>
      <c r="J89" s="278">
        <f t="shared" si="9"/>
        <v>0</v>
      </c>
      <c r="K89" s="3">
        <v>0</v>
      </c>
      <c r="L89" s="3">
        <v>0</v>
      </c>
      <c r="M89" s="3">
        <v>0</v>
      </c>
      <c r="N89" s="278">
        <f t="shared" si="10"/>
        <v>0</v>
      </c>
      <c r="O89" s="3">
        <v>0</v>
      </c>
      <c r="P89" s="3">
        <v>0</v>
      </c>
      <c r="Q89" s="3">
        <v>0</v>
      </c>
      <c r="R89" s="278">
        <f t="shared" si="11"/>
        <v>0</v>
      </c>
      <c r="S89" s="3">
        <v>0</v>
      </c>
      <c r="T89" s="3">
        <v>0</v>
      </c>
      <c r="U89" s="3">
        <v>0</v>
      </c>
      <c r="V89" s="278">
        <f t="shared" si="12"/>
        <v>0</v>
      </c>
      <c r="W89" s="3">
        <v>0</v>
      </c>
      <c r="X89" s="3">
        <v>0</v>
      </c>
      <c r="Y89" s="3">
        <v>0</v>
      </c>
      <c r="Z89" s="278">
        <f t="shared" si="13"/>
        <v>0</v>
      </c>
      <c r="AA89" s="3">
        <v>7</v>
      </c>
      <c r="AB89" s="3">
        <v>0</v>
      </c>
      <c r="AC89" s="3">
        <v>0</v>
      </c>
      <c r="AD89" s="278">
        <f t="shared" si="14"/>
        <v>7</v>
      </c>
      <c r="AE89" s="15">
        <f t="shared" si="15"/>
        <v>13</v>
      </c>
    </row>
    <row r="90" spans="1:31" x14ac:dyDescent="0.25">
      <c r="A90" s="4" t="s">
        <v>172</v>
      </c>
      <c r="B90" s="4" t="s">
        <v>173</v>
      </c>
      <c r="C90" s="3">
        <v>0</v>
      </c>
      <c r="D90" s="3">
        <v>0</v>
      </c>
      <c r="E90" s="3">
        <v>0</v>
      </c>
      <c r="F90" s="278">
        <f t="shared" si="8"/>
        <v>0</v>
      </c>
      <c r="G90" s="3">
        <v>0</v>
      </c>
      <c r="H90" s="3">
        <v>0</v>
      </c>
      <c r="I90" s="3">
        <v>0</v>
      </c>
      <c r="J90" s="278">
        <f t="shared" si="9"/>
        <v>0</v>
      </c>
      <c r="K90" s="3">
        <v>4</v>
      </c>
      <c r="L90" s="3">
        <v>20</v>
      </c>
      <c r="M90" s="3">
        <v>0</v>
      </c>
      <c r="N90" s="278">
        <f t="shared" si="10"/>
        <v>24</v>
      </c>
      <c r="O90" s="3">
        <v>0</v>
      </c>
      <c r="P90" s="3">
        <v>0</v>
      </c>
      <c r="Q90" s="3">
        <v>0</v>
      </c>
      <c r="R90" s="278">
        <f t="shared" si="11"/>
        <v>0</v>
      </c>
      <c r="S90" s="3">
        <v>0</v>
      </c>
      <c r="T90" s="3">
        <v>0</v>
      </c>
      <c r="U90" s="3">
        <v>0</v>
      </c>
      <c r="V90" s="278">
        <f t="shared" si="12"/>
        <v>0</v>
      </c>
      <c r="W90" s="3">
        <v>0</v>
      </c>
      <c r="X90" s="3">
        <v>0</v>
      </c>
      <c r="Y90" s="3">
        <v>0</v>
      </c>
      <c r="Z90" s="278">
        <f t="shared" si="13"/>
        <v>0</v>
      </c>
      <c r="AA90" s="3">
        <v>0</v>
      </c>
      <c r="AB90" s="3">
        <v>0</v>
      </c>
      <c r="AC90" s="3">
        <v>0</v>
      </c>
      <c r="AD90" s="278">
        <f t="shared" si="14"/>
        <v>0</v>
      </c>
      <c r="AE90" s="15">
        <f t="shared" si="15"/>
        <v>24</v>
      </c>
    </row>
    <row r="91" spans="1:31" x14ac:dyDescent="0.25">
      <c r="A91" s="4" t="s">
        <v>174</v>
      </c>
      <c r="B91" s="4" t="s">
        <v>175</v>
      </c>
      <c r="C91" s="3">
        <v>3</v>
      </c>
      <c r="D91" s="3">
        <v>0</v>
      </c>
      <c r="E91" s="3">
        <v>0</v>
      </c>
      <c r="F91" s="278">
        <f t="shared" si="8"/>
        <v>3</v>
      </c>
      <c r="G91" s="3">
        <v>0</v>
      </c>
      <c r="H91" s="3">
        <v>0</v>
      </c>
      <c r="I91" s="3">
        <v>0</v>
      </c>
      <c r="J91" s="278">
        <f t="shared" si="9"/>
        <v>0</v>
      </c>
      <c r="K91" s="3">
        <v>3</v>
      </c>
      <c r="L91" s="3">
        <v>0</v>
      </c>
      <c r="M91" s="3">
        <v>0</v>
      </c>
      <c r="N91" s="278">
        <f t="shared" si="10"/>
        <v>3</v>
      </c>
      <c r="O91" s="3">
        <v>0</v>
      </c>
      <c r="P91" s="3">
        <v>0</v>
      </c>
      <c r="Q91" s="3">
        <v>0</v>
      </c>
      <c r="R91" s="278">
        <f t="shared" si="11"/>
        <v>0</v>
      </c>
      <c r="S91" s="3">
        <v>0</v>
      </c>
      <c r="T91" s="3">
        <v>0</v>
      </c>
      <c r="U91" s="3">
        <v>0</v>
      </c>
      <c r="V91" s="278">
        <f t="shared" si="12"/>
        <v>0</v>
      </c>
      <c r="W91" s="3">
        <v>0</v>
      </c>
      <c r="X91" s="3">
        <v>0</v>
      </c>
      <c r="Y91" s="3">
        <v>0</v>
      </c>
      <c r="Z91" s="278">
        <f t="shared" si="13"/>
        <v>0</v>
      </c>
      <c r="AA91" s="3">
        <v>0</v>
      </c>
      <c r="AB91" s="3">
        <v>0</v>
      </c>
      <c r="AC91" s="3">
        <v>0</v>
      </c>
      <c r="AD91" s="278">
        <f t="shared" si="14"/>
        <v>0</v>
      </c>
      <c r="AE91" s="15">
        <f t="shared" si="15"/>
        <v>6</v>
      </c>
    </row>
    <row r="92" spans="1:31" x14ac:dyDescent="0.25">
      <c r="A92" s="4" t="s">
        <v>176</v>
      </c>
      <c r="B92" s="4" t="s">
        <v>177</v>
      </c>
      <c r="C92" s="3">
        <v>60000</v>
      </c>
      <c r="D92" s="3">
        <v>0</v>
      </c>
      <c r="E92" s="3">
        <v>0</v>
      </c>
      <c r="F92" s="278">
        <f t="shared" si="8"/>
        <v>60000</v>
      </c>
      <c r="G92" s="3">
        <v>0</v>
      </c>
      <c r="H92" s="3">
        <v>0</v>
      </c>
      <c r="I92" s="3">
        <v>0</v>
      </c>
      <c r="J92" s="278">
        <f t="shared" si="9"/>
        <v>0</v>
      </c>
      <c r="K92" s="3">
        <v>0</v>
      </c>
      <c r="L92" s="3">
        <v>0</v>
      </c>
      <c r="M92" s="3">
        <v>0</v>
      </c>
      <c r="N92" s="278">
        <f t="shared" si="10"/>
        <v>0</v>
      </c>
      <c r="O92" s="3">
        <v>0</v>
      </c>
      <c r="P92" s="3">
        <v>0</v>
      </c>
      <c r="Q92" s="3">
        <v>0</v>
      </c>
      <c r="R92" s="278">
        <f t="shared" si="11"/>
        <v>0</v>
      </c>
      <c r="S92" s="3">
        <v>0</v>
      </c>
      <c r="T92" s="3">
        <v>0</v>
      </c>
      <c r="U92" s="3">
        <v>0</v>
      </c>
      <c r="V92" s="278">
        <f t="shared" si="12"/>
        <v>0</v>
      </c>
      <c r="W92" s="3">
        <v>0</v>
      </c>
      <c r="X92" s="3">
        <v>0</v>
      </c>
      <c r="Y92" s="3">
        <v>0</v>
      </c>
      <c r="Z92" s="278">
        <f t="shared" si="13"/>
        <v>0</v>
      </c>
      <c r="AA92" s="3">
        <v>4613</v>
      </c>
      <c r="AB92" s="3">
        <v>0</v>
      </c>
      <c r="AC92" s="3">
        <v>0</v>
      </c>
      <c r="AD92" s="278">
        <f t="shared" si="14"/>
        <v>4613</v>
      </c>
      <c r="AE92" s="15">
        <f t="shared" si="15"/>
        <v>64613</v>
      </c>
    </row>
    <row r="93" spans="1:31" x14ac:dyDescent="0.25">
      <c r="A93" s="4" t="s">
        <v>178</v>
      </c>
      <c r="B93" s="4" t="s">
        <v>179</v>
      </c>
      <c r="C93" s="3">
        <v>10</v>
      </c>
      <c r="D93" s="3">
        <v>15</v>
      </c>
      <c r="E93" s="3">
        <v>0</v>
      </c>
      <c r="F93" s="278">
        <f t="shared" si="8"/>
        <v>25</v>
      </c>
      <c r="G93" s="3">
        <v>0</v>
      </c>
      <c r="H93" s="3">
        <v>6</v>
      </c>
      <c r="I93" s="3">
        <v>0</v>
      </c>
      <c r="J93" s="278">
        <f t="shared" si="9"/>
        <v>6</v>
      </c>
      <c r="K93" s="3">
        <v>0</v>
      </c>
      <c r="L93" s="3">
        <v>6</v>
      </c>
      <c r="M93" s="3">
        <v>0</v>
      </c>
      <c r="N93" s="278">
        <f t="shared" si="10"/>
        <v>6</v>
      </c>
      <c r="O93" s="3">
        <v>8</v>
      </c>
      <c r="P93" s="3">
        <v>0</v>
      </c>
      <c r="Q93" s="3">
        <v>0</v>
      </c>
      <c r="R93" s="278">
        <f t="shared" si="11"/>
        <v>8</v>
      </c>
      <c r="S93" s="3">
        <v>0</v>
      </c>
      <c r="T93" s="3">
        <v>2</v>
      </c>
      <c r="U93" s="3">
        <v>0</v>
      </c>
      <c r="V93" s="278">
        <f t="shared" si="12"/>
        <v>2</v>
      </c>
      <c r="W93" s="3">
        <v>0</v>
      </c>
      <c r="X93" s="3">
        <v>6</v>
      </c>
      <c r="Y93" s="3">
        <v>0</v>
      </c>
      <c r="Z93" s="278">
        <f t="shared" si="13"/>
        <v>6</v>
      </c>
      <c r="AA93" s="3">
        <v>9</v>
      </c>
      <c r="AB93" s="3">
        <v>6</v>
      </c>
      <c r="AC93" s="3">
        <v>0</v>
      </c>
      <c r="AD93" s="278">
        <f t="shared" si="14"/>
        <v>15</v>
      </c>
      <c r="AE93" s="15">
        <f t="shared" si="15"/>
        <v>68</v>
      </c>
    </row>
    <row r="94" spans="1:31" x14ac:dyDescent="0.25">
      <c r="A94" s="4" t="s">
        <v>180</v>
      </c>
      <c r="B94" s="4" t="s">
        <v>181</v>
      </c>
      <c r="C94" s="3">
        <v>0</v>
      </c>
      <c r="D94" s="3">
        <v>0</v>
      </c>
      <c r="E94" s="3">
        <v>0</v>
      </c>
      <c r="F94" s="278">
        <f t="shared" si="8"/>
        <v>0</v>
      </c>
      <c r="G94" s="3">
        <v>1</v>
      </c>
      <c r="H94" s="3">
        <v>0</v>
      </c>
      <c r="I94" s="3">
        <v>0</v>
      </c>
      <c r="J94" s="278">
        <f t="shared" si="9"/>
        <v>1</v>
      </c>
      <c r="K94" s="3">
        <v>0</v>
      </c>
      <c r="L94" s="3">
        <v>33</v>
      </c>
      <c r="M94" s="3">
        <v>0</v>
      </c>
      <c r="N94" s="278">
        <f t="shared" si="10"/>
        <v>33</v>
      </c>
      <c r="O94" s="3">
        <v>0</v>
      </c>
      <c r="P94" s="3">
        <v>0</v>
      </c>
      <c r="Q94" s="3">
        <v>0</v>
      </c>
      <c r="R94" s="278">
        <f t="shared" si="11"/>
        <v>0</v>
      </c>
      <c r="S94" s="3">
        <v>0</v>
      </c>
      <c r="T94" s="3">
        <v>0</v>
      </c>
      <c r="U94" s="3">
        <v>0</v>
      </c>
      <c r="V94" s="278">
        <f t="shared" si="12"/>
        <v>0</v>
      </c>
      <c r="W94" s="3">
        <v>7</v>
      </c>
      <c r="X94" s="3">
        <v>94</v>
      </c>
      <c r="Y94" s="3">
        <v>0</v>
      </c>
      <c r="Z94" s="278">
        <f t="shared" si="13"/>
        <v>101</v>
      </c>
      <c r="AA94" s="3">
        <v>0</v>
      </c>
      <c r="AB94" s="3">
        <v>0</v>
      </c>
      <c r="AC94" s="3">
        <v>0</v>
      </c>
      <c r="AD94" s="278">
        <f t="shared" si="14"/>
        <v>0</v>
      </c>
      <c r="AE94" s="15">
        <f t="shared" si="15"/>
        <v>135</v>
      </c>
    </row>
    <row r="95" spans="1:31" x14ac:dyDescent="0.25">
      <c r="A95" s="4" t="s">
        <v>182</v>
      </c>
      <c r="B95" s="4" t="s">
        <v>183</v>
      </c>
      <c r="C95" s="3">
        <v>0</v>
      </c>
      <c r="D95" s="3">
        <v>4</v>
      </c>
      <c r="E95" s="3">
        <v>0</v>
      </c>
      <c r="F95" s="278">
        <f t="shared" si="8"/>
        <v>4</v>
      </c>
      <c r="G95" s="3">
        <v>0</v>
      </c>
      <c r="H95" s="3">
        <v>2</v>
      </c>
      <c r="I95" s="3">
        <v>0</v>
      </c>
      <c r="J95" s="278">
        <f t="shared" si="9"/>
        <v>2</v>
      </c>
      <c r="K95" s="3">
        <v>26</v>
      </c>
      <c r="L95" s="3">
        <v>0</v>
      </c>
      <c r="M95" s="3">
        <v>0</v>
      </c>
      <c r="N95" s="278">
        <f t="shared" si="10"/>
        <v>26</v>
      </c>
      <c r="O95" s="3">
        <v>0</v>
      </c>
      <c r="P95" s="3">
        <v>0</v>
      </c>
      <c r="Q95" s="3">
        <v>0</v>
      </c>
      <c r="R95" s="278">
        <f t="shared" si="11"/>
        <v>0</v>
      </c>
      <c r="S95" s="3">
        <v>0</v>
      </c>
      <c r="T95" s="3">
        <v>0</v>
      </c>
      <c r="U95" s="3">
        <v>0</v>
      </c>
      <c r="V95" s="278">
        <f t="shared" si="12"/>
        <v>0</v>
      </c>
      <c r="W95" s="3">
        <v>7</v>
      </c>
      <c r="X95" s="3">
        <v>30</v>
      </c>
      <c r="Y95" s="3">
        <v>0</v>
      </c>
      <c r="Z95" s="278">
        <f t="shared" si="13"/>
        <v>37</v>
      </c>
      <c r="AA95" s="3">
        <v>0</v>
      </c>
      <c r="AB95" s="3">
        <v>0</v>
      </c>
      <c r="AC95" s="3">
        <v>0</v>
      </c>
      <c r="AD95" s="278">
        <f t="shared" si="14"/>
        <v>0</v>
      </c>
      <c r="AE95" s="15">
        <f t="shared" si="15"/>
        <v>69</v>
      </c>
    </row>
    <row r="96" spans="1:31" x14ac:dyDescent="0.25">
      <c r="A96" s="4" t="s">
        <v>184</v>
      </c>
      <c r="B96" s="4" t="s">
        <v>185</v>
      </c>
      <c r="C96" s="3">
        <v>0</v>
      </c>
      <c r="D96" s="3">
        <v>17</v>
      </c>
      <c r="E96" s="3">
        <v>0</v>
      </c>
      <c r="F96" s="278">
        <f t="shared" si="8"/>
        <v>17</v>
      </c>
      <c r="G96" s="3">
        <v>0</v>
      </c>
      <c r="H96" s="3">
        <v>0</v>
      </c>
      <c r="I96" s="3">
        <v>0</v>
      </c>
      <c r="J96" s="278">
        <f t="shared" si="9"/>
        <v>0</v>
      </c>
      <c r="K96" s="3">
        <v>0</v>
      </c>
      <c r="L96" s="3">
        <v>0</v>
      </c>
      <c r="M96" s="3">
        <v>0</v>
      </c>
      <c r="N96" s="278">
        <f t="shared" si="10"/>
        <v>0</v>
      </c>
      <c r="O96" s="3">
        <v>0</v>
      </c>
      <c r="P96" s="3">
        <v>0</v>
      </c>
      <c r="Q96" s="3">
        <v>0</v>
      </c>
      <c r="R96" s="278">
        <f t="shared" si="11"/>
        <v>0</v>
      </c>
      <c r="S96" s="3">
        <v>0</v>
      </c>
      <c r="T96" s="3">
        <v>0</v>
      </c>
      <c r="U96" s="3">
        <v>0</v>
      </c>
      <c r="V96" s="278">
        <f t="shared" si="12"/>
        <v>0</v>
      </c>
      <c r="W96" s="3">
        <v>0</v>
      </c>
      <c r="X96" s="3">
        <v>0</v>
      </c>
      <c r="Y96" s="3">
        <v>0</v>
      </c>
      <c r="Z96" s="278">
        <f t="shared" si="13"/>
        <v>0</v>
      </c>
      <c r="AA96" s="3">
        <v>0</v>
      </c>
      <c r="AB96" s="3">
        <v>0</v>
      </c>
      <c r="AC96" s="3">
        <v>0</v>
      </c>
      <c r="AD96" s="278">
        <f t="shared" si="14"/>
        <v>0</v>
      </c>
      <c r="AE96" s="15">
        <f t="shared" si="15"/>
        <v>17</v>
      </c>
    </row>
    <row r="97" spans="1:31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0</v>
      </c>
      <c r="F97" s="278">
        <f t="shared" si="8"/>
        <v>0</v>
      </c>
      <c r="G97" s="3">
        <v>0</v>
      </c>
      <c r="H97" s="3">
        <v>0</v>
      </c>
      <c r="I97" s="3">
        <v>0</v>
      </c>
      <c r="J97" s="278">
        <f t="shared" si="9"/>
        <v>0</v>
      </c>
      <c r="K97" s="3">
        <v>0</v>
      </c>
      <c r="L97" s="3">
        <v>0</v>
      </c>
      <c r="M97" s="3">
        <v>0</v>
      </c>
      <c r="N97" s="278">
        <f t="shared" si="10"/>
        <v>0</v>
      </c>
      <c r="O97" s="3">
        <v>0</v>
      </c>
      <c r="P97" s="3">
        <v>0</v>
      </c>
      <c r="Q97" s="3">
        <v>0</v>
      </c>
      <c r="R97" s="278">
        <f t="shared" si="11"/>
        <v>0</v>
      </c>
      <c r="S97" s="3">
        <v>0</v>
      </c>
      <c r="T97" s="3">
        <v>0</v>
      </c>
      <c r="U97" s="3">
        <v>0</v>
      </c>
      <c r="V97" s="278">
        <f t="shared" si="12"/>
        <v>0</v>
      </c>
      <c r="W97" s="3">
        <v>0</v>
      </c>
      <c r="X97" s="3">
        <v>0</v>
      </c>
      <c r="Y97" s="3">
        <v>0</v>
      </c>
      <c r="Z97" s="278">
        <f t="shared" si="13"/>
        <v>0</v>
      </c>
      <c r="AA97" s="3">
        <v>0</v>
      </c>
      <c r="AB97" s="3">
        <v>0</v>
      </c>
      <c r="AC97" s="3">
        <v>0</v>
      </c>
      <c r="AD97" s="278">
        <f t="shared" si="14"/>
        <v>0</v>
      </c>
      <c r="AE97" s="15">
        <f t="shared" si="15"/>
        <v>0</v>
      </c>
    </row>
    <row r="98" spans="1:31" x14ac:dyDescent="0.25">
      <c r="A98" s="4" t="s">
        <v>188</v>
      </c>
      <c r="B98" s="4" t="s">
        <v>189</v>
      </c>
      <c r="C98" s="3">
        <v>0</v>
      </c>
      <c r="D98" s="3">
        <v>0</v>
      </c>
      <c r="E98" s="3">
        <v>0</v>
      </c>
      <c r="F98" s="278">
        <f t="shared" si="8"/>
        <v>0</v>
      </c>
      <c r="G98" s="3">
        <v>0</v>
      </c>
      <c r="H98" s="3">
        <v>0</v>
      </c>
      <c r="I98" s="3">
        <v>0</v>
      </c>
      <c r="J98" s="278">
        <f t="shared" si="9"/>
        <v>0</v>
      </c>
      <c r="K98" s="3">
        <v>302</v>
      </c>
      <c r="L98" s="3">
        <v>57</v>
      </c>
      <c r="M98" s="3">
        <v>0</v>
      </c>
      <c r="N98" s="278">
        <f t="shared" si="10"/>
        <v>359</v>
      </c>
      <c r="O98" s="3">
        <v>217</v>
      </c>
      <c r="P98" s="3">
        <v>0</v>
      </c>
      <c r="Q98" s="3">
        <v>0</v>
      </c>
      <c r="R98" s="278">
        <f t="shared" si="11"/>
        <v>217</v>
      </c>
      <c r="S98" s="3">
        <v>0</v>
      </c>
      <c r="T98" s="3">
        <v>0</v>
      </c>
      <c r="U98" s="3">
        <v>0</v>
      </c>
      <c r="V98" s="278">
        <f t="shared" si="12"/>
        <v>0</v>
      </c>
      <c r="W98" s="3">
        <v>6</v>
      </c>
      <c r="X98" s="3">
        <v>5</v>
      </c>
      <c r="Y98" s="3">
        <v>0</v>
      </c>
      <c r="Z98" s="278">
        <f t="shared" si="13"/>
        <v>11</v>
      </c>
      <c r="AA98" s="3">
        <v>0</v>
      </c>
      <c r="AB98" s="3">
        <v>0</v>
      </c>
      <c r="AC98" s="3">
        <v>0</v>
      </c>
      <c r="AD98" s="278">
        <f t="shared" si="14"/>
        <v>0</v>
      </c>
      <c r="AE98" s="15">
        <f t="shared" si="15"/>
        <v>587</v>
      </c>
    </row>
    <row r="99" spans="1:31" x14ac:dyDescent="0.25">
      <c r="A99" s="4" t="s">
        <v>190</v>
      </c>
      <c r="B99" s="4" t="s">
        <v>191</v>
      </c>
      <c r="C99" s="3">
        <v>0</v>
      </c>
      <c r="D99" s="3">
        <v>0</v>
      </c>
      <c r="E99" s="3">
        <v>0</v>
      </c>
      <c r="F99" s="278">
        <f t="shared" si="8"/>
        <v>0</v>
      </c>
      <c r="G99" s="3">
        <v>0</v>
      </c>
      <c r="H99" s="3">
        <v>0</v>
      </c>
      <c r="I99" s="3">
        <v>0</v>
      </c>
      <c r="J99" s="278">
        <f t="shared" si="9"/>
        <v>0</v>
      </c>
      <c r="K99" s="3">
        <v>3</v>
      </c>
      <c r="L99" s="3">
        <v>2</v>
      </c>
      <c r="M99" s="3">
        <v>1</v>
      </c>
      <c r="N99" s="278">
        <f t="shared" si="10"/>
        <v>6</v>
      </c>
      <c r="O99" s="3">
        <v>0</v>
      </c>
      <c r="P99" s="3">
        <v>0</v>
      </c>
      <c r="Q99" s="3">
        <v>0</v>
      </c>
      <c r="R99" s="278">
        <f t="shared" si="11"/>
        <v>0</v>
      </c>
      <c r="S99" s="3">
        <v>5</v>
      </c>
      <c r="T99" s="3">
        <v>1</v>
      </c>
      <c r="U99" s="3">
        <v>2</v>
      </c>
      <c r="V99" s="278">
        <f t="shared" si="12"/>
        <v>8</v>
      </c>
      <c r="W99" s="3">
        <v>3</v>
      </c>
      <c r="X99" s="3">
        <v>2</v>
      </c>
      <c r="Y99" s="3">
        <v>1</v>
      </c>
      <c r="Z99" s="278">
        <f t="shared" si="13"/>
        <v>6</v>
      </c>
      <c r="AA99" s="3">
        <v>1</v>
      </c>
      <c r="AB99" s="3">
        <v>1</v>
      </c>
      <c r="AC99" s="3">
        <v>2</v>
      </c>
      <c r="AD99" s="278">
        <f t="shared" si="14"/>
        <v>4</v>
      </c>
      <c r="AE99" s="15">
        <f t="shared" si="15"/>
        <v>24</v>
      </c>
    </row>
    <row r="100" spans="1:31" x14ac:dyDescent="0.25">
      <c r="A100" s="4" t="s">
        <v>192</v>
      </c>
      <c r="B100" s="4" t="s">
        <v>193</v>
      </c>
      <c r="C100" s="3">
        <v>0</v>
      </c>
      <c r="D100" s="3">
        <v>4</v>
      </c>
      <c r="E100" s="3">
        <v>0</v>
      </c>
      <c r="F100" s="278">
        <f t="shared" si="8"/>
        <v>4</v>
      </c>
      <c r="G100" s="3">
        <v>0</v>
      </c>
      <c r="H100" s="3">
        <v>0</v>
      </c>
      <c r="I100" s="3">
        <v>0</v>
      </c>
      <c r="J100" s="278">
        <f t="shared" si="9"/>
        <v>0</v>
      </c>
      <c r="K100" s="3">
        <v>19</v>
      </c>
      <c r="L100" s="3">
        <v>3</v>
      </c>
      <c r="M100" s="3">
        <v>0</v>
      </c>
      <c r="N100" s="278">
        <f t="shared" si="10"/>
        <v>22</v>
      </c>
      <c r="O100" s="3">
        <v>0</v>
      </c>
      <c r="P100" s="3">
        <v>0</v>
      </c>
      <c r="Q100" s="3">
        <v>0</v>
      </c>
      <c r="R100" s="278">
        <f t="shared" si="11"/>
        <v>0</v>
      </c>
      <c r="S100" s="3">
        <v>0</v>
      </c>
      <c r="T100" s="3">
        <v>0</v>
      </c>
      <c r="U100" s="3">
        <v>0</v>
      </c>
      <c r="V100" s="278">
        <f t="shared" si="12"/>
        <v>0</v>
      </c>
      <c r="W100" s="3">
        <v>0</v>
      </c>
      <c r="X100" s="3">
        <v>21</v>
      </c>
      <c r="Y100" s="3">
        <v>0</v>
      </c>
      <c r="Z100" s="278">
        <f t="shared" si="13"/>
        <v>21</v>
      </c>
      <c r="AA100" s="3">
        <v>0</v>
      </c>
      <c r="AB100" s="3">
        <v>0</v>
      </c>
      <c r="AC100" s="3">
        <v>0</v>
      </c>
      <c r="AD100" s="278">
        <f t="shared" si="14"/>
        <v>0</v>
      </c>
      <c r="AE100" s="15">
        <f t="shared" si="15"/>
        <v>47</v>
      </c>
    </row>
    <row r="101" spans="1:31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278">
        <f t="shared" si="8"/>
        <v>0</v>
      </c>
      <c r="G101" s="3">
        <v>0</v>
      </c>
      <c r="H101" s="3">
        <v>0</v>
      </c>
      <c r="I101" s="3">
        <v>0</v>
      </c>
      <c r="J101" s="278">
        <f t="shared" si="9"/>
        <v>0</v>
      </c>
      <c r="K101" s="3">
        <v>0</v>
      </c>
      <c r="L101" s="3">
        <v>0</v>
      </c>
      <c r="M101" s="3">
        <v>0</v>
      </c>
      <c r="N101" s="278">
        <f t="shared" si="10"/>
        <v>0</v>
      </c>
      <c r="O101" s="3">
        <v>0</v>
      </c>
      <c r="P101" s="3">
        <v>0</v>
      </c>
      <c r="Q101" s="3">
        <v>0</v>
      </c>
      <c r="R101" s="278">
        <f t="shared" si="11"/>
        <v>0</v>
      </c>
      <c r="S101" s="3">
        <v>0</v>
      </c>
      <c r="T101" s="3">
        <v>0</v>
      </c>
      <c r="U101" s="3">
        <v>0</v>
      </c>
      <c r="V101" s="278">
        <f t="shared" si="12"/>
        <v>0</v>
      </c>
      <c r="W101" s="3">
        <v>0</v>
      </c>
      <c r="X101" s="3">
        <v>0</v>
      </c>
      <c r="Y101" s="3">
        <v>0</v>
      </c>
      <c r="Z101" s="278">
        <f t="shared" si="13"/>
        <v>0</v>
      </c>
      <c r="AA101" s="3">
        <v>0</v>
      </c>
      <c r="AB101" s="3">
        <v>0</v>
      </c>
      <c r="AC101" s="3">
        <v>0</v>
      </c>
      <c r="AD101" s="278">
        <f t="shared" si="14"/>
        <v>0</v>
      </c>
      <c r="AE101" s="15">
        <f t="shared" si="15"/>
        <v>0</v>
      </c>
    </row>
    <row r="102" spans="1:31" x14ac:dyDescent="0.25">
      <c r="A102" s="4" t="s">
        <v>196</v>
      </c>
      <c r="B102" s="4" t="s">
        <v>197</v>
      </c>
      <c r="C102" s="3">
        <v>0</v>
      </c>
      <c r="D102" s="3">
        <v>41</v>
      </c>
      <c r="E102" s="3">
        <v>0</v>
      </c>
      <c r="F102" s="278">
        <f t="shared" si="8"/>
        <v>41</v>
      </c>
      <c r="G102" s="3">
        <v>0</v>
      </c>
      <c r="H102" s="3">
        <v>0</v>
      </c>
      <c r="I102" s="3">
        <v>0</v>
      </c>
      <c r="J102" s="278">
        <f t="shared" si="9"/>
        <v>0</v>
      </c>
      <c r="K102" s="3">
        <v>36</v>
      </c>
      <c r="L102" s="3">
        <v>0</v>
      </c>
      <c r="M102" s="3">
        <v>0</v>
      </c>
      <c r="N102" s="278">
        <f t="shared" si="10"/>
        <v>36</v>
      </c>
      <c r="O102" s="3">
        <v>8</v>
      </c>
      <c r="P102" s="3">
        <v>13</v>
      </c>
      <c r="Q102" s="3">
        <v>0</v>
      </c>
      <c r="R102" s="278">
        <f t="shared" si="11"/>
        <v>21</v>
      </c>
      <c r="S102" s="3">
        <v>3</v>
      </c>
      <c r="T102" s="3">
        <v>20</v>
      </c>
      <c r="U102" s="3">
        <v>1</v>
      </c>
      <c r="V102" s="278">
        <f t="shared" si="12"/>
        <v>24</v>
      </c>
      <c r="W102" s="3">
        <v>0</v>
      </c>
      <c r="X102" s="3">
        <v>0</v>
      </c>
      <c r="Y102" s="3">
        <v>0</v>
      </c>
      <c r="Z102" s="278">
        <f t="shared" si="13"/>
        <v>0</v>
      </c>
      <c r="AA102" s="3">
        <v>0</v>
      </c>
      <c r="AB102" s="3">
        <v>0</v>
      </c>
      <c r="AC102" s="3">
        <v>0</v>
      </c>
      <c r="AD102" s="278">
        <f t="shared" si="14"/>
        <v>0</v>
      </c>
      <c r="AE102" s="15">
        <f t="shared" si="15"/>
        <v>122</v>
      </c>
    </row>
    <row r="103" spans="1:31" x14ac:dyDescent="0.25">
      <c r="A103" s="4" t="s">
        <v>198</v>
      </c>
      <c r="B103" s="4" t="s">
        <v>199</v>
      </c>
      <c r="C103" s="3">
        <v>1</v>
      </c>
      <c r="D103" s="3">
        <v>3</v>
      </c>
      <c r="E103" s="3">
        <v>0</v>
      </c>
      <c r="F103" s="278">
        <f t="shared" si="8"/>
        <v>4</v>
      </c>
      <c r="G103" s="3">
        <v>0</v>
      </c>
      <c r="H103" s="3">
        <v>0</v>
      </c>
      <c r="I103" s="3">
        <v>0</v>
      </c>
      <c r="J103" s="278">
        <f t="shared" si="9"/>
        <v>0</v>
      </c>
      <c r="K103" s="3">
        <v>0</v>
      </c>
      <c r="L103" s="3">
        <v>0</v>
      </c>
      <c r="M103" s="3">
        <v>0</v>
      </c>
      <c r="N103" s="278">
        <f t="shared" si="10"/>
        <v>0</v>
      </c>
      <c r="O103" s="3">
        <v>0</v>
      </c>
      <c r="P103" s="3">
        <v>0</v>
      </c>
      <c r="Q103" s="3">
        <v>0</v>
      </c>
      <c r="R103" s="278">
        <f t="shared" si="11"/>
        <v>0</v>
      </c>
      <c r="S103" s="3">
        <v>0</v>
      </c>
      <c r="T103" s="3">
        <v>0</v>
      </c>
      <c r="U103" s="3">
        <v>0</v>
      </c>
      <c r="V103" s="278">
        <f t="shared" si="12"/>
        <v>0</v>
      </c>
      <c r="W103" s="3">
        <v>0</v>
      </c>
      <c r="X103" s="3">
        <v>4</v>
      </c>
      <c r="Y103" s="3">
        <v>0</v>
      </c>
      <c r="Z103" s="278">
        <f t="shared" si="13"/>
        <v>4</v>
      </c>
      <c r="AA103" s="3">
        <v>0</v>
      </c>
      <c r="AB103" s="3">
        <v>0</v>
      </c>
      <c r="AC103" s="3">
        <v>0</v>
      </c>
      <c r="AD103" s="278">
        <f t="shared" si="14"/>
        <v>0</v>
      </c>
      <c r="AE103" s="15">
        <f t="shared" si="15"/>
        <v>8</v>
      </c>
    </row>
    <row r="104" spans="1:31" x14ac:dyDescent="0.25">
      <c r="A104" s="4" t="s">
        <v>200</v>
      </c>
      <c r="B104" s="4" t="s">
        <v>201</v>
      </c>
      <c r="C104" s="3">
        <v>0</v>
      </c>
      <c r="D104" s="3">
        <v>51</v>
      </c>
      <c r="E104" s="3">
        <v>0</v>
      </c>
      <c r="F104" s="278">
        <f t="shared" si="8"/>
        <v>51</v>
      </c>
      <c r="G104" s="3">
        <v>0</v>
      </c>
      <c r="H104" s="3">
        <v>0</v>
      </c>
      <c r="I104" s="3">
        <v>0</v>
      </c>
      <c r="J104" s="278">
        <f t="shared" si="9"/>
        <v>0</v>
      </c>
      <c r="K104" s="3">
        <v>4</v>
      </c>
      <c r="L104" s="3">
        <v>0</v>
      </c>
      <c r="M104" s="3">
        <v>0</v>
      </c>
      <c r="N104" s="278">
        <f t="shared" si="10"/>
        <v>4</v>
      </c>
      <c r="O104" s="3">
        <v>0</v>
      </c>
      <c r="P104" s="3">
        <v>28</v>
      </c>
      <c r="Q104" s="3">
        <v>0</v>
      </c>
      <c r="R104" s="278">
        <f t="shared" si="11"/>
        <v>28</v>
      </c>
      <c r="S104" s="3">
        <v>0</v>
      </c>
      <c r="T104" s="3">
        <v>5</v>
      </c>
      <c r="U104" s="3">
        <v>0</v>
      </c>
      <c r="V104" s="278">
        <f t="shared" si="12"/>
        <v>5</v>
      </c>
      <c r="W104" s="3">
        <v>0</v>
      </c>
      <c r="X104" s="3">
        <v>46</v>
      </c>
      <c r="Y104" s="3">
        <v>0</v>
      </c>
      <c r="Z104" s="278">
        <f t="shared" si="13"/>
        <v>46</v>
      </c>
      <c r="AA104" s="3">
        <v>0</v>
      </c>
      <c r="AB104" s="3">
        <v>5</v>
      </c>
      <c r="AC104" s="3">
        <v>0</v>
      </c>
      <c r="AD104" s="278">
        <f t="shared" si="14"/>
        <v>5</v>
      </c>
      <c r="AE104" s="15">
        <f t="shared" si="15"/>
        <v>139</v>
      </c>
    </row>
    <row r="105" spans="1:31" x14ac:dyDescent="0.25">
      <c r="A105" s="4" t="s">
        <v>202</v>
      </c>
      <c r="B105" s="4" t="s">
        <v>203</v>
      </c>
      <c r="C105" s="3">
        <v>0</v>
      </c>
      <c r="D105" s="3">
        <v>0</v>
      </c>
      <c r="E105" s="3">
        <v>0</v>
      </c>
      <c r="F105" s="278">
        <f t="shared" si="8"/>
        <v>0</v>
      </c>
      <c r="G105" s="3">
        <v>0</v>
      </c>
      <c r="H105" s="3">
        <v>0</v>
      </c>
      <c r="I105" s="3">
        <v>0</v>
      </c>
      <c r="J105" s="278">
        <f t="shared" si="9"/>
        <v>0</v>
      </c>
      <c r="K105" s="3">
        <v>3</v>
      </c>
      <c r="L105" s="3">
        <v>9</v>
      </c>
      <c r="M105" s="3">
        <v>0</v>
      </c>
      <c r="N105" s="278">
        <f t="shared" si="10"/>
        <v>12</v>
      </c>
      <c r="O105" s="3">
        <v>0</v>
      </c>
      <c r="P105" s="3">
        <v>57</v>
      </c>
      <c r="Q105" s="3">
        <v>89</v>
      </c>
      <c r="R105" s="278">
        <f t="shared" si="11"/>
        <v>146</v>
      </c>
      <c r="S105" s="3">
        <v>0</v>
      </c>
      <c r="T105" s="3">
        <v>0</v>
      </c>
      <c r="U105" s="3">
        <v>0</v>
      </c>
      <c r="V105" s="278">
        <f t="shared" si="12"/>
        <v>0</v>
      </c>
      <c r="W105" s="3">
        <v>2</v>
      </c>
      <c r="X105" s="3">
        <v>51</v>
      </c>
      <c r="Y105" s="3">
        <v>1</v>
      </c>
      <c r="Z105" s="278">
        <f t="shared" si="13"/>
        <v>54</v>
      </c>
      <c r="AA105" s="3">
        <v>0</v>
      </c>
      <c r="AB105" s="3">
        <v>0</v>
      </c>
      <c r="AC105" s="3">
        <v>0</v>
      </c>
      <c r="AD105" s="278">
        <f t="shared" si="14"/>
        <v>0</v>
      </c>
      <c r="AE105" s="15">
        <f t="shared" si="15"/>
        <v>212</v>
      </c>
    </row>
    <row r="106" spans="1:31" x14ac:dyDescent="0.25">
      <c r="A106" s="4" t="s">
        <v>204</v>
      </c>
      <c r="B106" s="4" t="s">
        <v>205</v>
      </c>
      <c r="C106" s="3">
        <v>1</v>
      </c>
      <c r="D106" s="3">
        <v>1</v>
      </c>
      <c r="E106" s="3">
        <v>1</v>
      </c>
      <c r="F106" s="278">
        <f t="shared" si="8"/>
        <v>3</v>
      </c>
      <c r="G106" s="3">
        <v>0</v>
      </c>
      <c r="H106" s="3">
        <v>0</v>
      </c>
      <c r="I106" s="3">
        <v>0</v>
      </c>
      <c r="J106" s="278">
        <f t="shared" si="9"/>
        <v>0</v>
      </c>
      <c r="K106" s="3">
        <v>5</v>
      </c>
      <c r="L106" s="3">
        <v>0</v>
      </c>
      <c r="M106" s="3">
        <v>13</v>
      </c>
      <c r="N106" s="278">
        <f t="shared" si="10"/>
        <v>18</v>
      </c>
      <c r="O106" s="3">
        <v>41</v>
      </c>
      <c r="P106" s="3">
        <v>0</v>
      </c>
      <c r="Q106" s="3">
        <v>0</v>
      </c>
      <c r="R106" s="278">
        <f t="shared" si="11"/>
        <v>41</v>
      </c>
      <c r="S106" s="3">
        <v>0</v>
      </c>
      <c r="T106" s="3">
        <v>0</v>
      </c>
      <c r="U106" s="3">
        <v>0</v>
      </c>
      <c r="V106" s="278">
        <f t="shared" si="12"/>
        <v>0</v>
      </c>
      <c r="W106" s="3">
        <v>1</v>
      </c>
      <c r="X106" s="3">
        <v>0</v>
      </c>
      <c r="Y106" s="3">
        <v>0</v>
      </c>
      <c r="Z106" s="278">
        <f t="shared" si="13"/>
        <v>1</v>
      </c>
      <c r="AA106" s="3">
        <v>0</v>
      </c>
      <c r="AB106" s="3">
        <v>0</v>
      </c>
      <c r="AC106" s="3">
        <v>0</v>
      </c>
      <c r="AD106" s="278">
        <f t="shared" si="14"/>
        <v>0</v>
      </c>
      <c r="AE106" s="15">
        <f t="shared" si="15"/>
        <v>63</v>
      </c>
    </row>
    <row r="107" spans="1:31" x14ac:dyDescent="0.25">
      <c r="A107" s="4" t="s">
        <v>206</v>
      </c>
      <c r="B107" s="4" t="s">
        <v>207</v>
      </c>
      <c r="C107" s="3">
        <v>1</v>
      </c>
      <c r="D107" s="3">
        <v>0</v>
      </c>
      <c r="E107" s="3">
        <v>0</v>
      </c>
      <c r="F107" s="278">
        <f t="shared" si="8"/>
        <v>1</v>
      </c>
      <c r="G107" s="3">
        <v>0</v>
      </c>
      <c r="H107" s="3">
        <v>0</v>
      </c>
      <c r="I107" s="3">
        <v>0</v>
      </c>
      <c r="J107" s="278">
        <f t="shared" si="9"/>
        <v>0</v>
      </c>
      <c r="K107" s="3">
        <v>1</v>
      </c>
      <c r="L107" s="3">
        <v>0</v>
      </c>
      <c r="M107" s="3">
        <v>0</v>
      </c>
      <c r="N107" s="278">
        <f t="shared" si="10"/>
        <v>1</v>
      </c>
      <c r="O107" s="3">
        <v>0</v>
      </c>
      <c r="P107" s="3">
        <v>0</v>
      </c>
      <c r="Q107" s="3">
        <v>0</v>
      </c>
      <c r="R107" s="278">
        <f t="shared" si="11"/>
        <v>0</v>
      </c>
      <c r="S107" s="3">
        <v>0</v>
      </c>
      <c r="T107" s="3">
        <v>0</v>
      </c>
      <c r="U107" s="3">
        <v>0</v>
      </c>
      <c r="V107" s="278">
        <f t="shared" si="12"/>
        <v>0</v>
      </c>
      <c r="W107" s="3">
        <v>0</v>
      </c>
      <c r="X107" s="3">
        <v>0</v>
      </c>
      <c r="Y107" s="3">
        <v>0</v>
      </c>
      <c r="Z107" s="278">
        <f t="shared" si="13"/>
        <v>0</v>
      </c>
      <c r="AA107" s="3">
        <v>10</v>
      </c>
      <c r="AB107" s="3">
        <v>0</v>
      </c>
      <c r="AC107" s="3">
        <v>0</v>
      </c>
      <c r="AD107" s="278">
        <f t="shared" si="14"/>
        <v>10</v>
      </c>
      <c r="AE107" s="15">
        <f t="shared" si="15"/>
        <v>12</v>
      </c>
    </row>
    <row r="108" spans="1:31" x14ac:dyDescent="0.25">
      <c r="A108" s="4" t="s">
        <v>208</v>
      </c>
      <c r="B108" s="4" t="s">
        <v>209</v>
      </c>
      <c r="C108" s="3">
        <v>28</v>
      </c>
      <c r="D108" s="3">
        <v>1</v>
      </c>
      <c r="E108" s="3">
        <v>1</v>
      </c>
      <c r="F108" s="278">
        <f t="shared" si="8"/>
        <v>30</v>
      </c>
      <c r="G108" s="3">
        <v>0</v>
      </c>
      <c r="H108" s="3">
        <v>0</v>
      </c>
      <c r="I108" s="3">
        <v>0</v>
      </c>
      <c r="J108" s="278">
        <f t="shared" si="9"/>
        <v>0</v>
      </c>
      <c r="K108" s="3">
        <v>4</v>
      </c>
      <c r="L108" s="3">
        <v>0</v>
      </c>
      <c r="M108" s="3">
        <v>0</v>
      </c>
      <c r="N108" s="278">
        <f t="shared" si="10"/>
        <v>4</v>
      </c>
      <c r="O108" s="3">
        <v>0</v>
      </c>
      <c r="P108" s="3">
        <v>0</v>
      </c>
      <c r="Q108" s="3">
        <v>0</v>
      </c>
      <c r="R108" s="278">
        <f t="shared" si="11"/>
        <v>0</v>
      </c>
      <c r="S108" s="3">
        <v>0</v>
      </c>
      <c r="T108" s="3">
        <v>0</v>
      </c>
      <c r="U108" s="3">
        <v>0</v>
      </c>
      <c r="V108" s="278">
        <f t="shared" si="12"/>
        <v>0</v>
      </c>
      <c r="W108" s="3">
        <v>0</v>
      </c>
      <c r="X108" s="3">
        <v>0</v>
      </c>
      <c r="Y108" s="3">
        <v>0</v>
      </c>
      <c r="Z108" s="278">
        <f t="shared" si="13"/>
        <v>0</v>
      </c>
      <c r="AA108" s="3">
        <v>0</v>
      </c>
      <c r="AB108" s="3">
        <v>3</v>
      </c>
      <c r="AC108" s="3">
        <v>0</v>
      </c>
      <c r="AD108" s="278">
        <f t="shared" si="14"/>
        <v>3</v>
      </c>
      <c r="AE108" s="15">
        <f t="shared" si="15"/>
        <v>37</v>
      </c>
    </row>
    <row r="109" spans="1:31" x14ac:dyDescent="0.25">
      <c r="A109" s="4" t="s">
        <v>210</v>
      </c>
      <c r="B109" s="4" t="s">
        <v>211</v>
      </c>
      <c r="C109" s="3">
        <v>0</v>
      </c>
      <c r="D109" s="3">
        <v>0</v>
      </c>
      <c r="E109" s="3">
        <v>0</v>
      </c>
      <c r="F109" s="278">
        <f t="shared" si="8"/>
        <v>0</v>
      </c>
      <c r="G109" s="3">
        <v>0</v>
      </c>
      <c r="H109" s="3">
        <v>0</v>
      </c>
      <c r="I109" s="3">
        <v>0</v>
      </c>
      <c r="J109" s="278">
        <f t="shared" si="9"/>
        <v>0</v>
      </c>
      <c r="K109" s="3">
        <v>72</v>
      </c>
      <c r="L109" s="3">
        <v>1</v>
      </c>
      <c r="M109" s="3">
        <v>1</v>
      </c>
      <c r="N109" s="278">
        <f t="shared" si="10"/>
        <v>74</v>
      </c>
      <c r="O109" s="3">
        <v>0</v>
      </c>
      <c r="P109" s="3">
        <v>0</v>
      </c>
      <c r="Q109" s="3">
        <v>0</v>
      </c>
      <c r="R109" s="278">
        <f t="shared" si="11"/>
        <v>0</v>
      </c>
      <c r="S109" s="3">
        <v>0</v>
      </c>
      <c r="T109" s="3">
        <v>61</v>
      </c>
      <c r="U109" s="3">
        <v>0</v>
      </c>
      <c r="V109" s="278">
        <f t="shared" si="12"/>
        <v>61</v>
      </c>
      <c r="W109" s="3">
        <v>0</v>
      </c>
      <c r="X109" s="3">
        <v>0</v>
      </c>
      <c r="Y109" s="3">
        <v>0</v>
      </c>
      <c r="Z109" s="278">
        <f t="shared" si="13"/>
        <v>0</v>
      </c>
      <c r="AA109" s="3">
        <v>0</v>
      </c>
      <c r="AB109" s="3">
        <v>0</v>
      </c>
      <c r="AC109" s="3">
        <v>0</v>
      </c>
      <c r="AD109" s="278">
        <f t="shared" si="14"/>
        <v>0</v>
      </c>
      <c r="AE109" s="15">
        <f t="shared" si="15"/>
        <v>135</v>
      </c>
    </row>
    <row r="110" spans="1:31" x14ac:dyDescent="0.25">
      <c r="A110" s="4" t="s">
        <v>212</v>
      </c>
      <c r="B110" s="4" t="s">
        <v>213</v>
      </c>
      <c r="C110" s="3">
        <v>23</v>
      </c>
      <c r="D110" s="3">
        <v>57</v>
      </c>
      <c r="E110" s="3">
        <v>7</v>
      </c>
      <c r="F110" s="278">
        <f t="shared" si="8"/>
        <v>87</v>
      </c>
      <c r="G110" s="3">
        <v>0</v>
      </c>
      <c r="H110" s="3">
        <v>0</v>
      </c>
      <c r="I110" s="3">
        <v>0</v>
      </c>
      <c r="J110" s="278">
        <f t="shared" si="9"/>
        <v>0</v>
      </c>
      <c r="K110" s="3">
        <v>0</v>
      </c>
      <c r="L110" s="3">
        <v>0</v>
      </c>
      <c r="M110" s="3">
        <v>0</v>
      </c>
      <c r="N110" s="278">
        <f t="shared" si="10"/>
        <v>0</v>
      </c>
      <c r="O110" s="3">
        <v>0</v>
      </c>
      <c r="P110" s="3">
        <v>0</v>
      </c>
      <c r="Q110" s="3">
        <v>0</v>
      </c>
      <c r="R110" s="278">
        <f t="shared" si="11"/>
        <v>0</v>
      </c>
      <c r="S110" s="3">
        <v>0</v>
      </c>
      <c r="T110" s="3">
        <v>0</v>
      </c>
      <c r="U110" s="3">
        <v>0</v>
      </c>
      <c r="V110" s="278">
        <f t="shared" si="12"/>
        <v>0</v>
      </c>
      <c r="W110" s="3">
        <v>0</v>
      </c>
      <c r="X110" s="3">
        <v>0</v>
      </c>
      <c r="Y110" s="3">
        <v>0</v>
      </c>
      <c r="Z110" s="278">
        <f t="shared" si="13"/>
        <v>0</v>
      </c>
      <c r="AA110" s="3">
        <v>0</v>
      </c>
      <c r="AB110" s="3">
        <v>0</v>
      </c>
      <c r="AC110" s="3">
        <v>0</v>
      </c>
      <c r="AD110" s="278">
        <f t="shared" si="14"/>
        <v>0</v>
      </c>
      <c r="AE110" s="15">
        <f t="shared" si="15"/>
        <v>87</v>
      </c>
    </row>
    <row r="111" spans="1:31" x14ac:dyDescent="0.25">
      <c r="A111" s="4" t="s">
        <v>214</v>
      </c>
      <c r="B111" s="4" t="s">
        <v>215</v>
      </c>
      <c r="C111" s="3">
        <v>7</v>
      </c>
      <c r="D111" s="3">
        <v>0</v>
      </c>
      <c r="E111" s="3">
        <v>0</v>
      </c>
      <c r="F111" s="278">
        <f t="shared" si="8"/>
        <v>7</v>
      </c>
      <c r="G111" s="3">
        <v>1</v>
      </c>
      <c r="H111" s="3">
        <v>0</v>
      </c>
      <c r="I111" s="3">
        <v>0</v>
      </c>
      <c r="J111" s="278">
        <f t="shared" si="9"/>
        <v>1</v>
      </c>
      <c r="K111" s="3">
        <v>0</v>
      </c>
      <c r="L111" s="3">
        <v>0</v>
      </c>
      <c r="M111" s="3">
        <v>0</v>
      </c>
      <c r="N111" s="278">
        <f t="shared" si="10"/>
        <v>0</v>
      </c>
      <c r="O111" s="3">
        <v>0</v>
      </c>
      <c r="P111" s="3">
        <v>0</v>
      </c>
      <c r="Q111" s="3">
        <v>0</v>
      </c>
      <c r="R111" s="278">
        <f t="shared" si="11"/>
        <v>0</v>
      </c>
      <c r="S111" s="3">
        <v>0</v>
      </c>
      <c r="T111" s="3">
        <v>0</v>
      </c>
      <c r="U111" s="3">
        <v>0</v>
      </c>
      <c r="V111" s="278">
        <f t="shared" si="12"/>
        <v>0</v>
      </c>
      <c r="W111" s="3">
        <v>0</v>
      </c>
      <c r="X111" s="3">
        <v>0</v>
      </c>
      <c r="Y111" s="3">
        <v>0</v>
      </c>
      <c r="Z111" s="278">
        <f t="shared" si="13"/>
        <v>0</v>
      </c>
      <c r="AA111" s="3">
        <v>0</v>
      </c>
      <c r="AB111" s="3">
        <v>0</v>
      </c>
      <c r="AC111" s="3">
        <v>0</v>
      </c>
      <c r="AD111" s="278">
        <f t="shared" si="14"/>
        <v>0</v>
      </c>
      <c r="AE111" s="15">
        <f t="shared" si="15"/>
        <v>8</v>
      </c>
    </row>
    <row r="112" spans="1:31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278">
        <f t="shared" si="8"/>
        <v>0</v>
      </c>
      <c r="G112" s="3">
        <v>0</v>
      </c>
      <c r="H112" s="3">
        <v>0</v>
      </c>
      <c r="I112" s="3">
        <v>0</v>
      </c>
      <c r="J112" s="278">
        <f t="shared" si="9"/>
        <v>0</v>
      </c>
      <c r="K112" s="3">
        <v>0</v>
      </c>
      <c r="L112" s="3">
        <v>0</v>
      </c>
      <c r="M112" s="3">
        <v>0</v>
      </c>
      <c r="N112" s="278">
        <f t="shared" si="10"/>
        <v>0</v>
      </c>
      <c r="O112" s="3">
        <v>0</v>
      </c>
      <c r="P112" s="3">
        <v>0</v>
      </c>
      <c r="Q112" s="3">
        <v>0</v>
      </c>
      <c r="R112" s="278">
        <f t="shared" si="11"/>
        <v>0</v>
      </c>
      <c r="S112" s="3">
        <v>0</v>
      </c>
      <c r="T112" s="3">
        <v>0</v>
      </c>
      <c r="U112" s="3">
        <v>0</v>
      </c>
      <c r="V112" s="278">
        <f t="shared" si="12"/>
        <v>0</v>
      </c>
      <c r="W112" s="3">
        <v>0</v>
      </c>
      <c r="X112" s="3">
        <v>0</v>
      </c>
      <c r="Y112" s="3">
        <v>0</v>
      </c>
      <c r="Z112" s="278">
        <f t="shared" si="13"/>
        <v>0</v>
      </c>
      <c r="AA112" s="3">
        <v>0</v>
      </c>
      <c r="AB112" s="3">
        <v>0</v>
      </c>
      <c r="AC112" s="3">
        <v>0</v>
      </c>
      <c r="AD112" s="278">
        <f t="shared" si="14"/>
        <v>0</v>
      </c>
      <c r="AE112" s="15">
        <f t="shared" si="15"/>
        <v>0</v>
      </c>
    </row>
    <row r="113" spans="1:31" x14ac:dyDescent="0.25">
      <c r="A113" s="4" t="s">
        <v>218</v>
      </c>
      <c r="B113" s="4" t="s">
        <v>219</v>
      </c>
      <c r="C113" s="3">
        <v>0</v>
      </c>
      <c r="D113" s="3">
        <v>2</v>
      </c>
      <c r="E113" s="3">
        <v>0</v>
      </c>
      <c r="F113" s="278">
        <f t="shared" si="8"/>
        <v>2</v>
      </c>
      <c r="G113" s="3">
        <v>0</v>
      </c>
      <c r="H113" s="3">
        <v>0</v>
      </c>
      <c r="I113" s="3">
        <v>0</v>
      </c>
      <c r="J113" s="278">
        <f t="shared" si="9"/>
        <v>0</v>
      </c>
      <c r="K113" s="3">
        <v>0</v>
      </c>
      <c r="L113" s="3">
        <v>0</v>
      </c>
      <c r="M113" s="3">
        <v>0</v>
      </c>
      <c r="N113" s="278">
        <f t="shared" si="10"/>
        <v>0</v>
      </c>
      <c r="O113" s="3">
        <v>0</v>
      </c>
      <c r="P113" s="3">
        <v>0</v>
      </c>
      <c r="Q113" s="3">
        <v>0</v>
      </c>
      <c r="R113" s="278">
        <f t="shared" si="11"/>
        <v>0</v>
      </c>
      <c r="S113" s="3">
        <v>0</v>
      </c>
      <c r="T113" s="3">
        <v>4</v>
      </c>
      <c r="U113" s="3">
        <v>0</v>
      </c>
      <c r="V113" s="278">
        <f t="shared" si="12"/>
        <v>4</v>
      </c>
      <c r="W113" s="3">
        <v>0</v>
      </c>
      <c r="X113" s="3">
        <v>0</v>
      </c>
      <c r="Y113" s="3">
        <v>0</v>
      </c>
      <c r="Z113" s="278">
        <f t="shared" si="13"/>
        <v>0</v>
      </c>
      <c r="AA113" s="3">
        <v>0</v>
      </c>
      <c r="AB113" s="3">
        <v>0</v>
      </c>
      <c r="AC113" s="3">
        <v>0</v>
      </c>
      <c r="AD113" s="278">
        <f t="shared" si="14"/>
        <v>0</v>
      </c>
      <c r="AE113" s="15">
        <f t="shared" si="15"/>
        <v>6</v>
      </c>
    </row>
    <row r="114" spans="1:31" ht="15.75" thickBot="1" x14ac:dyDescent="0.3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278">
        <f t="shared" si="8"/>
        <v>0</v>
      </c>
      <c r="G114" s="3">
        <v>0</v>
      </c>
      <c r="H114" s="3">
        <v>0</v>
      </c>
      <c r="I114" s="3">
        <v>0</v>
      </c>
      <c r="J114" s="278">
        <f t="shared" si="9"/>
        <v>0</v>
      </c>
      <c r="K114" s="3">
        <v>0</v>
      </c>
      <c r="L114" s="3">
        <v>0</v>
      </c>
      <c r="M114" s="3">
        <v>0</v>
      </c>
      <c r="N114" s="278">
        <f t="shared" si="10"/>
        <v>0</v>
      </c>
      <c r="O114" s="3">
        <v>0</v>
      </c>
      <c r="P114" s="3">
        <v>0</v>
      </c>
      <c r="Q114" s="3">
        <v>0</v>
      </c>
      <c r="R114" s="278">
        <f t="shared" si="11"/>
        <v>0</v>
      </c>
      <c r="S114" s="3">
        <v>0</v>
      </c>
      <c r="T114" s="3">
        <v>0</v>
      </c>
      <c r="U114" s="3">
        <v>0</v>
      </c>
      <c r="V114" s="278">
        <f t="shared" si="12"/>
        <v>0</v>
      </c>
      <c r="W114" s="3">
        <v>0</v>
      </c>
      <c r="X114" s="3">
        <v>0</v>
      </c>
      <c r="Y114" s="3">
        <v>0</v>
      </c>
      <c r="Z114" s="278">
        <f t="shared" si="13"/>
        <v>0</v>
      </c>
      <c r="AA114" s="3">
        <v>0</v>
      </c>
      <c r="AB114" s="3">
        <v>0</v>
      </c>
      <c r="AC114" s="3">
        <v>0</v>
      </c>
      <c r="AD114" s="278">
        <f t="shared" si="14"/>
        <v>0</v>
      </c>
      <c r="AE114" s="15">
        <f t="shared" si="15"/>
        <v>0</v>
      </c>
    </row>
    <row r="115" spans="1:31" ht="16.5" thickTop="1" thickBot="1" x14ac:dyDescent="0.3">
      <c r="B115" s="1" t="s">
        <v>222</v>
      </c>
      <c r="C115" s="10">
        <f>SUM(C5:C114)</f>
        <v>61950</v>
      </c>
      <c r="D115" s="10">
        <f t="shared" ref="D115:AC115" si="16">SUM(D5:D114)</f>
        <v>859</v>
      </c>
      <c r="E115" s="10">
        <f t="shared" si="16"/>
        <v>98</v>
      </c>
      <c r="F115" s="14">
        <f t="shared" si="8"/>
        <v>62907</v>
      </c>
      <c r="G115" s="10">
        <f t="shared" si="16"/>
        <v>38</v>
      </c>
      <c r="H115" s="10">
        <f t="shared" si="16"/>
        <v>107</v>
      </c>
      <c r="I115" s="10">
        <f t="shared" si="16"/>
        <v>1</v>
      </c>
      <c r="J115" s="14">
        <f t="shared" si="9"/>
        <v>146</v>
      </c>
      <c r="K115" s="10">
        <f t="shared" si="16"/>
        <v>360740</v>
      </c>
      <c r="L115" s="10">
        <f t="shared" si="16"/>
        <v>334</v>
      </c>
      <c r="M115" s="10">
        <f t="shared" si="16"/>
        <v>75</v>
      </c>
      <c r="N115" s="14">
        <f t="shared" si="10"/>
        <v>361149</v>
      </c>
      <c r="O115" s="10">
        <f t="shared" si="16"/>
        <v>299</v>
      </c>
      <c r="P115" s="10">
        <f t="shared" si="16"/>
        <v>162</v>
      </c>
      <c r="Q115" s="10">
        <f t="shared" si="16"/>
        <v>89</v>
      </c>
      <c r="R115" s="14">
        <f t="shared" si="11"/>
        <v>550</v>
      </c>
      <c r="S115" s="10">
        <f t="shared" si="16"/>
        <v>98</v>
      </c>
      <c r="T115" s="10">
        <f t="shared" si="16"/>
        <v>198</v>
      </c>
      <c r="U115" s="10">
        <f t="shared" si="16"/>
        <v>26</v>
      </c>
      <c r="V115" s="14">
        <f t="shared" si="12"/>
        <v>322</v>
      </c>
      <c r="W115" s="10">
        <f t="shared" si="16"/>
        <v>263</v>
      </c>
      <c r="X115" s="10">
        <f t="shared" si="16"/>
        <v>300640</v>
      </c>
      <c r="Y115" s="10">
        <f t="shared" si="16"/>
        <v>21</v>
      </c>
      <c r="Z115" s="14">
        <f t="shared" si="13"/>
        <v>300924</v>
      </c>
      <c r="AA115" s="10">
        <f t="shared" si="16"/>
        <v>82404</v>
      </c>
      <c r="AB115" s="10">
        <f t="shared" si="16"/>
        <v>356</v>
      </c>
      <c r="AC115" s="10">
        <f t="shared" si="16"/>
        <v>4</v>
      </c>
      <c r="AD115" s="14">
        <f t="shared" si="14"/>
        <v>82764</v>
      </c>
      <c r="AE115" s="283">
        <f t="shared" si="15"/>
        <v>808762</v>
      </c>
    </row>
    <row r="116" spans="1:31" ht="15.75" thickTop="1" x14ac:dyDescent="0.25"/>
  </sheetData>
  <mergeCells count="11">
    <mergeCell ref="AA3:AD3"/>
    <mergeCell ref="C2:AE2"/>
    <mergeCell ref="AE3:AE4"/>
    <mergeCell ref="A2:A4"/>
    <mergeCell ref="B2:B4"/>
    <mergeCell ref="C3:F3"/>
    <mergeCell ref="G3:J3"/>
    <mergeCell ref="K3:N3"/>
    <mergeCell ref="O3:R3"/>
    <mergeCell ref="S3:V3"/>
    <mergeCell ref="W3:Z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6"/>
  <sheetViews>
    <sheetView topLeftCell="R1" workbookViewId="0">
      <selection activeCell="F11" sqref="F11"/>
    </sheetView>
  </sheetViews>
  <sheetFormatPr baseColWidth="10" defaultColWidth="9" defaultRowHeight="15" x14ac:dyDescent="0.25"/>
  <cols>
    <col min="2" max="2" width="68.42578125" customWidth="1"/>
    <col min="3" max="5" width="16.5703125" customWidth="1"/>
    <col min="6" max="6" width="10.42578125" customWidth="1"/>
    <col min="7" max="9" width="16.5703125" customWidth="1"/>
    <col min="10" max="10" width="10.42578125" customWidth="1"/>
    <col min="11" max="13" width="16.5703125" customWidth="1"/>
    <col min="14" max="14" width="10.42578125" customWidth="1"/>
    <col min="15" max="17" width="16.5703125" customWidth="1"/>
    <col min="18" max="18" width="10.42578125" customWidth="1"/>
    <col min="19" max="21" width="16.5703125" customWidth="1"/>
    <col min="22" max="22" width="10.42578125" customWidth="1"/>
    <col min="23" max="25" width="16.5703125" customWidth="1"/>
    <col min="26" max="26" width="10.42578125" customWidth="1"/>
    <col min="27" max="29" width="16.5703125" customWidth="1"/>
    <col min="30" max="30" width="12" customWidth="1"/>
    <col min="31" max="31" width="16.5703125" customWidth="1"/>
  </cols>
  <sheetData>
    <row r="1" spans="1:33" ht="15.75" thickBot="1" x14ac:dyDescent="0.3"/>
    <row r="2" spans="1:33" ht="30" customHeight="1" thickTop="1" thickBot="1" x14ac:dyDescent="0.3">
      <c r="A2" s="323" t="s">
        <v>0</v>
      </c>
      <c r="B2" s="323" t="s">
        <v>1</v>
      </c>
      <c r="C2" s="351" t="s">
        <v>788</v>
      </c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2"/>
      <c r="Z2" s="352"/>
      <c r="AA2" s="352"/>
      <c r="AB2" s="352"/>
      <c r="AC2" s="352"/>
      <c r="AD2" s="352"/>
      <c r="AE2" s="352"/>
    </row>
    <row r="3" spans="1:33" ht="39.950000000000003" customHeight="1" thickTop="1" thickBot="1" x14ac:dyDescent="0.3">
      <c r="A3" s="323" t="s">
        <v>0</v>
      </c>
      <c r="B3" s="324" t="s">
        <v>1</v>
      </c>
      <c r="C3" s="359" t="s">
        <v>778</v>
      </c>
      <c r="D3" s="359"/>
      <c r="E3" s="359"/>
      <c r="F3" s="359"/>
      <c r="G3" s="359" t="s">
        <v>782</v>
      </c>
      <c r="H3" s="359"/>
      <c r="I3" s="359"/>
      <c r="J3" s="359"/>
      <c r="K3" s="359" t="s">
        <v>783</v>
      </c>
      <c r="L3" s="359"/>
      <c r="M3" s="359"/>
      <c r="N3" s="359"/>
      <c r="O3" s="359" t="s">
        <v>784</v>
      </c>
      <c r="P3" s="359"/>
      <c r="Q3" s="359"/>
      <c r="R3" s="359"/>
      <c r="S3" s="359" t="s">
        <v>785</v>
      </c>
      <c r="T3" s="359"/>
      <c r="U3" s="359"/>
      <c r="V3" s="359"/>
      <c r="W3" s="359" t="s">
        <v>786</v>
      </c>
      <c r="X3" s="359"/>
      <c r="Y3" s="359"/>
      <c r="Z3" s="359"/>
      <c r="AA3" s="359" t="s">
        <v>787</v>
      </c>
      <c r="AB3" s="359"/>
      <c r="AC3" s="359"/>
      <c r="AD3" s="359"/>
      <c r="AE3" s="365" t="s">
        <v>880</v>
      </c>
    </row>
    <row r="4" spans="1:33" ht="16.5" thickTop="1" thickBot="1" x14ac:dyDescent="0.3">
      <c r="A4" s="323" t="s">
        <v>0</v>
      </c>
      <c r="B4" s="324" t="s">
        <v>1</v>
      </c>
      <c r="C4" s="252" t="s">
        <v>779</v>
      </c>
      <c r="D4" s="252" t="s">
        <v>780</v>
      </c>
      <c r="E4" s="252" t="s">
        <v>781</v>
      </c>
      <c r="F4" s="252" t="s">
        <v>850</v>
      </c>
      <c r="G4" s="252" t="s">
        <v>779</v>
      </c>
      <c r="H4" s="252" t="s">
        <v>780</v>
      </c>
      <c r="I4" s="252" t="s">
        <v>781</v>
      </c>
      <c r="J4" s="252" t="s">
        <v>850</v>
      </c>
      <c r="K4" s="252" t="s">
        <v>779</v>
      </c>
      <c r="L4" s="252" t="s">
        <v>780</v>
      </c>
      <c r="M4" s="252" t="s">
        <v>781</v>
      </c>
      <c r="N4" s="252" t="s">
        <v>850</v>
      </c>
      <c r="O4" s="252" t="s">
        <v>779</v>
      </c>
      <c r="P4" s="252" t="s">
        <v>780</v>
      </c>
      <c r="Q4" s="252" t="s">
        <v>781</v>
      </c>
      <c r="R4" s="252" t="s">
        <v>850</v>
      </c>
      <c r="S4" s="252" t="s">
        <v>779</v>
      </c>
      <c r="T4" s="252" t="s">
        <v>780</v>
      </c>
      <c r="U4" s="252" t="s">
        <v>781</v>
      </c>
      <c r="V4" s="252" t="s">
        <v>850</v>
      </c>
      <c r="W4" s="252" t="s">
        <v>779</v>
      </c>
      <c r="X4" s="252" t="s">
        <v>780</v>
      </c>
      <c r="Y4" s="252" t="s">
        <v>781</v>
      </c>
      <c r="Z4" s="252" t="s">
        <v>850</v>
      </c>
      <c r="AA4" s="252" t="s">
        <v>779</v>
      </c>
      <c r="AB4" s="252" t="s">
        <v>780</v>
      </c>
      <c r="AC4" s="252" t="s">
        <v>781</v>
      </c>
      <c r="AD4" s="252" t="s">
        <v>850</v>
      </c>
      <c r="AE4" s="366"/>
    </row>
    <row r="5" spans="1:33" ht="15.75" thickTop="1" x14ac:dyDescent="0.25">
      <c r="A5" s="4" t="s">
        <v>2</v>
      </c>
      <c r="B5" s="106" t="s">
        <v>3</v>
      </c>
      <c r="C5" s="280">
        <v>323925</v>
      </c>
      <c r="D5" s="267">
        <v>919884</v>
      </c>
      <c r="E5" s="267">
        <v>0</v>
      </c>
      <c r="F5" s="281">
        <f>SUM(C5:E5)</f>
        <v>1243809</v>
      </c>
      <c r="G5" s="230">
        <v>0</v>
      </c>
      <c r="H5" s="5">
        <v>0</v>
      </c>
      <c r="I5" s="5">
        <v>0</v>
      </c>
      <c r="J5" s="281">
        <f>SUM(G5:I5)</f>
        <v>0</v>
      </c>
      <c r="K5" s="5">
        <v>0</v>
      </c>
      <c r="L5" s="5">
        <v>0</v>
      </c>
      <c r="M5" s="5">
        <v>102020</v>
      </c>
      <c r="N5" s="281">
        <f>SUM(K5:M5)</f>
        <v>102020</v>
      </c>
      <c r="O5" s="5">
        <v>0</v>
      </c>
      <c r="P5" s="5">
        <v>0</v>
      </c>
      <c r="Q5" s="5">
        <v>0</v>
      </c>
      <c r="R5" s="281">
        <f>SUM(O5:Q5)</f>
        <v>0</v>
      </c>
      <c r="S5" s="5">
        <v>0</v>
      </c>
      <c r="T5" s="5">
        <v>0</v>
      </c>
      <c r="U5" s="5">
        <v>0</v>
      </c>
      <c r="V5" s="281">
        <f>SUM(S5:U5)</f>
        <v>0</v>
      </c>
      <c r="W5" s="5">
        <v>1534118</v>
      </c>
      <c r="X5" s="5">
        <v>848400</v>
      </c>
      <c r="Y5" s="5">
        <v>0</v>
      </c>
      <c r="Z5" s="281">
        <f>SUM(W5:Y5)</f>
        <v>2382518</v>
      </c>
      <c r="AA5" s="5">
        <v>65000</v>
      </c>
      <c r="AB5" s="5">
        <v>0</v>
      </c>
      <c r="AC5" s="5">
        <v>0</v>
      </c>
      <c r="AD5" s="281">
        <f>SUM(AA5:AC5)</f>
        <v>65000</v>
      </c>
      <c r="AE5" s="15">
        <f>+F5+J5+N5+R5+V5+Z5+AD5</f>
        <v>3793347</v>
      </c>
      <c r="AG5" s="8"/>
    </row>
    <row r="6" spans="1:33" x14ac:dyDescent="0.25">
      <c r="A6" s="4" t="s">
        <v>4</v>
      </c>
      <c r="B6" s="106" t="s">
        <v>5</v>
      </c>
      <c r="C6" s="273">
        <v>0</v>
      </c>
      <c r="D6" s="5">
        <v>0</v>
      </c>
      <c r="E6" s="5">
        <v>0</v>
      </c>
      <c r="F6" s="75">
        <f t="shared" ref="F6:F69" si="0">SUM(C6:E6)</f>
        <v>0</v>
      </c>
      <c r="G6" s="230">
        <v>0</v>
      </c>
      <c r="H6" s="5">
        <v>0</v>
      </c>
      <c r="I6" s="5">
        <v>0</v>
      </c>
      <c r="J6" s="75">
        <f t="shared" ref="J6:J69" si="1">SUM(G6:I6)</f>
        <v>0</v>
      </c>
      <c r="K6" s="5">
        <v>0</v>
      </c>
      <c r="L6" s="5">
        <v>0</v>
      </c>
      <c r="M6" s="5">
        <v>0</v>
      </c>
      <c r="N6" s="75">
        <f t="shared" ref="N6:N69" si="2">SUM(K6:M6)</f>
        <v>0</v>
      </c>
      <c r="O6" s="5">
        <v>0</v>
      </c>
      <c r="P6" s="5">
        <v>0</v>
      </c>
      <c r="Q6" s="5">
        <v>0</v>
      </c>
      <c r="R6" s="75">
        <f t="shared" ref="R6:R69" si="3">SUM(O6:Q6)</f>
        <v>0</v>
      </c>
      <c r="S6" s="5">
        <v>0</v>
      </c>
      <c r="T6" s="5">
        <v>0</v>
      </c>
      <c r="U6" s="5">
        <v>0</v>
      </c>
      <c r="V6" s="75">
        <f t="shared" ref="V6:V69" si="4">SUM(S6:U6)</f>
        <v>0</v>
      </c>
      <c r="W6" s="5">
        <v>0</v>
      </c>
      <c r="X6" s="5">
        <v>0</v>
      </c>
      <c r="Y6" s="5">
        <v>0</v>
      </c>
      <c r="Z6" s="75">
        <f t="shared" ref="Z6:Z69" si="5">SUM(W6:Y6)</f>
        <v>0</v>
      </c>
      <c r="AA6" s="5">
        <v>0</v>
      </c>
      <c r="AB6" s="5">
        <v>0</v>
      </c>
      <c r="AC6" s="5">
        <v>0</v>
      </c>
      <c r="AD6" s="75">
        <f t="shared" ref="AD6:AD69" si="6">SUM(AA6:AC6)</f>
        <v>0</v>
      </c>
      <c r="AE6" s="15">
        <f t="shared" ref="AE6:AE69" si="7">+F6+J6+N6+R6+V6+Z6+AD6</f>
        <v>0</v>
      </c>
      <c r="AG6" s="8"/>
    </row>
    <row r="7" spans="1:33" x14ac:dyDescent="0.25">
      <c r="A7" s="4" t="s">
        <v>6</v>
      </c>
      <c r="B7" s="106" t="s">
        <v>7</v>
      </c>
      <c r="C7" s="273">
        <v>0</v>
      </c>
      <c r="D7" s="5">
        <v>0</v>
      </c>
      <c r="E7" s="5">
        <v>0</v>
      </c>
      <c r="F7" s="75">
        <f t="shared" si="0"/>
        <v>0</v>
      </c>
      <c r="G7" s="230">
        <v>0</v>
      </c>
      <c r="H7" s="5">
        <v>1499067</v>
      </c>
      <c r="I7" s="5">
        <v>0</v>
      </c>
      <c r="J7" s="75">
        <f t="shared" si="1"/>
        <v>1499067</v>
      </c>
      <c r="K7" s="5">
        <v>0</v>
      </c>
      <c r="L7" s="5">
        <v>3666665</v>
      </c>
      <c r="M7" s="5">
        <v>0</v>
      </c>
      <c r="N7" s="75">
        <f t="shared" si="2"/>
        <v>3666665</v>
      </c>
      <c r="O7" s="5">
        <v>0</v>
      </c>
      <c r="P7" s="5">
        <v>0</v>
      </c>
      <c r="Q7" s="5">
        <v>0</v>
      </c>
      <c r="R7" s="75">
        <f t="shared" si="3"/>
        <v>0</v>
      </c>
      <c r="S7" s="5">
        <v>6282241</v>
      </c>
      <c r="T7" s="5">
        <v>7007053</v>
      </c>
      <c r="U7" s="5">
        <v>0</v>
      </c>
      <c r="V7" s="75">
        <f t="shared" si="4"/>
        <v>13289294</v>
      </c>
      <c r="W7" s="5">
        <v>0</v>
      </c>
      <c r="X7" s="5">
        <v>0</v>
      </c>
      <c r="Y7" s="5">
        <v>0</v>
      </c>
      <c r="Z7" s="75">
        <f t="shared" si="5"/>
        <v>0</v>
      </c>
      <c r="AA7" s="5">
        <v>0</v>
      </c>
      <c r="AB7" s="5">
        <v>0</v>
      </c>
      <c r="AC7" s="5">
        <v>0</v>
      </c>
      <c r="AD7" s="75">
        <f t="shared" si="6"/>
        <v>0</v>
      </c>
      <c r="AE7" s="15">
        <f t="shared" si="7"/>
        <v>18455026</v>
      </c>
      <c r="AG7" s="8"/>
    </row>
    <row r="8" spans="1:33" x14ac:dyDescent="0.25">
      <c r="A8" s="4" t="s">
        <v>8</v>
      </c>
      <c r="B8" s="106" t="s">
        <v>9</v>
      </c>
      <c r="C8" s="273">
        <v>0</v>
      </c>
      <c r="D8" s="5">
        <v>0</v>
      </c>
      <c r="E8" s="5">
        <v>0</v>
      </c>
      <c r="F8" s="75">
        <f t="shared" si="0"/>
        <v>0</v>
      </c>
      <c r="G8" s="230">
        <v>0</v>
      </c>
      <c r="H8" s="5">
        <v>0</v>
      </c>
      <c r="I8" s="5">
        <v>0</v>
      </c>
      <c r="J8" s="75">
        <f t="shared" si="1"/>
        <v>0</v>
      </c>
      <c r="K8" s="5">
        <v>1542362</v>
      </c>
      <c r="L8" s="5">
        <v>145424</v>
      </c>
      <c r="M8" s="5">
        <v>0</v>
      </c>
      <c r="N8" s="75">
        <f t="shared" si="2"/>
        <v>1687786</v>
      </c>
      <c r="O8" s="5">
        <v>0</v>
      </c>
      <c r="P8" s="5">
        <v>0</v>
      </c>
      <c r="Q8" s="5">
        <v>0</v>
      </c>
      <c r="R8" s="75">
        <f t="shared" si="3"/>
        <v>0</v>
      </c>
      <c r="S8" s="5">
        <v>0</v>
      </c>
      <c r="T8" s="5">
        <v>0</v>
      </c>
      <c r="U8" s="5">
        <v>0</v>
      </c>
      <c r="V8" s="75">
        <f t="shared" si="4"/>
        <v>0</v>
      </c>
      <c r="W8" s="5">
        <v>47237</v>
      </c>
      <c r="X8" s="5">
        <v>2903048</v>
      </c>
      <c r="Y8" s="5">
        <v>0</v>
      </c>
      <c r="Z8" s="75">
        <f t="shared" si="5"/>
        <v>2950285</v>
      </c>
      <c r="AA8" s="5">
        <v>0</v>
      </c>
      <c r="AB8" s="5">
        <v>0</v>
      </c>
      <c r="AC8" s="5">
        <v>0</v>
      </c>
      <c r="AD8" s="75">
        <f t="shared" si="6"/>
        <v>0</v>
      </c>
      <c r="AE8" s="15">
        <f t="shared" si="7"/>
        <v>4638071</v>
      </c>
      <c r="AG8" s="8"/>
    </row>
    <row r="9" spans="1:33" x14ac:dyDescent="0.25">
      <c r="A9" s="4" t="s">
        <v>10</v>
      </c>
      <c r="B9" s="106" t="s">
        <v>11</v>
      </c>
      <c r="C9" s="273">
        <v>0</v>
      </c>
      <c r="D9" s="5">
        <v>166034</v>
      </c>
      <c r="E9" s="5">
        <v>0</v>
      </c>
      <c r="F9" s="75">
        <f t="shared" si="0"/>
        <v>166034</v>
      </c>
      <c r="G9" s="230">
        <v>0</v>
      </c>
      <c r="H9" s="5">
        <v>0</v>
      </c>
      <c r="I9" s="5">
        <v>0</v>
      </c>
      <c r="J9" s="75">
        <f t="shared" si="1"/>
        <v>0</v>
      </c>
      <c r="K9" s="5">
        <v>0</v>
      </c>
      <c r="L9" s="5">
        <v>0</v>
      </c>
      <c r="M9" s="5">
        <v>0</v>
      </c>
      <c r="N9" s="75">
        <f t="shared" si="2"/>
        <v>0</v>
      </c>
      <c r="O9" s="5">
        <v>0</v>
      </c>
      <c r="P9" s="5">
        <v>0</v>
      </c>
      <c r="Q9" s="5">
        <v>0</v>
      </c>
      <c r="R9" s="75">
        <f t="shared" si="3"/>
        <v>0</v>
      </c>
      <c r="S9" s="5">
        <v>0</v>
      </c>
      <c r="T9" s="5">
        <v>0</v>
      </c>
      <c r="U9" s="5">
        <v>0</v>
      </c>
      <c r="V9" s="75">
        <f t="shared" si="4"/>
        <v>0</v>
      </c>
      <c r="W9" s="5">
        <v>0</v>
      </c>
      <c r="X9" s="5">
        <v>0</v>
      </c>
      <c r="Y9" s="5">
        <v>0</v>
      </c>
      <c r="Z9" s="75">
        <f t="shared" si="5"/>
        <v>0</v>
      </c>
      <c r="AA9" s="5">
        <v>0</v>
      </c>
      <c r="AB9" s="5">
        <v>0</v>
      </c>
      <c r="AC9" s="5">
        <v>0</v>
      </c>
      <c r="AD9" s="75">
        <f t="shared" si="6"/>
        <v>0</v>
      </c>
      <c r="AE9" s="15">
        <f t="shared" si="7"/>
        <v>166034</v>
      </c>
      <c r="AG9" s="8"/>
    </row>
    <row r="10" spans="1:33" x14ac:dyDescent="0.25">
      <c r="A10" s="4" t="s">
        <v>12</v>
      </c>
      <c r="B10" s="106" t="s">
        <v>13</v>
      </c>
      <c r="C10" s="273">
        <v>0</v>
      </c>
      <c r="D10" s="5">
        <v>0</v>
      </c>
      <c r="E10" s="5">
        <v>0</v>
      </c>
      <c r="F10" s="75">
        <f t="shared" si="0"/>
        <v>0</v>
      </c>
      <c r="G10" s="230">
        <v>0</v>
      </c>
      <c r="H10" s="5">
        <v>0</v>
      </c>
      <c r="I10" s="5">
        <v>0</v>
      </c>
      <c r="J10" s="75">
        <f t="shared" si="1"/>
        <v>0</v>
      </c>
      <c r="K10" s="5">
        <v>0</v>
      </c>
      <c r="L10" s="5">
        <v>0</v>
      </c>
      <c r="M10" s="5">
        <v>0</v>
      </c>
      <c r="N10" s="75">
        <f t="shared" si="2"/>
        <v>0</v>
      </c>
      <c r="O10" s="5">
        <v>0</v>
      </c>
      <c r="P10" s="5">
        <v>0</v>
      </c>
      <c r="Q10" s="5">
        <v>0</v>
      </c>
      <c r="R10" s="75">
        <f t="shared" si="3"/>
        <v>0</v>
      </c>
      <c r="S10" s="5">
        <v>0</v>
      </c>
      <c r="T10" s="5">
        <v>0</v>
      </c>
      <c r="U10" s="5">
        <v>0</v>
      </c>
      <c r="V10" s="75">
        <f t="shared" si="4"/>
        <v>0</v>
      </c>
      <c r="W10" s="5">
        <v>0</v>
      </c>
      <c r="X10" s="5">
        <v>0</v>
      </c>
      <c r="Y10" s="5">
        <v>0</v>
      </c>
      <c r="Z10" s="75">
        <f t="shared" si="5"/>
        <v>0</v>
      </c>
      <c r="AA10" s="5">
        <v>0</v>
      </c>
      <c r="AB10" s="5">
        <v>0</v>
      </c>
      <c r="AC10" s="5">
        <v>0</v>
      </c>
      <c r="AD10" s="75">
        <f t="shared" si="6"/>
        <v>0</v>
      </c>
      <c r="AE10" s="15">
        <f t="shared" si="7"/>
        <v>0</v>
      </c>
      <c r="AG10" s="8"/>
    </row>
    <row r="11" spans="1:33" x14ac:dyDescent="0.25">
      <c r="A11" s="4" t="s">
        <v>14</v>
      </c>
      <c r="B11" s="106" t="s">
        <v>15</v>
      </c>
      <c r="C11" s="273">
        <v>27425</v>
      </c>
      <c r="D11" s="5">
        <v>0</v>
      </c>
      <c r="E11" s="5">
        <v>0</v>
      </c>
      <c r="F11" s="75">
        <f t="shared" si="0"/>
        <v>27425</v>
      </c>
      <c r="G11" s="230">
        <v>0</v>
      </c>
      <c r="H11" s="5">
        <v>0</v>
      </c>
      <c r="I11" s="5">
        <v>0</v>
      </c>
      <c r="J11" s="75">
        <f t="shared" si="1"/>
        <v>0</v>
      </c>
      <c r="K11" s="5">
        <v>0</v>
      </c>
      <c r="L11" s="5">
        <v>0</v>
      </c>
      <c r="M11" s="5">
        <v>0</v>
      </c>
      <c r="N11" s="75">
        <f t="shared" si="2"/>
        <v>0</v>
      </c>
      <c r="O11" s="5">
        <v>0</v>
      </c>
      <c r="P11" s="5">
        <v>0</v>
      </c>
      <c r="Q11" s="5">
        <v>0</v>
      </c>
      <c r="R11" s="75">
        <f t="shared" si="3"/>
        <v>0</v>
      </c>
      <c r="S11" s="5">
        <v>57900</v>
      </c>
      <c r="T11" s="5">
        <v>17550</v>
      </c>
      <c r="U11" s="5">
        <v>3680</v>
      </c>
      <c r="V11" s="75">
        <f t="shared" si="4"/>
        <v>79130</v>
      </c>
      <c r="W11" s="5">
        <v>0</v>
      </c>
      <c r="X11" s="5">
        <v>0</v>
      </c>
      <c r="Y11" s="5">
        <v>0</v>
      </c>
      <c r="Z11" s="75">
        <f t="shared" si="5"/>
        <v>0</v>
      </c>
      <c r="AA11" s="5">
        <v>3500</v>
      </c>
      <c r="AB11" s="5">
        <v>22151</v>
      </c>
      <c r="AC11" s="5">
        <v>0</v>
      </c>
      <c r="AD11" s="75">
        <f t="shared" si="6"/>
        <v>25651</v>
      </c>
      <c r="AE11" s="15">
        <f t="shared" si="7"/>
        <v>132206</v>
      </c>
      <c r="AG11" s="8"/>
    </row>
    <row r="12" spans="1:33" x14ac:dyDescent="0.25">
      <c r="A12" s="4" t="s">
        <v>16</v>
      </c>
      <c r="B12" s="106" t="s">
        <v>17</v>
      </c>
      <c r="C12" s="273">
        <v>0</v>
      </c>
      <c r="D12" s="5">
        <v>0</v>
      </c>
      <c r="E12" s="5">
        <v>0</v>
      </c>
      <c r="F12" s="75">
        <f t="shared" si="0"/>
        <v>0</v>
      </c>
      <c r="G12" s="230">
        <v>0</v>
      </c>
      <c r="H12" s="5">
        <v>0</v>
      </c>
      <c r="I12" s="5">
        <v>0</v>
      </c>
      <c r="J12" s="75">
        <f t="shared" si="1"/>
        <v>0</v>
      </c>
      <c r="K12" s="5">
        <v>0</v>
      </c>
      <c r="L12" s="5">
        <v>0</v>
      </c>
      <c r="M12" s="5">
        <v>0</v>
      </c>
      <c r="N12" s="75">
        <f t="shared" si="2"/>
        <v>0</v>
      </c>
      <c r="O12" s="5">
        <v>0</v>
      </c>
      <c r="P12" s="5">
        <v>0</v>
      </c>
      <c r="Q12" s="5">
        <v>0</v>
      </c>
      <c r="R12" s="75">
        <f t="shared" si="3"/>
        <v>0</v>
      </c>
      <c r="S12" s="5">
        <v>0</v>
      </c>
      <c r="T12" s="5">
        <v>0</v>
      </c>
      <c r="U12" s="5">
        <v>0</v>
      </c>
      <c r="V12" s="75">
        <f t="shared" si="4"/>
        <v>0</v>
      </c>
      <c r="W12" s="5">
        <v>0</v>
      </c>
      <c r="X12" s="5">
        <v>0</v>
      </c>
      <c r="Y12" s="5">
        <v>0</v>
      </c>
      <c r="Z12" s="75">
        <f t="shared" si="5"/>
        <v>0</v>
      </c>
      <c r="AA12" s="5">
        <v>0</v>
      </c>
      <c r="AB12" s="5">
        <v>0</v>
      </c>
      <c r="AC12" s="5">
        <v>0</v>
      </c>
      <c r="AD12" s="75">
        <f t="shared" si="6"/>
        <v>0</v>
      </c>
      <c r="AE12" s="15">
        <f t="shared" si="7"/>
        <v>0</v>
      </c>
      <c r="AG12" s="8"/>
    </row>
    <row r="13" spans="1:33" x14ac:dyDescent="0.25">
      <c r="A13" s="4" t="s">
        <v>18</v>
      </c>
      <c r="B13" s="106" t="s">
        <v>19</v>
      </c>
      <c r="C13" s="273">
        <v>0</v>
      </c>
      <c r="D13" s="5">
        <v>0</v>
      </c>
      <c r="E13" s="5">
        <v>0</v>
      </c>
      <c r="F13" s="75">
        <f t="shared" si="0"/>
        <v>0</v>
      </c>
      <c r="G13" s="230">
        <v>0</v>
      </c>
      <c r="H13" s="5">
        <v>0</v>
      </c>
      <c r="I13" s="5">
        <v>0</v>
      </c>
      <c r="J13" s="75">
        <f t="shared" si="1"/>
        <v>0</v>
      </c>
      <c r="K13" s="5">
        <v>0</v>
      </c>
      <c r="L13" s="5">
        <v>0</v>
      </c>
      <c r="M13" s="5">
        <v>0</v>
      </c>
      <c r="N13" s="75">
        <f t="shared" si="2"/>
        <v>0</v>
      </c>
      <c r="O13" s="5">
        <v>0</v>
      </c>
      <c r="P13" s="5">
        <v>0</v>
      </c>
      <c r="Q13" s="5">
        <v>0</v>
      </c>
      <c r="R13" s="75">
        <f t="shared" si="3"/>
        <v>0</v>
      </c>
      <c r="S13" s="5">
        <v>0</v>
      </c>
      <c r="T13" s="5">
        <v>0</v>
      </c>
      <c r="U13" s="5">
        <v>0</v>
      </c>
      <c r="V13" s="75">
        <f t="shared" si="4"/>
        <v>0</v>
      </c>
      <c r="W13" s="5">
        <v>0</v>
      </c>
      <c r="X13" s="5">
        <v>0</v>
      </c>
      <c r="Y13" s="5">
        <v>0</v>
      </c>
      <c r="Z13" s="75">
        <f t="shared" si="5"/>
        <v>0</v>
      </c>
      <c r="AA13" s="5">
        <v>0</v>
      </c>
      <c r="AB13" s="5">
        <v>0</v>
      </c>
      <c r="AC13" s="5">
        <v>0</v>
      </c>
      <c r="AD13" s="75">
        <f t="shared" si="6"/>
        <v>0</v>
      </c>
      <c r="AE13" s="15">
        <f t="shared" si="7"/>
        <v>0</v>
      </c>
      <c r="AG13" s="8"/>
    </row>
    <row r="14" spans="1:33" x14ac:dyDescent="0.25">
      <c r="A14" s="4" t="s">
        <v>20</v>
      </c>
      <c r="B14" s="106" t="s">
        <v>21</v>
      </c>
      <c r="C14" s="273">
        <v>51200</v>
      </c>
      <c r="D14" s="5">
        <v>0</v>
      </c>
      <c r="E14" s="5">
        <v>0</v>
      </c>
      <c r="F14" s="75">
        <f t="shared" si="0"/>
        <v>51200</v>
      </c>
      <c r="G14" s="230">
        <v>0</v>
      </c>
      <c r="H14" s="5">
        <v>0</v>
      </c>
      <c r="I14" s="5">
        <v>0</v>
      </c>
      <c r="J14" s="75">
        <f t="shared" si="1"/>
        <v>0</v>
      </c>
      <c r="K14" s="5">
        <v>0</v>
      </c>
      <c r="L14" s="5">
        <v>0</v>
      </c>
      <c r="M14" s="5">
        <v>0</v>
      </c>
      <c r="N14" s="75">
        <f t="shared" si="2"/>
        <v>0</v>
      </c>
      <c r="O14" s="5">
        <v>0</v>
      </c>
      <c r="P14" s="5">
        <v>0</v>
      </c>
      <c r="Q14" s="5">
        <v>0</v>
      </c>
      <c r="R14" s="75">
        <f t="shared" si="3"/>
        <v>0</v>
      </c>
      <c r="S14" s="5">
        <v>0</v>
      </c>
      <c r="T14" s="5">
        <v>0</v>
      </c>
      <c r="U14" s="5">
        <v>0</v>
      </c>
      <c r="V14" s="75">
        <f t="shared" si="4"/>
        <v>0</v>
      </c>
      <c r="W14" s="5">
        <v>0</v>
      </c>
      <c r="X14" s="5">
        <v>0</v>
      </c>
      <c r="Y14" s="5">
        <v>0</v>
      </c>
      <c r="Z14" s="75">
        <f t="shared" si="5"/>
        <v>0</v>
      </c>
      <c r="AA14" s="5">
        <v>0</v>
      </c>
      <c r="AB14" s="5">
        <v>0</v>
      </c>
      <c r="AC14" s="5">
        <v>0</v>
      </c>
      <c r="AD14" s="75">
        <f t="shared" si="6"/>
        <v>0</v>
      </c>
      <c r="AE14" s="15">
        <f t="shared" si="7"/>
        <v>51200</v>
      </c>
      <c r="AG14" s="8"/>
    </row>
    <row r="15" spans="1:33" x14ac:dyDescent="0.25">
      <c r="A15" s="4" t="s">
        <v>22</v>
      </c>
      <c r="B15" s="106" t="s">
        <v>23</v>
      </c>
      <c r="C15" s="273">
        <v>0</v>
      </c>
      <c r="D15" s="5">
        <v>0</v>
      </c>
      <c r="E15" s="5">
        <v>0</v>
      </c>
      <c r="F15" s="75">
        <f t="shared" si="0"/>
        <v>0</v>
      </c>
      <c r="G15" s="230">
        <v>0</v>
      </c>
      <c r="H15" s="5">
        <v>0</v>
      </c>
      <c r="I15" s="5">
        <v>0</v>
      </c>
      <c r="J15" s="75">
        <f t="shared" si="1"/>
        <v>0</v>
      </c>
      <c r="K15" s="5">
        <v>0</v>
      </c>
      <c r="L15" s="5">
        <v>0</v>
      </c>
      <c r="M15" s="5">
        <v>0</v>
      </c>
      <c r="N15" s="75">
        <f t="shared" si="2"/>
        <v>0</v>
      </c>
      <c r="O15" s="5">
        <v>0</v>
      </c>
      <c r="P15" s="5">
        <v>0</v>
      </c>
      <c r="Q15" s="5">
        <v>0</v>
      </c>
      <c r="R15" s="75">
        <f t="shared" si="3"/>
        <v>0</v>
      </c>
      <c r="S15" s="5">
        <v>0</v>
      </c>
      <c r="T15" s="5">
        <v>0</v>
      </c>
      <c r="U15" s="5">
        <v>0</v>
      </c>
      <c r="V15" s="75">
        <f t="shared" si="4"/>
        <v>0</v>
      </c>
      <c r="W15" s="5">
        <v>41380345</v>
      </c>
      <c r="X15" s="5">
        <v>0</v>
      </c>
      <c r="Y15" s="5">
        <v>0</v>
      </c>
      <c r="Z15" s="75">
        <f t="shared" si="5"/>
        <v>41380345</v>
      </c>
      <c r="AA15" s="5">
        <v>91440824</v>
      </c>
      <c r="AB15" s="5">
        <v>0</v>
      </c>
      <c r="AC15" s="5">
        <v>0</v>
      </c>
      <c r="AD15" s="75">
        <f t="shared" si="6"/>
        <v>91440824</v>
      </c>
      <c r="AE15" s="15">
        <f t="shared" si="7"/>
        <v>132821169</v>
      </c>
      <c r="AG15" s="8"/>
    </row>
    <row r="16" spans="1:33" x14ac:dyDescent="0.25">
      <c r="A16" s="4" t="s">
        <v>24</v>
      </c>
      <c r="B16" s="106" t="s">
        <v>25</v>
      </c>
      <c r="C16" s="273">
        <v>0</v>
      </c>
      <c r="D16" s="5">
        <v>710608</v>
      </c>
      <c r="E16" s="5">
        <v>0</v>
      </c>
      <c r="F16" s="75">
        <f t="shared" si="0"/>
        <v>710608</v>
      </c>
      <c r="G16" s="230">
        <v>0</v>
      </c>
      <c r="H16" s="5">
        <v>0</v>
      </c>
      <c r="I16" s="5">
        <v>0</v>
      </c>
      <c r="J16" s="75">
        <f t="shared" si="1"/>
        <v>0</v>
      </c>
      <c r="K16" s="5">
        <v>2077710</v>
      </c>
      <c r="L16" s="5">
        <v>0</v>
      </c>
      <c r="M16" s="5">
        <v>0</v>
      </c>
      <c r="N16" s="75">
        <f t="shared" si="2"/>
        <v>2077710</v>
      </c>
      <c r="O16" s="5">
        <v>0</v>
      </c>
      <c r="P16" s="5">
        <v>0</v>
      </c>
      <c r="Q16" s="5">
        <v>0</v>
      </c>
      <c r="R16" s="75">
        <f t="shared" si="3"/>
        <v>0</v>
      </c>
      <c r="S16" s="5">
        <v>0</v>
      </c>
      <c r="T16" s="5">
        <v>0</v>
      </c>
      <c r="U16" s="5">
        <v>0</v>
      </c>
      <c r="V16" s="75">
        <f t="shared" si="4"/>
        <v>0</v>
      </c>
      <c r="W16" s="5">
        <v>0</v>
      </c>
      <c r="X16" s="5">
        <v>0</v>
      </c>
      <c r="Y16" s="5">
        <v>0</v>
      </c>
      <c r="Z16" s="75">
        <f t="shared" si="5"/>
        <v>0</v>
      </c>
      <c r="AA16" s="5">
        <v>0</v>
      </c>
      <c r="AB16" s="5">
        <v>0</v>
      </c>
      <c r="AC16" s="5">
        <v>0</v>
      </c>
      <c r="AD16" s="75">
        <f t="shared" si="6"/>
        <v>0</v>
      </c>
      <c r="AE16" s="15">
        <f t="shared" si="7"/>
        <v>2788318</v>
      </c>
      <c r="AG16" s="8"/>
    </row>
    <row r="17" spans="1:33" x14ac:dyDescent="0.25">
      <c r="A17" s="4" t="s">
        <v>26</v>
      </c>
      <c r="B17" s="106" t="s">
        <v>27</v>
      </c>
      <c r="C17" s="273">
        <v>0</v>
      </c>
      <c r="D17" s="5">
        <v>0</v>
      </c>
      <c r="E17" s="5">
        <v>0</v>
      </c>
      <c r="F17" s="75">
        <f t="shared" si="0"/>
        <v>0</v>
      </c>
      <c r="G17" s="230">
        <v>0</v>
      </c>
      <c r="H17" s="5">
        <v>0</v>
      </c>
      <c r="I17" s="5">
        <v>0</v>
      </c>
      <c r="J17" s="75">
        <f t="shared" si="1"/>
        <v>0</v>
      </c>
      <c r="K17" s="5">
        <v>0</v>
      </c>
      <c r="L17" s="5">
        <v>0</v>
      </c>
      <c r="M17" s="5">
        <v>0</v>
      </c>
      <c r="N17" s="75">
        <f t="shared" si="2"/>
        <v>0</v>
      </c>
      <c r="O17" s="5">
        <v>0</v>
      </c>
      <c r="P17" s="5">
        <v>0</v>
      </c>
      <c r="Q17" s="5">
        <v>0</v>
      </c>
      <c r="R17" s="75">
        <f t="shared" si="3"/>
        <v>0</v>
      </c>
      <c r="S17" s="5">
        <v>0</v>
      </c>
      <c r="T17" s="5">
        <v>0</v>
      </c>
      <c r="U17" s="5">
        <v>0</v>
      </c>
      <c r="V17" s="75">
        <f t="shared" si="4"/>
        <v>0</v>
      </c>
      <c r="W17" s="5">
        <v>0</v>
      </c>
      <c r="X17" s="5">
        <v>0</v>
      </c>
      <c r="Y17" s="5">
        <v>0</v>
      </c>
      <c r="Z17" s="75">
        <f t="shared" si="5"/>
        <v>0</v>
      </c>
      <c r="AA17" s="5">
        <v>0</v>
      </c>
      <c r="AB17" s="5">
        <v>0</v>
      </c>
      <c r="AC17" s="5">
        <v>0</v>
      </c>
      <c r="AD17" s="75">
        <f t="shared" si="6"/>
        <v>0</v>
      </c>
      <c r="AE17" s="15">
        <f t="shared" si="7"/>
        <v>0</v>
      </c>
      <c r="AG17" s="8"/>
    </row>
    <row r="18" spans="1:33" x14ac:dyDescent="0.25">
      <c r="A18" s="4" t="s">
        <v>28</v>
      </c>
      <c r="B18" s="106" t="s">
        <v>29</v>
      </c>
      <c r="C18" s="273">
        <v>15800</v>
      </c>
      <c r="D18" s="5">
        <v>350325</v>
      </c>
      <c r="E18" s="5">
        <v>0</v>
      </c>
      <c r="F18" s="75">
        <f t="shared" si="0"/>
        <v>366125</v>
      </c>
      <c r="G18" s="230">
        <v>0</v>
      </c>
      <c r="H18" s="5">
        <v>0</v>
      </c>
      <c r="I18" s="5">
        <v>0</v>
      </c>
      <c r="J18" s="75">
        <f t="shared" si="1"/>
        <v>0</v>
      </c>
      <c r="K18" s="5">
        <v>0</v>
      </c>
      <c r="L18" s="5">
        <v>0</v>
      </c>
      <c r="M18" s="5">
        <v>0</v>
      </c>
      <c r="N18" s="75">
        <f t="shared" si="2"/>
        <v>0</v>
      </c>
      <c r="O18" s="5">
        <v>510210</v>
      </c>
      <c r="P18" s="5">
        <v>201100</v>
      </c>
      <c r="Q18" s="5">
        <v>0</v>
      </c>
      <c r="R18" s="75">
        <f t="shared" si="3"/>
        <v>711310</v>
      </c>
      <c r="S18" s="5">
        <v>0</v>
      </c>
      <c r="T18" s="5">
        <v>0</v>
      </c>
      <c r="U18" s="5">
        <v>0</v>
      </c>
      <c r="V18" s="75">
        <f t="shared" si="4"/>
        <v>0</v>
      </c>
      <c r="W18" s="5">
        <v>0</v>
      </c>
      <c r="X18" s="5">
        <v>112683</v>
      </c>
      <c r="Y18" s="5">
        <v>0</v>
      </c>
      <c r="Z18" s="75">
        <f t="shared" si="5"/>
        <v>112683</v>
      </c>
      <c r="AA18" s="5">
        <v>0</v>
      </c>
      <c r="AB18" s="5">
        <v>0</v>
      </c>
      <c r="AC18" s="5">
        <v>0</v>
      </c>
      <c r="AD18" s="75">
        <f t="shared" si="6"/>
        <v>0</v>
      </c>
      <c r="AE18" s="15">
        <f t="shared" si="7"/>
        <v>1190118</v>
      </c>
      <c r="AG18" s="8"/>
    </row>
    <row r="19" spans="1:33" x14ac:dyDescent="0.25">
      <c r="A19" s="4" t="s">
        <v>30</v>
      </c>
      <c r="B19" s="106" t="s">
        <v>31</v>
      </c>
      <c r="C19" s="273">
        <v>0</v>
      </c>
      <c r="D19" s="5">
        <v>0</v>
      </c>
      <c r="E19" s="5">
        <v>0</v>
      </c>
      <c r="F19" s="75">
        <f t="shared" si="0"/>
        <v>0</v>
      </c>
      <c r="G19" s="230">
        <v>0</v>
      </c>
      <c r="H19" s="5">
        <v>0</v>
      </c>
      <c r="I19" s="5">
        <v>0</v>
      </c>
      <c r="J19" s="75">
        <f t="shared" si="1"/>
        <v>0</v>
      </c>
      <c r="K19" s="5">
        <v>0</v>
      </c>
      <c r="L19" s="5">
        <v>0</v>
      </c>
      <c r="M19" s="5">
        <v>0</v>
      </c>
      <c r="N19" s="75">
        <f t="shared" si="2"/>
        <v>0</v>
      </c>
      <c r="O19" s="5">
        <v>0</v>
      </c>
      <c r="P19" s="5">
        <v>0</v>
      </c>
      <c r="Q19" s="5">
        <v>0</v>
      </c>
      <c r="R19" s="75">
        <f t="shared" si="3"/>
        <v>0</v>
      </c>
      <c r="S19" s="5">
        <v>0</v>
      </c>
      <c r="T19" s="5">
        <v>0</v>
      </c>
      <c r="U19" s="5">
        <v>0</v>
      </c>
      <c r="V19" s="75">
        <f t="shared" si="4"/>
        <v>0</v>
      </c>
      <c r="W19" s="5">
        <v>0</v>
      </c>
      <c r="X19" s="5">
        <v>0</v>
      </c>
      <c r="Y19" s="5">
        <v>0</v>
      </c>
      <c r="Z19" s="75">
        <f t="shared" si="5"/>
        <v>0</v>
      </c>
      <c r="AA19" s="5">
        <v>0</v>
      </c>
      <c r="AB19" s="5">
        <v>0</v>
      </c>
      <c r="AC19" s="5">
        <v>0</v>
      </c>
      <c r="AD19" s="75">
        <f t="shared" si="6"/>
        <v>0</v>
      </c>
      <c r="AE19" s="15">
        <f t="shared" si="7"/>
        <v>0</v>
      </c>
      <c r="AG19" s="8"/>
    </row>
    <row r="20" spans="1:33" x14ac:dyDescent="0.25">
      <c r="A20" s="4" t="s">
        <v>32</v>
      </c>
      <c r="B20" s="106" t="s">
        <v>33</v>
      </c>
      <c r="C20" s="273">
        <v>570325</v>
      </c>
      <c r="D20" s="5">
        <v>1197845</v>
      </c>
      <c r="E20" s="5">
        <v>0</v>
      </c>
      <c r="F20" s="75">
        <f t="shared" si="0"/>
        <v>1768170</v>
      </c>
      <c r="G20" s="230">
        <v>0</v>
      </c>
      <c r="H20" s="5">
        <v>0</v>
      </c>
      <c r="I20" s="5">
        <v>0</v>
      </c>
      <c r="J20" s="75">
        <f t="shared" si="1"/>
        <v>0</v>
      </c>
      <c r="K20" s="5">
        <v>0</v>
      </c>
      <c r="L20" s="5">
        <v>0</v>
      </c>
      <c r="M20" s="5">
        <v>0</v>
      </c>
      <c r="N20" s="75">
        <f t="shared" si="2"/>
        <v>0</v>
      </c>
      <c r="O20" s="5">
        <v>0</v>
      </c>
      <c r="P20" s="5">
        <v>0</v>
      </c>
      <c r="Q20" s="5">
        <v>0</v>
      </c>
      <c r="R20" s="75">
        <f t="shared" si="3"/>
        <v>0</v>
      </c>
      <c r="S20" s="5">
        <v>0</v>
      </c>
      <c r="T20" s="5">
        <v>0</v>
      </c>
      <c r="U20" s="5">
        <v>0</v>
      </c>
      <c r="V20" s="75">
        <f t="shared" si="4"/>
        <v>0</v>
      </c>
      <c r="W20" s="5">
        <v>0</v>
      </c>
      <c r="X20" s="5">
        <v>0</v>
      </c>
      <c r="Y20" s="5">
        <v>0</v>
      </c>
      <c r="Z20" s="75">
        <f t="shared" si="5"/>
        <v>0</v>
      </c>
      <c r="AA20" s="5">
        <v>0</v>
      </c>
      <c r="AB20" s="5">
        <v>0</v>
      </c>
      <c r="AC20" s="5">
        <v>0</v>
      </c>
      <c r="AD20" s="75">
        <f t="shared" si="6"/>
        <v>0</v>
      </c>
      <c r="AE20" s="15">
        <f t="shared" si="7"/>
        <v>1768170</v>
      </c>
      <c r="AG20" s="8"/>
    </row>
    <row r="21" spans="1:33" x14ac:dyDescent="0.25">
      <c r="A21" s="4" t="s">
        <v>34</v>
      </c>
      <c r="B21" s="106" t="s">
        <v>35</v>
      </c>
      <c r="C21" s="273">
        <v>148024</v>
      </c>
      <c r="D21" s="5">
        <v>0</v>
      </c>
      <c r="E21" s="5">
        <v>0</v>
      </c>
      <c r="F21" s="75">
        <f t="shared" si="0"/>
        <v>148024</v>
      </c>
      <c r="G21" s="230">
        <v>148025</v>
      </c>
      <c r="H21" s="5">
        <v>0</v>
      </c>
      <c r="I21" s="5">
        <v>0</v>
      </c>
      <c r="J21" s="75">
        <f t="shared" si="1"/>
        <v>148025</v>
      </c>
      <c r="K21" s="5">
        <v>0</v>
      </c>
      <c r="L21" s="5">
        <v>0</v>
      </c>
      <c r="M21" s="5">
        <v>0</v>
      </c>
      <c r="N21" s="75">
        <f t="shared" si="2"/>
        <v>0</v>
      </c>
      <c r="O21" s="5">
        <v>0</v>
      </c>
      <c r="P21" s="5">
        <v>0</v>
      </c>
      <c r="Q21" s="5">
        <v>0</v>
      </c>
      <c r="R21" s="75">
        <f t="shared" si="3"/>
        <v>0</v>
      </c>
      <c r="S21" s="5">
        <v>0</v>
      </c>
      <c r="T21" s="5">
        <v>0</v>
      </c>
      <c r="U21" s="5">
        <v>0</v>
      </c>
      <c r="V21" s="75">
        <f t="shared" si="4"/>
        <v>0</v>
      </c>
      <c r="W21" s="5">
        <v>0</v>
      </c>
      <c r="X21" s="5">
        <v>0</v>
      </c>
      <c r="Y21" s="5">
        <v>0</v>
      </c>
      <c r="Z21" s="75">
        <f t="shared" si="5"/>
        <v>0</v>
      </c>
      <c r="AA21" s="5">
        <v>0</v>
      </c>
      <c r="AB21" s="5">
        <v>0</v>
      </c>
      <c r="AC21" s="5">
        <v>0</v>
      </c>
      <c r="AD21" s="75">
        <f t="shared" si="6"/>
        <v>0</v>
      </c>
      <c r="AE21" s="15">
        <f t="shared" si="7"/>
        <v>296049</v>
      </c>
      <c r="AG21" s="8"/>
    </row>
    <row r="22" spans="1:33" x14ac:dyDescent="0.25">
      <c r="A22" s="4" t="s">
        <v>36</v>
      </c>
      <c r="B22" s="106" t="s">
        <v>37</v>
      </c>
      <c r="C22" s="273">
        <v>0</v>
      </c>
      <c r="D22" s="5">
        <v>0</v>
      </c>
      <c r="E22" s="5">
        <v>0</v>
      </c>
      <c r="F22" s="75">
        <f t="shared" si="0"/>
        <v>0</v>
      </c>
      <c r="G22" s="230">
        <v>0</v>
      </c>
      <c r="H22" s="5">
        <v>0</v>
      </c>
      <c r="I22" s="5">
        <v>0</v>
      </c>
      <c r="J22" s="75">
        <f t="shared" si="1"/>
        <v>0</v>
      </c>
      <c r="K22" s="5">
        <v>2381488</v>
      </c>
      <c r="L22" s="5">
        <v>0</v>
      </c>
      <c r="M22" s="5">
        <v>0</v>
      </c>
      <c r="N22" s="75">
        <f t="shared" si="2"/>
        <v>2381488</v>
      </c>
      <c r="O22" s="5">
        <v>0</v>
      </c>
      <c r="P22" s="5">
        <v>0</v>
      </c>
      <c r="Q22" s="5">
        <v>0</v>
      </c>
      <c r="R22" s="75">
        <f t="shared" si="3"/>
        <v>0</v>
      </c>
      <c r="S22" s="5">
        <v>0</v>
      </c>
      <c r="T22" s="5">
        <v>0</v>
      </c>
      <c r="U22" s="5">
        <v>0</v>
      </c>
      <c r="V22" s="75">
        <f t="shared" si="4"/>
        <v>0</v>
      </c>
      <c r="W22" s="5">
        <v>0</v>
      </c>
      <c r="X22" s="5">
        <v>0</v>
      </c>
      <c r="Y22" s="5">
        <v>0</v>
      </c>
      <c r="Z22" s="75">
        <f t="shared" si="5"/>
        <v>0</v>
      </c>
      <c r="AA22" s="5">
        <v>0</v>
      </c>
      <c r="AB22" s="5">
        <v>0</v>
      </c>
      <c r="AC22" s="5">
        <v>0</v>
      </c>
      <c r="AD22" s="75">
        <f t="shared" si="6"/>
        <v>0</v>
      </c>
      <c r="AE22" s="15">
        <f t="shared" si="7"/>
        <v>2381488</v>
      </c>
      <c r="AG22" s="8"/>
    </row>
    <row r="23" spans="1:33" x14ac:dyDescent="0.25">
      <c r="A23" s="4" t="s">
        <v>38</v>
      </c>
      <c r="B23" s="106" t="s">
        <v>39</v>
      </c>
      <c r="C23" s="273">
        <v>0</v>
      </c>
      <c r="D23" s="5">
        <v>0</v>
      </c>
      <c r="E23" s="5">
        <v>0</v>
      </c>
      <c r="F23" s="75">
        <f t="shared" si="0"/>
        <v>0</v>
      </c>
      <c r="G23" s="230">
        <v>0</v>
      </c>
      <c r="H23" s="5">
        <v>0</v>
      </c>
      <c r="I23" s="5">
        <v>0</v>
      </c>
      <c r="J23" s="75">
        <f t="shared" si="1"/>
        <v>0</v>
      </c>
      <c r="K23" s="5">
        <v>2815999</v>
      </c>
      <c r="L23" s="5">
        <v>1701305</v>
      </c>
      <c r="M23" s="5">
        <v>0</v>
      </c>
      <c r="N23" s="75">
        <f t="shared" si="2"/>
        <v>4517304</v>
      </c>
      <c r="O23" s="5">
        <v>0</v>
      </c>
      <c r="P23" s="5">
        <v>0</v>
      </c>
      <c r="Q23" s="5">
        <v>0</v>
      </c>
      <c r="R23" s="75">
        <f t="shared" si="3"/>
        <v>0</v>
      </c>
      <c r="S23" s="5">
        <v>0</v>
      </c>
      <c r="T23" s="5">
        <v>0</v>
      </c>
      <c r="U23" s="5">
        <v>0</v>
      </c>
      <c r="V23" s="75">
        <f t="shared" si="4"/>
        <v>0</v>
      </c>
      <c r="W23" s="5">
        <v>0</v>
      </c>
      <c r="X23" s="5">
        <v>0</v>
      </c>
      <c r="Y23" s="5">
        <v>0</v>
      </c>
      <c r="Z23" s="75">
        <f t="shared" si="5"/>
        <v>0</v>
      </c>
      <c r="AA23" s="5">
        <v>0</v>
      </c>
      <c r="AB23" s="5">
        <v>0</v>
      </c>
      <c r="AC23" s="5">
        <v>0</v>
      </c>
      <c r="AD23" s="75">
        <f t="shared" si="6"/>
        <v>0</v>
      </c>
      <c r="AE23" s="15">
        <f t="shared" si="7"/>
        <v>4517304</v>
      </c>
      <c r="AG23" s="8"/>
    </row>
    <row r="24" spans="1:33" x14ac:dyDescent="0.25">
      <c r="A24" s="4" t="s">
        <v>40</v>
      </c>
      <c r="B24" s="106" t="s">
        <v>41</v>
      </c>
      <c r="C24" s="273">
        <v>165850</v>
      </c>
      <c r="D24" s="5">
        <v>0</v>
      </c>
      <c r="E24" s="5">
        <v>0</v>
      </c>
      <c r="F24" s="75">
        <f t="shared" si="0"/>
        <v>165850</v>
      </c>
      <c r="G24" s="230">
        <v>0</v>
      </c>
      <c r="H24" s="5">
        <v>0</v>
      </c>
      <c r="I24" s="5">
        <v>0</v>
      </c>
      <c r="J24" s="75">
        <f t="shared" si="1"/>
        <v>0</v>
      </c>
      <c r="K24" s="5">
        <v>0</v>
      </c>
      <c r="L24" s="5">
        <v>0</v>
      </c>
      <c r="M24" s="5">
        <v>0</v>
      </c>
      <c r="N24" s="75">
        <f t="shared" si="2"/>
        <v>0</v>
      </c>
      <c r="O24" s="5">
        <v>0</v>
      </c>
      <c r="P24" s="5">
        <v>0</v>
      </c>
      <c r="Q24" s="5">
        <v>0</v>
      </c>
      <c r="R24" s="75">
        <f t="shared" si="3"/>
        <v>0</v>
      </c>
      <c r="S24" s="5">
        <v>0</v>
      </c>
      <c r="T24" s="5">
        <v>0</v>
      </c>
      <c r="U24" s="5">
        <v>0</v>
      </c>
      <c r="V24" s="75">
        <f t="shared" si="4"/>
        <v>0</v>
      </c>
      <c r="W24" s="5">
        <v>0</v>
      </c>
      <c r="X24" s="5">
        <v>0</v>
      </c>
      <c r="Y24" s="5">
        <v>0</v>
      </c>
      <c r="Z24" s="75">
        <f t="shared" si="5"/>
        <v>0</v>
      </c>
      <c r="AA24" s="5">
        <v>0</v>
      </c>
      <c r="AB24" s="5">
        <v>0</v>
      </c>
      <c r="AC24" s="5">
        <v>0</v>
      </c>
      <c r="AD24" s="75">
        <f t="shared" si="6"/>
        <v>0</v>
      </c>
      <c r="AE24" s="15">
        <f t="shared" si="7"/>
        <v>165850</v>
      </c>
      <c r="AG24" s="8"/>
    </row>
    <row r="25" spans="1:33" x14ac:dyDescent="0.25">
      <c r="A25" s="4" t="s">
        <v>42</v>
      </c>
      <c r="B25" s="106" t="s">
        <v>43</v>
      </c>
      <c r="C25" s="273">
        <v>35000</v>
      </c>
      <c r="D25" s="5">
        <v>0</v>
      </c>
      <c r="E25" s="5">
        <v>0</v>
      </c>
      <c r="F25" s="75">
        <f t="shared" si="0"/>
        <v>35000</v>
      </c>
      <c r="G25" s="230">
        <v>0</v>
      </c>
      <c r="H25" s="5">
        <v>0</v>
      </c>
      <c r="I25" s="5">
        <v>0</v>
      </c>
      <c r="J25" s="75">
        <f t="shared" si="1"/>
        <v>0</v>
      </c>
      <c r="K25" s="5">
        <v>623346</v>
      </c>
      <c r="L25" s="5">
        <v>0</v>
      </c>
      <c r="M25" s="5">
        <v>0</v>
      </c>
      <c r="N25" s="75">
        <f t="shared" si="2"/>
        <v>623346</v>
      </c>
      <c r="O25" s="5">
        <v>0</v>
      </c>
      <c r="P25" s="5">
        <v>0</v>
      </c>
      <c r="Q25" s="5">
        <v>0</v>
      </c>
      <c r="R25" s="75">
        <f t="shared" si="3"/>
        <v>0</v>
      </c>
      <c r="S25" s="5">
        <v>0</v>
      </c>
      <c r="T25" s="5">
        <v>0</v>
      </c>
      <c r="U25" s="5">
        <v>0</v>
      </c>
      <c r="V25" s="75">
        <f t="shared" si="4"/>
        <v>0</v>
      </c>
      <c r="W25" s="5">
        <v>117879</v>
      </c>
      <c r="X25" s="5">
        <v>0</v>
      </c>
      <c r="Y25" s="5">
        <v>0</v>
      </c>
      <c r="Z25" s="75">
        <f t="shared" si="5"/>
        <v>117879</v>
      </c>
      <c r="AA25" s="5">
        <v>0</v>
      </c>
      <c r="AB25" s="5">
        <v>0</v>
      </c>
      <c r="AC25" s="5">
        <v>0</v>
      </c>
      <c r="AD25" s="75">
        <f t="shared" si="6"/>
        <v>0</v>
      </c>
      <c r="AE25" s="15">
        <f t="shared" si="7"/>
        <v>776225</v>
      </c>
      <c r="AG25" s="8"/>
    </row>
    <row r="26" spans="1:33" x14ac:dyDescent="0.25">
      <c r="A26" s="4" t="s">
        <v>44</v>
      </c>
      <c r="B26" s="106" t="s">
        <v>45</v>
      </c>
      <c r="C26" s="273">
        <v>0</v>
      </c>
      <c r="D26" s="5">
        <v>41000</v>
      </c>
      <c r="E26" s="5">
        <v>0</v>
      </c>
      <c r="F26" s="75">
        <f t="shared" si="0"/>
        <v>41000</v>
      </c>
      <c r="G26" s="230">
        <v>0</v>
      </c>
      <c r="H26" s="5">
        <v>0</v>
      </c>
      <c r="I26" s="5">
        <v>0</v>
      </c>
      <c r="J26" s="75">
        <f t="shared" si="1"/>
        <v>0</v>
      </c>
      <c r="K26" s="5">
        <v>0</v>
      </c>
      <c r="L26" s="5">
        <v>62900</v>
      </c>
      <c r="M26" s="5">
        <v>0</v>
      </c>
      <c r="N26" s="75">
        <f t="shared" si="2"/>
        <v>62900</v>
      </c>
      <c r="O26" s="5">
        <v>0</v>
      </c>
      <c r="P26" s="5">
        <v>0</v>
      </c>
      <c r="Q26" s="5">
        <v>0</v>
      </c>
      <c r="R26" s="75">
        <f t="shared" si="3"/>
        <v>0</v>
      </c>
      <c r="S26" s="5">
        <v>0</v>
      </c>
      <c r="T26" s="5">
        <v>0</v>
      </c>
      <c r="U26" s="5">
        <v>0</v>
      </c>
      <c r="V26" s="75">
        <f t="shared" si="4"/>
        <v>0</v>
      </c>
      <c r="W26" s="5">
        <v>0</v>
      </c>
      <c r="X26" s="5">
        <v>0</v>
      </c>
      <c r="Y26" s="5">
        <v>0</v>
      </c>
      <c r="Z26" s="75">
        <f t="shared" si="5"/>
        <v>0</v>
      </c>
      <c r="AA26" s="5">
        <v>0</v>
      </c>
      <c r="AB26" s="5">
        <v>0</v>
      </c>
      <c r="AC26" s="5">
        <v>0</v>
      </c>
      <c r="AD26" s="75">
        <f t="shared" si="6"/>
        <v>0</v>
      </c>
      <c r="AE26" s="15">
        <f t="shared" si="7"/>
        <v>103900</v>
      </c>
      <c r="AG26" s="8"/>
    </row>
    <row r="27" spans="1:33" x14ac:dyDescent="0.25">
      <c r="A27" s="4" t="s">
        <v>46</v>
      </c>
      <c r="B27" s="106" t="s">
        <v>47</v>
      </c>
      <c r="C27" s="273">
        <v>0</v>
      </c>
      <c r="D27" s="5">
        <v>0</v>
      </c>
      <c r="E27" s="5">
        <v>0</v>
      </c>
      <c r="F27" s="75">
        <f t="shared" si="0"/>
        <v>0</v>
      </c>
      <c r="G27" s="230">
        <v>0</v>
      </c>
      <c r="H27" s="5">
        <v>0</v>
      </c>
      <c r="I27" s="5">
        <v>0</v>
      </c>
      <c r="J27" s="75">
        <f t="shared" si="1"/>
        <v>0</v>
      </c>
      <c r="K27" s="5">
        <v>0</v>
      </c>
      <c r="L27" s="5">
        <v>0</v>
      </c>
      <c r="M27" s="5">
        <v>0</v>
      </c>
      <c r="N27" s="75">
        <f t="shared" si="2"/>
        <v>0</v>
      </c>
      <c r="O27" s="5">
        <v>0</v>
      </c>
      <c r="P27" s="5">
        <v>0</v>
      </c>
      <c r="Q27" s="5">
        <v>0</v>
      </c>
      <c r="R27" s="75">
        <f t="shared" si="3"/>
        <v>0</v>
      </c>
      <c r="S27" s="5">
        <v>0</v>
      </c>
      <c r="T27" s="5">
        <v>0</v>
      </c>
      <c r="U27" s="5">
        <v>0</v>
      </c>
      <c r="V27" s="75">
        <f t="shared" si="4"/>
        <v>0</v>
      </c>
      <c r="W27" s="5">
        <v>0</v>
      </c>
      <c r="X27" s="5">
        <v>0</v>
      </c>
      <c r="Y27" s="5">
        <v>0</v>
      </c>
      <c r="Z27" s="75">
        <f t="shared" si="5"/>
        <v>0</v>
      </c>
      <c r="AA27" s="5">
        <v>0</v>
      </c>
      <c r="AB27" s="5">
        <v>0</v>
      </c>
      <c r="AC27" s="5">
        <v>0</v>
      </c>
      <c r="AD27" s="75">
        <f t="shared" si="6"/>
        <v>0</v>
      </c>
      <c r="AE27" s="15">
        <f t="shared" si="7"/>
        <v>0</v>
      </c>
      <c r="AG27" s="8"/>
    </row>
    <row r="28" spans="1:33" x14ac:dyDescent="0.25">
      <c r="A28" s="4" t="s">
        <v>48</v>
      </c>
      <c r="B28" s="106" t="s">
        <v>49</v>
      </c>
      <c r="C28" s="273">
        <v>0</v>
      </c>
      <c r="D28" s="5">
        <v>0</v>
      </c>
      <c r="E28" s="5">
        <v>0</v>
      </c>
      <c r="F28" s="75">
        <f t="shared" si="0"/>
        <v>0</v>
      </c>
      <c r="G28" s="230">
        <v>0</v>
      </c>
      <c r="H28" s="5">
        <v>0</v>
      </c>
      <c r="I28" s="5">
        <v>0</v>
      </c>
      <c r="J28" s="75">
        <f t="shared" si="1"/>
        <v>0</v>
      </c>
      <c r="K28" s="5">
        <v>0</v>
      </c>
      <c r="L28" s="5">
        <v>0</v>
      </c>
      <c r="M28" s="5">
        <v>0</v>
      </c>
      <c r="N28" s="75">
        <f t="shared" si="2"/>
        <v>0</v>
      </c>
      <c r="O28" s="5">
        <v>0</v>
      </c>
      <c r="P28" s="5">
        <v>0</v>
      </c>
      <c r="Q28" s="5">
        <v>0</v>
      </c>
      <c r="R28" s="75">
        <f t="shared" si="3"/>
        <v>0</v>
      </c>
      <c r="S28" s="5">
        <v>0</v>
      </c>
      <c r="T28" s="5">
        <v>0</v>
      </c>
      <c r="U28" s="5">
        <v>0</v>
      </c>
      <c r="V28" s="75">
        <f t="shared" si="4"/>
        <v>0</v>
      </c>
      <c r="W28" s="5">
        <v>0</v>
      </c>
      <c r="X28" s="5">
        <v>0</v>
      </c>
      <c r="Y28" s="5">
        <v>0</v>
      </c>
      <c r="Z28" s="75">
        <f t="shared" si="5"/>
        <v>0</v>
      </c>
      <c r="AA28" s="5">
        <v>67241</v>
      </c>
      <c r="AB28" s="5">
        <v>0</v>
      </c>
      <c r="AC28" s="5">
        <v>0</v>
      </c>
      <c r="AD28" s="75">
        <f t="shared" si="6"/>
        <v>67241</v>
      </c>
      <c r="AE28" s="15">
        <f t="shared" si="7"/>
        <v>67241</v>
      </c>
      <c r="AG28" s="8"/>
    </row>
    <row r="29" spans="1:33" x14ac:dyDescent="0.25">
      <c r="A29" s="4" t="s">
        <v>50</v>
      </c>
      <c r="B29" s="106" t="s">
        <v>51</v>
      </c>
      <c r="C29" s="273">
        <v>0</v>
      </c>
      <c r="D29" s="5">
        <v>18000</v>
      </c>
      <c r="E29" s="5">
        <v>0</v>
      </c>
      <c r="F29" s="75">
        <f t="shared" si="0"/>
        <v>18000</v>
      </c>
      <c r="G29" s="230">
        <v>0</v>
      </c>
      <c r="H29" s="5">
        <v>0</v>
      </c>
      <c r="I29" s="5">
        <v>0</v>
      </c>
      <c r="J29" s="75">
        <f t="shared" si="1"/>
        <v>0</v>
      </c>
      <c r="K29" s="5">
        <v>0</v>
      </c>
      <c r="L29" s="5">
        <v>0</v>
      </c>
      <c r="M29" s="5">
        <v>0</v>
      </c>
      <c r="N29" s="75">
        <f t="shared" si="2"/>
        <v>0</v>
      </c>
      <c r="O29" s="5">
        <v>0</v>
      </c>
      <c r="P29" s="5">
        <v>0</v>
      </c>
      <c r="Q29" s="5">
        <v>0</v>
      </c>
      <c r="R29" s="75">
        <f t="shared" si="3"/>
        <v>0</v>
      </c>
      <c r="S29" s="5">
        <v>0</v>
      </c>
      <c r="T29" s="5">
        <v>0</v>
      </c>
      <c r="U29" s="5">
        <v>0</v>
      </c>
      <c r="V29" s="75">
        <f t="shared" si="4"/>
        <v>0</v>
      </c>
      <c r="W29" s="5">
        <v>0</v>
      </c>
      <c r="X29" s="5">
        <v>0</v>
      </c>
      <c r="Y29" s="5">
        <v>0</v>
      </c>
      <c r="Z29" s="75">
        <f t="shared" si="5"/>
        <v>0</v>
      </c>
      <c r="AA29" s="5">
        <v>90000</v>
      </c>
      <c r="AB29" s="5">
        <v>205530</v>
      </c>
      <c r="AC29" s="5">
        <v>0</v>
      </c>
      <c r="AD29" s="75">
        <f t="shared" si="6"/>
        <v>295530</v>
      </c>
      <c r="AE29" s="15">
        <f t="shared" si="7"/>
        <v>313530</v>
      </c>
      <c r="AG29" s="8"/>
    </row>
    <row r="30" spans="1:33" x14ac:dyDescent="0.25">
      <c r="A30" s="4" t="s">
        <v>52</v>
      </c>
      <c r="B30" s="106" t="s">
        <v>53</v>
      </c>
      <c r="C30" s="273">
        <v>0</v>
      </c>
      <c r="D30" s="5">
        <v>0</v>
      </c>
      <c r="E30" s="5">
        <v>0</v>
      </c>
      <c r="F30" s="75">
        <f t="shared" si="0"/>
        <v>0</v>
      </c>
      <c r="G30" s="230">
        <v>0</v>
      </c>
      <c r="H30" s="5">
        <v>0</v>
      </c>
      <c r="I30" s="5">
        <v>0</v>
      </c>
      <c r="J30" s="75">
        <f t="shared" si="1"/>
        <v>0</v>
      </c>
      <c r="K30" s="5">
        <v>0</v>
      </c>
      <c r="L30" s="5">
        <v>0</v>
      </c>
      <c r="M30" s="5">
        <v>0</v>
      </c>
      <c r="N30" s="75">
        <f t="shared" si="2"/>
        <v>0</v>
      </c>
      <c r="O30" s="5">
        <v>0</v>
      </c>
      <c r="P30" s="5">
        <v>0</v>
      </c>
      <c r="Q30" s="5">
        <v>0</v>
      </c>
      <c r="R30" s="75">
        <f t="shared" si="3"/>
        <v>0</v>
      </c>
      <c r="S30" s="5">
        <v>0</v>
      </c>
      <c r="T30" s="5">
        <v>0</v>
      </c>
      <c r="U30" s="5">
        <v>0</v>
      </c>
      <c r="V30" s="75">
        <f t="shared" si="4"/>
        <v>0</v>
      </c>
      <c r="W30" s="5">
        <v>0</v>
      </c>
      <c r="X30" s="5">
        <v>0</v>
      </c>
      <c r="Y30" s="5">
        <v>0</v>
      </c>
      <c r="Z30" s="75">
        <f t="shared" si="5"/>
        <v>0</v>
      </c>
      <c r="AA30" s="5">
        <v>0</v>
      </c>
      <c r="AB30" s="5">
        <v>0</v>
      </c>
      <c r="AC30" s="5">
        <v>0</v>
      </c>
      <c r="AD30" s="75">
        <f t="shared" si="6"/>
        <v>0</v>
      </c>
      <c r="AE30" s="15">
        <f t="shared" si="7"/>
        <v>0</v>
      </c>
      <c r="AG30" s="8"/>
    </row>
    <row r="31" spans="1:33" x14ac:dyDescent="0.25">
      <c r="A31" s="4" t="s">
        <v>54</v>
      </c>
      <c r="B31" s="106" t="s">
        <v>55</v>
      </c>
      <c r="C31" s="273">
        <v>0</v>
      </c>
      <c r="D31" s="5">
        <v>0</v>
      </c>
      <c r="E31" s="5">
        <v>0</v>
      </c>
      <c r="F31" s="75">
        <f t="shared" si="0"/>
        <v>0</v>
      </c>
      <c r="G31" s="230">
        <v>0</v>
      </c>
      <c r="H31" s="5">
        <v>0</v>
      </c>
      <c r="I31" s="5">
        <v>0</v>
      </c>
      <c r="J31" s="75">
        <f t="shared" si="1"/>
        <v>0</v>
      </c>
      <c r="K31" s="5">
        <v>0</v>
      </c>
      <c r="L31" s="5">
        <v>0</v>
      </c>
      <c r="M31" s="5">
        <v>0</v>
      </c>
      <c r="N31" s="75">
        <f t="shared" si="2"/>
        <v>0</v>
      </c>
      <c r="O31" s="5">
        <v>0</v>
      </c>
      <c r="P31" s="5">
        <v>0</v>
      </c>
      <c r="Q31" s="5">
        <v>0</v>
      </c>
      <c r="R31" s="75">
        <f t="shared" si="3"/>
        <v>0</v>
      </c>
      <c r="S31" s="5">
        <v>0</v>
      </c>
      <c r="T31" s="5">
        <v>0</v>
      </c>
      <c r="U31" s="5">
        <v>0</v>
      </c>
      <c r="V31" s="75">
        <f t="shared" si="4"/>
        <v>0</v>
      </c>
      <c r="W31" s="5">
        <v>0</v>
      </c>
      <c r="X31" s="5">
        <v>0</v>
      </c>
      <c r="Y31" s="5">
        <v>0</v>
      </c>
      <c r="Z31" s="75">
        <f t="shared" si="5"/>
        <v>0</v>
      </c>
      <c r="AA31" s="5">
        <v>0</v>
      </c>
      <c r="AB31" s="5">
        <v>0</v>
      </c>
      <c r="AC31" s="5">
        <v>0</v>
      </c>
      <c r="AD31" s="75">
        <f t="shared" si="6"/>
        <v>0</v>
      </c>
      <c r="AE31" s="15">
        <f t="shared" si="7"/>
        <v>0</v>
      </c>
      <c r="AG31" s="8"/>
    </row>
    <row r="32" spans="1:33" x14ac:dyDescent="0.25">
      <c r="A32" s="4" t="s">
        <v>56</v>
      </c>
      <c r="B32" s="106" t="s">
        <v>57</v>
      </c>
      <c r="C32" s="273">
        <v>0</v>
      </c>
      <c r="D32" s="5">
        <v>0</v>
      </c>
      <c r="E32" s="5">
        <v>0</v>
      </c>
      <c r="F32" s="75">
        <f t="shared" si="0"/>
        <v>0</v>
      </c>
      <c r="G32" s="230">
        <v>0</v>
      </c>
      <c r="H32" s="5">
        <v>0</v>
      </c>
      <c r="I32" s="5">
        <v>0</v>
      </c>
      <c r="J32" s="75">
        <f t="shared" si="1"/>
        <v>0</v>
      </c>
      <c r="K32" s="5">
        <v>0</v>
      </c>
      <c r="L32" s="5">
        <v>0</v>
      </c>
      <c r="M32" s="5">
        <v>0</v>
      </c>
      <c r="N32" s="75">
        <f t="shared" si="2"/>
        <v>0</v>
      </c>
      <c r="O32" s="5">
        <v>0</v>
      </c>
      <c r="P32" s="5">
        <v>0</v>
      </c>
      <c r="Q32" s="5">
        <v>0</v>
      </c>
      <c r="R32" s="75">
        <f t="shared" si="3"/>
        <v>0</v>
      </c>
      <c r="S32" s="5">
        <v>0</v>
      </c>
      <c r="T32" s="5">
        <v>0</v>
      </c>
      <c r="U32" s="5">
        <v>0</v>
      </c>
      <c r="V32" s="75">
        <f t="shared" si="4"/>
        <v>0</v>
      </c>
      <c r="W32" s="5">
        <v>0</v>
      </c>
      <c r="X32" s="5">
        <v>0</v>
      </c>
      <c r="Y32" s="5">
        <v>0</v>
      </c>
      <c r="Z32" s="75">
        <f t="shared" si="5"/>
        <v>0</v>
      </c>
      <c r="AA32" s="5">
        <v>0</v>
      </c>
      <c r="AB32" s="5">
        <v>0</v>
      </c>
      <c r="AC32" s="5">
        <v>0</v>
      </c>
      <c r="AD32" s="75">
        <f t="shared" si="6"/>
        <v>0</v>
      </c>
      <c r="AE32" s="15">
        <f t="shared" si="7"/>
        <v>0</v>
      </c>
      <c r="AG32" s="8"/>
    </row>
    <row r="33" spans="1:33" x14ac:dyDescent="0.25">
      <c r="A33" s="4" t="s">
        <v>58</v>
      </c>
      <c r="B33" s="106" t="s">
        <v>59</v>
      </c>
      <c r="C33" s="273">
        <v>0</v>
      </c>
      <c r="D33" s="5">
        <v>0</v>
      </c>
      <c r="E33" s="5">
        <v>0</v>
      </c>
      <c r="F33" s="75">
        <f t="shared" si="0"/>
        <v>0</v>
      </c>
      <c r="G33" s="230">
        <v>0</v>
      </c>
      <c r="H33" s="5">
        <v>0</v>
      </c>
      <c r="I33" s="5">
        <v>0</v>
      </c>
      <c r="J33" s="75">
        <f t="shared" si="1"/>
        <v>0</v>
      </c>
      <c r="K33" s="5">
        <v>495458</v>
      </c>
      <c r="L33" s="5">
        <v>672889</v>
      </c>
      <c r="M33" s="5">
        <v>0</v>
      </c>
      <c r="N33" s="75">
        <f t="shared" si="2"/>
        <v>1168347</v>
      </c>
      <c r="O33" s="5">
        <v>549000</v>
      </c>
      <c r="P33" s="5">
        <v>204877</v>
      </c>
      <c r="Q33" s="5">
        <v>0</v>
      </c>
      <c r="R33" s="75">
        <f t="shared" si="3"/>
        <v>753877</v>
      </c>
      <c r="S33" s="5">
        <v>0</v>
      </c>
      <c r="T33" s="5">
        <v>0</v>
      </c>
      <c r="U33" s="5">
        <v>0</v>
      </c>
      <c r="V33" s="75">
        <f t="shared" si="4"/>
        <v>0</v>
      </c>
      <c r="W33" s="5">
        <v>210000</v>
      </c>
      <c r="X33" s="5">
        <v>0</v>
      </c>
      <c r="Y33" s="5">
        <v>0</v>
      </c>
      <c r="Z33" s="75">
        <f t="shared" si="5"/>
        <v>210000</v>
      </c>
      <c r="AA33" s="5">
        <v>0</v>
      </c>
      <c r="AB33" s="5">
        <v>0</v>
      </c>
      <c r="AC33" s="5">
        <v>0</v>
      </c>
      <c r="AD33" s="75">
        <f t="shared" si="6"/>
        <v>0</v>
      </c>
      <c r="AE33" s="15">
        <f t="shared" si="7"/>
        <v>2132224</v>
      </c>
      <c r="AG33" s="8"/>
    </row>
    <row r="34" spans="1:33" x14ac:dyDescent="0.25">
      <c r="A34" s="4" t="s">
        <v>60</v>
      </c>
      <c r="B34" s="106" t="s">
        <v>61</v>
      </c>
      <c r="C34" s="273">
        <v>0</v>
      </c>
      <c r="D34" s="5">
        <v>0</v>
      </c>
      <c r="E34" s="5">
        <v>0</v>
      </c>
      <c r="F34" s="75">
        <f t="shared" si="0"/>
        <v>0</v>
      </c>
      <c r="G34" s="230">
        <v>0</v>
      </c>
      <c r="H34" s="5">
        <v>0</v>
      </c>
      <c r="I34" s="5">
        <v>0</v>
      </c>
      <c r="J34" s="75">
        <f t="shared" si="1"/>
        <v>0</v>
      </c>
      <c r="K34" s="5">
        <v>0</v>
      </c>
      <c r="L34" s="5">
        <v>0</v>
      </c>
      <c r="M34" s="5">
        <v>0</v>
      </c>
      <c r="N34" s="75">
        <f t="shared" si="2"/>
        <v>0</v>
      </c>
      <c r="O34" s="5">
        <v>0</v>
      </c>
      <c r="P34" s="5">
        <v>0</v>
      </c>
      <c r="Q34" s="5">
        <v>0</v>
      </c>
      <c r="R34" s="75">
        <f t="shared" si="3"/>
        <v>0</v>
      </c>
      <c r="S34" s="5">
        <v>0</v>
      </c>
      <c r="T34" s="5">
        <v>0</v>
      </c>
      <c r="U34" s="5">
        <v>0</v>
      </c>
      <c r="V34" s="75">
        <f t="shared" si="4"/>
        <v>0</v>
      </c>
      <c r="W34" s="5">
        <v>0</v>
      </c>
      <c r="X34" s="5">
        <v>0</v>
      </c>
      <c r="Y34" s="5">
        <v>0</v>
      </c>
      <c r="Z34" s="75">
        <f t="shared" si="5"/>
        <v>0</v>
      </c>
      <c r="AA34" s="5">
        <v>0</v>
      </c>
      <c r="AB34" s="5">
        <v>0</v>
      </c>
      <c r="AC34" s="5">
        <v>0</v>
      </c>
      <c r="AD34" s="75">
        <f t="shared" si="6"/>
        <v>0</v>
      </c>
      <c r="AE34" s="15">
        <f t="shared" si="7"/>
        <v>0</v>
      </c>
      <c r="AG34" s="8"/>
    </row>
    <row r="35" spans="1:33" x14ac:dyDescent="0.25">
      <c r="A35" s="4" t="s">
        <v>62</v>
      </c>
      <c r="B35" s="106" t="s">
        <v>63</v>
      </c>
      <c r="C35" s="273">
        <v>0</v>
      </c>
      <c r="D35" s="5">
        <v>0</v>
      </c>
      <c r="E35" s="5">
        <v>0</v>
      </c>
      <c r="F35" s="75">
        <f t="shared" si="0"/>
        <v>0</v>
      </c>
      <c r="G35" s="230">
        <v>0</v>
      </c>
      <c r="H35" s="5">
        <v>0</v>
      </c>
      <c r="I35" s="5">
        <v>0</v>
      </c>
      <c r="J35" s="75">
        <f t="shared" si="1"/>
        <v>0</v>
      </c>
      <c r="K35" s="5">
        <v>0</v>
      </c>
      <c r="L35" s="5">
        <v>0</v>
      </c>
      <c r="M35" s="5">
        <v>0</v>
      </c>
      <c r="N35" s="75">
        <f t="shared" si="2"/>
        <v>0</v>
      </c>
      <c r="O35" s="5">
        <v>0</v>
      </c>
      <c r="P35" s="5">
        <v>0</v>
      </c>
      <c r="Q35" s="5">
        <v>0</v>
      </c>
      <c r="R35" s="75">
        <f t="shared" si="3"/>
        <v>0</v>
      </c>
      <c r="S35" s="5">
        <v>0</v>
      </c>
      <c r="T35" s="5">
        <v>0</v>
      </c>
      <c r="U35" s="5">
        <v>0</v>
      </c>
      <c r="V35" s="75">
        <f t="shared" si="4"/>
        <v>0</v>
      </c>
      <c r="W35" s="5">
        <v>0</v>
      </c>
      <c r="X35" s="5">
        <v>0</v>
      </c>
      <c r="Y35" s="5">
        <v>0</v>
      </c>
      <c r="Z35" s="75">
        <f t="shared" si="5"/>
        <v>0</v>
      </c>
      <c r="AA35" s="5">
        <v>0</v>
      </c>
      <c r="AB35" s="5">
        <v>0</v>
      </c>
      <c r="AC35" s="5">
        <v>0</v>
      </c>
      <c r="AD35" s="75">
        <f t="shared" si="6"/>
        <v>0</v>
      </c>
      <c r="AE35" s="15">
        <f t="shared" si="7"/>
        <v>0</v>
      </c>
      <c r="AG35" s="8"/>
    </row>
    <row r="36" spans="1:33" x14ac:dyDescent="0.25">
      <c r="A36" s="4" t="s">
        <v>64</v>
      </c>
      <c r="B36" s="106" t="s">
        <v>65</v>
      </c>
      <c r="C36" s="273">
        <v>0</v>
      </c>
      <c r="D36" s="5">
        <v>52000</v>
      </c>
      <c r="E36" s="5">
        <v>0</v>
      </c>
      <c r="F36" s="75">
        <f t="shared" si="0"/>
        <v>52000</v>
      </c>
      <c r="G36" s="230">
        <v>0</v>
      </c>
      <c r="H36" s="5">
        <v>0</v>
      </c>
      <c r="I36" s="5">
        <v>0</v>
      </c>
      <c r="J36" s="75">
        <f t="shared" si="1"/>
        <v>0</v>
      </c>
      <c r="K36" s="5">
        <v>591300</v>
      </c>
      <c r="L36" s="5">
        <v>0</v>
      </c>
      <c r="M36" s="5">
        <v>0</v>
      </c>
      <c r="N36" s="75">
        <f t="shared" si="2"/>
        <v>591300</v>
      </c>
      <c r="O36" s="5">
        <v>0</v>
      </c>
      <c r="P36" s="5">
        <v>16325</v>
      </c>
      <c r="Q36" s="5">
        <v>0</v>
      </c>
      <c r="R36" s="75">
        <f t="shared" si="3"/>
        <v>16325</v>
      </c>
      <c r="S36" s="5">
        <v>0</v>
      </c>
      <c r="T36" s="5">
        <v>6500</v>
      </c>
      <c r="U36" s="5">
        <v>0</v>
      </c>
      <c r="V36" s="75">
        <f t="shared" si="4"/>
        <v>6500</v>
      </c>
      <c r="W36" s="5">
        <v>0</v>
      </c>
      <c r="X36" s="5">
        <v>14250</v>
      </c>
      <c r="Y36" s="5">
        <v>0</v>
      </c>
      <c r="Z36" s="75">
        <f t="shared" si="5"/>
        <v>14250</v>
      </c>
      <c r="AA36" s="5">
        <v>0</v>
      </c>
      <c r="AB36" s="5">
        <v>40000</v>
      </c>
      <c r="AC36" s="5">
        <v>0</v>
      </c>
      <c r="AD36" s="75">
        <f t="shared" si="6"/>
        <v>40000</v>
      </c>
      <c r="AE36" s="15">
        <f t="shared" si="7"/>
        <v>720375</v>
      </c>
      <c r="AG36" s="8"/>
    </row>
    <row r="37" spans="1:33" x14ac:dyDescent="0.25">
      <c r="A37" s="4" t="s">
        <v>66</v>
      </c>
      <c r="B37" s="106" t="s">
        <v>67</v>
      </c>
      <c r="C37" s="273">
        <v>0</v>
      </c>
      <c r="D37" s="5">
        <v>0</v>
      </c>
      <c r="E37" s="5">
        <v>0</v>
      </c>
      <c r="F37" s="75">
        <f t="shared" si="0"/>
        <v>0</v>
      </c>
      <c r="G37" s="230">
        <v>0</v>
      </c>
      <c r="H37" s="5">
        <v>0</v>
      </c>
      <c r="I37" s="5">
        <v>0</v>
      </c>
      <c r="J37" s="75">
        <f t="shared" si="1"/>
        <v>0</v>
      </c>
      <c r="K37" s="5">
        <v>0</v>
      </c>
      <c r="L37" s="5">
        <v>0</v>
      </c>
      <c r="M37" s="5">
        <v>0</v>
      </c>
      <c r="N37" s="75">
        <f t="shared" si="2"/>
        <v>0</v>
      </c>
      <c r="O37" s="5">
        <v>0</v>
      </c>
      <c r="P37" s="5">
        <v>0</v>
      </c>
      <c r="Q37" s="5">
        <v>0</v>
      </c>
      <c r="R37" s="75">
        <f t="shared" si="3"/>
        <v>0</v>
      </c>
      <c r="S37" s="5">
        <v>0</v>
      </c>
      <c r="T37" s="5">
        <v>0</v>
      </c>
      <c r="U37" s="5">
        <v>0</v>
      </c>
      <c r="V37" s="75">
        <f t="shared" si="4"/>
        <v>0</v>
      </c>
      <c r="W37" s="5">
        <v>0</v>
      </c>
      <c r="X37" s="5">
        <v>0</v>
      </c>
      <c r="Y37" s="5">
        <v>0</v>
      </c>
      <c r="Z37" s="75">
        <f t="shared" si="5"/>
        <v>0</v>
      </c>
      <c r="AA37" s="5">
        <v>0</v>
      </c>
      <c r="AB37" s="5">
        <v>0</v>
      </c>
      <c r="AC37" s="5">
        <v>0</v>
      </c>
      <c r="AD37" s="75">
        <f t="shared" si="6"/>
        <v>0</v>
      </c>
      <c r="AE37" s="15">
        <f t="shared" si="7"/>
        <v>0</v>
      </c>
      <c r="AG37" s="8"/>
    </row>
    <row r="38" spans="1:33" x14ac:dyDescent="0.25">
      <c r="A38" s="4" t="s">
        <v>68</v>
      </c>
      <c r="B38" s="106" t="s">
        <v>69</v>
      </c>
      <c r="C38" s="273">
        <v>0</v>
      </c>
      <c r="D38" s="5">
        <v>0</v>
      </c>
      <c r="E38" s="5">
        <v>0</v>
      </c>
      <c r="F38" s="75">
        <f t="shared" si="0"/>
        <v>0</v>
      </c>
      <c r="G38" s="230">
        <v>0</v>
      </c>
      <c r="H38" s="5">
        <v>0</v>
      </c>
      <c r="I38" s="5">
        <v>0</v>
      </c>
      <c r="J38" s="75">
        <f t="shared" si="1"/>
        <v>0</v>
      </c>
      <c r="K38" s="5">
        <v>0</v>
      </c>
      <c r="L38" s="5">
        <v>0</v>
      </c>
      <c r="M38" s="5">
        <v>0</v>
      </c>
      <c r="N38" s="75">
        <f t="shared" si="2"/>
        <v>0</v>
      </c>
      <c r="O38" s="5">
        <v>0</v>
      </c>
      <c r="P38" s="5">
        <v>0</v>
      </c>
      <c r="Q38" s="5">
        <v>0</v>
      </c>
      <c r="R38" s="75">
        <f t="shared" si="3"/>
        <v>0</v>
      </c>
      <c r="S38" s="5">
        <v>0</v>
      </c>
      <c r="T38" s="5">
        <v>0</v>
      </c>
      <c r="U38" s="5">
        <v>0</v>
      </c>
      <c r="V38" s="75">
        <f t="shared" si="4"/>
        <v>0</v>
      </c>
      <c r="W38" s="5">
        <v>0</v>
      </c>
      <c r="X38" s="5">
        <v>0</v>
      </c>
      <c r="Y38" s="5">
        <v>0</v>
      </c>
      <c r="Z38" s="75">
        <f t="shared" si="5"/>
        <v>0</v>
      </c>
      <c r="AA38" s="5">
        <v>0</v>
      </c>
      <c r="AB38" s="5">
        <v>0</v>
      </c>
      <c r="AC38" s="5">
        <v>0</v>
      </c>
      <c r="AD38" s="75">
        <f t="shared" si="6"/>
        <v>0</v>
      </c>
      <c r="AE38" s="15">
        <f t="shared" si="7"/>
        <v>0</v>
      </c>
      <c r="AG38" s="8"/>
    </row>
    <row r="39" spans="1:33" x14ac:dyDescent="0.25">
      <c r="A39" s="4" t="s">
        <v>70</v>
      </c>
      <c r="B39" s="106" t="s">
        <v>71</v>
      </c>
      <c r="C39" s="273">
        <v>0</v>
      </c>
      <c r="D39" s="5">
        <v>0</v>
      </c>
      <c r="E39" s="5">
        <v>0</v>
      </c>
      <c r="F39" s="75">
        <f t="shared" si="0"/>
        <v>0</v>
      </c>
      <c r="G39" s="230">
        <v>0</v>
      </c>
      <c r="H39" s="5">
        <v>0</v>
      </c>
      <c r="I39" s="5">
        <v>0</v>
      </c>
      <c r="J39" s="75">
        <f t="shared" si="1"/>
        <v>0</v>
      </c>
      <c r="K39" s="5">
        <v>63000</v>
      </c>
      <c r="L39" s="5">
        <v>477743</v>
      </c>
      <c r="M39" s="5">
        <v>0</v>
      </c>
      <c r="N39" s="75">
        <f t="shared" si="2"/>
        <v>540743</v>
      </c>
      <c r="O39" s="5">
        <v>202550</v>
      </c>
      <c r="P39" s="5">
        <v>541976</v>
      </c>
      <c r="Q39" s="5">
        <v>0</v>
      </c>
      <c r="R39" s="75">
        <f t="shared" si="3"/>
        <v>744526</v>
      </c>
      <c r="S39" s="5">
        <v>0</v>
      </c>
      <c r="T39" s="5">
        <v>0</v>
      </c>
      <c r="U39" s="5">
        <v>0</v>
      </c>
      <c r="V39" s="75">
        <f t="shared" si="4"/>
        <v>0</v>
      </c>
      <c r="W39" s="5">
        <v>0</v>
      </c>
      <c r="X39" s="5">
        <v>0</v>
      </c>
      <c r="Y39" s="5">
        <v>0</v>
      </c>
      <c r="Z39" s="75">
        <f t="shared" si="5"/>
        <v>0</v>
      </c>
      <c r="AA39" s="5">
        <v>0</v>
      </c>
      <c r="AB39" s="5">
        <v>0</v>
      </c>
      <c r="AC39" s="5">
        <v>0</v>
      </c>
      <c r="AD39" s="75">
        <f t="shared" si="6"/>
        <v>0</v>
      </c>
      <c r="AE39" s="15">
        <f t="shared" si="7"/>
        <v>1285269</v>
      </c>
      <c r="AG39" s="8"/>
    </row>
    <row r="40" spans="1:33" x14ac:dyDescent="0.25">
      <c r="A40" s="4" t="s">
        <v>72</v>
      </c>
      <c r="B40" s="106" t="s">
        <v>73</v>
      </c>
      <c r="C40" s="273">
        <v>0</v>
      </c>
      <c r="D40" s="5">
        <v>0</v>
      </c>
      <c r="E40" s="5">
        <v>0</v>
      </c>
      <c r="F40" s="75">
        <f t="shared" si="0"/>
        <v>0</v>
      </c>
      <c r="G40" s="230">
        <v>0</v>
      </c>
      <c r="H40" s="5">
        <v>0</v>
      </c>
      <c r="I40" s="5">
        <v>0</v>
      </c>
      <c r="J40" s="75">
        <f t="shared" si="1"/>
        <v>0</v>
      </c>
      <c r="K40" s="5">
        <v>114437</v>
      </c>
      <c r="L40" s="5">
        <v>0</v>
      </c>
      <c r="M40" s="5">
        <v>611974</v>
      </c>
      <c r="N40" s="75">
        <f t="shared" si="2"/>
        <v>726411</v>
      </c>
      <c r="O40" s="5">
        <v>0</v>
      </c>
      <c r="P40" s="5">
        <v>0</v>
      </c>
      <c r="Q40" s="5">
        <v>0</v>
      </c>
      <c r="R40" s="75">
        <f t="shared" si="3"/>
        <v>0</v>
      </c>
      <c r="S40" s="5">
        <v>0</v>
      </c>
      <c r="T40" s="5">
        <v>0</v>
      </c>
      <c r="U40" s="5">
        <v>0</v>
      </c>
      <c r="V40" s="75">
        <f t="shared" si="4"/>
        <v>0</v>
      </c>
      <c r="W40" s="5">
        <v>53475</v>
      </c>
      <c r="X40" s="5">
        <v>0</v>
      </c>
      <c r="Y40" s="5">
        <v>0</v>
      </c>
      <c r="Z40" s="75">
        <f t="shared" si="5"/>
        <v>53475</v>
      </c>
      <c r="AA40" s="5">
        <v>0</v>
      </c>
      <c r="AB40" s="5">
        <v>0</v>
      </c>
      <c r="AC40" s="5">
        <v>0</v>
      </c>
      <c r="AD40" s="75">
        <f t="shared" si="6"/>
        <v>0</v>
      </c>
      <c r="AE40" s="15">
        <f t="shared" si="7"/>
        <v>779886</v>
      </c>
      <c r="AG40" s="8"/>
    </row>
    <row r="41" spans="1:33" x14ac:dyDescent="0.25">
      <c r="A41" s="4" t="s">
        <v>74</v>
      </c>
      <c r="B41" s="106" t="s">
        <v>75</v>
      </c>
      <c r="C41" s="273">
        <v>166000</v>
      </c>
      <c r="D41" s="5">
        <v>625782</v>
      </c>
      <c r="E41" s="5">
        <v>0</v>
      </c>
      <c r="F41" s="75">
        <f t="shared" si="0"/>
        <v>791782</v>
      </c>
      <c r="G41" s="230">
        <v>0</v>
      </c>
      <c r="H41" s="5">
        <v>0</v>
      </c>
      <c r="I41" s="5">
        <v>0</v>
      </c>
      <c r="J41" s="75">
        <f t="shared" si="1"/>
        <v>0</v>
      </c>
      <c r="K41" s="5">
        <v>0</v>
      </c>
      <c r="L41" s="5">
        <v>0</v>
      </c>
      <c r="M41" s="5">
        <v>27500</v>
      </c>
      <c r="N41" s="75">
        <f t="shared" si="2"/>
        <v>27500</v>
      </c>
      <c r="O41" s="5">
        <v>0</v>
      </c>
      <c r="P41" s="5">
        <v>0</v>
      </c>
      <c r="Q41" s="5">
        <v>0</v>
      </c>
      <c r="R41" s="75">
        <f t="shared" si="3"/>
        <v>0</v>
      </c>
      <c r="S41" s="5">
        <v>0</v>
      </c>
      <c r="T41" s="5">
        <v>0</v>
      </c>
      <c r="U41" s="5">
        <v>0</v>
      </c>
      <c r="V41" s="75">
        <f t="shared" si="4"/>
        <v>0</v>
      </c>
      <c r="W41" s="5">
        <v>0</v>
      </c>
      <c r="X41" s="5">
        <v>0</v>
      </c>
      <c r="Y41" s="5">
        <v>0</v>
      </c>
      <c r="Z41" s="75">
        <f t="shared" si="5"/>
        <v>0</v>
      </c>
      <c r="AA41" s="5">
        <v>0</v>
      </c>
      <c r="AB41" s="5">
        <v>0</v>
      </c>
      <c r="AC41" s="5">
        <v>0</v>
      </c>
      <c r="AD41" s="75">
        <f t="shared" si="6"/>
        <v>0</v>
      </c>
      <c r="AE41" s="15">
        <f t="shared" si="7"/>
        <v>819282</v>
      </c>
      <c r="AG41" s="8"/>
    </row>
    <row r="42" spans="1:33" x14ac:dyDescent="0.25">
      <c r="A42" s="4" t="s">
        <v>76</v>
      </c>
      <c r="B42" s="106" t="s">
        <v>77</v>
      </c>
      <c r="C42" s="273">
        <v>0</v>
      </c>
      <c r="D42" s="5">
        <v>0</v>
      </c>
      <c r="E42" s="5">
        <v>0</v>
      </c>
      <c r="F42" s="75">
        <f t="shared" si="0"/>
        <v>0</v>
      </c>
      <c r="G42" s="230">
        <v>0</v>
      </c>
      <c r="H42" s="5">
        <v>0</v>
      </c>
      <c r="I42" s="5">
        <v>0</v>
      </c>
      <c r="J42" s="75">
        <f t="shared" si="1"/>
        <v>0</v>
      </c>
      <c r="K42" s="5">
        <v>0</v>
      </c>
      <c r="L42" s="5">
        <v>0</v>
      </c>
      <c r="M42" s="5">
        <v>0</v>
      </c>
      <c r="N42" s="75">
        <f t="shared" si="2"/>
        <v>0</v>
      </c>
      <c r="O42" s="5">
        <v>0</v>
      </c>
      <c r="P42" s="5">
        <v>0</v>
      </c>
      <c r="Q42" s="5">
        <v>0</v>
      </c>
      <c r="R42" s="75">
        <f t="shared" si="3"/>
        <v>0</v>
      </c>
      <c r="S42" s="5">
        <v>0</v>
      </c>
      <c r="T42" s="5">
        <v>0</v>
      </c>
      <c r="U42" s="5">
        <v>0</v>
      </c>
      <c r="V42" s="75">
        <f t="shared" si="4"/>
        <v>0</v>
      </c>
      <c r="W42" s="5">
        <v>0</v>
      </c>
      <c r="X42" s="5">
        <v>0</v>
      </c>
      <c r="Y42" s="5">
        <v>0</v>
      </c>
      <c r="Z42" s="75">
        <f t="shared" si="5"/>
        <v>0</v>
      </c>
      <c r="AA42" s="5">
        <v>0</v>
      </c>
      <c r="AB42" s="5">
        <v>37929</v>
      </c>
      <c r="AC42" s="5">
        <v>0</v>
      </c>
      <c r="AD42" s="75">
        <f t="shared" si="6"/>
        <v>37929</v>
      </c>
      <c r="AE42" s="15">
        <f t="shared" si="7"/>
        <v>37929</v>
      </c>
      <c r="AG42" s="8"/>
    </row>
    <row r="43" spans="1:33" x14ac:dyDescent="0.25">
      <c r="A43" s="4" t="s">
        <v>78</v>
      </c>
      <c r="B43" s="106" t="s">
        <v>79</v>
      </c>
      <c r="C43" s="273">
        <v>63383</v>
      </c>
      <c r="D43" s="5">
        <v>1755874</v>
      </c>
      <c r="E43" s="5">
        <v>0</v>
      </c>
      <c r="F43" s="75">
        <f t="shared" si="0"/>
        <v>1819257</v>
      </c>
      <c r="G43" s="230">
        <v>0</v>
      </c>
      <c r="H43" s="5">
        <v>0</v>
      </c>
      <c r="I43" s="5">
        <v>0</v>
      </c>
      <c r="J43" s="75">
        <f t="shared" si="1"/>
        <v>0</v>
      </c>
      <c r="K43" s="5">
        <v>0</v>
      </c>
      <c r="L43" s="5">
        <v>0</v>
      </c>
      <c r="M43" s="5">
        <v>0</v>
      </c>
      <c r="N43" s="75">
        <f t="shared" si="2"/>
        <v>0</v>
      </c>
      <c r="O43" s="5">
        <v>0</v>
      </c>
      <c r="P43" s="5">
        <v>0</v>
      </c>
      <c r="Q43" s="5">
        <v>0</v>
      </c>
      <c r="R43" s="75">
        <f t="shared" si="3"/>
        <v>0</v>
      </c>
      <c r="S43" s="5">
        <v>0</v>
      </c>
      <c r="T43" s="5">
        <v>0</v>
      </c>
      <c r="U43" s="5">
        <v>0</v>
      </c>
      <c r="V43" s="75">
        <f t="shared" si="4"/>
        <v>0</v>
      </c>
      <c r="W43" s="5">
        <v>0</v>
      </c>
      <c r="X43" s="5">
        <v>0</v>
      </c>
      <c r="Y43" s="5">
        <v>0</v>
      </c>
      <c r="Z43" s="75">
        <f t="shared" si="5"/>
        <v>0</v>
      </c>
      <c r="AA43" s="5">
        <v>0</v>
      </c>
      <c r="AB43" s="5">
        <v>0</v>
      </c>
      <c r="AC43" s="5">
        <v>0</v>
      </c>
      <c r="AD43" s="75">
        <f t="shared" si="6"/>
        <v>0</v>
      </c>
      <c r="AE43" s="15">
        <f t="shared" si="7"/>
        <v>1819257</v>
      </c>
      <c r="AG43" s="8"/>
    </row>
    <row r="44" spans="1:33" x14ac:dyDescent="0.25">
      <c r="A44" s="4" t="s">
        <v>80</v>
      </c>
      <c r="B44" s="106" t="s">
        <v>81</v>
      </c>
      <c r="C44" s="273">
        <v>0</v>
      </c>
      <c r="D44" s="5">
        <v>0</v>
      </c>
      <c r="E44" s="5">
        <v>0</v>
      </c>
      <c r="F44" s="75">
        <f t="shared" si="0"/>
        <v>0</v>
      </c>
      <c r="G44" s="230">
        <v>0</v>
      </c>
      <c r="H44" s="5">
        <v>0</v>
      </c>
      <c r="I44" s="5">
        <v>0</v>
      </c>
      <c r="J44" s="75">
        <f t="shared" si="1"/>
        <v>0</v>
      </c>
      <c r="K44" s="5">
        <v>0</v>
      </c>
      <c r="L44" s="5">
        <v>0</v>
      </c>
      <c r="M44" s="5">
        <v>0</v>
      </c>
      <c r="N44" s="75">
        <f t="shared" si="2"/>
        <v>0</v>
      </c>
      <c r="O44" s="5">
        <v>0</v>
      </c>
      <c r="P44" s="5">
        <v>0</v>
      </c>
      <c r="Q44" s="5">
        <v>0</v>
      </c>
      <c r="R44" s="75">
        <f t="shared" si="3"/>
        <v>0</v>
      </c>
      <c r="S44" s="5">
        <v>0</v>
      </c>
      <c r="T44" s="5">
        <v>0</v>
      </c>
      <c r="U44" s="5">
        <v>0</v>
      </c>
      <c r="V44" s="75">
        <f t="shared" si="4"/>
        <v>0</v>
      </c>
      <c r="W44" s="5">
        <v>0</v>
      </c>
      <c r="X44" s="5">
        <v>0</v>
      </c>
      <c r="Y44" s="5">
        <v>0</v>
      </c>
      <c r="Z44" s="75">
        <f t="shared" si="5"/>
        <v>0</v>
      </c>
      <c r="AA44" s="5">
        <v>0</v>
      </c>
      <c r="AB44" s="5">
        <v>0</v>
      </c>
      <c r="AC44" s="5">
        <v>0</v>
      </c>
      <c r="AD44" s="75">
        <f t="shared" si="6"/>
        <v>0</v>
      </c>
      <c r="AE44" s="15">
        <f t="shared" si="7"/>
        <v>0</v>
      </c>
      <c r="AG44" s="8"/>
    </row>
    <row r="45" spans="1:33" x14ac:dyDescent="0.25">
      <c r="A45" s="4" t="s">
        <v>82</v>
      </c>
      <c r="B45" s="106" t="s">
        <v>83</v>
      </c>
      <c r="C45" s="112">
        <v>0</v>
      </c>
      <c r="D45" s="3">
        <v>0</v>
      </c>
      <c r="E45" s="3">
        <v>0</v>
      </c>
      <c r="F45" s="75">
        <f t="shared" si="0"/>
        <v>0</v>
      </c>
      <c r="G45" s="25">
        <v>0</v>
      </c>
      <c r="H45" s="3">
        <v>0</v>
      </c>
      <c r="I45" s="3">
        <v>0</v>
      </c>
      <c r="J45" s="75">
        <f t="shared" si="1"/>
        <v>0</v>
      </c>
      <c r="K45" s="3">
        <v>0</v>
      </c>
      <c r="L45" s="3">
        <v>0</v>
      </c>
      <c r="M45" s="3">
        <v>0</v>
      </c>
      <c r="N45" s="75">
        <f t="shared" si="2"/>
        <v>0</v>
      </c>
      <c r="O45" s="3">
        <v>0</v>
      </c>
      <c r="P45" s="3">
        <v>0</v>
      </c>
      <c r="Q45" s="3">
        <v>0</v>
      </c>
      <c r="R45" s="75">
        <f t="shared" si="3"/>
        <v>0</v>
      </c>
      <c r="S45" s="3">
        <v>0</v>
      </c>
      <c r="T45" s="3">
        <v>0</v>
      </c>
      <c r="U45" s="3">
        <v>0</v>
      </c>
      <c r="V45" s="75">
        <f t="shared" si="4"/>
        <v>0</v>
      </c>
      <c r="W45" s="3">
        <v>0</v>
      </c>
      <c r="X45" s="3">
        <v>0</v>
      </c>
      <c r="Y45" s="3">
        <v>0</v>
      </c>
      <c r="Z45" s="75">
        <f t="shared" si="5"/>
        <v>0</v>
      </c>
      <c r="AA45" s="3">
        <v>0</v>
      </c>
      <c r="AB45" s="3">
        <v>0</v>
      </c>
      <c r="AC45" s="3">
        <v>0</v>
      </c>
      <c r="AD45" s="75">
        <f t="shared" si="6"/>
        <v>0</v>
      </c>
      <c r="AE45" s="15">
        <f t="shared" si="7"/>
        <v>0</v>
      </c>
      <c r="AG45" s="8"/>
    </row>
    <row r="46" spans="1:33" x14ac:dyDescent="0.25">
      <c r="A46" s="4" t="s">
        <v>84</v>
      </c>
      <c r="B46" s="106" t="s">
        <v>85</v>
      </c>
      <c r="C46" s="273">
        <v>0</v>
      </c>
      <c r="D46" s="5">
        <v>0</v>
      </c>
      <c r="E46" s="5">
        <v>0</v>
      </c>
      <c r="F46" s="75">
        <f t="shared" si="0"/>
        <v>0</v>
      </c>
      <c r="G46" s="230">
        <v>0</v>
      </c>
      <c r="H46" s="5">
        <v>0</v>
      </c>
      <c r="I46" s="5">
        <v>0</v>
      </c>
      <c r="J46" s="75">
        <f t="shared" si="1"/>
        <v>0</v>
      </c>
      <c r="K46" s="5">
        <v>0</v>
      </c>
      <c r="L46" s="5">
        <v>0</v>
      </c>
      <c r="M46" s="5">
        <v>0</v>
      </c>
      <c r="N46" s="75">
        <f t="shared" si="2"/>
        <v>0</v>
      </c>
      <c r="O46" s="5">
        <v>0</v>
      </c>
      <c r="P46" s="5">
        <v>0</v>
      </c>
      <c r="Q46" s="5">
        <v>0</v>
      </c>
      <c r="R46" s="75">
        <f t="shared" si="3"/>
        <v>0</v>
      </c>
      <c r="S46" s="5">
        <v>0</v>
      </c>
      <c r="T46" s="5">
        <v>0</v>
      </c>
      <c r="U46" s="5">
        <v>0</v>
      </c>
      <c r="V46" s="75">
        <f t="shared" si="4"/>
        <v>0</v>
      </c>
      <c r="W46" s="5">
        <v>0</v>
      </c>
      <c r="X46" s="5">
        <v>0</v>
      </c>
      <c r="Y46" s="5">
        <v>0</v>
      </c>
      <c r="Z46" s="75">
        <f t="shared" si="5"/>
        <v>0</v>
      </c>
      <c r="AA46" s="5">
        <v>0</v>
      </c>
      <c r="AB46" s="5">
        <v>0</v>
      </c>
      <c r="AC46" s="5">
        <v>0</v>
      </c>
      <c r="AD46" s="75">
        <f t="shared" si="6"/>
        <v>0</v>
      </c>
      <c r="AE46" s="15">
        <f t="shared" si="7"/>
        <v>0</v>
      </c>
      <c r="AG46" s="8"/>
    </row>
    <row r="47" spans="1:33" x14ac:dyDescent="0.25">
      <c r="A47" s="4" t="s">
        <v>86</v>
      </c>
      <c r="B47" s="106" t="s">
        <v>87</v>
      </c>
      <c r="C47" s="273">
        <v>460797</v>
      </c>
      <c r="D47" s="5">
        <v>264126</v>
      </c>
      <c r="E47" s="5">
        <v>0</v>
      </c>
      <c r="F47" s="75">
        <f t="shared" si="0"/>
        <v>724923</v>
      </c>
      <c r="G47" s="230">
        <v>0</v>
      </c>
      <c r="H47" s="5">
        <v>0</v>
      </c>
      <c r="I47" s="5">
        <v>0</v>
      </c>
      <c r="J47" s="75">
        <f t="shared" si="1"/>
        <v>0</v>
      </c>
      <c r="K47" s="5">
        <v>0</v>
      </c>
      <c r="L47" s="5">
        <v>0</v>
      </c>
      <c r="M47" s="5">
        <v>0</v>
      </c>
      <c r="N47" s="75">
        <f t="shared" si="2"/>
        <v>0</v>
      </c>
      <c r="O47" s="5">
        <v>0</v>
      </c>
      <c r="P47" s="5">
        <v>0</v>
      </c>
      <c r="Q47" s="5">
        <v>0</v>
      </c>
      <c r="R47" s="75">
        <f t="shared" si="3"/>
        <v>0</v>
      </c>
      <c r="S47" s="5">
        <v>0</v>
      </c>
      <c r="T47" s="5">
        <v>0</v>
      </c>
      <c r="U47" s="5">
        <v>0</v>
      </c>
      <c r="V47" s="75">
        <f t="shared" si="4"/>
        <v>0</v>
      </c>
      <c r="W47" s="5">
        <v>58100</v>
      </c>
      <c r="X47" s="5">
        <v>0</v>
      </c>
      <c r="Y47" s="5">
        <v>0</v>
      </c>
      <c r="Z47" s="75">
        <f t="shared" si="5"/>
        <v>58100</v>
      </c>
      <c r="AA47" s="5">
        <v>3882856</v>
      </c>
      <c r="AB47" s="5">
        <v>0</v>
      </c>
      <c r="AC47" s="5">
        <v>0</v>
      </c>
      <c r="AD47" s="75">
        <f t="shared" si="6"/>
        <v>3882856</v>
      </c>
      <c r="AE47" s="15">
        <f t="shared" si="7"/>
        <v>4665879</v>
      </c>
      <c r="AG47" s="8"/>
    </row>
    <row r="48" spans="1:33" x14ac:dyDescent="0.25">
      <c r="A48" s="4" t="s">
        <v>88</v>
      </c>
      <c r="B48" s="106" t="s">
        <v>89</v>
      </c>
      <c r="C48" s="273">
        <v>0</v>
      </c>
      <c r="D48" s="5">
        <v>232300</v>
      </c>
      <c r="E48" s="5">
        <v>856947</v>
      </c>
      <c r="F48" s="75">
        <f t="shared" si="0"/>
        <v>1089247</v>
      </c>
      <c r="G48" s="230">
        <v>0</v>
      </c>
      <c r="H48" s="5">
        <v>0</v>
      </c>
      <c r="I48" s="5">
        <v>0</v>
      </c>
      <c r="J48" s="75">
        <f t="shared" si="1"/>
        <v>0</v>
      </c>
      <c r="K48" s="5">
        <v>0</v>
      </c>
      <c r="L48" s="5">
        <v>0</v>
      </c>
      <c r="M48" s="5">
        <v>0</v>
      </c>
      <c r="N48" s="75">
        <f t="shared" si="2"/>
        <v>0</v>
      </c>
      <c r="O48" s="5">
        <v>0</v>
      </c>
      <c r="P48" s="5">
        <v>0</v>
      </c>
      <c r="Q48" s="5">
        <v>0</v>
      </c>
      <c r="R48" s="75">
        <f t="shared" si="3"/>
        <v>0</v>
      </c>
      <c r="S48" s="5">
        <v>0</v>
      </c>
      <c r="T48" s="5">
        <v>0</v>
      </c>
      <c r="U48" s="5">
        <v>0</v>
      </c>
      <c r="V48" s="75">
        <f t="shared" si="4"/>
        <v>0</v>
      </c>
      <c r="W48" s="5">
        <v>0</v>
      </c>
      <c r="X48" s="5">
        <v>0</v>
      </c>
      <c r="Y48" s="5">
        <v>0</v>
      </c>
      <c r="Z48" s="75">
        <f t="shared" si="5"/>
        <v>0</v>
      </c>
      <c r="AA48" s="5">
        <v>0</v>
      </c>
      <c r="AB48" s="5">
        <v>0</v>
      </c>
      <c r="AC48" s="5">
        <v>0</v>
      </c>
      <c r="AD48" s="75">
        <f t="shared" si="6"/>
        <v>0</v>
      </c>
      <c r="AE48" s="15">
        <f t="shared" si="7"/>
        <v>1089247</v>
      </c>
      <c r="AG48" s="8"/>
    </row>
    <row r="49" spans="1:33" x14ac:dyDescent="0.25">
      <c r="A49" s="4" t="s">
        <v>90</v>
      </c>
      <c r="B49" s="106" t="s">
        <v>91</v>
      </c>
      <c r="C49" s="273">
        <v>0</v>
      </c>
      <c r="D49" s="5">
        <v>0</v>
      </c>
      <c r="E49" s="5">
        <v>0</v>
      </c>
      <c r="F49" s="75">
        <f t="shared" si="0"/>
        <v>0</v>
      </c>
      <c r="G49" s="230">
        <v>0</v>
      </c>
      <c r="H49" s="5">
        <v>24480</v>
      </c>
      <c r="I49" s="5">
        <v>0</v>
      </c>
      <c r="J49" s="75">
        <f t="shared" si="1"/>
        <v>24480</v>
      </c>
      <c r="K49" s="5">
        <v>0</v>
      </c>
      <c r="L49" s="5">
        <v>0</v>
      </c>
      <c r="M49" s="5">
        <v>0</v>
      </c>
      <c r="N49" s="75">
        <f t="shared" si="2"/>
        <v>0</v>
      </c>
      <c r="O49" s="5">
        <v>0</v>
      </c>
      <c r="P49" s="5">
        <v>0</v>
      </c>
      <c r="Q49" s="5">
        <v>0</v>
      </c>
      <c r="R49" s="75">
        <f t="shared" si="3"/>
        <v>0</v>
      </c>
      <c r="S49" s="5">
        <v>0</v>
      </c>
      <c r="T49" s="5">
        <v>0</v>
      </c>
      <c r="U49" s="5">
        <v>0</v>
      </c>
      <c r="V49" s="75">
        <f t="shared" si="4"/>
        <v>0</v>
      </c>
      <c r="W49" s="5">
        <v>0</v>
      </c>
      <c r="X49" s="5">
        <v>0</v>
      </c>
      <c r="Y49" s="5">
        <v>0</v>
      </c>
      <c r="Z49" s="75">
        <f t="shared" si="5"/>
        <v>0</v>
      </c>
      <c r="AA49" s="5">
        <v>0</v>
      </c>
      <c r="AB49" s="5">
        <v>0</v>
      </c>
      <c r="AC49" s="5">
        <v>0</v>
      </c>
      <c r="AD49" s="75">
        <f t="shared" si="6"/>
        <v>0</v>
      </c>
      <c r="AE49" s="15">
        <f t="shared" si="7"/>
        <v>24480</v>
      </c>
      <c r="AG49" s="8"/>
    </row>
    <row r="50" spans="1:33" x14ac:dyDescent="0.25">
      <c r="A50" s="4" t="s">
        <v>92</v>
      </c>
      <c r="B50" s="106" t="s">
        <v>93</v>
      </c>
      <c r="C50" s="273">
        <v>0</v>
      </c>
      <c r="D50" s="5">
        <v>0</v>
      </c>
      <c r="E50" s="5">
        <v>0</v>
      </c>
      <c r="F50" s="75">
        <f t="shared" si="0"/>
        <v>0</v>
      </c>
      <c r="G50" s="230">
        <v>0</v>
      </c>
      <c r="H50" s="5">
        <v>0</v>
      </c>
      <c r="I50" s="5">
        <v>0</v>
      </c>
      <c r="J50" s="75">
        <f t="shared" si="1"/>
        <v>0</v>
      </c>
      <c r="K50" s="5">
        <v>0</v>
      </c>
      <c r="L50" s="5">
        <v>0</v>
      </c>
      <c r="M50" s="5">
        <v>0</v>
      </c>
      <c r="N50" s="75">
        <f t="shared" si="2"/>
        <v>0</v>
      </c>
      <c r="O50" s="5">
        <v>0</v>
      </c>
      <c r="P50" s="5">
        <v>0</v>
      </c>
      <c r="Q50" s="5">
        <v>0</v>
      </c>
      <c r="R50" s="75">
        <f t="shared" si="3"/>
        <v>0</v>
      </c>
      <c r="S50" s="5">
        <v>0</v>
      </c>
      <c r="T50" s="5">
        <v>0</v>
      </c>
      <c r="U50" s="5">
        <v>0</v>
      </c>
      <c r="V50" s="75">
        <f t="shared" si="4"/>
        <v>0</v>
      </c>
      <c r="W50" s="5">
        <v>0</v>
      </c>
      <c r="X50" s="5">
        <v>0</v>
      </c>
      <c r="Y50" s="5">
        <v>0</v>
      </c>
      <c r="Z50" s="75">
        <f t="shared" si="5"/>
        <v>0</v>
      </c>
      <c r="AA50" s="5">
        <v>22500</v>
      </c>
      <c r="AB50" s="5">
        <v>0</v>
      </c>
      <c r="AC50" s="5">
        <v>0</v>
      </c>
      <c r="AD50" s="75">
        <f t="shared" si="6"/>
        <v>22500</v>
      </c>
      <c r="AE50" s="15">
        <f t="shared" si="7"/>
        <v>22500</v>
      </c>
      <c r="AG50" s="8"/>
    </row>
    <row r="51" spans="1:33" x14ac:dyDescent="0.25">
      <c r="A51" s="4" t="s">
        <v>94</v>
      </c>
      <c r="B51" s="106" t="s">
        <v>95</v>
      </c>
      <c r="C51" s="273">
        <v>0</v>
      </c>
      <c r="D51" s="5">
        <v>0</v>
      </c>
      <c r="E51" s="5">
        <v>0</v>
      </c>
      <c r="F51" s="75">
        <f t="shared" si="0"/>
        <v>0</v>
      </c>
      <c r="G51" s="230">
        <v>0</v>
      </c>
      <c r="H51" s="5">
        <v>0</v>
      </c>
      <c r="I51" s="5">
        <v>0</v>
      </c>
      <c r="J51" s="75">
        <f t="shared" si="1"/>
        <v>0</v>
      </c>
      <c r="K51" s="5">
        <v>0</v>
      </c>
      <c r="L51" s="5">
        <v>0</v>
      </c>
      <c r="M51" s="5">
        <v>0</v>
      </c>
      <c r="N51" s="75">
        <f t="shared" si="2"/>
        <v>0</v>
      </c>
      <c r="O51" s="5">
        <v>0</v>
      </c>
      <c r="P51" s="5">
        <v>0</v>
      </c>
      <c r="Q51" s="5">
        <v>0</v>
      </c>
      <c r="R51" s="75">
        <f t="shared" si="3"/>
        <v>0</v>
      </c>
      <c r="S51" s="5">
        <v>0</v>
      </c>
      <c r="T51" s="5">
        <v>0</v>
      </c>
      <c r="U51" s="5">
        <v>0</v>
      </c>
      <c r="V51" s="75">
        <f t="shared" si="4"/>
        <v>0</v>
      </c>
      <c r="W51" s="5">
        <v>0</v>
      </c>
      <c r="X51" s="5">
        <v>0</v>
      </c>
      <c r="Y51" s="5">
        <v>0</v>
      </c>
      <c r="Z51" s="75">
        <f t="shared" si="5"/>
        <v>0</v>
      </c>
      <c r="AA51" s="5">
        <v>0</v>
      </c>
      <c r="AB51" s="5">
        <v>0</v>
      </c>
      <c r="AC51" s="5">
        <v>0</v>
      </c>
      <c r="AD51" s="75">
        <f t="shared" si="6"/>
        <v>0</v>
      </c>
      <c r="AE51" s="15">
        <f t="shared" si="7"/>
        <v>0</v>
      </c>
      <c r="AG51" s="8"/>
    </row>
    <row r="52" spans="1:33" x14ac:dyDescent="0.25">
      <c r="A52" s="4" t="s">
        <v>96</v>
      </c>
      <c r="B52" s="106" t="s">
        <v>97</v>
      </c>
      <c r="C52" s="273">
        <v>0</v>
      </c>
      <c r="D52" s="5">
        <v>211973</v>
      </c>
      <c r="E52" s="5">
        <v>0</v>
      </c>
      <c r="F52" s="75">
        <f t="shared" si="0"/>
        <v>211973</v>
      </c>
      <c r="G52" s="230">
        <v>0</v>
      </c>
      <c r="H52" s="5">
        <v>0</v>
      </c>
      <c r="I52" s="5">
        <v>0</v>
      </c>
      <c r="J52" s="75">
        <f t="shared" si="1"/>
        <v>0</v>
      </c>
      <c r="K52" s="5">
        <v>90845</v>
      </c>
      <c r="L52" s="5">
        <v>0</v>
      </c>
      <c r="M52" s="5">
        <v>0</v>
      </c>
      <c r="N52" s="75">
        <f t="shared" si="2"/>
        <v>90845</v>
      </c>
      <c r="O52" s="5">
        <v>0</v>
      </c>
      <c r="P52" s="5">
        <v>0</v>
      </c>
      <c r="Q52" s="5">
        <v>0</v>
      </c>
      <c r="R52" s="75">
        <f t="shared" si="3"/>
        <v>0</v>
      </c>
      <c r="S52" s="5">
        <v>0</v>
      </c>
      <c r="T52" s="5">
        <v>0</v>
      </c>
      <c r="U52" s="5">
        <v>0</v>
      </c>
      <c r="V52" s="75">
        <f t="shared" si="4"/>
        <v>0</v>
      </c>
      <c r="W52" s="5">
        <v>0</v>
      </c>
      <c r="X52" s="5">
        <v>0</v>
      </c>
      <c r="Y52" s="5">
        <v>0</v>
      </c>
      <c r="Z52" s="75">
        <f t="shared" si="5"/>
        <v>0</v>
      </c>
      <c r="AA52" s="5">
        <v>0</v>
      </c>
      <c r="AB52" s="5">
        <v>0</v>
      </c>
      <c r="AC52" s="5">
        <v>0</v>
      </c>
      <c r="AD52" s="75">
        <f t="shared" si="6"/>
        <v>0</v>
      </c>
      <c r="AE52" s="15">
        <f t="shared" si="7"/>
        <v>302818</v>
      </c>
      <c r="AG52" s="8"/>
    </row>
    <row r="53" spans="1:33" x14ac:dyDescent="0.25">
      <c r="A53" s="4" t="s">
        <v>98</v>
      </c>
      <c r="B53" s="106" t="s">
        <v>99</v>
      </c>
      <c r="C53" s="273">
        <v>85200</v>
      </c>
      <c r="D53" s="5">
        <v>556740</v>
      </c>
      <c r="E53" s="5">
        <v>0</v>
      </c>
      <c r="F53" s="75">
        <f t="shared" si="0"/>
        <v>641940</v>
      </c>
      <c r="G53" s="230">
        <v>0</v>
      </c>
      <c r="H53" s="5">
        <v>0</v>
      </c>
      <c r="I53" s="5">
        <v>0</v>
      </c>
      <c r="J53" s="75">
        <f t="shared" si="1"/>
        <v>0</v>
      </c>
      <c r="K53" s="5">
        <v>0</v>
      </c>
      <c r="L53" s="5">
        <v>0</v>
      </c>
      <c r="M53" s="5">
        <v>0</v>
      </c>
      <c r="N53" s="75">
        <f t="shared" si="2"/>
        <v>0</v>
      </c>
      <c r="O53" s="5">
        <v>157945</v>
      </c>
      <c r="P53" s="5">
        <v>67807</v>
      </c>
      <c r="Q53" s="5">
        <v>0</v>
      </c>
      <c r="R53" s="75">
        <f t="shared" si="3"/>
        <v>225752</v>
      </c>
      <c r="S53" s="5">
        <v>78211</v>
      </c>
      <c r="T53" s="5">
        <v>5549056</v>
      </c>
      <c r="U53" s="5">
        <v>0</v>
      </c>
      <c r="V53" s="75">
        <f t="shared" si="4"/>
        <v>5627267</v>
      </c>
      <c r="W53" s="5">
        <v>300704</v>
      </c>
      <c r="X53" s="5">
        <v>125911</v>
      </c>
      <c r="Y53" s="5">
        <v>0</v>
      </c>
      <c r="Z53" s="75">
        <f t="shared" si="5"/>
        <v>426615</v>
      </c>
      <c r="AA53" s="5">
        <v>431034</v>
      </c>
      <c r="AB53" s="5">
        <v>83210</v>
      </c>
      <c r="AC53" s="5">
        <v>0</v>
      </c>
      <c r="AD53" s="75">
        <f t="shared" si="6"/>
        <v>514244</v>
      </c>
      <c r="AE53" s="15">
        <f t="shared" si="7"/>
        <v>7435818</v>
      </c>
      <c r="AG53" s="8"/>
    </row>
    <row r="54" spans="1:33" x14ac:dyDescent="0.25">
      <c r="A54" s="4" t="s">
        <v>100</v>
      </c>
      <c r="B54" s="106" t="s">
        <v>101</v>
      </c>
      <c r="C54" s="273">
        <v>1</v>
      </c>
      <c r="D54" s="5">
        <v>0</v>
      </c>
      <c r="E54" s="5">
        <v>0</v>
      </c>
      <c r="F54" s="75">
        <f t="shared" si="0"/>
        <v>1</v>
      </c>
      <c r="G54" s="230">
        <v>0</v>
      </c>
      <c r="H54" s="5">
        <v>0</v>
      </c>
      <c r="I54" s="5">
        <v>0</v>
      </c>
      <c r="J54" s="75">
        <f t="shared" si="1"/>
        <v>0</v>
      </c>
      <c r="K54" s="5">
        <v>0</v>
      </c>
      <c r="L54" s="5">
        <v>0</v>
      </c>
      <c r="M54" s="5">
        <v>0</v>
      </c>
      <c r="N54" s="75">
        <f t="shared" si="2"/>
        <v>0</v>
      </c>
      <c r="O54" s="5">
        <v>0</v>
      </c>
      <c r="P54" s="5">
        <v>0</v>
      </c>
      <c r="Q54" s="5">
        <v>0</v>
      </c>
      <c r="R54" s="75">
        <f t="shared" si="3"/>
        <v>0</v>
      </c>
      <c r="S54" s="5">
        <v>0</v>
      </c>
      <c r="T54" s="5">
        <v>0</v>
      </c>
      <c r="U54" s="5">
        <v>0</v>
      </c>
      <c r="V54" s="75">
        <f t="shared" si="4"/>
        <v>0</v>
      </c>
      <c r="W54" s="5">
        <v>0</v>
      </c>
      <c r="X54" s="5">
        <v>0</v>
      </c>
      <c r="Y54" s="5">
        <v>0</v>
      </c>
      <c r="Z54" s="75">
        <f t="shared" si="5"/>
        <v>0</v>
      </c>
      <c r="AA54" s="5">
        <v>0</v>
      </c>
      <c r="AB54" s="5">
        <v>0</v>
      </c>
      <c r="AC54" s="5">
        <v>0</v>
      </c>
      <c r="AD54" s="75">
        <f t="shared" si="6"/>
        <v>0</v>
      </c>
      <c r="AE54" s="15">
        <f t="shared" si="7"/>
        <v>1</v>
      </c>
      <c r="AG54" s="8"/>
    </row>
    <row r="55" spans="1:33" x14ac:dyDescent="0.25">
      <c r="A55" s="4" t="s">
        <v>102</v>
      </c>
      <c r="B55" s="106" t="s">
        <v>103</v>
      </c>
      <c r="C55" s="273">
        <v>0</v>
      </c>
      <c r="D55" s="5">
        <v>0</v>
      </c>
      <c r="E55" s="5">
        <v>0</v>
      </c>
      <c r="F55" s="75">
        <f t="shared" si="0"/>
        <v>0</v>
      </c>
      <c r="G55" s="230">
        <v>0</v>
      </c>
      <c r="H55" s="5">
        <v>0</v>
      </c>
      <c r="I55" s="5">
        <v>0</v>
      </c>
      <c r="J55" s="75">
        <f t="shared" si="1"/>
        <v>0</v>
      </c>
      <c r="K55" s="5">
        <v>0</v>
      </c>
      <c r="L55" s="5">
        <v>0</v>
      </c>
      <c r="M55" s="5">
        <v>0</v>
      </c>
      <c r="N55" s="75">
        <f t="shared" si="2"/>
        <v>0</v>
      </c>
      <c r="O55" s="5">
        <v>0</v>
      </c>
      <c r="P55" s="5">
        <v>0</v>
      </c>
      <c r="Q55" s="5">
        <v>0</v>
      </c>
      <c r="R55" s="75">
        <f t="shared" si="3"/>
        <v>0</v>
      </c>
      <c r="S55" s="5">
        <v>0</v>
      </c>
      <c r="T55" s="5">
        <v>0</v>
      </c>
      <c r="U55" s="5">
        <v>0</v>
      </c>
      <c r="V55" s="75">
        <f t="shared" si="4"/>
        <v>0</v>
      </c>
      <c r="W55" s="5">
        <v>0</v>
      </c>
      <c r="X55" s="5">
        <v>0</v>
      </c>
      <c r="Y55" s="5">
        <v>0</v>
      </c>
      <c r="Z55" s="75">
        <f t="shared" si="5"/>
        <v>0</v>
      </c>
      <c r="AA55" s="5">
        <v>0</v>
      </c>
      <c r="AB55" s="5">
        <v>0</v>
      </c>
      <c r="AC55" s="5">
        <v>0</v>
      </c>
      <c r="AD55" s="75">
        <f t="shared" si="6"/>
        <v>0</v>
      </c>
      <c r="AE55" s="15">
        <f t="shared" si="7"/>
        <v>0</v>
      </c>
      <c r="AG55" s="8"/>
    </row>
    <row r="56" spans="1:33" x14ac:dyDescent="0.25">
      <c r="A56" s="4" t="s">
        <v>104</v>
      </c>
      <c r="B56" s="106" t="s">
        <v>105</v>
      </c>
      <c r="C56" s="273">
        <v>0</v>
      </c>
      <c r="D56" s="5">
        <v>0</v>
      </c>
      <c r="E56" s="5">
        <v>0</v>
      </c>
      <c r="F56" s="75">
        <f t="shared" si="0"/>
        <v>0</v>
      </c>
      <c r="G56" s="230">
        <v>0</v>
      </c>
      <c r="H56" s="5">
        <v>0</v>
      </c>
      <c r="I56" s="5">
        <v>0</v>
      </c>
      <c r="J56" s="75">
        <f t="shared" si="1"/>
        <v>0</v>
      </c>
      <c r="K56" s="5">
        <v>753790</v>
      </c>
      <c r="L56" s="5">
        <v>0</v>
      </c>
      <c r="M56" s="5">
        <v>0</v>
      </c>
      <c r="N56" s="75">
        <f t="shared" si="2"/>
        <v>753790</v>
      </c>
      <c r="O56" s="5">
        <v>0</v>
      </c>
      <c r="P56" s="5">
        <v>0</v>
      </c>
      <c r="Q56" s="5">
        <v>0</v>
      </c>
      <c r="R56" s="75">
        <f t="shared" si="3"/>
        <v>0</v>
      </c>
      <c r="S56" s="5">
        <v>0</v>
      </c>
      <c r="T56" s="5">
        <v>0</v>
      </c>
      <c r="U56" s="5">
        <v>0</v>
      </c>
      <c r="V56" s="75">
        <f t="shared" si="4"/>
        <v>0</v>
      </c>
      <c r="W56" s="5">
        <v>115300</v>
      </c>
      <c r="X56" s="5">
        <v>0</v>
      </c>
      <c r="Y56" s="5">
        <v>0</v>
      </c>
      <c r="Z56" s="75">
        <f t="shared" si="5"/>
        <v>115300</v>
      </c>
      <c r="AA56" s="5">
        <v>0</v>
      </c>
      <c r="AB56" s="5">
        <v>0</v>
      </c>
      <c r="AC56" s="5">
        <v>0</v>
      </c>
      <c r="AD56" s="75">
        <f t="shared" si="6"/>
        <v>0</v>
      </c>
      <c r="AE56" s="15">
        <f t="shared" si="7"/>
        <v>869090</v>
      </c>
      <c r="AG56" s="8"/>
    </row>
    <row r="57" spans="1:33" x14ac:dyDescent="0.25">
      <c r="A57" s="4" t="s">
        <v>106</v>
      </c>
      <c r="B57" s="106" t="s">
        <v>107</v>
      </c>
      <c r="C57" s="273">
        <v>186347</v>
      </c>
      <c r="D57" s="5">
        <v>181680</v>
      </c>
      <c r="E57" s="5">
        <v>0</v>
      </c>
      <c r="F57" s="75">
        <f t="shared" si="0"/>
        <v>368027</v>
      </c>
      <c r="G57" s="230">
        <v>0</v>
      </c>
      <c r="H57" s="5">
        <v>0</v>
      </c>
      <c r="I57" s="5">
        <v>0</v>
      </c>
      <c r="J57" s="75">
        <f t="shared" si="1"/>
        <v>0</v>
      </c>
      <c r="K57" s="5">
        <v>0</v>
      </c>
      <c r="L57" s="5">
        <v>14700</v>
      </c>
      <c r="M57" s="5">
        <v>0</v>
      </c>
      <c r="N57" s="75">
        <f t="shared" si="2"/>
        <v>14700</v>
      </c>
      <c r="O57" s="5">
        <v>0</v>
      </c>
      <c r="P57" s="5">
        <v>0</v>
      </c>
      <c r="Q57" s="5">
        <v>0</v>
      </c>
      <c r="R57" s="75">
        <f t="shared" si="3"/>
        <v>0</v>
      </c>
      <c r="S57" s="5">
        <v>0</v>
      </c>
      <c r="T57" s="5">
        <v>0</v>
      </c>
      <c r="U57" s="5">
        <v>0</v>
      </c>
      <c r="V57" s="75">
        <f t="shared" si="4"/>
        <v>0</v>
      </c>
      <c r="W57" s="5">
        <v>0</v>
      </c>
      <c r="X57" s="5">
        <v>126817</v>
      </c>
      <c r="Y57" s="5">
        <v>0</v>
      </c>
      <c r="Z57" s="75">
        <f t="shared" si="5"/>
        <v>126817</v>
      </c>
      <c r="AA57" s="5">
        <v>181045</v>
      </c>
      <c r="AB57" s="5">
        <v>0</v>
      </c>
      <c r="AC57" s="5">
        <v>0</v>
      </c>
      <c r="AD57" s="75">
        <f t="shared" si="6"/>
        <v>181045</v>
      </c>
      <c r="AE57" s="15">
        <f t="shared" si="7"/>
        <v>690589</v>
      </c>
      <c r="AG57" s="8"/>
    </row>
    <row r="58" spans="1:33" x14ac:dyDescent="0.25">
      <c r="A58" s="4" t="s">
        <v>108</v>
      </c>
      <c r="B58" s="106" t="s">
        <v>109</v>
      </c>
      <c r="C58" s="273">
        <v>1090000</v>
      </c>
      <c r="D58" s="5">
        <v>0</v>
      </c>
      <c r="E58" s="5">
        <v>0</v>
      </c>
      <c r="F58" s="75">
        <f t="shared" si="0"/>
        <v>1090000</v>
      </c>
      <c r="G58" s="230">
        <v>0</v>
      </c>
      <c r="H58" s="5">
        <v>0</v>
      </c>
      <c r="I58" s="5">
        <v>0</v>
      </c>
      <c r="J58" s="75">
        <f t="shared" si="1"/>
        <v>0</v>
      </c>
      <c r="K58" s="5">
        <v>1346260</v>
      </c>
      <c r="L58" s="5">
        <v>0</v>
      </c>
      <c r="M58" s="5">
        <v>0</v>
      </c>
      <c r="N58" s="75">
        <f t="shared" si="2"/>
        <v>1346260</v>
      </c>
      <c r="O58" s="5">
        <v>0</v>
      </c>
      <c r="P58" s="5">
        <v>7225</v>
      </c>
      <c r="Q58" s="5">
        <v>0</v>
      </c>
      <c r="R58" s="75">
        <f t="shared" si="3"/>
        <v>7225</v>
      </c>
      <c r="S58" s="5">
        <v>0</v>
      </c>
      <c r="T58" s="5">
        <v>0</v>
      </c>
      <c r="U58" s="5">
        <v>0</v>
      </c>
      <c r="V58" s="75">
        <f t="shared" si="4"/>
        <v>0</v>
      </c>
      <c r="W58" s="5">
        <v>0</v>
      </c>
      <c r="X58" s="5">
        <v>0</v>
      </c>
      <c r="Y58" s="5">
        <v>0</v>
      </c>
      <c r="Z58" s="75">
        <f t="shared" si="5"/>
        <v>0</v>
      </c>
      <c r="AA58" s="5">
        <v>0</v>
      </c>
      <c r="AB58" s="5">
        <v>0</v>
      </c>
      <c r="AC58" s="5">
        <v>0</v>
      </c>
      <c r="AD58" s="75">
        <f t="shared" si="6"/>
        <v>0</v>
      </c>
      <c r="AE58" s="15">
        <f t="shared" si="7"/>
        <v>2443485</v>
      </c>
      <c r="AG58" s="8"/>
    </row>
    <row r="59" spans="1:33" x14ac:dyDescent="0.25">
      <c r="A59" s="4" t="s">
        <v>110</v>
      </c>
      <c r="B59" s="106" t="s">
        <v>111</v>
      </c>
      <c r="C59" s="273">
        <v>0</v>
      </c>
      <c r="D59" s="5">
        <v>0</v>
      </c>
      <c r="E59" s="5">
        <v>0</v>
      </c>
      <c r="F59" s="75">
        <f t="shared" si="0"/>
        <v>0</v>
      </c>
      <c r="G59" s="230">
        <v>0</v>
      </c>
      <c r="H59" s="5">
        <v>0</v>
      </c>
      <c r="I59" s="5">
        <v>0</v>
      </c>
      <c r="J59" s="75">
        <f t="shared" si="1"/>
        <v>0</v>
      </c>
      <c r="K59" s="5">
        <v>0</v>
      </c>
      <c r="L59" s="5">
        <v>0</v>
      </c>
      <c r="M59" s="5">
        <v>0</v>
      </c>
      <c r="N59" s="75">
        <f t="shared" si="2"/>
        <v>0</v>
      </c>
      <c r="O59" s="5">
        <v>0</v>
      </c>
      <c r="P59" s="5">
        <v>0</v>
      </c>
      <c r="Q59" s="5">
        <v>0</v>
      </c>
      <c r="R59" s="75">
        <f t="shared" si="3"/>
        <v>0</v>
      </c>
      <c r="S59" s="5">
        <v>0</v>
      </c>
      <c r="T59" s="5">
        <v>0</v>
      </c>
      <c r="U59" s="5">
        <v>0</v>
      </c>
      <c r="V59" s="75">
        <f t="shared" si="4"/>
        <v>0</v>
      </c>
      <c r="W59" s="5">
        <v>0</v>
      </c>
      <c r="X59" s="5">
        <v>0</v>
      </c>
      <c r="Y59" s="5">
        <v>0</v>
      </c>
      <c r="Z59" s="75">
        <f t="shared" si="5"/>
        <v>0</v>
      </c>
      <c r="AA59" s="5">
        <v>0</v>
      </c>
      <c r="AB59" s="5">
        <v>0</v>
      </c>
      <c r="AC59" s="5">
        <v>0</v>
      </c>
      <c r="AD59" s="75">
        <f t="shared" si="6"/>
        <v>0</v>
      </c>
      <c r="AE59" s="15">
        <f t="shared" si="7"/>
        <v>0</v>
      </c>
      <c r="AG59" s="8"/>
    </row>
    <row r="60" spans="1:33" x14ac:dyDescent="0.25">
      <c r="A60" s="4" t="s">
        <v>112</v>
      </c>
      <c r="B60" s="106" t="s">
        <v>113</v>
      </c>
      <c r="C60" s="273">
        <v>10000</v>
      </c>
      <c r="D60" s="5">
        <v>34000</v>
      </c>
      <c r="E60" s="5">
        <v>41000</v>
      </c>
      <c r="F60" s="75">
        <f t="shared" si="0"/>
        <v>85000</v>
      </c>
      <c r="G60" s="230">
        <v>0</v>
      </c>
      <c r="H60" s="5">
        <v>0</v>
      </c>
      <c r="I60" s="5">
        <v>0</v>
      </c>
      <c r="J60" s="75">
        <f t="shared" si="1"/>
        <v>0</v>
      </c>
      <c r="K60" s="5">
        <v>0</v>
      </c>
      <c r="L60" s="5">
        <v>0</v>
      </c>
      <c r="M60" s="5">
        <v>0</v>
      </c>
      <c r="N60" s="75">
        <f t="shared" si="2"/>
        <v>0</v>
      </c>
      <c r="O60" s="5">
        <v>0</v>
      </c>
      <c r="P60" s="5">
        <v>0</v>
      </c>
      <c r="Q60" s="5">
        <v>0</v>
      </c>
      <c r="R60" s="75">
        <f t="shared" si="3"/>
        <v>0</v>
      </c>
      <c r="S60" s="5">
        <v>0</v>
      </c>
      <c r="T60" s="5">
        <v>0</v>
      </c>
      <c r="U60" s="5">
        <v>0</v>
      </c>
      <c r="V60" s="75">
        <f t="shared" si="4"/>
        <v>0</v>
      </c>
      <c r="W60" s="5">
        <v>1085400</v>
      </c>
      <c r="X60" s="5">
        <v>506670</v>
      </c>
      <c r="Y60" s="5">
        <v>0</v>
      </c>
      <c r="Z60" s="75">
        <f t="shared" si="5"/>
        <v>1592070</v>
      </c>
      <c r="AA60" s="5">
        <v>35000</v>
      </c>
      <c r="AB60" s="5">
        <v>0</v>
      </c>
      <c r="AC60" s="5">
        <v>0</v>
      </c>
      <c r="AD60" s="75">
        <f t="shared" si="6"/>
        <v>35000</v>
      </c>
      <c r="AE60" s="15">
        <f t="shared" si="7"/>
        <v>1712070</v>
      </c>
      <c r="AG60" s="8"/>
    </row>
    <row r="61" spans="1:33" x14ac:dyDescent="0.25">
      <c r="A61" s="4" t="s">
        <v>114</v>
      </c>
      <c r="B61" s="106" t="s">
        <v>115</v>
      </c>
      <c r="C61" s="273">
        <v>0</v>
      </c>
      <c r="D61" s="5">
        <v>105000</v>
      </c>
      <c r="E61" s="5">
        <v>0</v>
      </c>
      <c r="F61" s="75">
        <f t="shared" si="0"/>
        <v>105000</v>
      </c>
      <c r="G61" s="230">
        <v>0</v>
      </c>
      <c r="H61" s="5">
        <v>0</v>
      </c>
      <c r="I61" s="5">
        <v>0</v>
      </c>
      <c r="J61" s="75">
        <f t="shared" si="1"/>
        <v>0</v>
      </c>
      <c r="K61" s="5">
        <v>0</v>
      </c>
      <c r="L61" s="5">
        <v>0</v>
      </c>
      <c r="M61" s="5">
        <v>0</v>
      </c>
      <c r="N61" s="75">
        <f t="shared" si="2"/>
        <v>0</v>
      </c>
      <c r="O61" s="5">
        <v>0</v>
      </c>
      <c r="P61" s="5">
        <v>0</v>
      </c>
      <c r="Q61" s="5">
        <v>0</v>
      </c>
      <c r="R61" s="75">
        <f t="shared" si="3"/>
        <v>0</v>
      </c>
      <c r="S61" s="5">
        <v>0</v>
      </c>
      <c r="T61" s="5">
        <v>0</v>
      </c>
      <c r="U61" s="5">
        <v>0</v>
      </c>
      <c r="V61" s="75">
        <f t="shared" si="4"/>
        <v>0</v>
      </c>
      <c r="W61" s="5">
        <v>0</v>
      </c>
      <c r="X61" s="5">
        <v>0</v>
      </c>
      <c r="Y61" s="5">
        <v>0</v>
      </c>
      <c r="Z61" s="75">
        <f t="shared" si="5"/>
        <v>0</v>
      </c>
      <c r="AA61" s="5">
        <v>0</v>
      </c>
      <c r="AB61" s="5">
        <v>0</v>
      </c>
      <c r="AC61" s="5">
        <v>0</v>
      </c>
      <c r="AD61" s="75">
        <f t="shared" si="6"/>
        <v>0</v>
      </c>
      <c r="AE61" s="15">
        <f t="shared" si="7"/>
        <v>105000</v>
      </c>
      <c r="AG61" s="8"/>
    </row>
    <row r="62" spans="1:33" x14ac:dyDescent="0.25">
      <c r="A62" s="4" t="s">
        <v>116</v>
      </c>
      <c r="B62" s="106" t="s">
        <v>117</v>
      </c>
      <c r="C62" s="273">
        <v>0</v>
      </c>
      <c r="D62" s="5">
        <v>0</v>
      </c>
      <c r="E62" s="5">
        <v>0</v>
      </c>
      <c r="F62" s="75">
        <f t="shared" si="0"/>
        <v>0</v>
      </c>
      <c r="G62" s="230">
        <v>0</v>
      </c>
      <c r="H62" s="5">
        <v>0</v>
      </c>
      <c r="I62" s="5">
        <v>0</v>
      </c>
      <c r="J62" s="75">
        <f t="shared" si="1"/>
        <v>0</v>
      </c>
      <c r="K62" s="5">
        <v>577397</v>
      </c>
      <c r="L62" s="5">
        <v>37554</v>
      </c>
      <c r="M62" s="5">
        <v>472036</v>
      </c>
      <c r="N62" s="75">
        <f t="shared" si="2"/>
        <v>1086987</v>
      </c>
      <c r="O62" s="5">
        <v>0</v>
      </c>
      <c r="P62" s="5">
        <v>0</v>
      </c>
      <c r="Q62" s="5">
        <v>0</v>
      </c>
      <c r="R62" s="75">
        <f t="shared" si="3"/>
        <v>0</v>
      </c>
      <c r="S62" s="5">
        <v>25000</v>
      </c>
      <c r="T62" s="5">
        <v>0</v>
      </c>
      <c r="U62" s="5">
        <v>0</v>
      </c>
      <c r="V62" s="75">
        <f t="shared" si="4"/>
        <v>25000</v>
      </c>
      <c r="W62" s="5">
        <v>0</v>
      </c>
      <c r="X62" s="5">
        <v>701000</v>
      </c>
      <c r="Y62" s="5">
        <v>61278</v>
      </c>
      <c r="Z62" s="75">
        <f t="shared" si="5"/>
        <v>762278</v>
      </c>
      <c r="AA62" s="5">
        <v>0</v>
      </c>
      <c r="AB62" s="5">
        <v>30300</v>
      </c>
      <c r="AC62" s="5">
        <v>0</v>
      </c>
      <c r="AD62" s="75">
        <f t="shared" si="6"/>
        <v>30300</v>
      </c>
      <c r="AE62" s="15">
        <f t="shared" si="7"/>
        <v>1904565</v>
      </c>
      <c r="AG62" s="8"/>
    </row>
    <row r="63" spans="1:33" x14ac:dyDescent="0.25">
      <c r="A63" s="4" t="s">
        <v>118</v>
      </c>
      <c r="B63" s="106" t="s">
        <v>119</v>
      </c>
      <c r="C63" s="273">
        <v>0</v>
      </c>
      <c r="D63" s="5">
        <v>886738</v>
      </c>
      <c r="E63" s="5">
        <v>0</v>
      </c>
      <c r="F63" s="75">
        <f t="shared" si="0"/>
        <v>886738</v>
      </c>
      <c r="G63" s="230">
        <v>0</v>
      </c>
      <c r="H63" s="5">
        <v>380031</v>
      </c>
      <c r="I63" s="5">
        <v>0</v>
      </c>
      <c r="J63" s="75">
        <f t="shared" si="1"/>
        <v>380031</v>
      </c>
      <c r="K63" s="5">
        <v>0</v>
      </c>
      <c r="L63" s="5">
        <v>0</v>
      </c>
      <c r="M63" s="5">
        <v>0</v>
      </c>
      <c r="N63" s="75">
        <f t="shared" si="2"/>
        <v>0</v>
      </c>
      <c r="O63" s="5">
        <v>0</v>
      </c>
      <c r="P63" s="5">
        <v>0</v>
      </c>
      <c r="Q63" s="5">
        <v>0</v>
      </c>
      <c r="R63" s="75">
        <f t="shared" si="3"/>
        <v>0</v>
      </c>
      <c r="S63" s="5">
        <v>0</v>
      </c>
      <c r="T63" s="5">
        <v>0</v>
      </c>
      <c r="U63" s="5">
        <v>0</v>
      </c>
      <c r="V63" s="75">
        <f t="shared" si="4"/>
        <v>0</v>
      </c>
      <c r="W63" s="5">
        <v>0</v>
      </c>
      <c r="X63" s="5">
        <v>0</v>
      </c>
      <c r="Y63" s="5">
        <v>0</v>
      </c>
      <c r="Z63" s="75">
        <f t="shared" si="5"/>
        <v>0</v>
      </c>
      <c r="AA63" s="5">
        <v>0</v>
      </c>
      <c r="AB63" s="5">
        <v>0</v>
      </c>
      <c r="AC63" s="5">
        <v>0</v>
      </c>
      <c r="AD63" s="75">
        <f t="shared" si="6"/>
        <v>0</v>
      </c>
      <c r="AE63" s="15">
        <f t="shared" si="7"/>
        <v>1266769</v>
      </c>
      <c r="AG63" s="8"/>
    </row>
    <row r="64" spans="1:33" x14ac:dyDescent="0.25">
      <c r="A64" s="4" t="s">
        <v>120</v>
      </c>
      <c r="B64" s="106" t="s">
        <v>121</v>
      </c>
      <c r="C64" s="273">
        <v>20000</v>
      </c>
      <c r="D64" s="5">
        <v>0</v>
      </c>
      <c r="E64" s="5">
        <v>0</v>
      </c>
      <c r="F64" s="75">
        <f t="shared" si="0"/>
        <v>20000</v>
      </c>
      <c r="G64" s="230">
        <v>0</v>
      </c>
      <c r="H64" s="5">
        <v>0</v>
      </c>
      <c r="I64" s="5">
        <v>0</v>
      </c>
      <c r="J64" s="75">
        <f t="shared" si="1"/>
        <v>0</v>
      </c>
      <c r="K64" s="5">
        <v>0</v>
      </c>
      <c r="L64" s="5">
        <v>0</v>
      </c>
      <c r="M64" s="5">
        <v>0</v>
      </c>
      <c r="N64" s="75">
        <f t="shared" si="2"/>
        <v>0</v>
      </c>
      <c r="O64" s="5">
        <v>0</v>
      </c>
      <c r="P64" s="5">
        <v>0</v>
      </c>
      <c r="Q64" s="5">
        <v>0</v>
      </c>
      <c r="R64" s="75">
        <f t="shared" si="3"/>
        <v>0</v>
      </c>
      <c r="S64" s="5">
        <v>0</v>
      </c>
      <c r="T64" s="5">
        <v>0</v>
      </c>
      <c r="U64" s="5">
        <v>0</v>
      </c>
      <c r="V64" s="75">
        <f t="shared" si="4"/>
        <v>0</v>
      </c>
      <c r="W64" s="5">
        <v>0</v>
      </c>
      <c r="X64" s="5">
        <v>0</v>
      </c>
      <c r="Y64" s="5">
        <v>0</v>
      </c>
      <c r="Z64" s="75">
        <f t="shared" si="5"/>
        <v>0</v>
      </c>
      <c r="AA64" s="5">
        <v>0</v>
      </c>
      <c r="AB64" s="5">
        <v>0</v>
      </c>
      <c r="AC64" s="5">
        <v>0</v>
      </c>
      <c r="AD64" s="75">
        <f t="shared" si="6"/>
        <v>0</v>
      </c>
      <c r="AE64" s="15">
        <f t="shared" si="7"/>
        <v>20000</v>
      </c>
      <c r="AG64" s="8"/>
    </row>
    <row r="65" spans="1:33" x14ac:dyDescent="0.25">
      <c r="A65" s="4" t="s">
        <v>122</v>
      </c>
      <c r="B65" s="106" t="s">
        <v>123</v>
      </c>
      <c r="C65" s="273">
        <v>0</v>
      </c>
      <c r="D65" s="5">
        <v>0</v>
      </c>
      <c r="E65" s="5">
        <v>0</v>
      </c>
      <c r="F65" s="75">
        <f t="shared" si="0"/>
        <v>0</v>
      </c>
      <c r="G65" s="230">
        <v>0</v>
      </c>
      <c r="H65" s="5">
        <v>0</v>
      </c>
      <c r="I65" s="5">
        <v>0</v>
      </c>
      <c r="J65" s="75">
        <f t="shared" si="1"/>
        <v>0</v>
      </c>
      <c r="K65" s="5">
        <v>0</v>
      </c>
      <c r="L65" s="5">
        <v>0</v>
      </c>
      <c r="M65" s="5">
        <v>0</v>
      </c>
      <c r="N65" s="75">
        <f t="shared" si="2"/>
        <v>0</v>
      </c>
      <c r="O65" s="5">
        <v>0</v>
      </c>
      <c r="P65" s="5">
        <v>0</v>
      </c>
      <c r="Q65" s="5">
        <v>0</v>
      </c>
      <c r="R65" s="75">
        <f t="shared" si="3"/>
        <v>0</v>
      </c>
      <c r="S65" s="5">
        <v>0</v>
      </c>
      <c r="T65" s="5">
        <v>0</v>
      </c>
      <c r="U65" s="5">
        <v>0</v>
      </c>
      <c r="V65" s="75">
        <f t="shared" si="4"/>
        <v>0</v>
      </c>
      <c r="W65" s="5">
        <v>0</v>
      </c>
      <c r="X65" s="5">
        <v>0</v>
      </c>
      <c r="Y65" s="5">
        <v>0</v>
      </c>
      <c r="Z65" s="75">
        <f t="shared" si="5"/>
        <v>0</v>
      </c>
      <c r="AA65" s="5">
        <v>0</v>
      </c>
      <c r="AB65" s="5">
        <v>0</v>
      </c>
      <c r="AC65" s="5">
        <v>0</v>
      </c>
      <c r="AD65" s="75">
        <f t="shared" si="6"/>
        <v>0</v>
      </c>
      <c r="AE65" s="15">
        <f t="shared" si="7"/>
        <v>0</v>
      </c>
      <c r="AG65" s="8"/>
    </row>
    <row r="66" spans="1:33" x14ac:dyDescent="0.25">
      <c r="A66" s="4" t="s">
        <v>124</v>
      </c>
      <c r="B66" s="106" t="s">
        <v>125</v>
      </c>
      <c r="C66" s="273">
        <v>0</v>
      </c>
      <c r="D66" s="5">
        <v>0</v>
      </c>
      <c r="E66" s="5">
        <v>0</v>
      </c>
      <c r="F66" s="75">
        <f t="shared" si="0"/>
        <v>0</v>
      </c>
      <c r="G66" s="230">
        <v>0</v>
      </c>
      <c r="H66" s="5">
        <v>0</v>
      </c>
      <c r="I66" s="5">
        <v>0</v>
      </c>
      <c r="J66" s="75">
        <f t="shared" si="1"/>
        <v>0</v>
      </c>
      <c r="K66" s="5">
        <v>0</v>
      </c>
      <c r="L66" s="5">
        <v>0</v>
      </c>
      <c r="M66" s="5">
        <v>0</v>
      </c>
      <c r="N66" s="75">
        <f t="shared" si="2"/>
        <v>0</v>
      </c>
      <c r="O66" s="5">
        <v>0</v>
      </c>
      <c r="P66" s="5">
        <v>0</v>
      </c>
      <c r="Q66" s="5">
        <v>0</v>
      </c>
      <c r="R66" s="75">
        <f t="shared" si="3"/>
        <v>0</v>
      </c>
      <c r="S66" s="5">
        <v>0</v>
      </c>
      <c r="T66" s="5">
        <v>0</v>
      </c>
      <c r="U66" s="5">
        <v>0</v>
      </c>
      <c r="V66" s="75">
        <f t="shared" si="4"/>
        <v>0</v>
      </c>
      <c r="W66" s="5">
        <v>0</v>
      </c>
      <c r="X66" s="5">
        <v>0</v>
      </c>
      <c r="Y66" s="5">
        <v>0</v>
      </c>
      <c r="Z66" s="75">
        <f t="shared" si="5"/>
        <v>0</v>
      </c>
      <c r="AA66" s="5">
        <v>121095</v>
      </c>
      <c r="AB66" s="5">
        <v>0</v>
      </c>
      <c r="AC66" s="5">
        <v>0</v>
      </c>
      <c r="AD66" s="75">
        <f t="shared" si="6"/>
        <v>121095</v>
      </c>
      <c r="AE66" s="15">
        <f t="shared" si="7"/>
        <v>121095</v>
      </c>
      <c r="AG66" s="8"/>
    </row>
    <row r="67" spans="1:33" x14ac:dyDescent="0.25">
      <c r="A67" s="4" t="s">
        <v>126</v>
      </c>
      <c r="B67" s="106" t="s">
        <v>127</v>
      </c>
      <c r="C67" s="273">
        <v>0</v>
      </c>
      <c r="D67" s="5">
        <v>0</v>
      </c>
      <c r="E67" s="5">
        <v>0</v>
      </c>
      <c r="F67" s="75">
        <f t="shared" si="0"/>
        <v>0</v>
      </c>
      <c r="G67" s="230">
        <v>0</v>
      </c>
      <c r="H67" s="5">
        <v>0</v>
      </c>
      <c r="I67" s="5">
        <v>0</v>
      </c>
      <c r="J67" s="75">
        <f t="shared" si="1"/>
        <v>0</v>
      </c>
      <c r="K67" s="5">
        <v>0</v>
      </c>
      <c r="L67" s="5">
        <v>0</v>
      </c>
      <c r="M67" s="5">
        <v>0</v>
      </c>
      <c r="N67" s="75">
        <f t="shared" si="2"/>
        <v>0</v>
      </c>
      <c r="O67" s="5">
        <v>0</v>
      </c>
      <c r="P67" s="5">
        <v>0</v>
      </c>
      <c r="Q67" s="5">
        <v>0</v>
      </c>
      <c r="R67" s="75">
        <f t="shared" si="3"/>
        <v>0</v>
      </c>
      <c r="S67" s="5">
        <v>0</v>
      </c>
      <c r="T67" s="5">
        <v>0</v>
      </c>
      <c r="U67" s="5">
        <v>0</v>
      </c>
      <c r="V67" s="75">
        <f t="shared" si="4"/>
        <v>0</v>
      </c>
      <c r="W67" s="5">
        <v>0</v>
      </c>
      <c r="X67" s="5">
        <v>0</v>
      </c>
      <c r="Y67" s="5">
        <v>0</v>
      </c>
      <c r="Z67" s="75">
        <f t="shared" si="5"/>
        <v>0</v>
      </c>
      <c r="AA67" s="5">
        <v>0</v>
      </c>
      <c r="AB67" s="5">
        <v>0</v>
      </c>
      <c r="AC67" s="5">
        <v>0</v>
      </c>
      <c r="AD67" s="75">
        <f t="shared" si="6"/>
        <v>0</v>
      </c>
      <c r="AE67" s="15">
        <f t="shared" si="7"/>
        <v>0</v>
      </c>
      <c r="AG67" s="8"/>
    </row>
    <row r="68" spans="1:33" x14ac:dyDescent="0.25">
      <c r="A68" s="4" t="s">
        <v>128</v>
      </c>
      <c r="B68" s="106" t="s">
        <v>129</v>
      </c>
      <c r="C68" s="273">
        <v>0</v>
      </c>
      <c r="D68" s="5">
        <v>0</v>
      </c>
      <c r="E68" s="5">
        <v>0</v>
      </c>
      <c r="F68" s="75">
        <f t="shared" si="0"/>
        <v>0</v>
      </c>
      <c r="G68" s="230">
        <v>0</v>
      </c>
      <c r="H68" s="5">
        <v>0</v>
      </c>
      <c r="I68" s="5">
        <v>0</v>
      </c>
      <c r="J68" s="75">
        <f t="shared" si="1"/>
        <v>0</v>
      </c>
      <c r="K68" s="5">
        <v>0</v>
      </c>
      <c r="L68" s="5">
        <v>0</v>
      </c>
      <c r="M68" s="5">
        <v>0</v>
      </c>
      <c r="N68" s="75">
        <f t="shared" si="2"/>
        <v>0</v>
      </c>
      <c r="O68" s="5">
        <v>0</v>
      </c>
      <c r="P68" s="5">
        <v>0</v>
      </c>
      <c r="Q68" s="5">
        <v>0</v>
      </c>
      <c r="R68" s="75">
        <f t="shared" si="3"/>
        <v>0</v>
      </c>
      <c r="S68" s="5">
        <v>0</v>
      </c>
      <c r="T68" s="5">
        <v>0</v>
      </c>
      <c r="U68" s="5">
        <v>0</v>
      </c>
      <c r="V68" s="75">
        <f t="shared" si="4"/>
        <v>0</v>
      </c>
      <c r="W68" s="5">
        <v>0</v>
      </c>
      <c r="X68" s="5">
        <v>0</v>
      </c>
      <c r="Y68" s="5">
        <v>0</v>
      </c>
      <c r="Z68" s="75">
        <f t="shared" si="5"/>
        <v>0</v>
      </c>
      <c r="AA68" s="5">
        <v>0</v>
      </c>
      <c r="AB68" s="5">
        <v>0</v>
      </c>
      <c r="AC68" s="5">
        <v>0</v>
      </c>
      <c r="AD68" s="75">
        <f t="shared" si="6"/>
        <v>0</v>
      </c>
      <c r="AE68" s="15">
        <f t="shared" si="7"/>
        <v>0</v>
      </c>
      <c r="AG68" s="8"/>
    </row>
    <row r="69" spans="1:33" x14ac:dyDescent="0.25">
      <c r="A69" s="4" t="s">
        <v>130</v>
      </c>
      <c r="B69" s="106" t="s">
        <v>131</v>
      </c>
      <c r="C69" s="273">
        <v>32538</v>
      </c>
      <c r="D69" s="5">
        <v>549584</v>
      </c>
      <c r="E69" s="5">
        <v>1759727</v>
      </c>
      <c r="F69" s="75">
        <f t="shared" si="0"/>
        <v>2341849</v>
      </c>
      <c r="G69" s="230">
        <v>68384</v>
      </c>
      <c r="H69" s="5">
        <v>41732</v>
      </c>
      <c r="I69" s="5">
        <v>0</v>
      </c>
      <c r="J69" s="75">
        <f t="shared" si="1"/>
        <v>110116</v>
      </c>
      <c r="K69" s="5">
        <v>0</v>
      </c>
      <c r="L69" s="5">
        <v>181552</v>
      </c>
      <c r="M69" s="5">
        <v>0</v>
      </c>
      <c r="N69" s="75">
        <f t="shared" si="2"/>
        <v>181552</v>
      </c>
      <c r="O69" s="5">
        <v>33446</v>
      </c>
      <c r="P69" s="5">
        <v>2628</v>
      </c>
      <c r="Q69" s="5">
        <v>0</v>
      </c>
      <c r="R69" s="75">
        <f t="shared" si="3"/>
        <v>36074</v>
      </c>
      <c r="S69" s="5">
        <v>0</v>
      </c>
      <c r="T69" s="5">
        <v>0</v>
      </c>
      <c r="U69" s="5">
        <v>0</v>
      </c>
      <c r="V69" s="75">
        <f t="shared" si="4"/>
        <v>0</v>
      </c>
      <c r="W69" s="5">
        <v>0</v>
      </c>
      <c r="X69" s="5">
        <v>246880</v>
      </c>
      <c r="Y69" s="5">
        <v>0</v>
      </c>
      <c r="Z69" s="75">
        <f t="shared" si="5"/>
        <v>246880</v>
      </c>
      <c r="AA69" s="5">
        <v>0</v>
      </c>
      <c r="AB69" s="5">
        <v>195600</v>
      </c>
      <c r="AC69" s="5">
        <v>0</v>
      </c>
      <c r="AD69" s="75">
        <f t="shared" si="6"/>
        <v>195600</v>
      </c>
      <c r="AE69" s="15">
        <f t="shared" si="7"/>
        <v>3112071</v>
      </c>
      <c r="AG69" s="8"/>
    </row>
    <row r="70" spans="1:33" x14ac:dyDescent="0.25">
      <c r="A70" s="4" t="s">
        <v>132</v>
      </c>
      <c r="B70" s="106" t="s">
        <v>133</v>
      </c>
      <c r="C70" s="273">
        <v>0</v>
      </c>
      <c r="D70" s="5">
        <v>0</v>
      </c>
      <c r="E70" s="5">
        <v>0</v>
      </c>
      <c r="F70" s="75">
        <f t="shared" ref="F70:F115" si="8">SUM(C70:E70)</f>
        <v>0</v>
      </c>
      <c r="G70" s="230">
        <v>0</v>
      </c>
      <c r="H70" s="5">
        <v>0</v>
      </c>
      <c r="I70" s="5">
        <v>0</v>
      </c>
      <c r="J70" s="75">
        <f t="shared" ref="J70:J115" si="9">SUM(G70:I70)</f>
        <v>0</v>
      </c>
      <c r="K70" s="5">
        <v>0</v>
      </c>
      <c r="L70" s="5">
        <v>0</v>
      </c>
      <c r="M70" s="5">
        <v>0</v>
      </c>
      <c r="N70" s="75">
        <f t="shared" ref="N70:N115" si="10">SUM(K70:M70)</f>
        <v>0</v>
      </c>
      <c r="O70" s="5">
        <v>0</v>
      </c>
      <c r="P70" s="5">
        <v>0</v>
      </c>
      <c r="Q70" s="5">
        <v>0</v>
      </c>
      <c r="R70" s="75">
        <f t="shared" ref="R70:R115" si="11">SUM(O70:Q70)</f>
        <v>0</v>
      </c>
      <c r="S70" s="5">
        <v>0</v>
      </c>
      <c r="T70" s="5">
        <v>0</v>
      </c>
      <c r="U70" s="5">
        <v>0</v>
      </c>
      <c r="V70" s="75">
        <f t="shared" ref="V70:V115" si="12">SUM(S70:U70)</f>
        <v>0</v>
      </c>
      <c r="W70" s="5">
        <v>0</v>
      </c>
      <c r="X70" s="5">
        <v>0</v>
      </c>
      <c r="Y70" s="5">
        <v>0</v>
      </c>
      <c r="Z70" s="75">
        <f t="shared" ref="Z70:Z115" si="13">SUM(W70:Y70)</f>
        <v>0</v>
      </c>
      <c r="AA70" s="5">
        <v>0</v>
      </c>
      <c r="AB70" s="5">
        <v>0</v>
      </c>
      <c r="AC70" s="5">
        <v>0</v>
      </c>
      <c r="AD70" s="75">
        <f t="shared" ref="AD70:AD115" si="14">SUM(AA70:AC70)</f>
        <v>0</v>
      </c>
      <c r="AE70" s="15">
        <f t="shared" ref="AE70:AE115" si="15">+F70+J70+N70+R70+V70+Z70+AD70</f>
        <v>0</v>
      </c>
      <c r="AG70" s="8"/>
    </row>
    <row r="71" spans="1:33" x14ac:dyDescent="0.25">
      <c r="A71" s="4" t="s">
        <v>134</v>
      </c>
      <c r="B71" s="106" t="s">
        <v>135</v>
      </c>
      <c r="C71" s="273">
        <v>1231874</v>
      </c>
      <c r="D71" s="5">
        <v>2055035</v>
      </c>
      <c r="E71" s="5">
        <v>1600000</v>
      </c>
      <c r="F71" s="75">
        <f t="shared" si="8"/>
        <v>4886909</v>
      </c>
      <c r="G71" s="230">
        <v>0</v>
      </c>
      <c r="H71" s="5">
        <v>0</v>
      </c>
      <c r="I71" s="5">
        <v>0</v>
      </c>
      <c r="J71" s="75">
        <f t="shared" si="9"/>
        <v>0</v>
      </c>
      <c r="K71" s="5">
        <v>0</v>
      </c>
      <c r="L71" s="5">
        <v>825454</v>
      </c>
      <c r="M71" s="5">
        <v>0</v>
      </c>
      <c r="N71" s="75">
        <f t="shared" si="10"/>
        <v>825454</v>
      </c>
      <c r="O71" s="5">
        <v>0</v>
      </c>
      <c r="P71" s="5">
        <v>0</v>
      </c>
      <c r="Q71" s="5">
        <v>0</v>
      </c>
      <c r="R71" s="75">
        <f t="shared" si="11"/>
        <v>0</v>
      </c>
      <c r="S71" s="5">
        <v>0</v>
      </c>
      <c r="T71" s="5">
        <v>0</v>
      </c>
      <c r="U71" s="5">
        <v>0</v>
      </c>
      <c r="V71" s="75">
        <f t="shared" si="12"/>
        <v>0</v>
      </c>
      <c r="W71" s="5">
        <v>0</v>
      </c>
      <c r="X71" s="5">
        <v>0</v>
      </c>
      <c r="Y71" s="5">
        <v>0</v>
      </c>
      <c r="Z71" s="75">
        <f t="shared" si="13"/>
        <v>0</v>
      </c>
      <c r="AA71" s="5">
        <v>126000</v>
      </c>
      <c r="AB71" s="5">
        <v>9930017</v>
      </c>
      <c r="AC71" s="5">
        <v>4500</v>
      </c>
      <c r="AD71" s="75">
        <f t="shared" si="14"/>
        <v>10060517</v>
      </c>
      <c r="AE71" s="15">
        <f t="shared" si="15"/>
        <v>15772880</v>
      </c>
      <c r="AG71" s="8"/>
    </row>
    <row r="72" spans="1:33" x14ac:dyDescent="0.25">
      <c r="A72" s="4" t="s">
        <v>136</v>
      </c>
      <c r="B72" s="106" t="s">
        <v>137</v>
      </c>
      <c r="C72" s="273">
        <v>0</v>
      </c>
      <c r="D72" s="5">
        <v>0</v>
      </c>
      <c r="E72" s="5">
        <v>0</v>
      </c>
      <c r="F72" s="75">
        <f t="shared" si="8"/>
        <v>0</v>
      </c>
      <c r="G72" s="230">
        <v>0</v>
      </c>
      <c r="H72" s="5">
        <v>0</v>
      </c>
      <c r="I72" s="5">
        <v>0</v>
      </c>
      <c r="J72" s="75">
        <f t="shared" si="9"/>
        <v>0</v>
      </c>
      <c r="K72" s="5">
        <v>0</v>
      </c>
      <c r="L72" s="5">
        <v>0</v>
      </c>
      <c r="M72" s="5">
        <v>0</v>
      </c>
      <c r="N72" s="75">
        <f t="shared" si="10"/>
        <v>0</v>
      </c>
      <c r="O72" s="5">
        <v>0</v>
      </c>
      <c r="P72" s="5">
        <v>0</v>
      </c>
      <c r="Q72" s="5">
        <v>0</v>
      </c>
      <c r="R72" s="75">
        <f t="shared" si="11"/>
        <v>0</v>
      </c>
      <c r="S72" s="5">
        <v>0</v>
      </c>
      <c r="T72" s="5">
        <v>0</v>
      </c>
      <c r="U72" s="5">
        <v>0</v>
      </c>
      <c r="V72" s="75">
        <f t="shared" si="12"/>
        <v>0</v>
      </c>
      <c r="W72" s="5">
        <v>0</v>
      </c>
      <c r="X72" s="5">
        <v>0</v>
      </c>
      <c r="Y72" s="5">
        <v>0</v>
      </c>
      <c r="Z72" s="75">
        <f t="shared" si="13"/>
        <v>0</v>
      </c>
      <c r="AA72" s="5">
        <v>0</v>
      </c>
      <c r="AB72" s="5">
        <v>0</v>
      </c>
      <c r="AC72" s="5">
        <v>0</v>
      </c>
      <c r="AD72" s="75">
        <f t="shared" si="14"/>
        <v>0</v>
      </c>
      <c r="AE72" s="15">
        <f t="shared" si="15"/>
        <v>0</v>
      </c>
      <c r="AG72" s="8"/>
    </row>
    <row r="73" spans="1:33" x14ac:dyDescent="0.25">
      <c r="A73" s="4" t="s">
        <v>138</v>
      </c>
      <c r="B73" s="106" t="s">
        <v>139</v>
      </c>
      <c r="C73" s="273">
        <v>0</v>
      </c>
      <c r="D73" s="5">
        <v>0</v>
      </c>
      <c r="E73" s="5">
        <v>0</v>
      </c>
      <c r="F73" s="75">
        <f t="shared" si="8"/>
        <v>0</v>
      </c>
      <c r="G73" s="230">
        <v>0</v>
      </c>
      <c r="H73" s="5">
        <v>0</v>
      </c>
      <c r="I73" s="5">
        <v>0</v>
      </c>
      <c r="J73" s="75">
        <f t="shared" si="9"/>
        <v>0</v>
      </c>
      <c r="K73" s="5">
        <v>0</v>
      </c>
      <c r="L73" s="5">
        <v>0</v>
      </c>
      <c r="M73" s="5">
        <v>0</v>
      </c>
      <c r="N73" s="75">
        <f t="shared" si="10"/>
        <v>0</v>
      </c>
      <c r="O73" s="5">
        <v>0</v>
      </c>
      <c r="P73" s="5">
        <v>0</v>
      </c>
      <c r="Q73" s="5">
        <v>0</v>
      </c>
      <c r="R73" s="75">
        <f t="shared" si="11"/>
        <v>0</v>
      </c>
      <c r="S73" s="5">
        <v>0</v>
      </c>
      <c r="T73" s="5">
        <v>0</v>
      </c>
      <c r="U73" s="5">
        <v>0</v>
      </c>
      <c r="V73" s="75">
        <f t="shared" si="12"/>
        <v>0</v>
      </c>
      <c r="W73" s="5">
        <v>36000</v>
      </c>
      <c r="X73" s="5">
        <v>0</v>
      </c>
      <c r="Y73" s="5">
        <v>0</v>
      </c>
      <c r="Z73" s="75">
        <f t="shared" si="13"/>
        <v>36000</v>
      </c>
      <c r="AA73" s="5">
        <v>0</v>
      </c>
      <c r="AB73" s="5">
        <v>0</v>
      </c>
      <c r="AC73" s="5">
        <v>0</v>
      </c>
      <c r="AD73" s="75">
        <f t="shared" si="14"/>
        <v>0</v>
      </c>
      <c r="AE73" s="15">
        <f t="shared" si="15"/>
        <v>36000</v>
      </c>
      <c r="AG73" s="8"/>
    </row>
    <row r="74" spans="1:33" x14ac:dyDescent="0.25">
      <c r="A74" s="4" t="s">
        <v>140</v>
      </c>
      <c r="B74" s="106" t="s">
        <v>141</v>
      </c>
      <c r="C74" s="273">
        <v>506675</v>
      </c>
      <c r="D74" s="5">
        <v>0</v>
      </c>
      <c r="E74" s="5">
        <v>0</v>
      </c>
      <c r="F74" s="75">
        <f t="shared" si="8"/>
        <v>506675</v>
      </c>
      <c r="G74" s="230">
        <v>0</v>
      </c>
      <c r="H74" s="5">
        <v>0</v>
      </c>
      <c r="I74" s="5">
        <v>0</v>
      </c>
      <c r="J74" s="75">
        <f t="shared" si="9"/>
        <v>0</v>
      </c>
      <c r="K74" s="5">
        <v>0</v>
      </c>
      <c r="L74" s="5">
        <v>0</v>
      </c>
      <c r="M74" s="5">
        <v>0</v>
      </c>
      <c r="N74" s="75">
        <f t="shared" si="10"/>
        <v>0</v>
      </c>
      <c r="O74" s="5">
        <v>0</v>
      </c>
      <c r="P74" s="5">
        <v>0</v>
      </c>
      <c r="Q74" s="5">
        <v>0</v>
      </c>
      <c r="R74" s="75">
        <f t="shared" si="11"/>
        <v>0</v>
      </c>
      <c r="S74" s="5">
        <v>132581</v>
      </c>
      <c r="T74" s="5">
        <v>1136138</v>
      </c>
      <c r="U74" s="5">
        <v>0</v>
      </c>
      <c r="V74" s="75">
        <f t="shared" si="12"/>
        <v>1268719</v>
      </c>
      <c r="W74" s="5">
        <v>0</v>
      </c>
      <c r="X74" s="5">
        <v>0</v>
      </c>
      <c r="Y74" s="5">
        <v>0</v>
      </c>
      <c r="Z74" s="75">
        <f t="shared" si="13"/>
        <v>0</v>
      </c>
      <c r="AA74" s="5">
        <v>0</v>
      </c>
      <c r="AB74" s="5">
        <v>0</v>
      </c>
      <c r="AC74" s="5">
        <v>0</v>
      </c>
      <c r="AD74" s="75">
        <f t="shared" si="14"/>
        <v>0</v>
      </c>
      <c r="AE74" s="15">
        <f t="shared" si="15"/>
        <v>1775394</v>
      </c>
      <c r="AG74" s="8"/>
    </row>
    <row r="75" spans="1:33" x14ac:dyDescent="0.25">
      <c r="A75" s="4" t="s">
        <v>142</v>
      </c>
      <c r="B75" s="106" t="s">
        <v>143</v>
      </c>
      <c r="C75" s="273">
        <v>0</v>
      </c>
      <c r="D75" s="5">
        <v>0</v>
      </c>
      <c r="E75" s="5">
        <v>0</v>
      </c>
      <c r="F75" s="75">
        <f t="shared" si="8"/>
        <v>0</v>
      </c>
      <c r="G75" s="230">
        <v>0</v>
      </c>
      <c r="H75" s="5">
        <v>0</v>
      </c>
      <c r="I75" s="5">
        <v>0</v>
      </c>
      <c r="J75" s="75">
        <f t="shared" si="9"/>
        <v>0</v>
      </c>
      <c r="K75" s="5">
        <v>146500</v>
      </c>
      <c r="L75" s="5">
        <v>0</v>
      </c>
      <c r="M75" s="5">
        <v>0</v>
      </c>
      <c r="N75" s="75">
        <f t="shared" si="10"/>
        <v>146500</v>
      </c>
      <c r="O75" s="5">
        <v>0</v>
      </c>
      <c r="P75" s="5">
        <v>0</v>
      </c>
      <c r="Q75" s="5">
        <v>0</v>
      </c>
      <c r="R75" s="75">
        <f t="shared" si="11"/>
        <v>0</v>
      </c>
      <c r="S75" s="5">
        <v>0</v>
      </c>
      <c r="T75" s="5">
        <v>48960</v>
      </c>
      <c r="U75" s="5">
        <v>0</v>
      </c>
      <c r="V75" s="75">
        <f t="shared" si="12"/>
        <v>48960</v>
      </c>
      <c r="W75" s="5">
        <v>0</v>
      </c>
      <c r="X75" s="5">
        <v>0</v>
      </c>
      <c r="Y75" s="5">
        <v>0</v>
      </c>
      <c r="Z75" s="75">
        <f t="shared" si="13"/>
        <v>0</v>
      </c>
      <c r="AA75" s="5">
        <v>0</v>
      </c>
      <c r="AB75" s="5">
        <v>0</v>
      </c>
      <c r="AC75" s="5">
        <v>0</v>
      </c>
      <c r="AD75" s="75">
        <f t="shared" si="14"/>
        <v>0</v>
      </c>
      <c r="AE75" s="15">
        <f t="shared" si="15"/>
        <v>195460</v>
      </c>
      <c r="AG75" s="8"/>
    </row>
    <row r="76" spans="1:33" x14ac:dyDescent="0.25">
      <c r="A76" s="4" t="s">
        <v>144</v>
      </c>
      <c r="B76" s="106" t="s">
        <v>145</v>
      </c>
      <c r="C76" s="273">
        <v>0</v>
      </c>
      <c r="D76" s="5">
        <v>0</v>
      </c>
      <c r="E76" s="5">
        <v>0</v>
      </c>
      <c r="F76" s="75">
        <f t="shared" si="8"/>
        <v>0</v>
      </c>
      <c r="G76" s="230">
        <v>0</v>
      </c>
      <c r="H76" s="5">
        <v>0</v>
      </c>
      <c r="I76" s="5">
        <v>0</v>
      </c>
      <c r="J76" s="75">
        <f t="shared" si="9"/>
        <v>0</v>
      </c>
      <c r="K76" s="5">
        <v>0</v>
      </c>
      <c r="L76" s="5">
        <v>0</v>
      </c>
      <c r="M76" s="5">
        <v>0</v>
      </c>
      <c r="N76" s="75">
        <f t="shared" si="10"/>
        <v>0</v>
      </c>
      <c r="O76" s="5">
        <v>0</v>
      </c>
      <c r="P76" s="5">
        <v>0</v>
      </c>
      <c r="Q76" s="5">
        <v>0</v>
      </c>
      <c r="R76" s="75">
        <f t="shared" si="11"/>
        <v>0</v>
      </c>
      <c r="S76" s="5">
        <v>0</v>
      </c>
      <c r="T76" s="5">
        <v>0</v>
      </c>
      <c r="U76" s="5">
        <v>0</v>
      </c>
      <c r="V76" s="75">
        <f t="shared" si="12"/>
        <v>0</v>
      </c>
      <c r="W76" s="5">
        <v>0</v>
      </c>
      <c r="X76" s="5">
        <v>0</v>
      </c>
      <c r="Y76" s="5">
        <v>0</v>
      </c>
      <c r="Z76" s="75">
        <f t="shared" si="13"/>
        <v>0</v>
      </c>
      <c r="AA76" s="5">
        <v>0</v>
      </c>
      <c r="AB76" s="5">
        <v>0</v>
      </c>
      <c r="AC76" s="5">
        <v>0</v>
      </c>
      <c r="AD76" s="75">
        <f t="shared" si="14"/>
        <v>0</v>
      </c>
      <c r="AE76" s="15">
        <f t="shared" si="15"/>
        <v>0</v>
      </c>
      <c r="AG76" s="8"/>
    </row>
    <row r="77" spans="1:33" x14ac:dyDescent="0.25">
      <c r="A77" s="4" t="s">
        <v>146</v>
      </c>
      <c r="B77" s="106" t="s">
        <v>147</v>
      </c>
      <c r="C77" s="273">
        <v>0</v>
      </c>
      <c r="D77" s="5">
        <v>0</v>
      </c>
      <c r="E77" s="5">
        <v>0</v>
      </c>
      <c r="F77" s="75">
        <f t="shared" si="8"/>
        <v>0</v>
      </c>
      <c r="G77" s="230">
        <v>0</v>
      </c>
      <c r="H77" s="5">
        <v>0</v>
      </c>
      <c r="I77" s="5">
        <v>0</v>
      </c>
      <c r="J77" s="75">
        <f t="shared" si="9"/>
        <v>0</v>
      </c>
      <c r="K77" s="5">
        <v>315024</v>
      </c>
      <c r="L77" s="5">
        <v>0</v>
      </c>
      <c r="M77" s="5">
        <v>0</v>
      </c>
      <c r="N77" s="75">
        <f t="shared" si="10"/>
        <v>315024</v>
      </c>
      <c r="O77" s="5">
        <v>0</v>
      </c>
      <c r="P77" s="5">
        <v>0</v>
      </c>
      <c r="Q77" s="5">
        <v>0</v>
      </c>
      <c r="R77" s="75">
        <f t="shared" si="11"/>
        <v>0</v>
      </c>
      <c r="S77" s="5">
        <v>0</v>
      </c>
      <c r="T77" s="5">
        <v>0</v>
      </c>
      <c r="U77" s="5">
        <v>0</v>
      </c>
      <c r="V77" s="75">
        <f t="shared" si="12"/>
        <v>0</v>
      </c>
      <c r="W77" s="5">
        <v>0</v>
      </c>
      <c r="X77" s="5">
        <v>0</v>
      </c>
      <c r="Y77" s="5">
        <v>0</v>
      </c>
      <c r="Z77" s="75">
        <f t="shared" si="13"/>
        <v>0</v>
      </c>
      <c r="AA77" s="5">
        <v>0</v>
      </c>
      <c r="AB77" s="5">
        <v>0</v>
      </c>
      <c r="AC77" s="5">
        <v>0</v>
      </c>
      <c r="AD77" s="75">
        <f t="shared" si="14"/>
        <v>0</v>
      </c>
      <c r="AE77" s="15">
        <f t="shared" si="15"/>
        <v>315024</v>
      </c>
      <c r="AG77" s="8"/>
    </row>
    <row r="78" spans="1:33" x14ac:dyDescent="0.25">
      <c r="A78" s="4" t="s">
        <v>148</v>
      </c>
      <c r="B78" s="106" t="s">
        <v>149</v>
      </c>
      <c r="C78" s="273">
        <v>0</v>
      </c>
      <c r="D78" s="5">
        <v>0</v>
      </c>
      <c r="E78" s="5">
        <v>0</v>
      </c>
      <c r="F78" s="75">
        <f t="shared" si="8"/>
        <v>0</v>
      </c>
      <c r="G78" s="230">
        <v>0</v>
      </c>
      <c r="H78" s="5">
        <v>0</v>
      </c>
      <c r="I78" s="5">
        <v>0</v>
      </c>
      <c r="J78" s="75">
        <f t="shared" si="9"/>
        <v>0</v>
      </c>
      <c r="K78" s="5">
        <v>0</v>
      </c>
      <c r="L78" s="5">
        <v>0</v>
      </c>
      <c r="M78" s="5">
        <v>0</v>
      </c>
      <c r="N78" s="75">
        <f t="shared" si="10"/>
        <v>0</v>
      </c>
      <c r="O78" s="5">
        <v>0</v>
      </c>
      <c r="P78" s="5">
        <v>0</v>
      </c>
      <c r="Q78" s="5">
        <v>0</v>
      </c>
      <c r="R78" s="75">
        <f t="shared" si="11"/>
        <v>0</v>
      </c>
      <c r="S78" s="5">
        <v>0</v>
      </c>
      <c r="T78" s="5">
        <v>0</v>
      </c>
      <c r="U78" s="5">
        <v>0</v>
      </c>
      <c r="V78" s="75">
        <f t="shared" si="12"/>
        <v>0</v>
      </c>
      <c r="W78" s="5">
        <v>0</v>
      </c>
      <c r="X78" s="5">
        <v>0</v>
      </c>
      <c r="Y78" s="5">
        <v>0</v>
      </c>
      <c r="Z78" s="75">
        <f t="shared" si="13"/>
        <v>0</v>
      </c>
      <c r="AA78" s="5">
        <v>0</v>
      </c>
      <c r="AB78" s="5">
        <v>0</v>
      </c>
      <c r="AC78" s="5">
        <v>0</v>
      </c>
      <c r="AD78" s="75">
        <f t="shared" si="14"/>
        <v>0</v>
      </c>
      <c r="AE78" s="15">
        <f t="shared" si="15"/>
        <v>0</v>
      </c>
      <c r="AG78" s="8"/>
    </row>
    <row r="79" spans="1:33" x14ac:dyDescent="0.25">
      <c r="A79" s="4" t="s">
        <v>150</v>
      </c>
      <c r="B79" s="106" t="s">
        <v>151</v>
      </c>
      <c r="C79" s="273">
        <v>0</v>
      </c>
      <c r="D79" s="5">
        <v>52500</v>
      </c>
      <c r="E79" s="5">
        <v>0</v>
      </c>
      <c r="F79" s="75">
        <f t="shared" si="8"/>
        <v>52500</v>
      </c>
      <c r="G79" s="230">
        <v>0</v>
      </c>
      <c r="H79" s="5">
        <v>0</v>
      </c>
      <c r="I79" s="5">
        <v>0</v>
      </c>
      <c r="J79" s="75">
        <f t="shared" si="9"/>
        <v>0</v>
      </c>
      <c r="K79" s="5">
        <v>30650</v>
      </c>
      <c r="L79" s="5">
        <v>0</v>
      </c>
      <c r="M79" s="5">
        <v>0</v>
      </c>
      <c r="N79" s="75">
        <f t="shared" si="10"/>
        <v>30650</v>
      </c>
      <c r="O79" s="5">
        <v>0</v>
      </c>
      <c r="P79" s="5">
        <v>0</v>
      </c>
      <c r="Q79" s="5">
        <v>0</v>
      </c>
      <c r="R79" s="75">
        <f t="shared" si="11"/>
        <v>0</v>
      </c>
      <c r="S79" s="5">
        <v>0</v>
      </c>
      <c r="T79" s="5">
        <v>0</v>
      </c>
      <c r="U79" s="5">
        <v>0</v>
      </c>
      <c r="V79" s="75">
        <f t="shared" si="12"/>
        <v>0</v>
      </c>
      <c r="W79" s="5">
        <v>0</v>
      </c>
      <c r="X79" s="5">
        <v>0</v>
      </c>
      <c r="Y79" s="5">
        <v>0</v>
      </c>
      <c r="Z79" s="75">
        <f t="shared" si="13"/>
        <v>0</v>
      </c>
      <c r="AA79" s="5">
        <v>0</v>
      </c>
      <c r="AB79" s="5">
        <v>0</v>
      </c>
      <c r="AC79" s="5">
        <v>0</v>
      </c>
      <c r="AD79" s="75">
        <f t="shared" si="14"/>
        <v>0</v>
      </c>
      <c r="AE79" s="15">
        <f t="shared" si="15"/>
        <v>83150</v>
      </c>
      <c r="AG79" s="8"/>
    </row>
    <row r="80" spans="1:33" x14ac:dyDescent="0.25">
      <c r="A80" s="4" t="s">
        <v>152</v>
      </c>
      <c r="B80" s="106" t="s">
        <v>153</v>
      </c>
      <c r="C80" s="273">
        <v>0</v>
      </c>
      <c r="D80" s="5">
        <v>0</v>
      </c>
      <c r="E80" s="5">
        <v>0</v>
      </c>
      <c r="F80" s="75">
        <f t="shared" si="8"/>
        <v>0</v>
      </c>
      <c r="G80" s="230">
        <v>0</v>
      </c>
      <c r="H80" s="5">
        <v>0</v>
      </c>
      <c r="I80" s="5">
        <v>0</v>
      </c>
      <c r="J80" s="75">
        <f t="shared" si="9"/>
        <v>0</v>
      </c>
      <c r="K80" s="5">
        <v>0</v>
      </c>
      <c r="L80" s="5">
        <v>0</v>
      </c>
      <c r="M80" s="5">
        <v>0</v>
      </c>
      <c r="N80" s="75">
        <f t="shared" si="10"/>
        <v>0</v>
      </c>
      <c r="O80" s="5">
        <v>0</v>
      </c>
      <c r="P80" s="5">
        <v>0</v>
      </c>
      <c r="Q80" s="5">
        <v>0</v>
      </c>
      <c r="R80" s="75">
        <f t="shared" si="11"/>
        <v>0</v>
      </c>
      <c r="S80" s="5">
        <v>0</v>
      </c>
      <c r="T80" s="5">
        <v>0</v>
      </c>
      <c r="U80" s="5">
        <v>0</v>
      </c>
      <c r="V80" s="75">
        <f t="shared" si="12"/>
        <v>0</v>
      </c>
      <c r="W80" s="5">
        <v>0</v>
      </c>
      <c r="X80" s="5">
        <v>0</v>
      </c>
      <c r="Y80" s="5">
        <v>0</v>
      </c>
      <c r="Z80" s="75">
        <f t="shared" si="13"/>
        <v>0</v>
      </c>
      <c r="AA80" s="5">
        <v>0</v>
      </c>
      <c r="AB80" s="5">
        <v>0</v>
      </c>
      <c r="AC80" s="5">
        <v>0</v>
      </c>
      <c r="AD80" s="75">
        <f t="shared" si="14"/>
        <v>0</v>
      </c>
      <c r="AE80" s="15">
        <f t="shared" si="15"/>
        <v>0</v>
      </c>
      <c r="AG80" s="8"/>
    </row>
    <row r="81" spans="1:33" x14ac:dyDescent="0.25">
      <c r="A81" s="4" t="s">
        <v>154</v>
      </c>
      <c r="B81" s="106" t="s">
        <v>155</v>
      </c>
      <c r="C81" s="273">
        <v>263468</v>
      </c>
      <c r="D81" s="5">
        <v>2707809</v>
      </c>
      <c r="E81" s="5">
        <v>0</v>
      </c>
      <c r="F81" s="75">
        <f t="shared" si="8"/>
        <v>2971277</v>
      </c>
      <c r="G81" s="230">
        <v>0</v>
      </c>
      <c r="H81" s="5">
        <v>0</v>
      </c>
      <c r="I81" s="5">
        <v>0</v>
      </c>
      <c r="J81" s="75">
        <f t="shared" si="9"/>
        <v>0</v>
      </c>
      <c r="K81" s="5">
        <v>0</v>
      </c>
      <c r="L81" s="5">
        <v>0</v>
      </c>
      <c r="M81" s="5">
        <v>0</v>
      </c>
      <c r="N81" s="75">
        <f t="shared" si="10"/>
        <v>0</v>
      </c>
      <c r="O81" s="5">
        <v>0</v>
      </c>
      <c r="P81" s="5">
        <v>0</v>
      </c>
      <c r="Q81" s="5">
        <v>0</v>
      </c>
      <c r="R81" s="75">
        <f t="shared" si="11"/>
        <v>0</v>
      </c>
      <c r="S81" s="5">
        <v>0</v>
      </c>
      <c r="T81" s="5">
        <v>0</v>
      </c>
      <c r="U81" s="5">
        <v>0</v>
      </c>
      <c r="V81" s="75">
        <f t="shared" si="12"/>
        <v>0</v>
      </c>
      <c r="W81" s="5">
        <v>606</v>
      </c>
      <c r="X81" s="5">
        <v>214403</v>
      </c>
      <c r="Y81" s="5">
        <v>4300</v>
      </c>
      <c r="Z81" s="75">
        <f t="shared" si="13"/>
        <v>219309</v>
      </c>
      <c r="AA81" s="5">
        <v>0</v>
      </c>
      <c r="AB81" s="5">
        <v>0</v>
      </c>
      <c r="AC81" s="5">
        <v>0</v>
      </c>
      <c r="AD81" s="75">
        <f t="shared" si="14"/>
        <v>0</v>
      </c>
      <c r="AE81" s="15">
        <f t="shared" si="15"/>
        <v>3190586</v>
      </c>
      <c r="AG81" s="8"/>
    </row>
    <row r="82" spans="1:33" x14ac:dyDescent="0.25">
      <c r="A82" s="4" t="s">
        <v>156</v>
      </c>
      <c r="B82" s="106" t="s">
        <v>157</v>
      </c>
      <c r="C82" s="273">
        <v>126000</v>
      </c>
      <c r="D82" s="5">
        <v>225647</v>
      </c>
      <c r="E82" s="5">
        <v>23670</v>
      </c>
      <c r="F82" s="75">
        <f t="shared" si="8"/>
        <v>375317</v>
      </c>
      <c r="G82" s="230">
        <v>283112</v>
      </c>
      <c r="H82" s="5">
        <v>615994</v>
      </c>
      <c r="I82" s="5">
        <v>0</v>
      </c>
      <c r="J82" s="75">
        <f t="shared" si="9"/>
        <v>899106</v>
      </c>
      <c r="K82" s="5">
        <v>0</v>
      </c>
      <c r="L82" s="5">
        <v>0</v>
      </c>
      <c r="M82" s="5">
        <v>0</v>
      </c>
      <c r="N82" s="75">
        <f t="shared" si="10"/>
        <v>0</v>
      </c>
      <c r="O82" s="5">
        <v>0</v>
      </c>
      <c r="P82" s="5">
        <v>0</v>
      </c>
      <c r="Q82" s="5">
        <v>0</v>
      </c>
      <c r="R82" s="75">
        <f t="shared" si="11"/>
        <v>0</v>
      </c>
      <c r="S82" s="5">
        <v>0</v>
      </c>
      <c r="T82" s="5">
        <v>0</v>
      </c>
      <c r="U82" s="5">
        <v>0</v>
      </c>
      <c r="V82" s="75">
        <f t="shared" si="12"/>
        <v>0</v>
      </c>
      <c r="W82" s="5">
        <v>0</v>
      </c>
      <c r="X82" s="5">
        <v>231554</v>
      </c>
      <c r="Y82" s="5">
        <v>0</v>
      </c>
      <c r="Z82" s="75">
        <f t="shared" si="13"/>
        <v>231554</v>
      </c>
      <c r="AA82" s="5">
        <v>0</v>
      </c>
      <c r="AB82" s="5">
        <v>0</v>
      </c>
      <c r="AC82" s="5">
        <v>0</v>
      </c>
      <c r="AD82" s="75">
        <f t="shared" si="14"/>
        <v>0</v>
      </c>
      <c r="AE82" s="15">
        <f t="shared" si="15"/>
        <v>1505977</v>
      </c>
      <c r="AG82" s="8"/>
    </row>
    <row r="83" spans="1:33" x14ac:dyDescent="0.25">
      <c r="A83" s="4" t="s">
        <v>158</v>
      </c>
      <c r="B83" s="106" t="s">
        <v>159</v>
      </c>
      <c r="C83" s="273">
        <v>0</v>
      </c>
      <c r="D83" s="5">
        <v>0</v>
      </c>
      <c r="E83" s="5">
        <v>0</v>
      </c>
      <c r="F83" s="75">
        <f t="shared" si="8"/>
        <v>0</v>
      </c>
      <c r="G83" s="230">
        <v>0</v>
      </c>
      <c r="H83" s="5">
        <v>0</v>
      </c>
      <c r="I83" s="5">
        <v>0</v>
      </c>
      <c r="J83" s="75">
        <f t="shared" si="9"/>
        <v>0</v>
      </c>
      <c r="K83" s="5">
        <v>0</v>
      </c>
      <c r="L83" s="5">
        <v>0</v>
      </c>
      <c r="M83" s="5">
        <v>0</v>
      </c>
      <c r="N83" s="75">
        <f t="shared" si="10"/>
        <v>0</v>
      </c>
      <c r="O83" s="5">
        <v>0</v>
      </c>
      <c r="P83" s="5">
        <v>0</v>
      </c>
      <c r="Q83" s="5">
        <v>0</v>
      </c>
      <c r="R83" s="75">
        <f t="shared" si="11"/>
        <v>0</v>
      </c>
      <c r="S83" s="5">
        <v>0</v>
      </c>
      <c r="T83" s="5">
        <v>0</v>
      </c>
      <c r="U83" s="5">
        <v>0</v>
      </c>
      <c r="V83" s="75">
        <f t="shared" si="12"/>
        <v>0</v>
      </c>
      <c r="W83" s="5">
        <v>0</v>
      </c>
      <c r="X83" s="5">
        <v>0</v>
      </c>
      <c r="Y83" s="5">
        <v>0</v>
      </c>
      <c r="Z83" s="75">
        <f t="shared" si="13"/>
        <v>0</v>
      </c>
      <c r="AA83" s="5">
        <v>0</v>
      </c>
      <c r="AB83" s="5">
        <v>0</v>
      </c>
      <c r="AC83" s="5">
        <v>0</v>
      </c>
      <c r="AD83" s="75">
        <f t="shared" si="14"/>
        <v>0</v>
      </c>
      <c r="AE83" s="15">
        <f t="shared" si="15"/>
        <v>0</v>
      </c>
      <c r="AG83" s="8"/>
    </row>
    <row r="84" spans="1:33" x14ac:dyDescent="0.25">
      <c r="A84" s="4" t="s">
        <v>160</v>
      </c>
      <c r="B84" s="106" t="s">
        <v>161</v>
      </c>
      <c r="C84" s="273">
        <v>0</v>
      </c>
      <c r="D84" s="5">
        <v>0</v>
      </c>
      <c r="E84" s="5">
        <v>0</v>
      </c>
      <c r="F84" s="75">
        <f t="shared" si="8"/>
        <v>0</v>
      </c>
      <c r="G84" s="230">
        <v>0</v>
      </c>
      <c r="H84" s="5">
        <v>0</v>
      </c>
      <c r="I84" s="5">
        <v>0</v>
      </c>
      <c r="J84" s="75">
        <f t="shared" si="9"/>
        <v>0</v>
      </c>
      <c r="K84" s="5">
        <v>0</v>
      </c>
      <c r="L84" s="5">
        <v>144872</v>
      </c>
      <c r="M84" s="5">
        <v>0</v>
      </c>
      <c r="N84" s="75">
        <f t="shared" si="10"/>
        <v>144872</v>
      </c>
      <c r="O84" s="5">
        <v>0</v>
      </c>
      <c r="P84" s="5">
        <v>0</v>
      </c>
      <c r="Q84" s="5">
        <v>0</v>
      </c>
      <c r="R84" s="75">
        <f t="shared" si="11"/>
        <v>0</v>
      </c>
      <c r="S84" s="5">
        <v>0</v>
      </c>
      <c r="T84" s="5">
        <v>205686</v>
      </c>
      <c r="U84" s="5">
        <v>0</v>
      </c>
      <c r="V84" s="75">
        <f t="shared" si="12"/>
        <v>205686</v>
      </c>
      <c r="W84" s="5">
        <v>0</v>
      </c>
      <c r="X84" s="5">
        <v>0</v>
      </c>
      <c r="Y84" s="5">
        <v>0</v>
      </c>
      <c r="Z84" s="75">
        <f t="shared" si="13"/>
        <v>0</v>
      </c>
      <c r="AA84" s="5">
        <v>0</v>
      </c>
      <c r="AB84" s="5">
        <v>0</v>
      </c>
      <c r="AC84" s="5">
        <v>0</v>
      </c>
      <c r="AD84" s="75">
        <f t="shared" si="14"/>
        <v>0</v>
      </c>
      <c r="AE84" s="15">
        <f t="shared" si="15"/>
        <v>350558</v>
      </c>
      <c r="AG84" s="8"/>
    </row>
    <row r="85" spans="1:33" x14ac:dyDescent="0.25">
      <c r="A85" s="4" t="s">
        <v>162</v>
      </c>
      <c r="B85" s="106" t="s">
        <v>163</v>
      </c>
      <c r="C85" s="273">
        <v>3391923</v>
      </c>
      <c r="D85" s="5">
        <v>449805</v>
      </c>
      <c r="E85" s="5">
        <v>0</v>
      </c>
      <c r="F85" s="75">
        <f t="shared" si="8"/>
        <v>3841728</v>
      </c>
      <c r="G85" s="230">
        <v>0</v>
      </c>
      <c r="H85" s="5">
        <v>15240</v>
      </c>
      <c r="I85" s="5">
        <v>0</v>
      </c>
      <c r="J85" s="75">
        <f t="shared" si="9"/>
        <v>15240</v>
      </c>
      <c r="K85" s="5">
        <v>0</v>
      </c>
      <c r="L85" s="5">
        <v>40020</v>
      </c>
      <c r="M85" s="5">
        <v>0</v>
      </c>
      <c r="N85" s="75">
        <f t="shared" si="10"/>
        <v>40020</v>
      </c>
      <c r="O85" s="5">
        <v>0</v>
      </c>
      <c r="P85" s="5">
        <v>0</v>
      </c>
      <c r="Q85" s="5">
        <v>0</v>
      </c>
      <c r="R85" s="75">
        <f t="shared" si="11"/>
        <v>0</v>
      </c>
      <c r="S85" s="5">
        <v>1421716</v>
      </c>
      <c r="T85" s="5">
        <v>2434459</v>
      </c>
      <c r="U85" s="5">
        <v>550108</v>
      </c>
      <c r="V85" s="75">
        <f t="shared" si="12"/>
        <v>4406283</v>
      </c>
      <c r="W85" s="5">
        <v>346776</v>
      </c>
      <c r="X85" s="5">
        <v>885939</v>
      </c>
      <c r="Y85" s="5">
        <v>10510</v>
      </c>
      <c r="Z85" s="75">
        <f t="shared" si="13"/>
        <v>1243225</v>
      </c>
      <c r="AA85" s="5">
        <v>0</v>
      </c>
      <c r="AB85" s="5">
        <v>5300</v>
      </c>
      <c r="AC85" s="5">
        <v>0</v>
      </c>
      <c r="AD85" s="75">
        <f t="shared" si="14"/>
        <v>5300</v>
      </c>
      <c r="AE85" s="15">
        <f t="shared" si="15"/>
        <v>9551796</v>
      </c>
      <c r="AG85" s="8"/>
    </row>
    <row r="86" spans="1:33" x14ac:dyDescent="0.25">
      <c r="A86" s="4" t="s">
        <v>164</v>
      </c>
      <c r="B86" s="106" t="s">
        <v>165</v>
      </c>
      <c r="C86" s="273">
        <v>0</v>
      </c>
      <c r="D86" s="5">
        <v>0</v>
      </c>
      <c r="E86" s="5">
        <v>0</v>
      </c>
      <c r="F86" s="75">
        <f t="shared" si="8"/>
        <v>0</v>
      </c>
      <c r="G86" s="230">
        <v>0</v>
      </c>
      <c r="H86" s="5">
        <v>0</v>
      </c>
      <c r="I86" s="5">
        <v>0</v>
      </c>
      <c r="J86" s="75">
        <f t="shared" si="9"/>
        <v>0</v>
      </c>
      <c r="K86" s="5">
        <v>0</v>
      </c>
      <c r="L86" s="5">
        <v>0</v>
      </c>
      <c r="M86" s="5">
        <v>0</v>
      </c>
      <c r="N86" s="75">
        <f t="shared" si="10"/>
        <v>0</v>
      </c>
      <c r="O86" s="5">
        <v>0</v>
      </c>
      <c r="P86" s="5">
        <v>0</v>
      </c>
      <c r="Q86" s="5">
        <v>0</v>
      </c>
      <c r="R86" s="75">
        <f t="shared" si="11"/>
        <v>0</v>
      </c>
      <c r="S86" s="5">
        <v>0</v>
      </c>
      <c r="T86" s="5">
        <v>0</v>
      </c>
      <c r="U86" s="5">
        <v>0</v>
      </c>
      <c r="V86" s="75">
        <f t="shared" si="12"/>
        <v>0</v>
      </c>
      <c r="W86" s="5">
        <v>0</v>
      </c>
      <c r="X86" s="5">
        <v>0</v>
      </c>
      <c r="Y86" s="5">
        <v>0</v>
      </c>
      <c r="Z86" s="75">
        <f t="shared" si="13"/>
        <v>0</v>
      </c>
      <c r="AA86" s="5">
        <v>16280</v>
      </c>
      <c r="AB86" s="5">
        <v>0</v>
      </c>
      <c r="AC86" s="5">
        <v>0</v>
      </c>
      <c r="AD86" s="75">
        <f t="shared" si="14"/>
        <v>16280</v>
      </c>
      <c r="AE86" s="15">
        <f t="shared" si="15"/>
        <v>16280</v>
      </c>
      <c r="AG86" s="8"/>
    </row>
    <row r="87" spans="1:33" x14ac:dyDescent="0.25">
      <c r="A87" s="4" t="s">
        <v>166</v>
      </c>
      <c r="B87" s="106" t="s">
        <v>167</v>
      </c>
      <c r="C87" s="273">
        <v>0</v>
      </c>
      <c r="D87" s="5">
        <v>0</v>
      </c>
      <c r="E87" s="5">
        <v>0</v>
      </c>
      <c r="F87" s="75">
        <f t="shared" si="8"/>
        <v>0</v>
      </c>
      <c r="G87" s="230">
        <v>0</v>
      </c>
      <c r="H87" s="5">
        <v>0</v>
      </c>
      <c r="I87" s="5">
        <v>0</v>
      </c>
      <c r="J87" s="75">
        <f t="shared" si="9"/>
        <v>0</v>
      </c>
      <c r="K87" s="5">
        <v>0</v>
      </c>
      <c r="L87" s="5">
        <v>0</v>
      </c>
      <c r="M87" s="5">
        <v>0</v>
      </c>
      <c r="N87" s="75">
        <f t="shared" si="10"/>
        <v>0</v>
      </c>
      <c r="O87" s="5">
        <v>0</v>
      </c>
      <c r="P87" s="5">
        <v>0</v>
      </c>
      <c r="Q87" s="5">
        <v>0</v>
      </c>
      <c r="R87" s="75">
        <f t="shared" si="11"/>
        <v>0</v>
      </c>
      <c r="S87" s="5">
        <v>0</v>
      </c>
      <c r="T87" s="5">
        <v>0</v>
      </c>
      <c r="U87" s="5">
        <v>0</v>
      </c>
      <c r="V87" s="75">
        <f t="shared" si="12"/>
        <v>0</v>
      </c>
      <c r="W87" s="5">
        <v>0</v>
      </c>
      <c r="X87" s="5">
        <v>300000</v>
      </c>
      <c r="Y87" s="5">
        <v>0</v>
      </c>
      <c r="Z87" s="75">
        <f t="shared" si="13"/>
        <v>300000</v>
      </c>
      <c r="AA87" s="5">
        <v>0</v>
      </c>
      <c r="AB87" s="5">
        <v>0</v>
      </c>
      <c r="AC87" s="5">
        <v>0</v>
      </c>
      <c r="AD87" s="75">
        <f t="shared" si="14"/>
        <v>0</v>
      </c>
      <c r="AE87" s="15">
        <f t="shared" si="15"/>
        <v>300000</v>
      </c>
      <c r="AG87" s="8"/>
    </row>
    <row r="88" spans="1:33" x14ac:dyDescent="0.25">
      <c r="A88" s="4" t="s">
        <v>168</v>
      </c>
      <c r="B88" s="106" t="s">
        <v>169</v>
      </c>
      <c r="C88" s="273">
        <v>0</v>
      </c>
      <c r="D88" s="5">
        <v>0</v>
      </c>
      <c r="E88" s="5">
        <v>0</v>
      </c>
      <c r="F88" s="75">
        <f t="shared" si="8"/>
        <v>0</v>
      </c>
      <c r="G88" s="230">
        <v>0</v>
      </c>
      <c r="H88" s="5">
        <v>0</v>
      </c>
      <c r="I88" s="5">
        <v>0</v>
      </c>
      <c r="J88" s="75">
        <f t="shared" si="9"/>
        <v>0</v>
      </c>
      <c r="K88" s="5">
        <v>10554</v>
      </c>
      <c r="L88" s="5">
        <v>0</v>
      </c>
      <c r="M88" s="5">
        <v>0</v>
      </c>
      <c r="N88" s="75">
        <f t="shared" si="10"/>
        <v>10554</v>
      </c>
      <c r="O88" s="5">
        <v>0</v>
      </c>
      <c r="P88" s="5">
        <v>0</v>
      </c>
      <c r="Q88" s="5">
        <v>0</v>
      </c>
      <c r="R88" s="75">
        <f t="shared" si="11"/>
        <v>0</v>
      </c>
      <c r="S88" s="5">
        <v>0</v>
      </c>
      <c r="T88" s="5">
        <v>0</v>
      </c>
      <c r="U88" s="5">
        <v>0</v>
      </c>
      <c r="V88" s="75">
        <f t="shared" si="12"/>
        <v>0</v>
      </c>
      <c r="W88" s="5">
        <v>3587</v>
      </c>
      <c r="X88" s="5">
        <v>0</v>
      </c>
      <c r="Y88" s="5">
        <v>0</v>
      </c>
      <c r="Z88" s="75">
        <f t="shared" si="13"/>
        <v>3587</v>
      </c>
      <c r="AA88" s="5">
        <v>0</v>
      </c>
      <c r="AB88" s="5">
        <v>0</v>
      </c>
      <c r="AC88" s="5">
        <v>0</v>
      </c>
      <c r="AD88" s="75">
        <f t="shared" si="14"/>
        <v>0</v>
      </c>
      <c r="AE88" s="15">
        <f t="shared" si="15"/>
        <v>14141</v>
      </c>
      <c r="AG88" s="8"/>
    </row>
    <row r="89" spans="1:33" x14ac:dyDescent="0.25">
      <c r="A89" s="4" t="s">
        <v>170</v>
      </c>
      <c r="B89" s="106" t="s">
        <v>171</v>
      </c>
      <c r="C89" s="273">
        <v>0</v>
      </c>
      <c r="D89" s="5">
        <v>0</v>
      </c>
      <c r="E89" s="5">
        <v>0</v>
      </c>
      <c r="F89" s="75">
        <f t="shared" si="8"/>
        <v>0</v>
      </c>
      <c r="G89" s="230">
        <v>0</v>
      </c>
      <c r="H89" s="5">
        <v>0</v>
      </c>
      <c r="I89" s="5">
        <v>0</v>
      </c>
      <c r="J89" s="75">
        <f t="shared" si="9"/>
        <v>0</v>
      </c>
      <c r="K89" s="5">
        <v>0</v>
      </c>
      <c r="L89" s="5">
        <v>0</v>
      </c>
      <c r="M89" s="5">
        <v>0</v>
      </c>
      <c r="N89" s="75">
        <f t="shared" si="10"/>
        <v>0</v>
      </c>
      <c r="O89" s="5">
        <v>0</v>
      </c>
      <c r="P89" s="5">
        <v>0</v>
      </c>
      <c r="Q89" s="5">
        <v>0</v>
      </c>
      <c r="R89" s="75">
        <f t="shared" si="11"/>
        <v>0</v>
      </c>
      <c r="S89" s="5">
        <v>0</v>
      </c>
      <c r="T89" s="5">
        <v>0</v>
      </c>
      <c r="U89" s="5">
        <v>0</v>
      </c>
      <c r="V89" s="75">
        <f t="shared" si="12"/>
        <v>0</v>
      </c>
      <c r="W89" s="5">
        <v>0</v>
      </c>
      <c r="X89" s="5">
        <v>0</v>
      </c>
      <c r="Y89" s="5">
        <v>0</v>
      </c>
      <c r="Z89" s="75">
        <f t="shared" si="13"/>
        <v>0</v>
      </c>
      <c r="AA89" s="5">
        <v>0</v>
      </c>
      <c r="AB89" s="5">
        <v>0</v>
      </c>
      <c r="AC89" s="5">
        <v>0</v>
      </c>
      <c r="AD89" s="75">
        <f t="shared" si="14"/>
        <v>0</v>
      </c>
      <c r="AE89" s="15">
        <f t="shared" si="15"/>
        <v>0</v>
      </c>
      <c r="AG89" s="8"/>
    </row>
    <row r="90" spans="1:33" x14ac:dyDescent="0.25">
      <c r="A90" s="4" t="s">
        <v>172</v>
      </c>
      <c r="B90" s="106" t="s">
        <v>173</v>
      </c>
      <c r="C90" s="273">
        <v>0</v>
      </c>
      <c r="D90" s="5">
        <v>0</v>
      </c>
      <c r="E90" s="5">
        <v>0</v>
      </c>
      <c r="F90" s="75">
        <f t="shared" si="8"/>
        <v>0</v>
      </c>
      <c r="G90" s="230">
        <v>0</v>
      </c>
      <c r="H90" s="5">
        <v>0</v>
      </c>
      <c r="I90" s="5">
        <v>0</v>
      </c>
      <c r="J90" s="75">
        <f t="shared" si="9"/>
        <v>0</v>
      </c>
      <c r="K90" s="5">
        <v>168421</v>
      </c>
      <c r="L90" s="5">
        <v>111950</v>
      </c>
      <c r="M90" s="5">
        <v>0</v>
      </c>
      <c r="N90" s="75">
        <f t="shared" si="10"/>
        <v>280371</v>
      </c>
      <c r="O90" s="5">
        <v>0</v>
      </c>
      <c r="P90" s="5">
        <v>0</v>
      </c>
      <c r="Q90" s="5">
        <v>0</v>
      </c>
      <c r="R90" s="75">
        <f t="shared" si="11"/>
        <v>0</v>
      </c>
      <c r="S90" s="5">
        <v>0</v>
      </c>
      <c r="T90" s="5">
        <v>0</v>
      </c>
      <c r="U90" s="5">
        <v>0</v>
      </c>
      <c r="V90" s="75">
        <f t="shared" si="12"/>
        <v>0</v>
      </c>
      <c r="W90" s="5">
        <v>0</v>
      </c>
      <c r="X90" s="5">
        <v>0</v>
      </c>
      <c r="Y90" s="5">
        <v>0</v>
      </c>
      <c r="Z90" s="75">
        <f t="shared" si="13"/>
        <v>0</v>
      </c>
      <c r="AA90" s="5">
        <v>0</v>
      </c>
      <c r="AB90" s="5">
        <v>0</v>
      </c>
      <c r="AC90" s="5">
        <v>0</v>
      </c>
      <c r="AD90" s="75">
        <f t="shared" si="14"/>
        <v>0</v>
      </c>
      <c r="AE90" s="15">
        <f t="shared" si="15"/>
        <v>280371</v>
      </c>
      <c r="AG90" s="8"/>
    </row>
    <row r="91" spans="1:33" x14ac:dyDescent="0.25">
      <c r="A91" s="4" t="s">
        <v>174</v>
      </c>
      <c r="B91" s="106" t="s">
        <v>175</v>
      </c>
      <c r="C91" s="273">
        <v>54370</v>
      </c>
      <c r="D91" s="5">
        <v>0</v>
      </c>
      <c r="E91" s="5">
        <v>0</v>
      </c>
      <c r="F91" s="75">
        <f t="shared" si="8"/>
        <v>54370</v>
      </c>
      <c r="G91" s="230">
        <v>0</v>
      </c>
      <c r="H91" s="5">
        <v>0</v>
      </c>
      <c r="I91" s="5">
        <v>0</v>
      </c>
      <c r="J91" s="75">
        <f t="shared" si="9"/>
        <v>0</v>
      </c>
      <c r="K91" s="5">
        <v>0</v>
      </c>
      <c r="L91" s="5">
        <v>0</v>
      </c>
      <c r="M91" s="5">
        <v>0</v>
      </c>
      <c r="N91" s="75">
        <f t="shared" si="10"/>
        <v>0</v>
      </c>
      <c r="O91" s="5">
        <v>0</v>
      </c>
      <c r="P91" s="5">
        <v>0</v>
      </c>
      <c r="Q91" s="5">
        <v>0</v>
      </c>
      <c r="R91" s="75">
        <f t="shared" si="11"/>
        <v>0</v>
      </c>
      <c r="S91" s="5">
        <v>0</v>
      </c>
      <c r="T91" s="5">
        <v>0</v>
      </c>
      <c r="U91" s="5">
        <v>0</v>
      </c>
      <c r="V91" s="75">
        <f t="shared" si="12"/>
        <v>0</v>
      </c>
      <c r="W91" s="5">
        <v>0</v>
      </c>
      <c r="X91" s="5">
        <v>0</v>
      </c>
      <c r="Y91" s="5">
        <v>0</v>
      </c>
      <c r="Z91" s="75">
        <f t="shared" si="13"/>
        <v>0</v>
      </c>
      <c r="AA91" s="5">
        <v>0</v>
      </c>
      <c r="AB91" s="5">
        <v>0</v>
      </c>
      <c r="AC91" s="5">
        <v>0</v>
      </c>
      <c r="AD91" s="75">
        <f t="shared" si="14"/>
        <v>0</v>
      </c>
      <c r="AE91" s="15">
        <f t="shared" si="15"/>
        <v>54370</v>
      </c>
      <c r="AG91" s="8"/>
    </row>
    <row r="92" spans="1:33" x14ac:dyDescent="0.25">
      <c r="A92" s="4" t="s">
        <v>176</v>
      </c>
      <c r="B92" s="106" t="s">
        <v>177</v>
      </c>
      <c r="C92" s="273">
        <v>60000</v>
      </c>
      <c r="D92" s="5">
        <v>0</v>
      </c>
      <c r="E92" s="5">
        <v>0</v>
      </c>
      <c r="F92" s="75">
        <f t="shared" si="8"/>
        <v>60000</v>
      </c>
      <c r="G92" s="230">
        <v>0</v>
      </c>
      <c r="H92" s="5">
        <v>0</v>
      </c>
      <c r="I92" s="5">
        <v>0</v>
      </c>
      <c r="J92" s="75">
        <f t="shared" si="9"/>
        <v>0</v>
      </c>
      <c r="K92" s="5">
        <v>0</v>
      </c>
      <c r="L92" s="5">
        <v>0</v>
      </c>
      <c r="M92" s="5">
        <v>0</v>
      </c>
      <c r="N92" s="75">
        <f t="shared" si="10"/>
        <v>0</v>
      </c>
      <c r="O92" s="5">
        <v>0</v>
      </c>
      <c r="P92" s="5">
        <v>0</v>
      </c>
      <c r="Q92" s="5">
        <v>0</v>
      </c>
      <c r="R92" s="75">
        <f t="shared" si="11"/>
        <v>0</v>
      </c>
      <c r="S92" s="5">
        <v>0</v>
      </c>
      <c r="T92" s="5">
        <v>0</v>
      </c>
      <c r="U92" s="5">
        <v>0</v>
      </c>
      <c r="V92" s="75">
        <f t="shared" si="12"/>
        <v>0</v>
      </c>
      <c r="W92" s="5">
        <v>0</v>
      </c>
      <c r="X92" s="5">
        <v>0</v>
      </c>
      <c r="Y92" s="5">
        <v>0</v>
      </c>
      <c r="Z92" s="75">
        <f t="shared" si="13"/>
        <v>0</v>
      </c>
      <c r="AA92" s="5">
        <v>4613</v>
      </c>
      <c r="AB92" s="5">
        <v>0</v>
      </c>
      <c r="AC92" s="5">
        <v>0</v>
      </c>
      <c r="AD92" s="75">
        <f t="shared" si="14"/>
        <v>4613</v>
      </c>
      <c r="AE92" s="15">
        <f t="shared" si="15"/>
        <v>64613</v>
      </c>
      <c r="AG92" s="8"/>
    </row>
    <row r="93" spans="1:33" x14ac:dyDescent="0.25">
      <c r="A93" s="4" t="s">
        <v>178</v>
      </c>
      <c r="B93" s="106" t="s">
        <v>179</v>
      </c>
      <c r="C93" s="273">
        <v>0</v>
      </c>
      <c r="D93" s="5">
        <v>0</v>
      </c>
      <c r="E93" s="5">
        <v>0</v>
      </c>
      <c r="F93" s="75">
        <f t="shared" si="8"/>
        <v>0</v>
      </c>
      <c r="G93" s="230">
        <v>0</v>
      </c>
      <c r="H93" s="5">
        <v>0</v>
      </c>
      <c r="I93" s="5">
        <v>0</v>
      </c>
      <c r="J93" s="75">
        <f t="shared" si="9"/>
        <v>0</v>
      </c>
      <c r="K93" s="5">
        <v>0</v>
      </c>
      <c r="L93" s="5">
        <v>0</v>
      </c>
      <c r="M93" s="5">
        <v>0</v>
      </c>
      <c r="N93" s="75">
        <f t="shared" si="10"/>
        <v>0</v>
      </c>
      <c r="O93" s="5">
        <v>0</v>
      </c>
      <c r="P93" s="5">
        <v>0</v>
      </c>
      <c r="Q93" s="5">
        <v>0</v>
      </c>
      <c r="R93" s="75">
        <f t="shared" si="11"/>
        <v>0</v>
      </c>
      <c r="S93" s="5">
        <v>0</v>
      </c>
      <c r="T93" s="5">
        <v>0</v>
      </c>
      <c r="U93" s="5">
        <v>0</v>
      </c>
      <c r="V93" s="75">
        <f t="shared" si="12"/>
        <v>0</v>
      </c>
      <c r="W93" s="5">
        <v>0</v>
      </c>
      <c r="X93" s="5">
        <v>0</v>
      </c>
      <c r="Y93" s="5">
        <v>0</v>
      </c>
      <c r="Z93" s="75">
        <f t="shared" si="13"/>
        <v>0</v>
      </c>
      <c r="AA93" s="5">
        <v>0</v>
      </c>
      <c r="AB93" s="5">
        <v>0</v>
      </c>
      <c r="AC93" s="5">
        <v>0</v>
      </c>
      <c r="AD93" s="75">
        <f t="shared" si="14"/>
        <v>0</v>
      </c>
      <c r="AE93" s="15">
        <f t="shared" si="15"/>
        <v>0</v>
      </c>
      <c r="AG93" s="8"/>
    </row>
    <row r="94" spans="1:33" x14ac:dyDescent="0.25">
      <c r="A94" s="4" t="s">
        <v>180</v>
      </c>
      <c r="B94" s="106" t="s">
        <v>181</v>
      </c>
      <c r="C94" s="273">
        <v>0</v>
      </c>
      <c r="D94" s="5">
        <v>0</v>
      </c>
      <c r="E94" s="5">
        <v>0</v>
      </c>
      <c r="F94" s="75">
        <f t="shared" si="8"/>
        <v>0</v>
      </c>
      <c r="G94" s="230">
        <v>1599</v>
      </c>
      <c r="H94" s="5">
        <v>0</v>
      </c>
      <c r="I94" s="5">
        <v>0</v>
      </c>
      <c r="J94" s="75">
        <f t="shared" si="9"/>
        <v>1599</v>
      </c>
      <c r="K94" s="5">
        <v>0</v>
      </c>
      <c r="L94" s="5">
        <v>339050</v>
      </c>
      <c r="M94" s="5">
        <v>0</v>
      </c>
      <c r="N94" s="75">
        <f t="shared" si="10"/>
        <v>339050</v>
      </c>
      <c r="O94" s="5">
        <v>0</v>
      </c>
      <c r="P94" s="5">
        <v>0</v>
      </c>
      <c r="Q94" s="5">
        <v>0</v>
      </c>
      <c r="R94" s="75">
        <f t="shared" si="11"/>
        <v>0</v>
      </c>
      <c r="S94" s="5">
        <v>0</v>
      </c>
      <c r="T94" s="5">
        <v>0</v>
      </c>
      <c r="U94" s="5">
        <v>0</v>
      </c>
      <c r="V94" s="75">
        <f t="shared" si="12"/>
        <v>0</v>
      </c>
      <c r="W94" s="5">
        <v>5469</v>
      </c>
      <c r="X94" s="5">
        <v>69199</v>
      </c>
      <c r="Y94" s="5">
        <v>0</v>
      </c>
      <c r="Z94" s="75">
        <f t="shared" si="13"/>
        <v>74668</v>
      </c>
      <c r="AA94" s="5">
        <v>0</v>
      </c>
      <c r="AB94" s="5">
        <v>0</v>
      </c>
      <c r="AC94" s="5">
        <v>0</v>
      </c>
      <c r="AD94" s="75">
        <f t="shared" si="14"/>
        <v>0</v>
      </c>
      <c r="AE94" s="15">
        <f t="shared" si="15"/>
        <v>415317</v>
      </c>
      <c r="AG94" s="8"/>
    </row>
    <row r="95" spans="1:33" x14ac:dyDescent="0.25">
      <c r="A95" s="4" t="s">
        <v>182</v>
      </c>
      <c r="B95" s="106" t="s">
        <v>183</v>
      </c>
      <c r="C95" s="273">
        <v>0</v>
      </c>
      <c r="D95" s="5">
        <v>61248</v>
      </c>
      <c r="E95" s="5">
        <v>0</v>
      </c>
      <c r="F95" s="75">
        <f t="shared" si="8"/>
        <v>61248</v>
      </c>
      <c r="G95" s="230">
        <v>0</v>
      </c>
      <c r="H95" s="5">
        <v>30800</v>
      </c>
      <c r="I95" s="5">
        <v>0</v>
      </c>
      <c r="J95" s="75">
        <f t="shared" si="9"/>
        <v>30800</v>
      </c>
      <c r="K95" s="5">
        <v>1599420</v>
      </c>
      <c r="L95" s="5">
        <v>0</v>
      </c>
      <c r="M95" s="5">
        <v>0</v>
      </c>
      <c r="N95" s="75">
        <f t="shared" si="10"/>
        <v>1599420</v>
      </c>
      <c r="O95" s="5">
        <v>0</v>
      </c>
      <c r="P95" s="5">
        <v>0</v>
      </c>
      <c r="Q95" s="5">
        <v>0</v>
      </c>
      <c r="R95" s="75">
        <f t="shared" si="11"/>
        <v>0</v>
      </c>
      <c r="S95" s="5">
        <v>0</v>
      </c>
      <c r="T95" s="5">
        <v>0</v>
      </c>
      <c r="U95" s="5">
        <v>0</v>
      </c>
      <c r="V95" s="75">
        <f t="shared" si="12"/>
        <v>0</v>
      </c>
      <c r="W95" s="5">
        <v>5620121</v>
      </c>
      <c r="X95" s="5">
        <v>740847</v>
      </c>
      <c r="Y95" s="5">
        <v>0</v>
      </c>
      <c r="Z95" s="75">
        <f t="shared" si="13"/>
        <v>6360968</v>
      </c>
      <c r="AA95" s="5">
        <v>0</v>
      </c>
      <c r="AB95" s="5">
        <v>0</v>
      </c>
      <c r="AC95" s="5">
        <v>0</v>
      </c>
      <c r="AD95" s="75">
        <f t="shared" si="14"/>
        <v>0</v>
      </c>
      <c r="AE95" s="15">
        <f t="shared" si="15"/>
        <v>8052436</v>
      </c>
      <c r="AG95" s="8"/>
    </row>
    <row r="96" spans="1:33" x14ac:dyDescent="0.25">
      <c r="A96" s="4" t="s">
        <v>184</v>
      </c>
      <c r="B96" s="106" t="s">
        <v>185</v>
      </c>
      <c r="C96" s="273">
        <v>0</v>
      </c>
      <c r="D96" s="5">
        <v>643014</v>
      </c>
      <c r="E96" s="5">
        <v>0</v>
      </c>
      <c r="F96" s="75">
        <f t="shared" si="8"/>
        <v>643014</v>
      </c>
      <c r="G96" s="230">
        <v>0</v>
      </c>
      <c r="H96" s="5">
        <v>0</v>
      </c>
      <c r="I96" s="5">
        <v>0</v>
      </c>
      <c r="J96" s="75">
        <f t="shared" si="9"/>
        <v>0</v>
      </c>
      <c r="K96" s="5">
        <v>0</v>
      </c>
      <c r="L96" s="5">
        <v>0</v>
      </c>
      <c r="M96" s="5">
        <v>0</v>
      </c>
      <c r="N96" s="75">
        <f t="shared" si="10"/>
        <v>0</v>
      </c>
      <c r="O96" s="5">
        <v>0</v>
      </c>
      <c r="P96" s="5">
        <v>0</v>
      </c>
      <c r="Q96" s="5">
        <v>0</v>
      </c>
      <c r="R96" s="75">
        <f t="shared" si="11"/>
        <v>0</v>
      </c>
      <c r="S96" s="5">
        <v>0</v>
      </c>
      <c r="T96" s="5">
        <v>0</v>
      </c>
      <c r="U96" s="5">
        <v>0</v>
      </c>
      <c r="V96" s="75">
        <f t="shared" si="12"/>
        <v>0</v>
      </c>
      <c r="W96" s="5">
        <v>0</v>
      </c>
      <c r="X96" s="5">
        <v>0</v>
      </c>
      <c r="Y96" s="5">
        <v>0</v>
      </c>
      <c r="Z96" s="75">
        <f t="shared" si="13"/>
        <v>0</v>
      </c>
      <c r="AA96" s="5">
        <v>0</v>
      </c>
      <c r="AB96" s="5">
        <v>0</v>
      </c>
      <c r="AC96" s="5">
        <v>0</v>
      </c>
      <c r="AD96" s="75">
        <f t="shared" si="14"/>
        <v>0</v>
      </c>
      <c r="AE96" s="15">
        <f t="shared" si="15"/>
        <v>643014</v>
      </c>
      <c r="AG96" s="8"/>
    </row>
    <row r="97" spans="1:33" x14ac:dyDescent="0.25">
      <c r="A97" s="4" t="s">
        <v>186</v>
      </c>
      <c r="B97" s="106" t="s">
        <v>187</v>
      </c>
      <c r="C97" s="273">
        <v>0</v>
      </c>
      <c r="D97" s="5">
        <v>0</v>
      </c>
      <c r="E97" s="5">
        <v>0</v>
      </c>
      <c r="F97" s="75">
        <f t="shared" si="8"/>
        <v>0</v>
      </c>
      <c r="G97" s="230">
        <v>0</v>
      </c>
      <c r="H97" s="5">
        <v>0</v>
      </c>
      <c r="I97" s="5">
        <v>0</v>
      </c>
      <c r="J97" s="75">
        <f t="shared" si="9"/>
        <v>0</v>
      </c>
      <c r="K97" s="5">
        <v>0</v>
      </c>
      <c r="L97" s="5">
        <v>0</v>
      </c>
      <c r="M97" s="5">
        <v>0</v>
      </c>
      <c r="N97" s="75">
        <f t="shared" si="10"/>
        <v>0</v>
      </c>
      <c r="O97" s="5">
        <v>0</v>
      </c>
      <c r="P97" s="5">
        <v>0</v>
      </c>
      <c r="Q97" s="5">
        <v>0</v>
      </c>
      <c r="R97" s="75">
        <f t="shared" si="11"/>
        <v>0</v>
      </c>
      <c r="S97" s="5">
        <v>0</v>
      </c>
      <c r="T97" s="5">
        <v>0</v>
      </c>
      <c r="U97" s="5">
        <v>0</v>
      </c>
      <c r="V97" s="75">
        <f t="shared" si="12"/>
        <v>0</v>
      </c>
      <c r="W97" s="5">
        <v>0</v>
      </c>
      <c r="X97" s="5">
        <v>0</v>
      </c>
      <c r="Y97" s="5">
        <v>0</v>
      </c>
      <c r="Z97" s="75">
        <f t="shared" si="13"/>
        <v>0</v>
      </c>
      <c r="AA97" s="5">
        <v>0</v>
      </c>
      <c r="AB97" s="5">
        <v>0</v>
      </c>
      <c r="AC97" s="5">
        <v>0</v>
      </c>
      <c r="AD97" s="75">
        <f t="shared" si="14"/>
        <v>0</v>
      </c>
      <c r="AE97" s="15">
        <f t="shared" si="15"/>
        <v>0</v>
      </c>
      <c r="AG97" s="8"/>
    </row>
    <row r="98" spans="1:33" x14ac:dyDescent="0.25">
      <c r="A98" s="4" t="s">
        <v>188</v>
      </c>
      <c r="B98" s="106" t="s">
        <v>189</v>
      </c>
      <c r="C98" s="273">
        <v>0</v>
      </c>
      <c r="D98" s="5">
        <v>0</v>
      </c>
      <c r="E98" s="5">
        <v>0</v>
      </c>
      <c r="F98" s="75">
        <f t="shared" si="8"/>
        <v>0</v>
      </c>
      <c r="G98" s="230">
        <v>0</v>
      </c>
      <c r="H98" s="5">
        <v>0</v>
      </c>
      <c r="I98" s="5">
        <v>0</v>
      </c>
      <c r="J98" s="75">
        <f t="shared" si="9"/>
        <v>0</v>
      </c>
      <c r="K98" s="5">
        <v>2389196</v>
      </c>
      <c r="L98" s="5">
        <v>1753220</v>
      </c>
      <c r="M98" s="5">
        <v>0</v>
      </c>
      <c r="N98" s="75">
        <f t="shared" si="10"/>
        <v>4142416</v>
      </c>
      <c r="O98" s="5">
        <v>230271</v>
      </c>
      <c r="P98" s="5">
        <v>0</v>
      </c>
      <c r="Q98" s="5">
        <v>0</v>
      </c>
      <c r="R98" s="75">
        <f t="shared" si="11"/>
        <v>230271</v>
      </c>
      <c r="S98" s="5">
        <v>0</v>
      </c>
      <c r="T98" s="5">
        <v>0</v>
      </c>
      <c r="U98" s="5">
        <v>0</v>
      </c>
      <c r="V98" s="75">
        <f t="shared" si="12"/>
        <v>0</v>
      </c>
      <c r="W98" s="5">
        <v>53940</v>
      </c>
      <c r="X98" s="5">
        <v>109401</v>
      </c>
      <c r="Y98" s="5">
        <v>0</v>
      </c>
      <c r="Z98" s="75">
        <f t="shared" si="13"/>
        <v>163341</v>
      </c>
      <c r="AA98" s="5">
        <v>0</v>
      </c>
      <c r="AB98" s="5">
        <v>0</v>
      </c>
      <c r="AC98" s="5">
        <v>0</v>
      </c>
      <c r="AD98" s="75">
        <f t="shared" si="14"/>
        <v>0</v>
      </c>
      <c r="AE98" s="15">
        <f t="shared" si="15"/>
        <v>4536028</v>
      </c>
      <c r="AG98" s="8"/>
    </row>
    <row r="99" spans="1:33" x14ac:dyDescent="0.25">
      <c r="A99" s="4" t="s">
        <v>190</v>
      </c>
      <c r="B99" s="106" t="s">
        <v>191</v>
      </c>
      <c r="C99" s="273">
        <v>0</v>
      </c>
      <c r="D99" s="5">
        <v>0</v>
      </c>
      <c r="E99" s="5">
        <v>0</v>
      </c>
      <c r="F99" s="75">
        <f t="shared" si="8"/>
        <v>0</v>
      </c>
      <c r="G99" s="230">
        <v>0</v>
      </c>
      <c r="H99" s="5">
        <v>0</v>
      </c>
      <c r="I99" s="5">
        <v>0</v>
      </c>
      <c r="J99" s="75">
        <f t="shared" si="9"/>
        <v>0</v>
      </c>
      <c r="K99" s="5">
        <v>5300</v>
      </c>
      <c r="L99" s="5">
        <v>0</v>
      </c>
      <c r="M99" s="5">
        <v>3210</v>
      </c>
      <c r="N99" s="75">
        <f t="shared" si="10"/>
        <v>8510</v>
      </c>
      <c r="O99" s="5">
        <v>0</v>
      </c>
      <c r="P99" s="5">
        <v>0</v>
      </c>
      <c r="Q99" s="5">
        <v>0</v>
      </c>
      <c r="R99" s="75">
        <f t="shared" si="11"/>
        <v>0</v>
      </c>
      <c r="S99" s="5">
        <v>0</v>
      </c>
      <c r="T99" s="5">
        <v>0</v>
      </c>
      <c r="U99" s="5">
        <v>0</v>
      </c>
      <c r="V99" s="75">
        <f t="shared" si="12"/>
        <v>0</v>
      </c>
      <c r="W99" s="5">
        <v>0</v>
      </c>
      <c r="X99" s="5">
        <v>3800</v>
      </c>
      <c r="Y99" s="5">
        <v>0</v>
      </c>
      <c r="Z99" s="75">
        <f t="shared" si="13"/>
        <v>3800</v>
      </c>
      <c r="AA99" s="5">
        <v>0</v>
      </c>
      <c r="AB99" s="5">
        <v>0</v>
      </c>
      <c r="AC99" s="5">
        <v>0</v>
      </c>
      <c r="AD99" s="75">
        <f t="shared" si="14"/>
        <v>0</v>
      </c>
      <c r="AE99" s="15">
        <f t="shared" si="15"/>
        <v>12310</v>
      </c>
      <c r="AG99" s="8"/>
    </row>
    <row r="100" spans="1:33" x14ac:dyDescent="0.25">
      <c r="A100" s="4" t="s">
        <v>192</v>
      </c>
      <c r="B100" s="106" t="s">
        <v>193</v>
      </c>
      <c r="C100" s="273">
        <v>0</v>
      </c>
      <c r="D100" s="5">
        <v>0</v>
      </c>
      <c r="E100" s="5">
        <v>0</v>
      </c>
      <c r="F100" s="75">
        <f t="shared" si="8"/>
        <v>0</v>
      </c>
      <c r="G100" s="230">
        <v>0</v>
      </c>
      <c r="H100" s="5">
        <v>0</v>
      </c>
      <c r="I100" s="5">
        <v>0</v>
      </c>
      <c r="J100" s="75">
        <f t="shared" si="9"/>
        <v>0</v>
      </c>
      <c r="K100" s="5">
        <v>0</v>
      </c>
      <c r="L100" s="5">
        <v>55700</v>
      </c>
      <c r="M100" s="5">
        <v>0</v>
      </c>
      <c r="N100" s="75">
        <f t="shared" si="10"/>
        <v>55700</v>
      </c>
      <c r="O100" s="5">
        <v>0</v>
      </c>
      <c r="P100" s="5">
        <v>0</v>
      </c>
      <c r="Q100" s="5">
        <v>0</v>
      </c>
      <c r="R100" s="75">
        <f t="shared" si="11"/>
        <v>0</v>
      </c>
      <c r="S100" s="5">
        <v>0</v>
      </c>
      <c r="T100" s="5">
        <v>0</v>
      </c>
      <c r="U100" s="5">
        <v>0</v>
      </c>
      <c r="V100" s="75">
        <f t="shared" si="12"/>
        <v>0</v>
      </c>
      <c r="W100" s="5">
        <v>0</v>
      </c>
      <c r="X100" s="5">
        <v>27918</v>
      </c>
      <c r="Y100" s="5">
        <v>0</v>
      </c>
      <c r="Z100" s="75">
        <f t="shared" si="13"/>
        <v>27918</v>
      </c>
      <c r="AA100" s="5">
        <v>0</v>
      </c>
      <c r="AB100" s="5">
        <v>0</v>
      </c>
      <c r="AC100" s="5">
        <v>0</v>
      </c>
      <c r="AD100" s="75">
        <f t="shared" si="14"/>
        <v>0</v>
      </c>
      <c r="AE100" s="15">
        <f t="shared" si="15"/>
        <v>83618</v>
      </c>
      <c r="AG100" s="8"/>
    </row>
    <row r="101" spans="1:33" x14ac:dyDescent="0.25">
      <c r="A101" s="4" t="s">
        <v>194</v>
      </c>
      <c r="B101" s="106" t="s">
        <v>195</v>
      </c>
      <c r="C101" s="273">
        <v>0</v>
      </c>
      <c r="D101" s="5">
        <v>0</v>
      </c>
      <c r="E101" s="5">
        <v>0</v>
      </c>
      <c r="F101" s="75">
        <f t="shared" si="8"/>
        <v>0</v>
      </c>
      <c r="G101" s="230">
        <v>0</v>
      </c>
      <c r="H101" s="5">
        <v>0</v>
      </c>
      <c r="I101" s="5">
        <v>0</v>
      </c>
      <c r="J101" s="75">
        <f t="shared" si="9"/>
        <v>0</v>
      </c>
      <c r="K101" s="5">
        <v>0</v>
      </c>
      <c r="L101" s="5">
        <v>0</v>
      </c>
      <c r="M101" s="5">
        <v>0</v>
      </c>
      <c r="N101" s="75">
        <f t="shared" si="10"/>
        <v>0</v>
      </c>
      <c r="O101" s="5">
        <v>0</v>
      </c>
      <c r="P101" s="5">
        <v>0</v>
      </c>
      <c r="Q101" s="5">
        <v>0</v>
      </c>
      <c r="R101" s="75">
        <f t="shared" si="11"/>
        <v>0</v>
      </c>
      <c r="S101" s="5">
        <v>0</v>
      </c>
      <c r="T101" s="5">
        <v>0</v>
      </c>
      <c r="U101" s="5">
        <v>0</v>
      </c>
      <c r="V101" s="75">
        <f t="shared" si="12"/>
        <v>0</v>
      </c>
      <c r="W101" s="5">
        <v>0</v>
      </c>
      <c r="X101" s="5">
        <v>0</v>
      </c>
      <c r="Y101" s="5">
        <v>0</v>
      </c>
      <c r="Z101" s="75">
        <f t="shared" si="13"/>
        <v>0</v>
      </c>
      <c r="AA101" s="5">
        <v>0</v>
      </c>
      <c r="AB101" s="5">
        <v>0</v>
      </c>
      <c r="AC101" s="5">
        <v>0</v>
      </c>
      <c r="AD101" s="75">
        <f t="shared" si="14"/>
        <v>0</v>
      </c>
      <c r="AE101" s="15">
        <f t="shared" si="15"/>
        <v>0</v>
      </c>
      <c r="AG101" s="8"/>
    </row>
    <row r="102" spans="1:33" x14ac:dyDescent="0.25">
      <c r="A102" s="4" t="s">
        <v>196</v>
      </c>
      <c r="B102" s="106" t="s">
        <v>197</v>
      </c>
      <c r="C102" s="273">
        <v>0</v>
      </c>
      <c r="D102" s="5">
        <v>812592</v>
      </c>
      <c r="E102" s="5">
        <v>0</v>
      </c>
      <c r="F102" s="75">
        <f t="shared" si="8"/>
        <v>812592</v>
      </c>
      <c r="G102" s="230">
        <v>0</v>
      </c>
      <c r="H102" s="5">
        <v>0</v>
      </c>
      <c r="I102" s="5">
        <v>0</v>
      </c>
      <c r="J102" s="75">
        <f t="shared" si="9"/>
        <v>0</v>
      </c>
      <c r="K102" s="5">
        <v>465974</v>
      </c>
      <c r="L102" s="5">
        <v>0</v>
      </c>
      <c r="M102" s="5">
        <v>0</v>
      </c>
      <c r="N102" s="75">
        <f t="shared" si="10"/>
        <v>465974</v>
      </c>
      <c r="O102" s="5">
        <v>103417</v>
      </c>
      <c r="P102" s="5">
        <v>479509</v>
      </c>
      <c r="Q102" s="5">
        <v>0</v>
      </c>
      <c r="R102" s="75">
        <f t="shared" si="11"/>
        <v>582926</v>
      </c>
      <c r="S102" s="5">
        <v>1938568</v>
      </c>
      <c r="T102" s="5">
        <v>2896994</v>
      </c>
      <c r="U102" s="5">
        <v>713</v>
      </c>
      <c r="V102" s="75">
        <f t="shared" si="12"/>
        <v>4836275</v>
      </c>
      <c r="W102" s="5">
        <v>0</v>
      </c>
      <c r="X102" s="5">
        <v>0</v>
      </c>
      <c r="Y102" s="5">
        <v>0</v>
      </c>
      <c r="Z102" s="75">
        <f t="shared" si="13"/>
        <v>0</v>
      </c>
      <c r="AA102" s="5">
        <v>0</v>
      </c>
      <c r="AB102" s="5">
        <v>0</v>
      </c>
      <c r="AC102" s="5">
        <v>0</v>
      </c>
      <c r="AD102" s="75">
        <f t="shared" si="14"/>
        <v>0</v>
      </c>
      <c r="AE102" s="15">
        <f t="shared" si="15"/>
        <v>6697767</v>
      </c>
      <c r="AG102" s="8"/>
    </row>
    <row r="103" spans="1:33" x14ac:dyDescent="0.25">
      <c r="A103" s="4" t="s">
        <v>198</v>
      </c>
      <c r="B103" s="106" t="s">
        <v>199</v>
      </c>
      <c r="C103" s="273">
        <v>371920</v>
      </c>
      <c r="D103" s="5">
        <v>145100</v>
      </c>
      <c r="E103" s="5">
        <v>0</v>
      </c>
      <c r="F103" s="75">
        <f t="shared" si="8"/>
        <v>517020</v>
      </c>
      <c r="G103" s="230">
        <v>0</v>
      </c>
      <c r="H103" s="5">
        <v>0</v>
      </c>
      <c r="I103" s="5">
        <v>0</v>
      </c>
      <c r="J103" s="75">
        <f t="shared" si="9"/>
        <v>0</v>
      </c>
      <c r="K103" s="5">
        <v>0</v>
      </c>
      <c r="L103" s="5">
        <v>0</v>
      </c>
      <c r="M103" s="5">
        <v>0</v>
      </c>
      <c r="N103" s="75">
        <f t="shared" si="10"/>
        <v>0</v>
      </c>
      <c r="O103" s="5">
        <v>0</v>
      </c>
      <c r="P103" s="5">
        <v>0</v>
      </c>
      <c r="Q103" s="5">
        <v>0</v>
      </c>
      <c r="R103" s="75">
        <f t="shared" si="11"/>
        <v>0</v>
      </c>
      <c r="S103" s="5">
        <v>0</v>
      </c>
      <c r="T103" s="5">
        <v>0</v>
      </c>
      <c r="U103" s="5">
        <v>0</v>
      </c>
      <c r="V103" s="75">
        <f t="shared" si="12"/>
        <v>0</v>
      </c>
      <c r="W103" s="5">
        <v>0</v>
      </c>
      <c r="X103" s="5">
        <v>16525</v>
      </c>
      <c r="Y103" s="5">
        <v>0</v>
      </c>
      <c r="Z103" s="75">
        <f t="shared" si="13"/>
        <v>16525</v>
      </c>
      <c r="AA103" s="5">
        <v>0</v>
      </c>
      <c r="AB103" s="5">
        <v>0</v>
      </c>
      <c r="AC103" s="5">
        <v>0</v>
      </c>
      <c r="AD103" s="75">
        <f t="shared" si="14"/>
        <v>0</v>
      </c>
      <c r="AE103" s="15">
        <f t="shared" si="15"/>
        <v>533545</v>
      </c>
      <c r="AG103" s="8"/>
    </row>
    <row r="104" spans="1:33" x14ac:dyDescent="0.25">
      <c r="A104" s="4" t="s">
        <v>200</v>
      </c>
      <c r="B104" s="106" t="s">
        <v>201</v>
      </c>
      <c r="C104" s="273">
        <v>0</v>
      </c>
      <c r="D104" s="5">
        <v>598133</v>
      </c>
      <c r="E104" s="5">
        <v>0</v>
      </c>
      <c r="F104" s="75">
        <f t="shared" si="8"/>
        <v>598133</v>
      </c>
      <c r="G104" s="230">
        <v>0</v>
      </c>
      <c r="H104" s="5">
        <v>0</v>
      </c>
      <c r="I104" s="5">
        <v>0</v>
      </c>
      <c r="J104" s="75">
        <f t="shared" si="9"/>
        <v>0</v>
      </c>
      <c r="K104" s="5">
        <v>0</v>
      </c>
      <c r="L104" s="5">
        <v>0</v>
      </c>
      <c r="M104" s="5">
        <v>0</v>
      </c>
      <c r="N104" s="75">
        <f t="shared" si="10"/>
        <v>0</v>
      </c>
      <c r="O104" s="5">
        <v>0</v>
      </c>
      <c r="P104" s="5">
        <v>576341</v>
      </c>
      <c r="Q104" s="5">
        <v>0</v>
      </c>
      <c r="R104" s="75">
        <f t="shared" si="11"/>
        <v>576341</v>
      </c>
      <c r="S104" s="5">
        <v>0</v>
      </c>
      <c r="T104" s="5">
        <v>689</v>
      </c>
      <c r="U104" s="5">
        <v>0</v>
      </c>
      <c r="V104" s="75">
        <f t="shared" si="12"/>
        <v>689</v>
      </c>
      <c r="W104" s="5">
        <v>0</v>
      </c>
      <c r="X104" s="5">
        <v>29500</v>
      </c>
      <c r="Y104" s="5">
        <v>0</v>
      </c>
      <c r="Z104" s="75">
        <f t="shared" si="13"/>
        <v>29500</v>
      </c>
      <c r="AA104" s="5">
        <v>0</v>
      </c>
      <c r="AB104" s="5">
        <v>27260</v>
      </c>
      <c r="AC104" s="5">
        <v>0</v>
      </c>
      <c r="AD104" s="75">
        <f t="shared" si="14"/>
        <v>27260</v>
      </c>
      <c r="AE104" s="15">
        <f t="shared" si="15"/>
        <v>1231923</v>
      </c>
      <c r="AG104" s="8"/>
    </row>
    <row r="105" spans="1:33" x14ac:dyDescent="0.25">
      <c r="A105" s="4" t="s">
        <v>202</v>
      </c>
      <c r="B105" s="106" t="s">
        <v>203</v>
      </c>
      <c r="C105" s="273">
        <v>0</v>
      </c>
      <c r="D105" s="5">
        <v>0</v>
      </c>
      <c r="E105" s="5">
        <v>0</v>
      </c>
      <c r="F105" s="75">
        <f t="shared" si="8"/>
        <v>0</v>
      </c>
      <c r="G105" s="230">
        <v>0</v>
      </c>
      <c r="H105" s="5">
        <v>0</v>
      </c>
      <c r="I105" s="5">
        <v>0</v>
      </c>
      <c r="J105" s="75">
        <f t="shared" si="9"/>
        <v>0</v>
      </c>
      <c r="K105" s="5">
        <v>0</v>
      </c>
      <c r="L105" s="5">
        <v>5655098</v>
      </c>
      <c r="M105" s="5">
        <v>0</v>
      </c>
      <c r="N105" s="75">
        <f t="shared" si="10"/>
        <v>5655098</v>
      </c>
      <c r="O105" s="5">
        <v>0</v>
      </c>
      <c r="P105" s="5">
        <v>54215</v>
      </c>
      <c r="Q105" s="5">
        <v>0</v>
      </c>
      <c r="R105" s="75">
        <f t="shared" si="11"/>
        <v>54215</v>
      </c>
      <c r="S105" s="5">
        <v>0</v>
      </c>
      <c r="T105" s="5">
        <v>0</v>
      </c>
      <c r="U105" s="5">
        <v>0</v>
      </c>
      <c r="V105" s="75">
        <f t="shared" si="12"/>
        <v>0</v>
      </c>
      <c r="W105" s="5">
        <v>20534</v>
      </c>
      <c r="X105" s="5">
        <v>50246</v>
      </c>
      <c r="Y105" s="5">
        <v>0</v>
      </c>
      <c r="Z105" s="75">
        <f t="shared" si="13"/>
        <v>70780</v>
      </c>
      <c r="AA105" s="5">
        <v>0</v>
      </c>
      <c r="AB105" s="5">
        <v>0</v>
      </c>
      <c r="AC105" s="5">
        <v>0</v>
      </c>
      <c r="AD105" s="75">
        <f t="shared" si="14"/>
        <v>0</v>
      </c>
      <c r="AE105" s="15">
        <f t="shared" si="15"/>
        <v>5780093</v>
      </c>
      <c r="AG105" s="8"/>
    </row>
    <row r="106" spans="1:33" x14ac:dyDescent="0.25">
      <c r="A106" s="4" t="s">
        <v>204</v>
      </c>
      <c r="B106" s="106" t="s">
        <v>205</v>
      </c>
      <c r="C106" s="273">
        <v>7267</v>
      </c>
      <c r="D106" s="5">
        <v>10000</v>
      </c>
      <c r="E106" s="5">
        <v>0</v>
      </c>
      <c r="F106" s="75">
        <f t="shared" si="8"/>
        <v>17267</v>
      </c>
      <c r="G106" s="230">
        <v>0</v>
      </c>
      <c r="H106" s="5">
        <v>0</v>
      </c>
      <c r="I106" s="5">
        <v>0</v>
      </c>
      <c r="J106" s="75">
        <f t="shared" si="9"/>
        <v>0</v>
      </c>
      <c r="K106" s="5">
        <v>0</v>
      </c>
      <c r="L106" s="5">
        <v>0</v>
      </c>
      <c r="M106" s="5">
        <v>72750</v>
      </c>
      <c r="N106" s="75">
        <f t="shared" si="10"/>
        <v>72750</v>
      </c>
      <c r="O106" s="5">
        <v>63945</v>
      </c>
      <c r="P106" s="5">
        <v>0</v>
      </c>
      <c r="Q106" s="5">
        <v>0</v>
      </c>
      <c r="R106" s="75">
        <f t="shared" si="11"/>
        <v>63945</v>
      </c>
      <c r="S106" s="5">
        <v>0</v>
      </c>
      <c r="T106" s="5">
        <v>0</v>
      </c>
      <c r="U106" s="5">
        <v>0</v>
      </c>
      <c r="V106" s="75">
        <f t="shared" si="12"/>
        <v>0</v>
      </c>
      <c r="W106" s="5">
        <v>21000</v>
      </c>
      <c r="X106" s="5">
        <v>0</v>
      </c>
      <c r="Y106" s="5">
        <v>0</v>
      </c>
      <c r="Z106" s="75">
        <f t="shared" si="13"/>
        <v>21000</v>
      </c>
      <c r="AA106" s="5">
        <v>0</v>
      </c>
      <c r="AB106" s="5">
        <v>0</v>
      </c>
      <c r="AC106" s="5">
        <v>0</v>
      </c>
      <c r="AD106" s="75">
        <f t="shared" si="14"/>
        <v>0</v>
      </c>
      <c r="AE106" s="15">
        <f t="shared" si="15"/>
        <v>174962</v>
      </c>
      <c r="AG106" s="8"/>
    </row>
    <row r="107" spans="1:33" x14ac:dyDescent="0.25">
      <c r="A107" s="4" t="s">
        <v>206</v>
      </c>
      <c r="B107" s="106" t="s">
        <v>207</v>
      </c>
      <c r="C107" s="273">
        <v>4500</v>
      </c>
      <c r="D107" s="5">
        <v>0</v>
      </c>
      <c r="E107" s="5">
        <v>0</v>
      </c>
      <c r="F107" s="75">
        <f t="shared" si="8"/>
        <v>4500</v>
      </c>
      <c r="G107" s="230">
        <v>0</v>
      </c>
      <c r="H107" s="5">
        <v>0</v>
      </c>
      <c r="I107" s="5">
        <v>0</v>
      </c>
      <c r="J107" s="75">
        <f t="shared" si="9"/>
        <v>0</v>
      </c>
      <c r="K107" s="5">
        <v>0</v>
      </c>
      <c r="L107" s="5">
        <v>0</v>
      </c>
      <c r="M107" s="5">
        <v>0</v>
      </c>
      <c r="N107" s="75">
        <f t="shared" si="10"/>
        <v>0</v>
      </c>
      <c r="O107" s="5">
        <v>0</v>
      </c>
      <c r="P107" s="5">
        <v>0</v>
      </c>
      <c r="Q107" s="5">
        <v>0</v>
      </c>
      <c r="R107" s="75">
        <f t="shared" si="11"/>
        <v>0</v>
      </c>
      <c r="S107" s="5">
        <v>0</v>
      </c>
      <c r="T107" s="5">
        <v>0</v>
      </c>
      <c r="U107" s="5">
        <v>0</v>
      </c>
      <c r="V107" s="75">
        <f t="shared" si="12"/>
        <v>0</v>
      </c>
      <c r="W107" s="5">
        <v>0</v>
      </c>
      <c r="X107" s="5">
        <v>0</v>
      </c>
      <c r="Y107" s="5">
        <v>0</v>
      </c>
      <c r="Z107" s="75">
        <f t="shared" si="13"/>
        <v>0</v>
      </c>
      <c r="AA107" s="5">
        <v>35272</v>
      </c>
      <c r="AB107" s="5">
        <v>0</v>
      </c>
      <c r="AC107" s="5">
        <v>0</v>
      </c>
      <c r="AD107" s="75">
        <f t="shared" si="14"/>
        <v>35272</v>
      </c>
      <c r="AE107" s="15">
        <f t="shared" si="15"/>
        <v>39772</v>
      </c>
      <c r="AG107" s="8"/>
    </row>
    <row r="108" spans="1:33" x14ac:dyDescent="0.25">
      <c r="A108" s="4" t="s">
        <v>208</v>
      </c>
      <c r="B108" s="106" t="s">
        <v>209</v>
      </c>
      <c r="C108" s="273">
        <v>425456</v>
      </c>
      <c r="D108" s="5">
        <v>34335</v>
      </c>
      <c r="E108" s="5">
        <v>82000</v>
      </c>
      <c r="F108" s="75">
        <f t="shared" si="8"/>
        <v>541791</v>
      </c>
      <c r="G108" s="230">
        <v>0</v>
      </c>
      <c r="H108" s="5">
        <v>0</v>
      </c>
      <c r="I108" s="5">
        <v>0</v>
      </c>
      <c r="J108" s="75">
        <f t="shared" si="9"/>
        <v>0</v>
      </c>
      <c r="K108" s="5">
        <v>30930</v>
      </c>
      <c r="L108" s="5">
        <v>0</v>
      </c>
      <c r="M108" s="5">
        <v>0</v>
      </c>
      <c r="N108" s="75">
        <f t="shared" si="10"/>
        <v>30930</v>
      </c>
      <c r="O108" s="5">
        <v>0</v>
      </c>
      <c r="P108" s="5">
        <v>0</v>
      </c>
      <c r="Q108" s="5">
        <v>0</v>
      </c>
      <c r="R108" s="75">
        <f t="shared" si="11"/>
        <v>0</v>
      </c>
      <c r="S108" s="5">
        <v>0</v>
      </c>
      <c r="T108" s="5">
        <v>0</v>
      </c>
      <c r="U108" s="5">
        <v>0</v>
      </c>
      <c r="V108" s="75">
        <f t="shared" si="12"/>
        <v>0</v>
      </c>
      <c r="W108" s="5">
        <v>0</v>
      </c>
      <c r="X108" s="5">
        <v>0</v>
      </c>
      <c r="Y108" s="5">
        <v>0</v>
      </c>
      <c r="Z108" s="75">
        <f t="shared" si="13"/>
        <v>0</v>
      </c>
      <c r="AA108" s="5">
        <v>0</v>
      </c>
      <c r="AB108" s="5">
        <v>1056902</v>
      </c>
      <c r="AC108" s="5">
        <v>0</v>
      </c>
      <c r="AD108" s="75">
        <f t="shared" si="14"/>
        <v>1056902</v>
      </c>
      <c r="AE108" s="15">
        <f t="shared" si="15"/>
        <v>1629623</v>
      </c>
      <c r="AG108" s="8"/>
    </row>
    <row r="109" spans="1:33" x14ac:dyDescent="0.25">
      <c r="A109" s="4" t="s">
        <v>210</v>
      </c>
      <c r="B109" s="106" t="s">
        <v>211</v>
      </c>
      <c r="C109" s="273">
        <v>0</v>
      </c>
      <c r="D109" s="5">
        <v>0</v>
      </c>
      <c r="E109" s="5">
        <v>0</v>
      </c>
      <c r="F109" s="75">
        <f t="shared" si="8"/>
        <v>0</v>
      </c>
      <c r="G109" s="230">
        <v>0</v>
      </c>
      <c r="H109" s="5">
        <v>0</v>
      </c>
      <c r="I109" s="5">
        <v>0</v>
      </c>
      <c r="J109" s="75">
        <f t="shared" si="9"/>
        <v>0</v>
      </c>
      <c r="K109" s="5">
        <v>464178</v>
      </c>
      <c r="L109" s="5">
        <v>5846</v>
      </c>
      <c r="M109" s="5">
        <v>38327</v>
      </c>
      <c r="N109" s="75">
        <f t="shared" si="10"/>
        <v>508351</v>
      </c>
      <c r="O109" s="5">
        <v>0</v>
      </c>
      <c r="P109" s="5">
        <v>0</v>
      </c>
      <c r="Q109" s="5">
        <v>0</v>
      </c>
      <c r="R109" s="75">
        <f t="shared" si="11"/>
        <v>0</v>
      </c>
      <c r="S109" s="5">
        <v>0</v>
      </c>
      <c r="T109" s="5">
        <v>28385</v>
      </c>
      <c r="U109" s="5">
        <v>0</v>
      </c>
      <c r="V109" s="75">
        <f t="shared" si="12"/>
        <v>28385</v>
      </c>
      <c r="W109" s="5">
        <v>0</v>
      </c>
      <c r="X109" s="5">
        <v>0</v>
      </c>
      <c r="Y109" s="5">
        <v>0</v>
      </c>
      <c r="Z109" s="75">
        <f t="shared" si="13"/>
        <v>0</v>
      </c>
      <c r="AA109" s="5">
        <v>0</v>
      </c>
      <c r="AB109" s="5">
        <v>0</v>
      </c>
      <c r="AC109" s="5">
        <v>0</v>
      </c>
      <c r="AD109" s="75">
        <f t="shared" si="14"/>
        <v>0</v>
      </c>
      <c r="AE109" s="15">
        <f t="shared" si="15"/>
        <v>536736</v>
      </c>
      <c r="AG109" s="8"/>
    </row>
    <row r="110" spans="1:33" x14ac:dyDescent="0.25">
      <c r="A110" s="4" t="s">
        <v>212</v>
      </c>
      <c r="B110" s="106" t="s">
        <v>213</v>
      </c>
      <c r="C110" s="273">
        <v>0</v>
      </c>
      <c r="D110" s="5">
        <v>0</v>
      </c>
      <c r="E110" s="5">
        <v>0</v>
      </c>
      <c r="F110" s="75">
        <f t="shared" si="8"/>
        <v>0</v>
      </c>
      <c r="G110" s="230">
        <v>0</v>
      </c>
      <c r="H110" s="5">
        <v>0</v>
      </c>
      <c r="I110" s="5">
        <v>0</v>
      </c>
      <c r="J110" s="75">
        <f t="shared" si="9"/>
        <v>0</v>
      </c>
      <c r="K110" s="5">
        <v>0</v>
      </c>
      <c r="L110" s="5">
        <v>0</v>
      </c>
      <c r="M110" s="5">
        <v>0</v>
      </c>
      <c r="N110" s="75">
        <f t="shared" si="10"/>
        <v>0</v>
      </c>
      <c r="O110" s="5">
        <v>0</v>
      </c>
      <c r="P110" s="5">
        <v>0</v>
      </c>
      <c r="Q110" s="5">
        <v>0</v>
      </c>
      <c r="R110" s="75">
        <f t="shared" si="11"/>
        <v>0</v>
      </c>
      <c r="S110" s="5">
        <v>0</v>
      </c>
      <c r="T110" s="5">
        <v>0</v>
      </c>
      <c r="U110" s="5">
        <v>0</v>
      </c>
      <c r="V110" s="75">
        <f t="shared" si="12"/>
        <v>0</v>
      </c>
      <c r="W110" s="5">
        <v>0</v>
      </c>
      <c r="X110" s="5">
        <v>0</v>
      </c>
      <c r="Y110" s="5">
        <v>0</v>
      </c>
      <c r="Z110" s="75">
        <f t="shared" si="13"/>
        <v>0</v>
      </c>
      <c r="AA110" s="5">
        <v>0</v>
      </c>
      <c r="AB110" s="5">
        <v>0</v>
      </c>
      <c r="AC110" s="5">
        <v>0</v>
      </c>
      <c r="AD110" s="75">
        <f t="shared" si="14"/>
        <v>0</v>
      </c>
      <c r="AE110" s="15">
        <f t="shared" si="15"/>
        <v>0</v>
      </c>
      <c r="AG110" s="8"/>
    </row>
    <row r="111" spans="1:33" x14ac:dyDescent="0.25">
      <c r="A111" s="4" t="s">
        <v>214</v>
      </c>
      <c r="B111" s="106" t="s">
        <v>215</v>
      </c>
      <c r="C111" s="273">
        <v>9800</v>
      </c>
      <c r="D111" s="5">
        <v>0</v>
      </c>
      <c r="E111" s="5">
        <v>0</v>
      </c>
      <c r="F111" s="75">
        <f t="shared" si="8"/>
        <v>9800</v>
      </c>
      <c r="G111" s="230">
        <v>18600</v>
      </c>
      <c r="H111" s="5">
        <v>0</v>
      </c>
      <c r="I111" s="5">
        <v>0</v>
      </c>
      <c r="J111" s="75">
        <f t="shared" si="9"/>
        <v>18600</v>
      </c>
      <c r="K111" s="5">
        <v>0</v>
      </c>
      <c r="L111" s="5">
        <v>0</v>
      </c>
      <c r="M111" s="5">
        <v>0</v>
      </c>
      <c r="N111" s="75">
        <f t="shared" si="10"/>
        <v>0</v>
      </c>
      <c r="O111" s="5">
        <v>0</v>
      </c>
      <c r="P111" s="5">
        <v>0</v>
      </c>
      <c r="Q111" s="5">
        <v>0</v>
      </c>
      <c r="R111" s="75">
        <f t="shared" si="11"/>
        <v>0</v>
      </c>
      <c r="S111" s="5">
        <v>0</v>
      </c>
      <c r="T111" s="5">
        <v>0</v>
      </c>
      <c r="U111" s="5">
        <v>0</v>
      </c>
      <c r="V111" s="75">
        <f t="shared" si="12"/>
        <v>0</v>
      </c>
      <c r="W111" s="5">
        <v>0</v>
      </c>
      <c r="X111" s="5">
        <v>0</v>
      </c>
      <c r="Y111" s="5">
        <v>0</v>
      </c>
      <c r="Z111" s="75">
        <f t="shared" si="13"/>
        <v>0</v>
      </c>
      <c r="AA111" s="5">
        <v>0</v>
      </c>
      <c r="AB111" s="5">
        <v>0</v>
      </c>
      <c r="AC111" s="5">
        <v>0</v>
      </c>
      <c r="AD111" s="75">
        <f t="shared" si="14"/>
        <v>0</v>
      </c>
      <c r="AE111" s="15">
        <f t="shared" si="15"/>
        <v>28400</v>
      </c>
      <c r="AG111" s="8"/>
    </row>
    <row r="112" spans="1:33" x14ac:dyDescent="0.25">
      <c r="A112" s="4" t="s">
        <v>216</v>
      </c>
      <c r="B112" s="106" t="s">
        <v>217</v>
      </c>
      <c r="C112" s="273">
        <v>0</v>
      </c>
      <c r="D112" s="5">
        <v>0</v>
      </c>
      <c r="E112" s="5">
        <v>0</v>
      </c>
      <c r="F112" s="75">
        <f t="shared" si="8"/>
        <v>0</v>
      </c>
      <c r="G112" s="230">
        <v>0</v>
      </c>
      <c r="H112" s="5">
        <v>0</v>
      </c>
      <c r="I112" s="5">
        <v>0</v>
      </c>
      <c r="J112" s="75">
        <f t="shared" si="9"/>
        <v>0</v>
      </c>
      <c r="K112" s="5">
        <v>0</v>
      </c>
      <c r="L112" s="5">
        <v>0</v>
      </c>
      <c r="M112" s="5">
        <v>0</v>
      </c>
      <c r="N112" s="75">
        <f t="shared" si="10"/>
        <v>0</v>
      </c>
      <c r="O112" s="5">
        <v>0</v>
      </c>
      <c r="P112" s="5">
        <v>0</v>
      </c>
      <c r="Q112" s="5">
        <v>0</v>
      </c>
      <c r="R112" s="75">
        <f t="shared" si="11"/>
        <v>0</v>
      </c>
      <c r="S112" s="5">
        <v>0</v>
      </c>
      <c r="T112" s="5">
        <v>0</v>
      </c>
      <c r="U112" s="5">
        <v>0</v>
      </c>
      <c r="V112" s="75">
        <f t="shared" si="12"/>
        <v>0</v>
      </c>
      <c r="W112" s="5">
        <v>0</v>
      </c>
      <c r="X112" s="5">
        <v>0</v>
      </c>
      <c r="Y112" s="5">
        <v>0</v>
      </c>
      <c r="Z112" s="75">
        <f t="shared" si="13"/>
        <v>0</v>
      </c>
      <c r="AA112" s="5">
        <v>0</v>
      </c>
      <c r="AB112" s="5">
        <v>0</v>
      </c>
      <c r="AC112" s="5">
        <v>0</v>
      </c>
      <c r="AD112" s="75">
        <f t="shared" si="14"/>
        <v>0</v>
      </c>
      <c r="AE112" s="15">
        <f t="shared" si="15"/>
        <v>0</v>
      </c>
      <c r="AG112" s="8"/>
    </row>
    <row r="113" spans="1:33" x14ac:dyDescent="0.25">
      <c r="A113" s="4" t="s">
        <v>218</v>
      </c>
      <c r="B113" s="106" t="s">
        <v>219</v>
      </c>
      <c r="C113" s="273">
        <v>0</v>
      </c>
      <c r="D113" s="5">
        <v>41000</v>
      </c>
      <c r="E113" s="5">
        <v>0</v>
      </c>
      <c r="F113" s="75">
        <f t="shared" si="8"/>
        <v>41000</v>
      </c>
      <c r="G113" s="230">
        <v>0</v>
      </c>
      <c r="H113" s="5">
        <v>0</v>
      </c>
      <c r="I113" s="5">
        <v>0</v>
      </c>
      <c r="J113" s="75">
        <f t="shared" si="9"/>
        <v>0</v>
      </c>
      <c r="K113" s="5">
        <v>0</v>
      </c>
      <c r="L113" s="5">
        <v>0</v>
      </c>
      <c r="M113" s="5">
        <v>0</v>
      </c>
      <c r="N113" s="75">
        <f t="shared" si="10"/>
        <v>0</v>
      </c>
      <c r="O113" s="5">
        <v>0</v>
      </c>
      <c r="P113" s="5">
        <v>0</v>
      </c>
      <c r="Q113" s="5">
        <v>0</v>
      </c>
      <c r="R113" s="75">
        <f t="shared" si="11"/>
        <v>0</v>
      </c>
      <c r="S113" s="5">
        <v>0</v>
      </c>
      <c r="T113" s="5">
        <v>640583</v>
      </c>
      <c r="U113" s="5">
        <v>0</v>
      </c>
      <c r="V113" s="75">
        <f t="shared" si="12"/>
        <v>640583</v>
      </c>
      <c r="W113" s="5">
        <v>0</v>
      </c>
      <c r="X113" s="5">
        <v>0</v>
      </c>
      <c r="Y113" s="5">
        <v>0</v>
      </c>
      <c r="Z113" s="75">
        <f t="shared" si="13"/>
        <v>0</v>
      </c>
      <c r="AA113" s="5">
        <v>0</v>
      </c>
      <c r="AB113" s="5">
        <v>0</v>
      </c>
      <c r="AC113" s="5">
        <v>0</v>
      </c>
      <c r="AD113" s="75">
        <f t="shared" si="14"/>
        <v>0</v>
      </c>
      <c r="AE113" s="15">
        <f t="shared" si="15"/>
        <v>681583</v>
      </c>
      <c r="AG113" s="8"/>
    </row>
    <row r="114" spans="1:33" ht="15.75" thickBot="1" x14ac:dyDescent="0.3">
      <c r="A114" s="4" t="s">
        <v>220</v>
      </c>
      <c r="B114" s="106" t="s">
        <v>221</v>
      </c>
      <c r="C114" s="112">
        <v>0</v>
      </c>
      <c r="D114" s="3">
        <v>0</v>
      </c>
      <c r="E114" s="3">
        <v>0</v>
      </c>
      <c r="F114" s="75">
        <f t="shared" si="8"/>
        <v>0</v>
      </c>
      <c r="G114" s="25">
        <v>0</v>
      </c>
      <c r="H114" s="3">
        <v>0</v>
      </c>
      <c r="I114" s="3">
        <v>0</v>
      </c>
      <c r="J114" s="75">
        <f t="shared" si="9"/>
        <v>0</v>
      </c>
      <c r="K114" s="3">
        <v>0</v>
      </c>
      <c r="L114" s="3">
        <v>0</v>
      </c>
      <c r="M114" s="3">
        <v>0</v>
      </c>
      <c r="N114" s="75">
        <f t="shared" si="10"/>
        <v>0</v>
      </c>
      <c r="O114" s="3">
        <v>0</v>
      </c>
      <c r="P114" s="3">
        <v>0</v>
      </c>
      <c r="Q114" s="3">
        <v>0</v>
      </c>
      <c r="R114" s="75">
        <f t="shared" si="11"/>
        <v>0</v>
      </c>
      <c r="S114" s="3">
        <v>0</v>
      </c>
      <c r="T114" s="3">
        <v>0</v>
      </c>
      <c r="U114" s="3">
        <v>0</v>
      </c>
      <c r="V114" s="75">
        <f t="shared" si="12"/>
        <v>0</v>
      </c>
      <c r="W114" s="3">
        <v>0</v>
      </c>
      <c r="X114" s="3">
        <v>0</v>
      </c>
      <c r="Y114" s="3">
        <v>0</v>
      </c>
      <c r="Z114" s="75">
        <f t="shared" si="13"/>
        <v>0</v>
      </c>
      <c r="AA114" s="3">
        <v>0</v>
      </c>
      <c r="AB114" s="3">
        <v>0</v>
      </c>
      <c r="AC114" s="3">
        <v>0</v>
      </c>
      <c r="AD114" s="75">
        <f t="shared" si="14"/>
        <v>0</v>
      </c>
      <c r="AE114" s="15">
        <f t="shared" si="15"/>
        <v>0</v>
      </c>
      <c r="AG114" s="8"/>
    </row>
    <row r="115" spans="1:33" ht="16.5" thickTop="1" thickBot="1" x14ac:dyDescent="0.3">
      <c r="B115" s="251" t="s">
        <v>222</v>
      </c>
      <c r="C115" s="275">
        <f>SUM(C5:C114)</f>
        <v>9905068</v>
      </c>
      <c r="D115" s="276">
        <f t="shared" ref="D115:AC115" si="16">SUM(D5:D114)</f>
        <v>16695711</v>
      </c>
      <c r="E115" s="276">
        <f t="shared" si="16"/>
        <v>4363344</v>
      </c>
      <c r="F115" s="116">
        <f t="shared" si="8"/>
        <v>30964123</v>
      </c>
      <c r="G115" s="279">
        <f t="shared" si="16"/>
        <v>519720</v>
      </c>
      <c r="H115" s="172">
        <f t="shared" si="16"/>
        <v>2607344</v>
      </c>
      <c r="I115" s="172">
        <f t="shared" si="16"/>
        <v>0</v>
      </c>
      <c r="J115" s="116">
        <f t="shared" si="9"/>
        <v>3127064</v>
      </c>
      <c r="K115" s="172">
        <f t="shared" si="16"/>
        <v>19099539</v>
      </c>
      <c r="L115" s="172">
        <f t="shared" si="16"/>
        <v>15891942</v>
      </c>
      <c r="M115" s="172">
        <f t="shared" si="16"/>
        <v>1327817</v>
      </c>
      <c r="N115" s="116">
        <f t="shared" si="10"/>
        <v>36319298</v>
      </c>
      <c r="O115" s="172">
        <f t="shared" si="16"/>
        <v>1850784</v>
      </c>
      <c r="P115" s="172">
        <f t="shared" si="16"/>
        <v>2152003</v>
      </c>
      <c r="Q115" s="172">
        <f t="shared" si="16"/>
        <v>0</v>
      </c>
      <c r="R115" s="116">
        <f t="shared" si="11"/>
        <v>4002787</v>
      </c>
      <c r="S115" s="172">
        <f t="shared" si="16"/>
        <v>9936217</v>
      </c>
      <c r="T115" s="172">
        <f t="shared" si="16"/>
        <v>19972053</v>
      </c>
      <c r="U115" s="172">
        <f t="shared" si="16"/>
        <v>554501</v>
      </c>
      <c r="V115" s="116">
        <f t="shared" si="12"/>
        <v>30462771</v>
      </c>
      <c r="W115" s="172">
        <f t="shared" si="16"/>
        <v>51010591</v>
      </c>
      <c r="X115" s="172">
        <f t="shared" si="16"/>
        <v>8264991</v>
      </c>
      <c r="Y115" s="172">
        <f t="shared" si="16"/>
        <v>76088</v>
      </c>
      <c r="Z115" s="116">
        <f t="shared" si="13"/>
        <v>59351670</v>
      </c>
      <c r="AA115" s="172">
        <f t="shared" si="16"/>
        <v>96522260</v>
      </c>
      <c r="AB115" s="172">
        <f t="shared" si="16"/>
        <v>11634199</v>
      </c>
      <c r="AC115" s="172">
        <f t="shared" si="16"/>
        <v>4500</v>
      </c>
      <c r="AD115" s="116">
        <f t="shared" si="14"/>
        <v>108160959</v>
      </c>
      <c r="AE115" s="283">
        <f t="shared" si="15"/>
        <v>272388672</v>
      </c>
    </row>
    <row r="116" spans="1:33" ht="15.75" thickTop="1" x14ac:dyDescent="0.25"/>
  </sheetData>
  <mergeCells count="11">
    <mergeCell ref="AA3:AD3"/>
    <mergeCell ref="AE3:AE4"/>
    <mergeCell ref="C2:AE2"/>
    <mergeCell ref="A2:A4"/>
    <mergeCell ref="B2:B4"/>
    <mergeCell ref="C3:F3"/>
    <mergeCell ref="G3:J3"/>
    <mergeCell ref="K3:N3"/>
    <mergeCell ref="O3:R3"/>
    <mergeCell ref="S3:V3"/>
    <mergeCell ref="W3:Z3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15"/>
  <sheetViews>
    <sheetView workbookViewId="0">
      <selection activeCell="F126" sqref="F126"/>
    </sheetView>
  </sheetViews>
  <sheetFormatPr baseColWidth="10" defaultColWidth="9" defaultRowHeight="15" x14ac:dyDescent="0.25"/>
  <cols>
    <col min="2" max="2" width="68.42578125" customWidth="1"/>
    <col min="3" max="23" width="16.5703125" customWidth="1"/>
  </cols>
  <sheetData>
    <row r="2" spans="1:22" ht="30" customHeight="1" x14ac:dyDescent="0.25">
      <c r="A2" s="323" t="s">
        <v>0</v>
      </c>
      <c r="B2" s="323" t="s">
        <v>1</v>
      </c>
      <c r="C2" s="323" t="s">
        <v>789</v>
      </c>
      <c r="D2" s="323" t="s">
        <v>789</v>
      </c>
      <c r="E2" s="323" t="s">
        <v>789</v>
      </c>
      <c r="F2" s="323" t="s">
        <v>789</v>
      </c>
      <c r="G2" s="323" t="s">
        <v>789</v>
      </c>
      <c r="H2" s="323" t="s">
        <v>789</v>
      </c>
      <c r="I2" s="323" t="s">
        <v>789</v>
      </c>
      <c r="J2" s="323" t="s">
        <v>789</v>
      </c>
      <c r="K2" s="323" t="s">
        <v>789</v>
      </c>
      <c r="L2" s="323" t="s">
        <v>789</v>
      </c>
      <c r="M2" s="323" t="s">
        <v>789</v>
      </c>
      <c r="N2" s="323" t="s">
        <v>789</v>
      </c>
      <c r="O2" s="323" t="s">
        <v>789</v>
      </c>
      <c r="P2" s="323" t="s">
        <v>789</v>
      </c>
      <c r="Q2" s="323" t="s">
        <v>789</v>
      </c>
      <c r="R2" s="323" t="s">
        <v>789</v>
      </c>
      <c r="S2" s="323" t="s">
        <v>789</v>
      </c>
      <c r="T2" s="323" t="s">
        <v>789</v>
      </c>
      <c r="U2" s="323" t="s">
        <v>789</v>
      </c>
      <c r="V2" s="323" t="s">
        <v>789</v>
      </c>
    </row>
    <row r="3" spans="1:22" ht="39.950000000000003" customHeight="1" x14ac:dyDescent="0.25">
      <c r="A3" s="323" t="s">
        <v>0</v>
      </c>
      <c r="B3" s="323" t="s">
        <v>1</v>
      </c>
      <c r="C3" s="323" t="s">
        <v>790</v>
      </c>
      <c r="D3" s="323" t="s">
        <v>790</v>
      </c>
      <c r="E3" s="323" t="s">
        <v>790</v>
      </c>
      <c r="F3" s="323" t="s">
        <v>790</v>
      </c>
      <c r="G3" s="323" t="s">
        <v>795</v>
      </c>
      <c r="H3" s="323" t="s">
        <v>795</v>
      </c>
      <c r="I3" s="323" t="s">
        <v>795</v>
      </c>
      <c r="J3" s="323" t="s">
        <v>795</v>
      </c>
      <c r="K3" s="323" t="s">
        <v>796</v>
      </c>
      <c r="L3" s="323" t="s">
        <v>796</v>
      </c>
      <c r="M3" s="323" t="s">
        <v>796</v>
      </c>
      <c r="N3" s="323" t="s">
        <v>796</v>
      </c>
      <c r="O3" s="323" t="s">
        <v>797</v>
      </c>
      <c r="P3" s="323" t="s">
        <v>797</v>
      </c>
      <c r="Q3" s="323" t="s">
        <v>797</v>
      </c>
      <c r="R3" s="323" t="s">
        <v>797</v>
      </c>
      <c r="S3" s="323" t="s">
        <v>798</v>
      </c>
      <c r="T3" s="323" t="s">
        <v>798</v>
      </c>
      <c r="U3" s="323" t="s">
        <v>798</v>
      </c>
      <c r="V3" s="323" t="s">
        <v>798</v>
      </c>
    </row>
    <row r="4" spans="1:22" x14ac:dyDescent="0.25">
      <c r="A4" s="323" t="s">
        <v>0</v>
      </c>
      <c r="B4" s="323" t="s">
        <v>1</v>
      </c>
      <c r="C4" s="2" t="s">
        <v>791</v>
      </c>
      <c r="D4" s="2" t="s">
        <v>792</v>
      </c>
      <c r="E4" s="2" t="s">
        <v>793</v>
      </c>
      <c r="F4" s="2" t="s">
        <v>794</v>
      </c>
      <c r="G4" s="2" t="s">
        <v>791</v>
      </c>
      <c r="H4" s="2" t="s">
        <v>792</v>
      </c>
      <c r="I4" s="2" t="s">
        <v>793</v>
      </c>
      <c r="J4" s="2" t="s">
        <v>794</v>
      </c>
      <c r="K4" s="2" t="s">
        <v>791</v>
      </c>
      <c r="L4" s="2" t="s">
        <v>792</v>
      </c>
      <c r="M4" s="2" t="s">
        <v>793</v>
      </c>
      <c r="N4" s="2" t="s">
        <v>794</v>
      </c>
      <c r="O4" s="2" t="s">
        <v>791</v>
      </c>
      <c r="P4" s="2" t="s">
        <v>792</v>
      </c>
      <c r="Q4" s="2" t="s">
        <v>793</v>
      </c>
      <c r="R4" s="2" t="s">
        <v>794</v>
      </c>
      <c r="S4" s="2" t="s">
        <v>791</v>
      </c>
      <c r="T4" s="2" t="s">
        <v>792</v>
      </c>
      <c r="U4" s="2" t="s">
        <v>793</v>
      </c>
      <c r="V4" s="2" t="s">
        <v>794</v>
      </c>
    </row>
    <row r="5" spans="1:22" x14ac:dyDescent="0.25">
      <c r="A5" s="4" t="s">
        <v>2</v>
      </c>
      <c r="B5" s="4" t="s">
        <v>3</v>
      </c>
      <c r="C5" s="3"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5</v>
      </c>
      <c r="J5" s="3">
        <v>5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4</v>
      </c>
      <c r="R5" s="3">
        <v>4</v>
      </c>
      <c r="S5" s="3">
        <v>0</v>
      </c>
      <c r="T5" s="3">
        <v>0</v>
      </c>
      <c r="U5" s="3">
        <v>0</v>
      </c>
      <c r="V5" s="3">
        <v>0</v>
      </c>
    </row>
    <row r="6" spans="1:22" x14ac:dyDescent="0.25">
      <c r="A6" s="4" t="s">
        <v>4</v>
      </c>
      <c r="B6" s="4" t="s">
        <v>5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</row>
    <row r="7" spans="1:22" x14ac:dyDescent="0.25">
      <c r="A7" s="4" t="s">
        <v>6</v>
      </c>
      <c r="B7" s="4" t="s">
        <v>7</v>
      </c>
      <c r="C7" s="3">
        <v>243</v>
      </c>
      <c r="D7" s="3">
        <v>1575</v>
      </c>
      <c r="E7" s="3">
        <v>0</v>
      </c>
      <c r="F7" s="3">
        <v>0</v>
      </c>
      <c r="G7" s="3">
        <v>4</v>
      </c>
      <c r="H7" s="3">
        <v>58</v>
      </c>
      <c r="I7" s="3">
        <v>0</v>
      </c>
      <c r="J7" s="3">
        <v>62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</row>
    <row r="8" spans="1:22" x14ac:dyDescent="0.25">
      <c r="A8" s="4" t="s">
        <v>8</v>
      </c>
      <c r="B8" s="4" t="s">
        <v>9</v>
      </c>
      <c r="C8" s="3">
        <v>2534</v>
      </c>
      <c r="D8" s="3">
        <v>0</v>
      </c>
      <c r="E8" s="3">
        <v>0</v>
      </c>
      <c r="F8" s="3">
        <v>0</v>
      </c>
      <c r="G8" s="3">
        <v>12</v>
      </c>
      <c r="H8" s="3">
        <v>0</v>
      </c>
      <c r="I8" s="3">
        <v>0</v>
      </c>
      <c r="J8" s="3">
        <v>12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</row>
    <row r="9" spans="1:22" x14ac:dyDescent="0.25">
      <c r="A9" s="4" t="s">
        <v>10</v>
      </c>
      <c r="B9" s="4" t="s">
        <v>11</v>
      </c>
      <c r="C9" s="3">
        <v>90</v>
      </c>
      <c r="D9" s="3">
        <v>0</v>
      </c>
      <c r="E9" s="3">
        <v>5</v>
      </c>
      <c r="F9" s="3">
        <v>0</v>
      </c>
      <c r="G9" s="3">
        <v>250</v>
      </c>
      <c r="H9" s="3">
        <v>0</v>
      </c>
      <c r="I9" s="3">
        <v>0</v>
      </c>
      <c r="J9" s="3">
        <v>250</v>
      </c>
      <c r="K9" s="3">
        <v>0</v>
      </c>
      <c r="L9" s="3">
        <v>0</v>
      </c>
      <c r="M9" s="3">
        <v>0</v>
      </c>
      <c r="N9" s="3">
        <v>0</v>
      </c>
      <c r="O9" s="3">
        <v>50</v>
      </c>
      <c r="P9" s="3">
        <v>0</v>
      </c>
      <c r="Q9" s="3">
        <v>0</v>
      </c>
      <c r="R9" s="3">
        <v>50</v>
      </c>
      <c r="S9" s="3">
        <v>0</v>
      </c>
      <c r="T9" s="3">
        <v>0</v>
      </c>
      <c r="U9" s="3">
        <v>0</v>
      </c>
      <c r="V9" s="3">
        <v>0</v>
      </c>
    </row>
    <row r="10" spans="1:22" x14ac:dyDescent="0.25">
      <c r="A10" s="4" t="s">
        <v>12</v>
      </c>
      <c r="B10" s="4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</row>
    <row r="11" spans="1:22" x14ac:dyDescent="0.25">
      <c r="A11" s="4" t="s">
        <v>14</v>
      </c>
      <c r="B11" s="4" t="s">
        <v>15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368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291</v>
      </c>
      <c r="S11" s="3">
        <v>0</v>
      </c>
      <c r="T11" s="3">
        <v>0</v>
      </c>
      <c r="U11" s="3">
        <v>0</v>
      </c>
      <c r="V11" s="3">
        <v>0</v>
      </c>
    </row>
    <row r="12" spans="1:22" x14ac:dyDescent="0.25">
      <c r="A12" s="4" t="s">
        <v>16</v>
      </c>
      <c r="B12" s="4" t="s">
        <v>17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</row>
    <row r="13" spans="1:22" x14ac:dyDescent="0.25">
      <c r="A13" s="4" t="s">
        <v>18</v>
      </c>
      <c r="B13" s="4" t="s">
        <v>19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52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24</v>
      </c>
      <c r="S13" s="3">
        <v>0</v>
      </c>
      <c r="T13" s="3">
        <v>0</v>
      </c>
      <c r="U13" s="3">
        <v>0</v>
      </c>
      <c r="V13" s="3">
        <v>0</v>
      </c>
    </row>
    <row r="14" spans="1:22" x14ac:dyDescent="0.25">
      <c r="A14" s="4" t="s">
        <v>20</v>
      </c>
      <c r="B14" s="4" t="s">
        <v>21</v>
      </c>
      <c r="C14" s="3">
        <v>0</v>
      </c>
      <c r="D14" s="3">
        <v>0</v>
      </c>
      <c r="E14" s="3">
        <v>0</v>
      </c>
      <c r="F14" s="3">
        <v>0</v>
      </c>
      <c r="G14" s="3">
        <v>1</v>
      </c>
      <c r="H14" s="3">
        <v>0</v>
      </c>
      <c r="I14" s="3">
        <v>0</v>
      </c>
      <c r="J14" s="3">
        <v>1</v>
      </c>
      <c r="K14" s="3">
        <v>0</v>
      </c>
      <c r="L14" s="3">
        <v>0</v>
      </c>
      <c r="M14" s="3">
        <v>0</v>
      </c>
      <c r="N14" s="3">
        <v>0</v>
      </c>
      <c r="O14" s="3">
        <v>1</v>
      </c>
      <c r="P14" s="3">
        <v>0</v>
      </c>
      <c r="Q14" s="3">
        <v>0</v>
      </c>
      <c r="R14" s="3">
        <v>1</v>
      </c>
      <c r="S14" s="3">
        <v>0</v>
      </c>
      <c r="T14" s="3">
        <v>0</v>
      </c>
      <c r="U14" s="3">
        <v>0</v>
      </c>
      <c r="V14" s="3">
        <v>0</v>
      </c>
    </row>
    <row r="15" spans="1:22" x14ac:dyDescent="0.25">
      <c r="A15" s="4" t="s">
        <v>22</v>
      </c>
      <c r="B15" s="4" t="s">
        <v>23</v>
      </c>
      <c r="C15" s="3">
        <v>0</v>
      </c>
      <c r="D15" s="3">
        <v>0</v>
      </c>
      <c r="E15" s="3">
        <v>0</v>
      </c>
      <c r="F15" s="3">
        <v>0</v>
      </c>
      <c r="G15" s="3">
        <v>4908</v>
      </c>
      <c r="H15" s="3">
        <v>0</v>
      </c>
      <c r="I15" s="3">
        <v>0</v>
      </c>
      <c r="J15" s="3">
        <v>476</v>
      </c>
      <c r="K15" s="3">
        <v>0</v>
      </c>
      <c r="L15" s="3">
        <v>0</v>
      </c>
      <c r="M15" s="3">
        <v>0</v>
      </c>
      <c r="N15" s="3">
        <v>0</v>
      </c>
      <c r="O15" s="3">
        <v>1401</v>
      </c>
      <c r="P15" s="3">
        <v>0</v>
      </c>
      <c r="Q15" s="3">
        <v>0</v>
      </c>
      <c r="R15" s="3">
        <v>351</v>
      </c>
      <c r="S15" s="3">
        <v>0</v>
      </c>
      <c r="T15" s="3">
        <v>0</v>
      </c>
      <c r="U15" s="3">
        <v>0</v>
      </c>
      <c r="V15" s="3">
        <v>0</v>
      </c>
    </row>
    <row r="16" spans="1:22" x14ac:dyDescent="0.25">
      <c r="A16" s="4" t="s">
        <v>24</v>
      </c>
      <c r="B16" s="4" t="s">
        <v>25</v>
      </c>
      <c r="C16" s="3">
        <v>1019</v>
      </c>
      <c r="D16" s="3">
        <v>575</v>
      </c>
      <c r="E16" s="3">
        <v>0</v>
      </c>
      <c r="F16" s="3">
        <v>0</v>
      </c>
      <c r="G16" s="3">
        <v>1</v>
      </c>
      <c r="H16" s="3">
        <v>0</v>
      </c>
      <c r="I16" s="3">
        <v>0</v>
      </c>
      <c r="J16" s="3">
        <v>589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357</v>
      </c>
      <c r="S16" s="3">
        <v>0</v>
      </c>
      <c r="T16" s="3">
        <v>0</v>
      </c>
      <c r="U16" s="3">
        <v>0</v>
      </c>
      <c r="V16" s="3">
        <v>0</v>
      </c>
    </row>
    <row r="17" spans="1:22" x14ac:dyDescent="0.25">
      <c r="A17" s="4" t="s">
        <v>26</v>
      </c>
      <c r="B17" s="4" t="s">
        <v>27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</row>
    <row r="18" spans="1:22" x14ac:dyDescent="0.25">
      <c r="A18" s="4" t="s">
        <v>28</v>
      </c>
      <c r="B18" s="4" t="s">
        <v>29</v>
      </c>
      <c r="C18" s="3">
        <v>0</v>
      </c>
      <c r="D18" s="3">
        <v>0</v>
      </c>
      <c r="E18" s="3">
        <v>0</v>
      </c>
      <c r="F18" s="3">
        <v>0</v>
      </c>
      <c r="G18" s="3">
        <v>2</v>
      </c>
      <c r="H18" s="3">
        <v>0</v>
      </c>
      <c r="I18" s="3">
        <v>0</v>
      </c>
      <c r="J18" s="3">
        <v>2</v>
      </c>
      <c r="K18" s="3">
        <v>0</v>
      </c>
      <c r="L18" s="3">
        <v>0</v>
      </c>
      <c r="M18" s="3">
        <v>0</v>
      </c>
      <c r="N18" s="3">
        <v>0</v>
      </c>
      <c r="O18" s="3">
        <v>30</v>
      </c>
      <c r="P18" s="3">
        <v>23</v>
      </c>
      <c r="Q18" s="3">
        <v>2</v>
      </c>
      <c r="R18" s="3">
        <v>55</v>
      </c>
      <c r="S18" s="3">
        <v>0</v>
      </c>
      <c r="T18" s="3">
        <v>0</v>
      </c>
      <c r="U18" s="3">
        <v>0</v>
      </c>
      <c r="V18" s="3">
        <v>0</v>
      </c>
    </row>
    <row r="19" spans="1:22" x14ac:dyDescent="0.25">
      <c r="A19" s="4" t="s">
        <v>30</v>
      </c>
      <c r="B19" s="4" t="s">
        <v>31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135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59</v>
      </c>
      <c r="S19" s="3">
        <v>0</v>
      </c>
      <c r="T19" s="3">
        <v>0</v>
      </c>
      <c r="U19" s="3">
        <v>0</v>
      </c>
      <c r="V19" s="3">
        <v>0</v>
      </c>
    </row>
    <row r="20" spans="1:22" x14ac:dyDescent="0.25">
      <c r="A20" s="4" t="s">
        <v>32</v>
      </c>
      <c r="B20" s="4" t="s">
        <v>33</v>
      </c>
      <c r="C20" s="3">
        <v>0</v>
      </c>
      <c r="D20" s="3">
        <v>0</v>
      </c>
      <c r="E20" s="3">
        <v>0</v>
      </c>
      <c r="F20" s="3">
        <v>0</v>
      </c>
      <c r="G20" s="3">
        <v>44</v>
      </c>
      <c r="H20" s="3">
        <v>0</v>
      </c>
      <c r="I20" s="3">
        <v>0</v>
      </c>
      <c r="J20" s="3">
        <v>44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</row>
    <row r="21" spans="1:22" x14ac:dyDescent="0.25">
      <c r="A21" s="4" t="s">
        <v>34</v>
      </c>
      <c r="B21" s="4" t="s">
        <v>35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99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</row>
    <row r="22" spans="1:22" x14ac:dyDescent="0.25">
      <c r="A22" s="4" t="s">
        <v>36</v>
      </c>
      <c r="B22" s="4" t="s">
        <v>37</v>
      </c>
      <c r="C22" s="3">
        <v>0</v>
      </c>
      <c r="D22" s="3">
        <v>51</v>
      </c>
      <c r="E22" s="3">
        <v>0</v>
      </c>
      <c r="F22" s="3">
        <v>0</v>
      </c>
      <c r="G22" s="3">
        <v>0</v>
      </c>
      <c r="H22" s="3">
        <v>63</v>
      </c>
      <c r="I22" s="3">
        <v>0</v>
      </c>
      <c r="J22" s="3">
        <v>63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74</v>
      </c>
      <c r="Q22" s="3">
        <v>0</v>
      </c>
      <c r="R22" s="3">
        <v>74</v>
      </c>
      <c r="S22" s="3">
        <v>0</v>
      </c>
      <c r="T22" s="3">
        <v>0</v>
      </c>
      <c r="U22" s="3">
        <v>0</v>
      </c>
      <c r="V22" s="3">
        <v>0</v>
      </c>
    </row>
    <row r="23" spans="1:22" x14ac:dyDescent="0.25">
      <c r="A23" s="4" t="s">
        <v>38</v>
      </c>
      <c r="B23" s="4" t="s">
        <v>39</v>
      </c>
      <c r="C23" s="3">
        <v>166</v>
      </c>
      <c r="D23" s="3">
        <v>171</v>
      </c>
      <c r="E23" s="3">
        <v>163</v>
      </c>
      <c r="F23" s="3">
        <v>0</v>
      </c>
      <c r="G23" s="3">
        <v>0</v>
      </c>
      <c r="H23" s="3">
        <v>0</v>
      </c>
      <c r="I23" s="3">
        <v>0</v>
      </c>
      <c r="J23" s="3">
        <v>826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316</v>
      </c>
      <c r="S23" s="3">
        <v>0</v>
      </c>
      <c r="T23" s="3">
        <v>0</v>
      </c>
      <c r="U23" s="3">
        <v>0</v>
      </c>
      <c r="V23" s="3">
        <v>0</v>
      </c>
    </row>
    <row r="24" spans="1:22" x14ac:dyDescent="0.25">
      <c r="A24" s="4" t="s">
        <v>40</v>
      </c>
      <c r="B24" s="4" t="s">
        <v>41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4</v>
      </c>
      <c r="I24" s="3">
        <v>0</v>
      </c>
      <c r="J24" s="3">
        <v>4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</row>
    <row r="25" spans="1:22" x14ac:dyDescent="0.25">
      <c r="A25" s="4" t="s">
        <v>42</v>
      </c>
      <c r="B25" s="4" t="s">
        <v>43</v>
      </c>
      <c r="C25" s="3">
        <v>0</v>
      </c>
      <c r="D25" s="3">
        <v>0</v>
      </c>
      <c r="E25" s="3">
        <v>189</v>
      </c>
      <c r="F25" s="3">
        <v>0</v>
      </c>
      <c r="G25" s="3">
        <v>0</v>
      </c>
      <c r="H25" s="3">
        <v>0</v>
      </c>
      <c r="I25" s="3">
        <v>5</v>
      </c>
      <c r="J25" s="3">
        <v>272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127</v>
      </c>
      <c r="S25" s="3">
        <v>0</v>
      </c>
      <c r="T25" s="3">
        <v>0</v>
      </c>
      <c r="U25" s="3">
        <v>0</v>
      </c>
      <c r="V25" s="3">
        <v>0</v>
      </c>
    </row>
    <row r="26" spans="1:22" x14ac:dyDescent="0.25">
      <c r="A26" s="4" t="s">
        <v>44</v>
      </c>
      <c r="B26" s="4" t="s">
        <v>45</v>
      </c>
      <c r="C26" s="3">
        <v>0</v>
      </c>
      <c r="D26" s="3">
        <v>0</v>
      </c>
      <c r="E26" s="3">
        <v>55</v>
      </c>
      <c r="F26" s="3">
        <v>0</v>
      </c>
      <c r="G26" s="3">
        <v>0</v>
      </c>
      <c r="H26" s="3">
        <v>0</v>
      </c>
      <c r="I26" s="3">
        <v>120</v>
      </c>
      <c r="J26" s="3">
        <v>35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3</v>
      </c>
      <c r="S26" s="3">
        <v>0</v>
      </c>
      <c r="T26" s="3">
        <v>0</v>
      </c>
      <c r="U26" s="3">
        <v>0</v>
      </c>
      <c r="V26" s="3">
        <v>0</v>
      </c>
    </row>
    <row r="27" spans="1:22" x14ac:dyDescent="0.25">
      <c r="A27" s="4" t="s">
        <v>46</v>
      </c>
      <c r="B27" s="4" t="s">
        <v>47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</row>
    <row r="28" spans="1:22" x14ac:dyDescent="0.25">
      <c r="A28" s="4" t="s">
        <v>48</v>
      </c>
      <c r="B28" s="4" t="s">
        <v>49</v>
      </c>
      <c r="C28" s="3">
        <v>0</v>
      </c>
      <c r="D28" s="3">
        <v>0</v>
      </c>
      <c r="E28" s="3">
        <v>0</v>
      </c>
      <c r="F28" s="3">
        <v>0</v>
      </c>
      <c r="G28" s="3">
        <v>20</v>
      </c>
      <c r="H28" s="3">
        <v>0</v>
      </c>
      <c r="I28" s="3">
        <v>0</v>
      </c>
      <c r="J28" s="3">
        <v>20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</row>
    <row r="29" spans="1:22" x14ac:dyDescent="0.25">
      <c r="A29" s="4" t="s">
        <v>50</v>
      </c>
      <c r="B29" s="4" t="s">
        <v>51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</row>
    <row r="30" spans="1:22" x14ac:dyDescent="0.25">
      <c r="A30" s="4" t="s">
        <v>52</v>
      </c>
      <c r="B30" s="4" t="s">
        <v>53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306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167</v>
      </c>
      <c r="S30" s="3">
        <v>0</v>
      </c>
      <c r="T30" s="3">
        <v>0</v>
      </c>
      <c r="U30" s="3">
        <v>0</v>
      </c>
      <c r="V30" s="3">
        <v>0</v>
      </c>
    </row>
    <row r="31" spans="1:22" x14ac:dyDescent="0.25">
      <c r="A31" s="4" t="s">
        <v>54</v>
      </c>
      <c r="B31" s="4" t="s">
        <v>55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133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</row>
    <row r="32" spans="1:22" x14ac:dyDescent="0.25">
      <c r="A32" s="4" t="s">
        <v>56</v>
      </c>
      <c r="B32" s="4" t="s">
        <v>57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</row>
    <row r="33" spans="1:22" x14ac:dyDescent="0.25">
      <c r="A33" s="4" t="s">
        <v>58</v>
      </c>
      <c r="B33" s="4" t="s">
        <v>59</v>
      </c>
      <c r="C33" s="3">
        <v>0</v>
      </c>
      <c r="D33" s="3">
        <v>0</v>
      </c>
      <c r="E33" s="3">
        <v>0</v>
      </c>
      <c r="F33" s="3">
        <v>0</v>
      </c>
      <c r="G33" s="3">
        <v>30</v>
      </c>
      <c r="H33" s="3">
        <v>0</v>
      </c>
      <c r="I33" s="3">
        <v>0</v>
      </c>
      <c r="J33" s="3">
        <v>30</v>
      </c>
      <c r="K33" s="3">
        <v>0</v>
      </c>
      <c r="L33" s="3">
        <v>0</v>
      </c>
      <c r="M33" s="3">
        <v>0</v>
      </c>
      <c r="N33" s="3">
        <v>0</v>
      </c>
      <c r="O33" s="3">
        <v>42</v>
      </c>
      <c r="P33" s="3">
        <v>0</v>
      </c>
      <c r="Q33" s="3">
        <v>0</v>
      </c>
      <c r="R33" s="3">
        <v>42</v>
      </c>
      <c r="S33" s="3">
        <v>0</v>
      </c>
      <c r="T33" s="3">
        <v>0</v>
      </c>
      <c r="U33" s="3">
        <v>0</v>
      </c>
      <c r="V33" s="3">
        <v>0</v>
      </c>
    </row>
    <row r="34" spans="1:22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</row>
    <row r="35" spans="1:22" x14ac:dyDescent="0.25">
      <c r="A35" s="4" t="s">
        <v>62</v>
      </c>
      <c r="B35" s="4" t="s">
        <v>63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2542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948</v>
      </c>
      <c r="S35" s="3">
        <v>0</v>
      </c>
      <c r="T35" s="3">
        <v>0</v>
      </c>
      <c r="U35" s="3">
        <v>0</v>
      </c>
      <c r="V35" s="3">
        <v>0</v>
      </c>
    </row>
    <row r="36" spans="1:22" x14ac:dyDescent="0.25">
      <c r="A36" s="4" t="s">
        <v>64</v>
      </c>
      <c r="B36" s="4" t="s">
        <v>65</v>
      </c>
      <c r="C36" s="3">
        <v>0</v>
      </c>
      <c r="D36" s="3">
        <v>0</v>
      </c>
      <c r="E36" s="3">
        <v>0</v>
      </c>
      <c r="F36" s="3">
        <v>0</v>
      </c>
      <c r="G36" s="3">
        <v>132</v>
      </c>
      <c r="H36" s="3">
        <v>286</v>
      </c>
      <c r="I36" s="3">
        <v>0</v>
      </c>
      <c r="J36" s="3">
        <v>357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54</v>
      </c>
      <c r="Q36" s="3">
        <v>0</v>
      </c>
      <c r="R36" s="3">
        <v>163</v>
      </c>
      <c r="S36" s="3">
        <v>0</v>
      </c>
      <c r="T36" s="3">
        <v>0</v>
      </c>
      <c r="U36" s="3">
        <v>0</v>
      </c>
      <c r="V36" s="3">
        <v>0</v>
      </c>
    </row>
    <row r="37" spans="1:22" x14ac:dyDescent="0.25">
      <c r="A37" s="4" t="s">
        <v>66</v>
      </c>
      <c r="B37" s="4" t="s">
        <v>67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42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</row>
    <row r="38" spans="1:22" x14ac:dyDescent="0.25">
      <c r="A38" s="4" t="s">
        <v>68</v>
      </c>
      <c r="B38" s="4" t="s">
        <v>69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439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72</v>
      </c>
      <c r="S38" s="3">
        <v>0</v>
      </c>
      <c r="T38" s="3">
        <v>0</v>
      </c>
      <c r="U38" s="3">
        <v>0</v>
      </c>
      <c r="V38" s="3">
        <v>0</v>
      </c>
    </row>
    <row r="39" spans="1:22" x14ac:dyDescent="0.25">
      <c r="A39" s="4" t="s">
        <v>70</v>
      </c>
      <c r="B39" s="4" t="s">
        <v>71</v>
      </c>
      <c r="C39" s="3">
        <v>0</v>
      </c>
      <c r="D39" s="3">
        <v>0</v>
      </c>
      <c r="E39" s="3">
        <v>0</v>
      </c>
      <c r="F39" s="3">
        <v>0</v>
      </c>
      <c r="G39" s="3">
        <v>52</v>
      </c>
      <c r="H39" s="3">
        <v>0</v>
      </c>
      <c r="I39" s="3">
        <v>0</v>
      </c>
      <c r="J39" s="3">
        <v>882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526</v>
      </c>
      <c r="S39" s="3">
        <v>0</v>
      </c>
      <c r="T39" s="3">
        <v>0</v>
      </c>
      <c r="U39" s="3">
        <v>0</v>
      </c>
      <c r="V39" s="3">
        <v>0</v>
      </c>
    </row>
    <row r="40" spans="1:22" x14ac:dyDescent="0.25">
      <c r="A40" s="4" t="s">
        <v>72</v>
      </c>
      <c r="B40" s="4" t="s">
        <v>73</v>
      </c>
      <c r="C40" s="3">
        <v>25</v>
      </c>
      <c r="D40" s="3">
        <v>4</v>
      </c>
      <c r="E40" s="3">
        <v>13</v>
      </c>
      <c r="F40" s="3">
        <v>0</v>
      </c>
      <c r="G40" s="3">
        <v>0</v>
      </c>
      <c r="H40" s="3">
        <v>28</v>
      </c>
      <c r="I40" s="3">
        <v>0</v>
      </c>
      <c r="J40" s="3">
        <v>28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</row>
    <row r="41" spans="1:22" x14ac:dyDescent="0.25">
      <c r="A41" s="4" t="s">
        <v>74</v>
      </c>
      <c r="B41" s="4" t="s">
        <v>75</v>
      </c>
      <c r="C41" s="3">
        <v>354</v>
      </c>
      <c r="D41" s="3">
        <v>0</v>
      </c>
      <c r="E41" s="3">
        <v>0</v>
      </c>
      <c r="F41" s="3">
        <v>0</v>
      </c>
      <c r="G41" s="3">
        <v>35</v>
      </c>
      <c r="H41" s="3">
        <v>0</v>
      </c>
      <c r="I41" s="3">
        <v>0</v>
      </c>
      <c r="J41" s="3">
        <v>558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425</v>
      </c>
      <c r="S41" s="3">
        <v>0</v>
      </c>
      <c r="T41" s="3">
        <v>0</v>
      </c>
      <c r="U41" s="3">
        <v>0</v>
      </c>
      <c r="V41" s="3">
        <v>0</v>
      </c>
    </row>
    <row r="42" spans="1:22" x14ac:dyDescent="0.25">
      <c r="A42" s="4" t="s">
        <v>76</v>
      </c>
      <c r="B42" s="4" t="s">
        <v>77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</row>
    <row r="43" spans="1:22" x14ac:dyDescent="0.25">
      <c r="A43" s="4" t="s">
        <v>78</v>
      </c>
      <c r="B43" s="4" t="s">
        <v>79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268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201</v>
      </c>
      <c r="S43" s="3">
        <v>0</v>
      </c>
      <c r="T43" s="3">
        <v>0</v>
      </c>
      <c r="U43" s="3">
        <v>0</v>
      </c>
      <c r="V43" s="3">
        <v>0</v>
      </c>
    </row>
    <row r="44" spans="1:22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</row>
    <row r="45" spans="1:22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</row>
    <row r="46" spans="1:22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</row>
    <row r="47" spans="1:22" x14ac:dyDescent="0.25">
      <c r="A47" s="4" t="s">
        <v>86</v>
      </c>
      <c r="B47" s="4" t="s">
        <v>87</v>
      </c>
      <c r="C47" s="3">
        <v>32</v>
      </c>
      <c r="D47" s="3">
        <v>0</v>
      </c>
      <c r="E47" s="3">
        <v>0</v>
      </c>
      <c r="F47" s="3">
        <v>0</v>
      </c>
      <c r="G47" s="3">
        <v>164</v>
      </c>
      <c r="H47" s="3">
        <v>0</v>
      </c>
      <c r="I47" s="3">
        <v>0</v>
      </c>
      <c r="J47" s="3">
        <v>164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</row>
    <row r="48" spans="1:22" x14ac:dyDescent="0.25">
      <c r="A48" s="4" t="s">
        <v>88</v>
      </c>
      <c r="B48" s="4" t="s">
        <v>89</v>
      </c>
      <c r="C48" s="3">
        <v>0</v>
      </c>
      <c r="D48" s="3">
        <v>0</v>
      </c>
      <c r="E48" s="3">
        <v>0</v>
      </c>
      <c r="F48" s="3">
        <v>0</v>
      </c>
      <c r="G48" s="3">
        <v>62</v>
      </c>
      <c r="H48" s="3">
        <v>0</v>
      </c>
      <c r="I48" s="3">
        <v>0</v>
      </c>
      <c r="J48" s="3">
        <v>40</v>
      </c>
      <c r="K48" s="3">
        <v>0</v>
      </c>
      <c r="L48" s="3">
        <v>0</v>
      </c>
      <c r="M48" s="3">
        <v>0</v>
      </c>
      <c r="N48" s="3">
        <v>0</v>
      </c>
      <c r="O48" s="3">
        <v>30</v>
      </c>
      <c r="P48" s="3">
        <v>0</v>
      </c>
      <c r="Q48" s="3">
        <v>0</v>
      </c>
      <c r="R48" s="3">
        <v>25</v>
      </c>
      <c r="S48" s="3">
        <v>0</v>
      </c>
      <c r="T48" s="3">
        <v>0</v>
      </c>
      <c r="U48" s="3">
        <v>0</v>
      </c>
      <c r="V48" s="3">
        <v>0</v>
      </c>
    </row>
    <row r="49" spans="1:22" x14ac:dyDescent="0.25">
      <c r="A49" s="4" t="s">
        <v>90</v>
      </c>
      <c r="B49" s="4" t="s">
        <v>91</v>
      </c>
      <c r="C49" s="3">
        <v>0</v>
      </c>
      <c r="D49" s="3">
        <v>0</v>
      </c>
      <c r="E49" s="3">
        <v>0</v>
      </c>
      <c r="F49" s="3">
        <v>0</v>
      </c>
      <c r="G49" s="3">
        <v>325</v>
      </c>
      <c r="H49" s="3">
        <v>0</v>
      </c>
      <c r="I49" s="3">
        <v>0</v>
      </c>
      <c r="J49" s="3">
        <v>325</v>
      </c>
      <c r="K49" s="3">
        <v>0</v>
      </c>
      <c r="L49" s="3">
        <v>0</v>
      </c>
      <c r="M49" s="3">
        <v>0</v>
      </c>
      <c r="N49" s="3">
        <v>0</v>
      </c>
      <c r="O49" s="3">
        <v>165</v>
      </c>
      <c r="P49" s="3">
        <v>0</v>
      </c>
      <c r="Q49" s="3">
        <v>0</v>
      </c>
      <c r="R49" s="3">
        <v>165</v>
      </c>
      <c r="S49" s="3">
        <v>0</v>
      </c>
      <c r="T49" s="3">
        <v>0</v>
      </c>
      <c r="U49" s="3">
        <v>0</v>
      </c>
      <c r="V49" s="3">
        <v>0</v>
      </c>
    </row>
    <row r="50" spans="1:22" x14ac:dyDescent="0.25">
      <c r="A50" s="4" t="s">
        <v>92</v>
      </c>
      <c r="B50" s="4" t="s">
        <v>93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</row>
    <row r="51" spans="1:22" x14ac:dyDescent="0.25">
      <c r="A51" s="4" t="s">
        <v>94</v>
      </c>
      <c r="B51" s="4" t="s">
        <v>95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</row>
    <row r="52" spans="1:22" x14ac:dyDescent="0.25">
      <c r="A52" s="4" t="s">
        <v>96</v>
      </c>
      <c r="B52" s="4" t="s">
        <v>97</v>
      </c>
      <c r="C52" s="3">
        <v>0</v>
      </c>
      <c r="D52" s="3">
        <v>0</v>
      </c>
      <c r="E52" s="3">
        <v>0</v>
      </c>
      <c r="F52" s="3">
        <v>0</v>
      </c>
      <c r="G52" s="3">
        <v>56</v>
      </c>
      <c r="H52" s="3">
        <v>0</v>
      </c>
      <c r="I52" s="3">
        <v>0</v>
      </c>
      <c r="J52" s="3">
        <v>1017</v>
      </c>
      <c r="K52" s="3">
        <v>0</v>
      </c>
      <c r="L52" s="3">
        <v>0</v>
      </c>
      <c r="M52" s="3">
        <v>0</v>
      </c>
      <c r="N52" s="3">
        <v>0</v>
      </c>
      <c r="O52" s="3">
        <v>39</v>
      </c>
      <c r="P52" s="3">
        <v>0</v>
      </c>
      <c r="Q52" s="3">
        <v>0</v>
      </c>
      <c r="R52" s="3">
        <v>296</v>
      </c>
      <c r="S52" s="3">
        <v>0</v>
      </c>
      <c r="T52" s="3">
        <v>0</v>
      </c>
      <c r="U52" s="3">
        <v>0</v>
      </c>
      <c r="V52" s="3">
        <v>0</v>
      </c>
    </row>
    <row r="53" spans="1:22" x14ac:dyDescent="0.25">
      <c r="A53" s="4" t="s">
        <v>98</v>
      </c>
      <c r="B53" s="4" t="s">
        <v>99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638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487</v>
      </c>
      <c r="S53" s="3">
        <v>0</v>
      </c>
      <c r="T53" s="3">
        <v>0</v>
      </c>
      <c r="U53" s="3">
        <v>0</v>
      </c>
      <c r="V53" s="3">
        <v>0</v>
      </c>
    </row>
    <row r="54" spans="1:22" x14ac:dyDescent="0.25">
      <c r="A54" s="4" t="s">
        <v>100</v>
      </c>
      <c r="B54" s="4" t="s">
        <v>101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27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</row>
    <row r="55" spans="1:22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</row>
    <row r="56" spans="1:22" x14ac:dyDescent="0.25">
      <c r="A56" s="4" t="s">
        <v>104</v>
      </c>
      <c r="B56" s="4" t="s">
        <v>105</v>
      </c>
      <c r="C56" s="3">
        <v>150</v>
      </c>
      <c r="D56" s="3">
        <v>150</v>
      </c>
      <c r="E56" s="3">
        <v>0</v>
      </c>
      <c r="F56" s="3">
        <v>0</v>
      </c>
      <c r="G56" s="3">
        <v>245</v>
      </c>
      <c r="H56" s="3">
        <v>165</v>
      </c>
      <c r="I56" s="3">
        <v>0</v>
      </c>
      <c r="J56" s="3">
        <v>531</v>
      </c>
      <c r="K56" s="3">
        <v>0</v>
      </c>
      <c r="L56" s="3">
        <v>0</v>
      </c>
      <c r="M56" s="3">
        <v>0</v>
      </c>
      <c r="N56" s="3">
        <v>0</v>
      </c>
      <c r="O56" s="3">
        <v>92</v>
      </c>
      <c r="P56" s="3">
        <v>70</v>
      </c>
      <c r="Q56" s="3">
        <v>0</v>
      </c>
      <c r="R56" s="3">
        <v>302</v>
      </c>
      <c r="S56" s="3">
        <v>0</v>
      </c>
      <c r="T56" s="3">
        <v>0</v>
      </c>
      <c r="U56" s="3">
        <v>0</v>
      </c>
      <c r="V56" s="3">
        <v>0</v>
      </c>
    </row>
    <row r="57" spans="1:22" x14ac:dyDescent="0.25">
      <c r="A57" s="4" t="s">
        <v>106</v>
      </c>
      <c r="B57" s="4" t="s">
        <v>107</v>
      </c>
      <c r="C57" s="3">
        <v>0</v>
      </c>
      <c r="D57" s="3">
        <v>0</v>
      </c>
      <c r="E57" s="3">
        <v>0</v>
      </c>
      <c r="F57" s="3">
        <v>0</v>
      </c>
      <c r="G57" s="3">
        <v>29</v>
      </c>
      <c r="H57" s="3">
        <v>0</v>
      </c>
      <c r="I57" s="3">
        <v>29</v>
      </c>
      <c r="J57" s="3">
        <v>29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</row>
    <row r="58" spans="1:22" x14ac:dyDescent="0.25">
      <c r="A58" s="4" t="s">
        <v>108</v>
      </c>
      <c r="B58" s="4" t="s">
        <v>109</v>
      </c>
      <c r="C58" s="3">
        <v>2266</v>
      </c>
      <c r="D58" s="3">
        <v>537</v>
      </c>
      <c r="E58" s="3">
        <v>0</v>
      </c>
      <c r="F58" s="3">
        <v>0</v>
      </c>
      <c r="G58" s="3">
        <v>342</v>
      </c>
      <c r="H58" s="3">
        <v>156</v>
      </c>
      <c r="I58" s="3">
        <v>0</v>
      </c>
      <c r="J58" s="3">
        <v>498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107</v>
      </c>
      <c r="S58" s="3">
        <v>0</v>
      </c>
      <c r="T58" s="3">
        <v>0</v>
      </c>
      <c r="U58" s="3">
        <v>0</v>
      </c>
      <c r="V58" s="3">
        <v>0</v>
      </c>
    </row>
    <row r="59" spans="1:22" x14ac:dyDescent="0.25">
      <c r="A59" s="4" t="s">
        <v>110</v>
      </c>
      <c r="B59" s="4" t="s">
        <v>111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214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177</v>
      </c>
      <c r="S59" s="3">
        <v>0</v>
      </c>
      <c r="T59" s="3">
        <v>0</v>
      </c>
      <c r="U59" s="3">
        <v>0</v>
      </c>
      <c r="V59" s="3">
        <v>0</v>
      </c>
    </row>
    <row r="60" spans="1:22" x14ac:dyDescent="0.25">
      <c r="A60" s="4" t="s">
        <v>112</v>
      </c>
      <c r="B60" s="4" t="s">
        <v>113</v>
      </c>
      <c r="C60" s="3">
        <v>0</v>
      </c>
      <c r="D60" s="3">
        <v>0</v>
      </c>
      <c r="E60" s="3">
        <v>0</v>
      </c>
      <c r="F60" s="3">
        <v>0</v>
      </c>
      <c r="G60" s="3">
        <v>94</v>
      </c>
      <c r="H60" s="3">
        <v>0</v>
      </c>
      <c r="I60" s="3">
        <v>0</v>
      </c>
      <c r="J60" s="3">
        <v>94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15</v>
      </c>
      <c r="Q60" s="3">
        <v>0</v>
      </c>
      <c r="R60" s="3">
        <v>15</v>
      </c>
      <c r="S60" s="3">
        <v>0</v>
      </c>
      <c r="T60" s="3">
        <v>0</v>
      </c>
      <c r="U60" s="3">
        <v>0</v>
      </c>
      <c r="V60" s="3">
        <v>0</v>
      </c>
    </row>
    <row r="61" spans="1:22" x14ac:dyDescent="0.25">
      <c r="A61" s="4" t="s">
        <v>114</v>
      </c>
      <c r="B61" s="4" t="s">
        <v>115</v>
      </c>
      <c r="C61" s="3">
        <v>112</v>
      </c>
      <c r="D61" s="3">
        <v>0</v>
      </c>
      <c r="E61" s="3">
        <v>0</v>
      </c>
      <c r="F61" s="3">
        <v>0</v>
      </c>
      <c r="G61" s="3">
        <v>4</v>
      </c>
      <c r="H61" s="3">
        <v>0</v>
      </c>
      <c r="I61" s="3">
        <v>0</v>
      </c>
      <c r="J61" s="3">
        <v>352</v>
      </c>
      <c r="K61" s="3">
        <v>0</v>
      </c>
      <c r="L61" s="3">
        <v>0</v>
      </c>
      <c r="M61" s="3">
        <v>0</v>
      </c>
      <c r="N61" s="3">
        <v>0</v>
      </c>
      <c r="O61" s="3">
        <v>10</v>
      </c>
      <c r="P61" s="3">
        <v>0</v>
      </c>
      <c r="Q61" s="3">
        <v>0</v>
      </c>
      <c r="R61" s="3">
        <v>108</v>
      </c>
      <c r="S61" s="3">
        <v>0</v>
      </c>
      <c r="T61" s="3">
        <v>0</v>
      </c>
      <c r="U61" s="3">
        <v>0</v>
      </c>
      <c r="V61" s="3">
        <v>0</v>
      </c>
    </row>
    <row r="62" spans="1:22" x14ac:dyDescent="0.25">
      <c r="A62" s="4" t="s">
        <v>116</v>
      </c>
      <c r="B62" s="4" t="s">
        <v>117</v>
      </c>
      <c r="C62" s="3">
        <v>0</v>
      </c>
      <c r="D62" s="3">
        <v>0</v>
      </c>
      <c r="E62" s="3">
        <v>0</v>
      </c>
      <c r="F62" s="3">
        <v>0</v>
      </c>
      <c r="G62" s="3">
        <v>20</v>
      </c>
      <c r="H62" s="3">
        <v>44</v>
      </c>
      <c r="I62" s="3">
        <v>0</v>
      </c>
      <c r="J62" s="3">
        <v>64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4</v>
      </c>
      <c r="R62" s="3">
        <v>4</v>
      </c>
      <c r="S62" s="3">
        <v>0</v>
      </c>
      <c r="T62" s="3">
        <v>0</v>
      </c>
      <c r="U62" s="3">
        <v>0</v>
      </c>
      <c r="V62" s="3">
        <v>0</v>
      </c>
    </row>
    <row r="63" spans="1:22" x14ac:dyDescent="0.25">
      <c r="A63" s="4" t="s">
        <v>118</v>
      </c>
      <c r="B63" s="4" t="s">
        <v>119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431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374</v>
      </c>
      <c r="S63" s="3">
        <v>0</v>
      </c>
      <c r="T63" s="3">
        <v>0</v>
      </c>
      <c r="U63" s="3">
        <v>0</v>
      </c>
      <c r="V63" s="3">
        <v>0</v>
      </c>
    </row>
    <row r="64" spans="1:22" x14ac:dyDescent="0.25">
      <c r="A64" s="4" t="s">
        <v>120</v>
      </c>
      <c r="B64" s="4" t="s">
        <v>121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51</v>
      </c>
      <c r="J64" s="3">
        <v>51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34</v>
      </c>
      <c r="R64" s="3">
        <v>9</v>
      </c>
      <c r="S64" s="3">
        <v>0</v>
      </c>
      <c r="T64" s="3">
        <v>0</v>
      </c>
      <c r="U64" s="3">
        <v>0</v>
      </c>
      <c r="V64" s="3">
        <v>0</v>
      </c>
    </row>
    <row r="65" spans="1:22" x14ac:dyDescent="0.25">
      <c r="A65" s="4" t="s">
        <v>122</v>
      </c>
      <c r="B65" s="4" t="s">
        <v>123</v>
      </c>
      <c r="C65" s="3">
        <v>0</v>
      </c>
      <c r="D65" s="3">
        <v>0</v>
      </c>
      <c r="E65" s="3">
        <v>0</v>
      </c>
      <c r="F65" s="3">
        <v>0</v>
      </c>
      <c r="G65" s="3">
        <v>22</v>
      </c>
      <c r="H65" s="3">
        <v>0</v>
      </c>
      <c r="I65" s="3">
        <v>0</v>
      </c>
      <c r="J65" s="3">
        <v>22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</row>
    <row r="66" spans="1:22" x14ac:dyDescent="0.25">
      <c r="A66" s="4" t="s">
        <v>124</v>
      </c>
      <c r="B66" s="4" t="s">
        <v>125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</row>
    <row r="67" spans="1:22" x14ac:dyDescent="0.25">
      <c r="A67" s="4" t="s">
        <v>126</v>
      </c>
      <c r="B67" s="4" t="s">
        <v>127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</row>
    <row r="68" spans="1:22" x14ac:dyDescent="0.25">
      <c r="A68" s="4" t="s">
        <v>128</v>
      </c>
      <c r="B68" s="4" t="s">
        <v>129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</row>
    <row r="69" spans="1:22" x14ac:dyDescent="0.25">
      <c r="A69" s="4" t="s">
        <v>130</v>
      </c>
      <c r="B69" s="4" t="s">
        <v>131</v>
      </c>
      <c r="C69" s="3">
        <v>3</v>
      </c>
      <c r="D69" s="3">
        <v>17</v>
      </c>
      <c r="E69" s="3">
        <v>0</v>
      </c>
      <c r="F69" s="3">
        <v>0</v>
      </c>
      <c r="G69" s="3">
        <v>76</v>
      </c>
      <c r="H69" s="3">
        <v>228</v>
      </c>
      <c r="I69" s="3">
        <v>0</v>
      </c>
      <c r="J69" s="3">
        <v>304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</row>
    <row r="70" spans="1:22" x14ac:dyDescent="0.25">
      <c r="A70" s="4" t="s">
        <v>132</v>
      </c>
      <c r="B70" s="4" t="s">
        <v>133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</row>
    <row r="71" spans="1:22" x14ac:dyDescent="0.25">
      <c r="A71" s="4" t="s">
        <v>134</v>
      </c>
      <c r="B71" s="4" t="s">
        <v>135</v>
      </c>
      <c r="C71" s="3">
        <v>0</v>
      </c>
      <c r="D71" s="3">
        <v>0</v>
      </c>
      <c r="E71" s="3">
        <v>0</v>
      </c>
      <c r="F71" s="3">
        <v>0</v>
      </c>
      <c r="G71" s="3">
        <v>141</v>
      </c>
      <c r="H71" s="3">
        <v>0</v>
      </c>
      <c r="I71" s="3">
        <v>0</v>
      </c>
      <c r="J71" s="3">
        <v>141</v>
      </c>
      <c r="K71" s="3">
        <v>0</v>
      </c>
      <c r="L71" s="3">
        <v>0</v>
      </c>
      <c r="M71" s="3">
        <v>0</v>
      </c>
      <c r="N71" s="3">
        <v>0</v>
      </c>
      <c r="O71" s="3">
        <v>35</v>
      </c>
      <c r="P71" s="3">
        <v>0</v>
      </c>
      <c r="Q71" s="3">
        <v>0</v>
      </c>
      <c r="R71" s="3">
        <v>35</v>
      </c>
      <c r="S71" s="3">
        <v>0</v>
      </c>
      <c r="T71" s="3">
        <v>0</v>
      </c>
      <c r="U71" s="3">
        <v>0</v>
      </c>
      <c r="V71" s="3">
        <v>0</v>
      </c>
    </row>
    <row r="72" spans="1:22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</row>
    <row r="73" spans="1:22" x14ac:dyDescent="0.25">
      <c r="A73" s="4" t="s">
        <v>138</v>
      </c>
      <c r="B73" s="4" t="s">
        <v>139</v>
      </c>
      <c r="C73" s="3">
        <v>0</v>
      </c>
      <c r="D73" s="3">
        <v>0</v>
      </c>
      <c r="E73" s="3">
        <v>0</v>
      </c>
      <c r="F73" s="3">
        <v>0</v>
      </c>
      <c r="G73" s="3">
        <v>60</v>
      </c>
      <c r="H73" s="3">
        <v>0</v>
      </c>
      <c r="I73" s="3">
        <v>0</v>
      </c>
      <c r="J73" s="3">
        <v>60</v>
      </c>
      <c r="K73" s="3">
        <v>0</v>
      </c>
      <c r="L73" s="3">
        <v>0</v>
      </c>
      <c r="M73" s="3">
        <v>0</v>
      </c>
      <c r="N73" s="3">
        <v>0</v>
      </c>
      <c r="O73" s="3">
        <v>26</v>
      </c>
      <c r="P73" s="3">
        <v>0</v>
      </c>
      <c r="Q73" s="3">
        <v>0</v>
      </c>
      <c r="R73" s="3">
        <v>26</v>
      </c>
      <c r="S73" s="3">
        <v>0</v>
      </c>
      <c r="T73" s="3">
        <v>0</v>
      </c>
      <c r="U73" s="3">
        <v>0</v>
      </c>
      <c r="V73" s="3">
        <v>0</v>
      </c>
    </row>
    <row r="74" spans="1:22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16</v>
      </c>
      <c r="I74" s="3">
        <v>0</v>
      </c>
      <c r="J74" s="3">
        <v>16</v>
      </c>
      <c r="K74" s="3">
        <v>0</v>
      </c>
      <c r="L74" s="3">
        <v>4</v>
      </c>
      <c r="M74" s="3">
        <v>0</v>
      </c>
      <c r="N74" s="3">
        <v>4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</row>
    <row r="75" spans="1:22" x14ac:dyDescent="0.25">
      <c r="A75" s="4" t="s">
        <v>142</v>
      </c>
      <c r="B75" s="4" t="s">
        <v>143</v>
      </c>
      <c r="C75" s="3">
        <v>33</v>
      </c>
      <c r="D75" s="3">
        <v>20</v>
      </c>
      <c r="E75" s="3">
        <v>20</v>
      </c>
      <c r="F75" s="3">
        <v>0</v>
      </c>
      <c r="G75" s="3">
        <v>31</v>
      </c>
      <c r="H75" s="3">
        <v>20</v>
      </c>
      <c r="I75" s="3">
        <v>0</v>
      </c>
      <c r="J75" s="3">
        <v>51</v>
      </c>
      <c r="K75" s="3">
        <v>0</v>
      </c>
      <c r="L75" s="3">
        <v>0</v>
      </c>
      <c r="M75" s="3">
        <v>0</v>
      </c>
      <c r="N75" s="3">
        <v>0</v>
      </c>
      <c r="O75" s="3">
        <v>24</v>
      </c>
      <c r="P75" s="3">
        <v>20</v>
      </c>
      <c r="Q75" s="3">
        <v>10</v>
      </c>
      <c r="R75" s="3">
        <v>54</v>
      </c>
      <c r="S75" s="3">
        <v>0</v>
      </c>
      <c r="T75" s="3">
        <v>0</v>
      </c>
      <c r="U75" s="3">
        <v>0</v>
      </c>
      <c r="V75" s="3">
        <v>0</v>
      </c>
    </row>
    <row r="76" spans="1:22" x14ac:dyDescent="0.25">
      <c r="A76" s="4" t="s">
        <v>144</v>
      </c>
      <c r="B76" s="4" t="s">
        <v>145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225</v>
      </c>
      <c r="K76" s="3">
        <v>0</v>
      </c>
      <c r="L76" s="3">
        <v>0</v>
      </c>
      <c r="M76" s="3">
        <v>0</v>
      </c>
      <c r="N76" s="3">
        <v>60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</row>
    <row r="77" spans="1:22" x14ac:dyDescent="0.25">
      <c r="A77" s="4" t="s">
        <v>146</v>
      </c>
      <c r="B77" s="4" t="s">
        <v>147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44</v>
      </c>
      <c r="I77" s="3">
        <v>150</v>
      </c>
      <c r="J77" s="3">
        <v>135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108</v>
      </c>
      <c r="S77" s="3">
        <v>0</v>
      </c>
      <c r="T77" s="3">
        <v>0</v>
      </c>
      <c r="U77" s="3">
        <v>0</v>
      </c>
      <c r="V77" s="3">
        <v>0</v>
      </c>
    </row>
    <row r="78" spans="1:22" x14ac:dyDescent="0.25">
      <c r="A78" s="4" t="s">
        <v>148</v>
      </c>
      <c r="B78" s="4" t="s">
        <v>149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</row>
    <row r="79" spans="1:22" x14ac:dyDescent="0.25">
      <c r="A79" s="4" t="s">
        <v>150</v>
      </c>
      <c r="B79" s="4" t="s">
        <v>151</v>
      </c>
      <c r="C79" s="3">
        <v>77</v>
      </c>
      <c r="D79" s="3">
        <v>56</v>
      </c>
      <c r="E79" s="3">
        <v>0</v>
      </c>
      <c r="F79" s="3">
        <v>0</v>
      </c>
      <c r="G79" s="3">
        <v>0</v>
      </c>
      <c r="H79" s="3">
        <v>4</v>
      </c>
      <c r="I79" s="3">
        <v>0</v>
      </c>
      <c r="J79" s="3">
        <v>4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7</v>
      </c>
      <c r="Q79" s="3">
        <v>0</v>
      </c>
      <c r="R79" s="3">
        <v>7</v>
      </c>
      <c r="S79" s="3">
        <v>0</v>
      </c>
      <c r="T79" s="3">
        <v>0</v>
      </c>
      <c r="U79" s="3">
        <v>0</v>
      </c>
      <c r="V79" s="3">
        <v>0</v>
      </c>
    </row>
    <row r="80" spans="1:22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</row>
    <row r="81" spans="1:22" x14ac:dyDescent="0.25">
      <c r="A81" s="4" t="s">
        <v>154</v>
      </c>
      <c r="B81" s="4" t="s">
        <v>155</v>
      </c>
      <c r="C81" s="3">
        <v>0</v>
      </c>
      <c r="D81" s="3">
        <v>0</v>
      </c>
      <c r="E81" s="3">
        <v>0</v>
      </c>
      <c r="F81" s="3">
        <v>0</v>
      </c>
      <c r="G81" s="3">
        <v>2</v>
      </c>
      <c r="H81" s="3">
        <v>0</v>
      </c>
      <c r="I81" s="3">
        <v>11</v>
      </c>
      <c r="J81" s="3">
        <v>13</v>
      </c>
      <c r="K81" s="3">
        <v>0</v>
      </c>
      <c r="L81" s="3">
        <v>0</v>
      </c>
      <c r="M81" s="3">
        <v>0</v>
      </c>
      <c r="N81" s="3">
        <v>0</v>
      </c>
      <c r="O81" s="3">
        <v>9</v>
      </c>
      <c r="P81" s="3">
        <v>0</v>
      </c>
      <c r="Q81" s="3">
        <v>33</v>
      </c>
      <c r="R81" s="3">
        <v>42</v>
      </c>
      <c r="S81" s="3">
        <v>0</v>
      </c>
      <c r="T81" s="3">
        <v>0</v>
      </c>
      <c r="U81" s="3">
        <v>0</v>
      </c>
      <c r="V81" s="3">
        <v>0</v>
      </c>
    </row>
    <row r="82" spans="1:22" x14ac:dyDescent="0.25">
      <c r="A82" s="4" t="s">
        <v>156</v>
      </c>
      <c r="B82" s="4" t="s">
        <v>157</v>
      </c>
      <c r="C82" s="3">
        <v>702</v>
      </c>
      <c r="D82" s="3">
        <v>0</v>
      </c>
      <c r="E82" s="3">
        <v>0</v>
      </c>
      <c r="F82" s="3">
        <v>0</v>
      </c>
      <c r="G82" s="3">
        <v>191</v>
      </c>
      <c r="H82" s="3">
        <v>2</v>
      </c>
      <c r="I82" s="3">
        <v>0</v>
      </c>
      <c r="J82" s="3">
        <v>297</v>
      </c>
      <c r="K82" s="3">
        <v>0</v>
      </c>
      <c r="L82" s="3">
        <v>0</v>
      </c>
      <c r="M82" s="3">
        <v>0</v>
      </c>
      <c r="N82" s="3">
        <v>0</v>
      </c>
      <c r="O82" s="3">
        <v>31</v>
      </c>
      <c r="P82" s="3">
        <v>0</v>
      </c>
      <c r="Q82" s="3">
        <v>1</v>
      </c>
      <c r="R82" s="3">
        <v>32</v>
      </c>
      <c r="S82" s="3">
        <v>0</v>
      </c>
      <c r="T82" s="3">
        <v>0</v>
      </c>
      <c r="U82" s="3">
        <v>0</v>
      </c>
      <c r="V82" s="3">
        <v>0</v>
      </c>
    </row>
    <row r="83" spans="1:22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85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64</v>
      </c>
      <c r="S83" s="3">
        <v>0</v>
      </c>
      <c r="T83" s="3">
        <v>0</v>
      </c>
      <c r="U83" s="3">
        <v>0</v>
      </c>
      <c r="V83" s="3">
        <v>0</v>
      </c>
    </row>
    <row r="84" spans="1:22" x14ac:dyDescent="0.25">
      <c r="A84" s="4" t="s">
        <v>160</v>
      </c>
      <c r="B84" s="4" t="s">
        <v>161</v>
      </c>
      <c r="C84" s="3">
        <v>75</v>
      </c>
      <c r="D84" s="3">
        <v>0</v>
      </c>
      <c r="E84" s="3">
        <v>0</v>
      </c>
      <c r="F84" s="3">
        <v>0</v>
      </c>
      <c r="G84" s="3">
        <v>0</v>
      </c>
      <c r="H84" s="3">
        <v>3</v>
      </c>
      <c r="I84" s="3">
        <v>0</v>
      </c>
      <c r="J84" s="3">
        <v>3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3</v>
      </c>
      <c r="Q84" s="3">
        <v>0</v>
      </c>
      <c r="R84" s="3">
        <v>3</v>
      </c>
      <c r="S84" s="3">
        <v>0</v>
      </c>
      <c r="T84" s="3">
        <v>0</v>
      </c>
      <c r="U84" s="3">
        <v>0</v>
      </c>
      <c r="V84" s="3">
        <v>0</v>
      </c>
    </row>
    <row r="85" spans="1:22" x14ac:dyDescent="0.25">
      <c r="A85" s="4" t="s">
        <v>162</v>
      </c>
      <c r="B85" s="4" t="s">
        <v>163</v>
      </c>
      <c r="C85" s="3">
        <v>12</v>
      </c>
      <c r="D85" s="3">
        <v>211</v>
      </c>
      <c r="E85" s="3">
        <v>14</v>
      </c>
      <c r="F85" s="3">
        <v>0</v>
      </c>
      <c r="G85" s="3">
        <v>0</v>
      </c>
      <c r="H85" s="3">
        <v>0</v>
      </c>
      <c r="I85" s="3">
        <v>110</v>
      </c>
      <c r="J85" s="3">
        <v>110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20</v>
      </c>
      <c r="R85" s="3">
        <v>20</v>
      </c>
      <c r="S85" s="3">
        <v>0</v>
      </c>
      <c r="T85" s="3">
        <v>0</v>
      </c>
      <c r="U85" s="3">
        <v>0</v>
      </c>
      <c r="V85" s="3">
        <v>0</v>
      </c>
    </row>
    <row r="86" spans="1:22" x14ac:dyDescent="0.25">
      <c r="A86" s="4" t="s">
        <v>164</v>
      </c>
      <c r="B86" s="4" t="s">
        <v>165</v>
      </c>
      <c r="C86" s="3">
        <v>0</v>
      </c>
      <c r="D86" s="3">
        <v>0</v>
      </c>
      <c r="E86" s="3">
        <v>0</v>
      </c>
      <c r="F86" s="3">
        <v>0</v>
      </c>
      <c r="G86" s="3">
        <v>1</v>
      </c>
      <c r="H86" s="3">
        <v>0</v>
      </c>
      <c r="I86" s="3">
        <v>0</v>
      </c>
      <c r="J86" s="3">
        <v>1</v>
      </c>
      <c r="K86" s="3">
        <v>0</v>
      </c>
      <c r="L86" s="3">
        <v>0</v>
      </c>
      <c r="M86" s="3">
        <v>0</v>
      </c>
      <c r="N86" s="3">
        <v>0</v>
      </c>
      <c r="O86" s="3">
        <v>29</v>
      </c>
      <c r="P86" s="3">
        <v>0</v>
      </c>
      <c r="Q86" s="3">
        <v>0</v>
      </c>
      <c r="R86" s="3">
        <v>29</v>
      </c>
      <c r="S86" s="3">
        <v>0</v>
      </c>
      <c r="T86" s="3">
        <v>0</v>
      </c>
      <c r="U86" s="3">
        <v>0</v>
      </c>
      <c r="V86" s="3">
        <v>0</v>
      </c>
    </row>
    <row r="87" spans="1:22" x14ac:dyDescent="0.25">
      <c r="A87" s="4" t="s">
        <v>166</v>
      </c>
      <c r="B87" s="4" t="s">
        <v>167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</row>
    <row r="88" spans="1:22" x14ac:dyDescent="0.25">
      <c r="A88" s="4" t="s">
        <v>168</v>
      </c>
      <c r="B88" s="4" t="s">
        <v>169</v>
      </c>
      <c r="C88" s="3">
        <v>21</v>
      </c>
      <c r="D88" s="3">
        <v>0</v>
      </c>
      <c r="E88" s="3">
        <v>0</v>
      </c>
      <c r="F88" s="3">
        <v>0</v>
      </c>
      <c r="G88" s="3">
        <v>21</v>
      </c>
      <c r="H88" s="3">
        <v>0</v>
      </c>
      <c r="I88" s="3">
        <v>0</v>
      </c>
      <c r="J88" s="3">
        <v>314</v>
      </c>
      <c r="K88" s="3">
        <v>0</v>
      </c>
      <c r="L88" s="3">
        <v>0</v>
      </c>
      <c r="M88" s="3">
        <v>0</v>
      </c>
      <c r="N88" s="3">
        <v>0</v>
      </c>
      <c r="O88" s="3">
        <v>64</v>
      </c>
      <c r="P88" s="3">
        <v>0</v>
      </c>
      <c r="Q88" s="3">
        <v>0</v>
      </c>
      <c r="R88" s="3">
        <v>231</v>
      </c>
      <c r="S88" s="3">
        <v>0</v>
      </c>
      <c r="T88" s="3">
        <v>0</v>
      </c>
      <c r="U88" s="3">
        <v>0</v>
      </c>
      <c r="V88" s="3">
        <v>0</v>
      </c>
    </row>
    <row r="89" spans="1:22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45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</row>
    <row r="90" spans="1:22" x14ac:dyDescent="0.25">
      <c r="A90" s="4" t="s">
        <v>172</v>
      </c>
      <c r="B90" s="4" t="s">
        <v>173</v>
      </c>
      <c r="C90" s="3">
        <v>193</v>
      </c>
      <c r="D90" s="3">
        <v>70</v>
      </c>
      <c r="E90" s="3">
        <v>60</v>
      </c>
      <c r="F90" s="3">
        <v>0</v>
      </c>
      <c r="G90" s="3">
        <v>259</v>
      </c>
      <c r="H90" s="3">
        <v>0</v>
      </c>
      <c r="I90" s="3">
        <v>0</v>
      </c>
      <c r="J90" s="3">
        <v>174</v>
      </c>
      <c r="K90" s="3">
        <v>0</v>
      </c>
      <c r="L90" s="3">
        <v>0</v>
      </c>
      <c r="M90" s="3">
        <v>0</v>
      </c>
      <c r="N90" s="3">
        <v>0</v>
      </c>
      <c r="O90" s="3">
        <v>519</v>
      </c>
      <c r="P90" s="3">
        <v>0</v>
      </c>
      <c r="Q90" s="3">
        <v>0</v>
      </c>
      <c r="R90" s="3">
        <v>84</v>
      </c>
      <c r="S90" s="3">
        <v>0</v>
      </c>
      <c r="T90" s="3">
        <v>0</v>
      </c>
      <c r="U90" s="3">
        <v>0</v>
      </c>
      <c r="V90" s="3">
        <v>0</v>
      </c>
    </row>
    <row r="91" spans="1:22" x14ac:dyDescent="0.25">
      <c r="A91" s="4" t="s">
        <v>174</v>
      </c>
      <c r="B91" s="4" t="s">
        <v>175</v>
      </c>
      <c r="C91" s="3">
        <v>0</v>
      </c>
      <c r="D91" s="3">
        <v>0</v>
      </c>
      <c r="E91" s="3">
        <v>0</v>
      </c>
      <c r="F91" s="3">
        <v>0</v>
      </c>
      <c r="G91" s="3">
        <v>505</v>
      </c>
      <c r="H91" s="3">
        <v>0</v>
      </c>
      <c r="I91" s="3">
        <v>0</v>
      </c>
      <c r="J91" s="3">
        <v>505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</row>
    <row r="92" spans="1:22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</row>
    <row r="93" spans="1:22" x14ac:dyDescent="0.25">
      <c r="A93" s="4" t="s">
        <v>178</v>
      </c>
      <c r="B93" s="4" t="s">
        <v>179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</row>
    <row r="94" spans="1:22" x14ac:dyDescent="0.25">
      <c r="A94" s="4" t="s">
        <v>180</v>
      </c>
      <c r="B94" s="4" t="s">
        <v>181</v>
      </c>
      <c r="C94" s="3">
        <v>81</v>
      </c>
      <c r="D94" s="3">
        <v>0</v>
      </c>
      <c r="E94" s="3">
        <v>91</v>
      </c>
      <c r="F94" s="3">
        <v>0</v>
      </c>
      <c r="G94" s="3">
        <v>0</v>
      </c>
      <c r="H94" s="3">
        <v>0</v>
      </c>
      <c r="I94" s="3">
        <v>86</v>
      </c>
      <c r="J94" s="3">
        <v>143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58</v>
      </c>
      <c r="S94" s="3">
        <v>0</v>
      </c>
      <c r="T94" s="3">
        <v>0</v>
      </c>
      <c r="U94" s="3">
        <v>0</v>
      </c>
      <c r="V94" s="3">
        <v>0</v>
      </c>
    </row>
    <row r="95" spans="1:22" x14ac:dyDescent="0.25">
      <c r="A95" s="4" t="s">
        <v>182</v>
      </c>
      <c r="B95" s="4" t="s">
        <v>183</v>
      </c>
      <c r="C95" s="3">
        <v>0</v>
      </c>
      <c r="D95" s="3">
        <v>0</v>
      </c>
      <c r="E95" s="3">
        <v>0</v>
      </c>
      <c r="F95" s="3">
        <v>0</v>
      </c>
      <c r="G95" s="3">
        <v>132</v>
      </c>
      <c r="H95" s="3">
        <v>0</v>
      </c>
      <c r="I95" s="3">
        <v>0</v>
      </c>
      <c r="J95" s="3">
        <v>132</v>
      </c>
      <c r="K95" s="3">
        <v>0</v>
      </c>
      <c r="L95" s="3">
        <v>0</v>
      </c>
      <c r="M95" s="3">
        <v>0</v>
      </c>
      <c r="N95" s="3">
        <v>0</v>
      </c>
      <c r="O95" s="3">
        <v>17</v>
      </c>
      <c r="P95" s="3">
        <v>0</v>
      </c>
      <c r="Q95" s="3">
        <v>0</v>
      </c>
      <c r="R95" s="3">
        <v>17</v>
      </c>
      <c r="S95" s="3">
        <v>0</v>
      </c>
      <c r="T95" s="3">
        <v>0</v>
      </c>
      <c r="U95" s="3">
        <v>0</v>
      </c>
      <c r="V95" s="3">
        <v>0</v>
      </c>
    </row>
    <row r="96" spans="1:22" x14ac:dyDescent="0.25">
      <c r="A96" s="4" t="s">
        <v>184</v>
      </c>
      <c r="B96" s="4" t="s">
        <v>185</v>
      </c>
      <c r="C96" s="3">
        <v>342</v>
      </c>
      <c r="D96" s="3">
        <v>0</v>
      </c>
      <c r="E96" s="3">
        <v>0</v>
      </c>
      <c r="F96" s="3">
        <v>0</v>
      </c>
      <c r="G96" s="3">
        <v>27</v>
      </c>
      <c r="H96" s="3">
        <v>0</v>
      </c>
      <c r="I96" s="3">
        <v>0</v>
      </c>
      <c r="J96" s="3">
        <v>27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</row>
    <row r="97" spans="1:22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68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37</v>
      </c>
      <c r="S97" s="3">
        <v>0</v>
      </c>
      <c r="T97" s="3">
        <v>0</v>
      </c>
      <c r="U97" s="3">
        <v>0</v>
      </c>
      <c r="V97" s="3">
        <v>0</v>
      </c>
    </row>
    <row r="98" spans="1:22" x14ac:dyDescent="0.25">
      <c r="A98" s="4" t="s">
        <v>188</v>
      </c>
      <c r="B98" s="4" t="s">
        <v>189</v>
      </c>
      <c r="C98" s="3">
        <v>0</v>
      </c>
      <c r="D98" s="3">
        <v>0</v>
      </c>
      <c r="E98" s="3">
        <v>0</v>
      </c>
      <c r="F98" s="3">
        <v>0</v>
      </c>
      <c r="G98" s="3">
        <v>86</v>
      </c>
      <c r="H98" s="3">
        <v>0</v>
      </c>
      <c r="I98" s="3">
        <v>0</v>
      </c>
      <c r="J98" s="3">
        <v>86</v>
      </c>
      <c r="K98" s="3">
        <v>0</v>
      </c>
      <c r="L98" s="3">
        <v>0</v>
      </c>
      <c r="M98" s="3">
        <v>0</v>
      </c>
      <c r="N98" s="3">
        <v>0</v>
      </c>
      <c r="O98" s="3">
        <v>16</v>
      </c>
      <c r="P98" s="3">
        <v>0</v>
      </c>
      <c r="Q98" s="3">
        <v>0</v>
      </c>
      <c r="R98" s="3">
        <v>16</v>
      </c>
      <c r="S98" s="3">
        <v>0</v>
      </c>
      <c r="T98" s="3">
        <v>0</v>
      </c>
      <c r="U98" s="3">
        <v>0</v>
      </c>
      <c r="V98" s="3">
        <v>0</v>
      </c>
    </row>
    <row r="99" spans="1:22" x14ac:dyDescent="0.25">
      <c r="A99" s="4" t="s">
        <v>190</v>
      </c>
      <c r="B99" s="4" t="s">
        <v>191</v>
      </c>
      <c r="C99" s="3">
        <v>596</v>
      </c>
      <c r="D99" s="3">
        <v>45</v>
      </c>
      <c r="E99" s="3">
        <v>6</v>
      </c>
      <c r="F99" s="3">
        <v>0</v>
      </c>
      <c r="G99" s="3">
        <v>52</v>
      </c>
      <c r="H99" s="3">
        <v>0</v>
      </c>
      <c r="I99" s="3">
        <v>3</v>
      </c>
      <c r="J99" s="3">
        <v>612</v>
      </c>
      <c r="K99" s="3">
        <v>8</v>
      </c>
      <c r="L99" s="3">
        <v>0</v>
      </c>
      <c r="M99" s="3">
        <v>0</v>
      </c>
      <c r="N99" s="3">
        <v>0</v>
      </c>
      <c r="O99" s="3">
        <v>17</v>
      </c>
      <c r="P99" s="3">
        <v>0</v>
      </c>
      <c r="Q99" s="3">
        <v>0</v>
      </c>
      <c r="R99" s="3">
        <v>292</v>
      </c>
      <c r="S99" s="3">
        <v>0</v>
      </c>
      <c r="T99" s="3">
        <v>0</v>
      </c>
      <c r="U99" s="3">
        <v>0</v>
      </c>
      <c r="V99" s="3">
        <v>0</v>
      </c>
    </row>
    <row r="100" spans="1:22" x14ac:dyDescent="0.25">
      <c r="A100" s="4" t="s">
        <v>192</v>
      </c>
      <c r="B100" s="4" t="s">
        <v>193</v>
      </c>
      <c r="C100" s="3">
        <v>1099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341</v>
      </c>
      <c r="K100" s="3">
        <v>0</v>
      </c>
      <c r="L100" s="3">
        <v>0</v>
      </c>
      <c r="M100" s="3">
        <v>0</v>
      </c>
      <c r="N100" s="3">
        <v>0</v>
      </c>
      <c r="O100" s="3">
        <v>6</v>
      </c>
      <c r="P100" s="3">
        <v>0</v>
      </c>
      <c r="Q100" s="3">
        <v>0</v>
      </c>
      <c r="R100" s="3">
        <v>177</v>
      </c>
      <c r="S100" s="3">
        <v>0</v>
      </c>
      <c r="T100" s="3">
        <v>0</v>
      </c>
      <c r="U100" s="3">
        <v>0</v>
      </c>
      <c r="V100" s="3">
        <v>0</v>
      </c>
    </row>
    <row r="101" spans="1:22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90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</row>
    <row r="102" spans="1:22" x14ac:dyDescent="0.25">
      <c r="A102" s="4" t="s">
        <v>196</v>
      </c>
      <c r="B102" s="4" t="s">
        <v>197</v>
      </c>
      <c r="C102" s="3">
        <v>732</v>
      </c>
      <c r="D102" s="3">
        <v>63</v>
      </c>
      <c r="E102" s="3">
        <v>104</v>
      </c>
      <c r="F102" s="3">
        <v>0</v>
      </c>
      <c r="G102" s="3">
        <v>18</v>
      </c>
      <c r="H102" s="3">
        <v>0</v>
      </c>
      <c r="I102" s="3">
        <v>12</v>
      </c>
      <c r="J102" s="3">
        <v>1022</v>
      </c>
      <c r="K102" s="3">
        <v>0</v>
      </c>
      <c r="L102" s="3">
        <v>0</v>
      </c>
      <c r="M102" s="3">
        <v>0</v>
      </c>
      <c r="N102" s="3">
        <v>0</v>
      </c>
      <c r="O102" s="3">
        <v>4</v>
      </c>
      <c r="P102" s="3">
        <v>0</v>
      </c>
      <c r="Q102" s="3">
        <v>8</v>
      </c>
      <c r="R102" s="3">
        <v>405</v>
      </c>
      <c r="S102" s="3">
        <v>0</v>
      </c>
      <c r="T102" s="3">
        <v>0</v>
      </c>
      <c r="U102" s="3">
        <v>0</v>
      </c>
      <c r="V102" s="3">
        <v>0</v>
      </c>
    </row>
    <row r="103" spans="1:22" x14ac:dyDescent="0.25">
      <c r="A103" s="4" t="s">
        <v>198</v>
      </c>
      <c r="B103" s="4" t="s">
        <v>199</v>
      </c>
      <c r="C103" s="3">
        <v>161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493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317</v>
      </c>
      <c r="S103" s="3">
        <v>0</v>
      </c>
      <c r="T103" s="3">
        <v>0</v>
      </c>
      <c r="U103" s="3">
        <v>0</v>
      </c>
      <c r="V103" s="3">
        <v>0</v>
      </c>
    </row>
    <row r="104" spans="1:22" x14ac:dyDescent="0.25">
      <c r="A104" s="4" t="s">
        <v>200</v>
      </c>
      <c r="B104" s="4" t="s">
        <v>201</v>
      </c>
      <c r="C104" s="3">
        <v>28</v>
      </c>
      <c r="D104" s="3">
        <v>0</v>
      </c>
      <c r="E104" s="3">
        <v>0</v>
      </c>
      <c r="F104" s="3">
        <v>0</v>
      </c>
      <c r="G104" s="3">
        <v>114</v>
      </c>
      <c r="H104" s="3">
        <v>0</v>
      </c>
      <c r="I104" s="3">
        <v>0</v>
      </c>
      <c r="J104" s="3">
        <v>743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367</v>
      </c>
      <c r="S104" s="3">
        <v>0</v>
      </c>
      <c r="T104" s="3">
        <v>0</v>
      </c>
      <c r="U104" s="3">
        <v>0</v>
      </c>
      <c r="V104" s="3">
        <v>0</v>
      </c>
    </row>
    <row r="105" spans="1:22" x14ac:dyDescent="0.25">
      <c r="A105" s="4" t="s">
        <v>202</v>
      </c>
      <c r="B105" s="4" t="s">
        <v>203</v>
      </c>
      <c r="C105" s="3">
        <v>64</v>
      </c>
      <c r="D105" s="3">
        <v>128</v>
      </c>
      <c r="E105" s="3">
        <v>483</v>
      </c>
      <c r="F105" s="3">
        <v>0</v>
      </c>
      <c r="G105" s="3">
        <v>2</v>
      </c>
      <c r="H105" s="3">
        <v>4</v>
      </c>
      <c r="I105" s="3">
        <v>44</v>
      </c>
      <c r="J105" s="3">
        <v>917</v>
      </c>
      <c r="K105" s="3">
        <v>0</v>
      </c>
      <c r="L105" s="3">
        <v>0</v>
      </c>
      <c r="M105" s="3">
        <v>0</v>
      </c>
      <c r="N105" s="3">
        <v>0</v>
      </c>
      <c r="O105" s="3">
        <v>13</v>
      </c>
      <c r="P105" s="3">
        <v>0</v>
      </c>
      <c r="Q105" s="3">
        <v>0</v>
      </c>
      <c r="R105" s="3">
        <v>619</v>
      </c>
      <c r="S105" s="3">
        <v>0</v>
      </c>
      <c r="T105" s="3">
        <v>0</v>
      </c>
      <c r="U105" s="3">
        <v>0</v>
      </c>
      <c r="V105" s="3">
        <v>0</v>
      </c>
    </row>
    <row r="106" spans="1:22" x14ac:dyDescent="0.25">
      <c r="A106" s="4" t="s">
        <v>204</v>
      </c>
      <c r="B106" s="4" t="s">
        <v>205</v>
      </c>
      <c r="C106" s="3">
        <v>0</v>
      </c>
      <c r="D106" s="3">
        <v>0</v>
      </c>
      <c r="E106" s="3">
        <v>350</v>
      </c>
      <c r="F106" s="3">
        <v>0</v>
      </c>
      <c r="G106" s="3">
        <v>0</v>
      </c>
      <c r="H106" s="3">
        <v>0</v>
      </c>
      <c r="I106" s="3">
        <v>127</v>
      </c>
      <c r="J106" s="3">
        <v>127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33</v>
      </c>
      <c r="S106" s="3">
        <v>0</v>
      </c>
      <c r="T106" s="3">
        <v>0</v>
      </c>
      <c r="U106" s="3">
        <v>0</v>
      </c>
      <c r="V106" s="3">
        <v>0</v>
      </c>
    </row>
    <row r="107" spans="1:22" x14ac:dyDescent="0.25">
      <c r="A107" s="4" t="s">
        <v>206</v>
      </c>
      <c r="B107" s="4" t="s">
        <v>207</v>
      </c>
      <c r="C107" s="3">
        <v>114</v>
      </c>
      <c r="D107" s="3">
        <v>0</v>
      </c>
      <c r="E107" s="3">
        <v>0</v>
      </c>
      <c r="F107" s="3">
        <v>0</v>
      </c>
      <c r="G107" s="3">
        <v>150</v>
      </c>
      <c r="H107" s="3">
        <v>0</v>
      </c>
      <c r="I107" s="3">
        <v>0</v>
      </c>
      <c r="J107" s="3">
        <v>150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114</v>
      </c>
      <c r="S107" s="3">
        <v>0</v>
      </c>
      <c r="T107" s="3">
        <v>0</v>
      </c>
      <c r="U107" s="3">
        <v>0</v>
      </c>
      <c r="V107" s="3">
        <v>0</v>
      </c>
    </row>
    <row r="108" spans="1:22" x14ac:dyDescent="0.25">
      <c r="A108" s="4" t="s">
        <v>208</v>
      </c>
      <c r="B108" s="4" t="s">
        <v>209</v>
      </c>
      <c r="C108" s="3">
        <v>26</v>
      </c>
      <c r="D108" s="3">
        <v>21</v>
      </c>
      <c r="E108" s="3">
        <v>413</v>
      </c>
      <c r="F108" s="3">
        <v>0</v>
      </c>
      <c r="G108" s="3">
        <v>0</v>
      </c>
      <c r="H108" s="3">
        <v>0</v>
      </c>
      <c r="I108" s="3">
        <v>2</v>
      </c>
      <c r="J108" s="3">
        <v>756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3</v>
      </c>
      <c r="R108" s="3">
        <v>540</v>
      </c>
      <c r="S108" s="3">
        <v>0</v>
      </c>
      <c r="T108" s="3">
        <v>0</v>
      </c>
      <c r="U108" s="3">
        <v>0</v>
      </c>
      <c r="V108" s="3">
        <v>0</v>
      </c>
    </row>
    <row r="109" spans="1:22" x14ac:dyDescent="0.25">
      <c r="A109" s="4" t="s">
        <v>210</v>
      </c>
      <c r="B109" s="4" t="s">
        <v>211</v>
      </c>
      <c r="C109" s="3">
        <v>261</v>
      </c>
      <c r="D109" s="3">
        <v>0</v>
      </c>
      <c r="E109" s="3">
        <v>910</v>
      </c>
      <c r="F109" s="3">
        <v>0</v>
      </c>
      <c r="G109" s="3">
        <v>12</v>
      </c>
      <c r="H109" s="3">
        <v>99</v>
      </c>
      <c r="I109" s="3">
        <v>164</v>
      </c>
      <c r="J109" s="3">
        <v>275</v>
      </c>
      <c r="K109" s="3">
        <v>0</v>
      </c>
      <c r="L109" s="3">
        <v>0</v>
      </c>
      <c r="M109" s="3">
        <v>5</v>
      </c>
      <c r="N109" s="3">
        <v>5</v>
      </c>
      <c r="O109" s="3">
        <v>2</v>
      </c>
      <c r="P109" s="3">
        <v>0</v>
      </c>
      <c r="Q109" s="3">
        <v>37</v>
      </c>
      <c r="R109" s="3">
        <v>39</v>
      </c>
      <c r="S109" s="3">
        <v>0</v>
      </c>
      <c r="T109" s="3">
        <v>0</v>
      </c>
      <c r="U109" s="3">
        <v>0</v>
      </c>
      <c r="V109" s="3">
        <v>0</v>
      </c>
    </row>
    <row r="110" spans="1:22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</row>
    <row r="111" spans="1:22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</row>
    <row r="112" spans="1:22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</row>
    <row r="113" spans="1:22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114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88</v>
      </c>
      <c r="S113" s="3">
        <v>0</v>
      </c>
      <c r="T113" s="3">
        <v>0</v>
      </c>
      <c r="U113" s="3">
        <v>0</v>
      </c>
      <c r="V113" s="3">
        <v>0</v>
      </c>
    </row>
    <row r="114" spans="1:22" x14ac:dyDescent="0.25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</row>
    <row r="115" spans="1:22" x14ac:dyDescent="0.25">
      <c r="B115" s="1" t="s">
        <v>222</v>
      </c>
      <c r="C115" s="10">
        <f>SUM(C5:C114)</f>
        <v>11611</v>
      </c>
      <c r="D115" s="10">
        <f t="shared" ref="D115:V115" si="0">SUM(D5:D114)</f>
        <v>3694</v>
      </c>
      <c r="E115" s="10">
        <f t="shared" si="0"/>
        <v>2876</v>
      </c>
      <c r="F115" s="10">
        <f t="shared" si="0"/>
        <v>0</v>
      </c>
      <c r="G115" s="10">
        <f t="shared" si="0"/>
        <v>8734</v>
      </c>
      <c r="H115" s="10">
        <f t="shared" si="0"/>
        <v>1224</v>
      </c>
      <c r="I115" s="10">
        <f t="shared" si="0"/>
        <v>919</v>
      </c>
      <c r="J115" s="10">
        <f t="shared" si="0"/>
        <v>21976</v>
      </c>
      <c r="K115" s="10">
        <f t="shared" si="0"/>
        <v>8</v>
      </c>
      <c r="L115" s="10">
        <f t="shared" si="0"/>
        <v>4</v>
      </c>
      <c r="M115" s="10">
        <f t="shared" si="0"/>
        <v>5</v>
      </c>
      <c r="N115" s="10">
        <f t="shared" si="0"/>
        <v>69</v>
      </c>
      <c r="O115" s="10">
        <f t="shared" si="0"/>
        <v>2672</v>
      </c>
      <c r="P115" s="10">
        <f t="shared" si="0"/>
        <v>266</v>
      </c>
      <c r="Q115" s="10">
        <f t="shared" si="0"/>
        <v>156</v>
      </c>
      <c r="R115" s="10">
        <f t="shared" si="0"/>
        <v>10179</v>
      </c>
      <c r="S115" s="10">
        <f t="shared" si="0"/>
        <v>0</v>
      </c>
      <c r="T115" s="10">
        <f t="shared" si="0"/>
        <v>0</v>
      </c>
      <c r="U115" s="10">
        <f t="shared" si="0"/>
        <v>0</v>
      </c>
      <c r="V115" s="10">
        <f t="shared" si="0"/>
        <v>0</v>
      </c>
    </row>
  </sheetData>
  <mergeCells count="8">
    <mergeCell ref="A2:A4"/>
    <mergeCell ref="B2:B4"/>
    <mergeCell ref="C2:V2"/>
    <mergeCell ref="C3:F3"/>
    <mergeCell ref="G3:J3"/>
    <mergeCell ref="K3:N3"/>
    <mergeCell ref="O3:R3"/>
    <mergeCell ref="S3:V3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5"/>
  <sheetViews>
    <sheetView zoomScale="120" zoomScaleNormal="120" workbookViewId="0">
      <selection activeCell="H126" sqref="H126"/>
    </sheetView>
  </sheetViews>
  <sheetFormatPr baseColWidth="10" defaultColWidth="9" defaultRowHeight="15" x14ac:dyDescent="0.25"/>
  <cols>
    <col min="2" max="2" width="68.42578125" customWidth="1"/>
    <col min="3" max="6" width="16.5703125" customWidth="1"/>
    <col min="7" max="7" width="12.7109375" style="286" customWidth="1"/>
  </cols>
  <sheetData>
    <row r="1" spans="1:7" ht="15.75" thickBot="1" x14ac:dyDescent="0.3"/>
    <row r="2" spans="1:7" ht="30" customHeight="1" thickTop="1" thickBot="1" x14ac:dyDescent="0.3">
      <c r="A2" s="323" t="s">
        <v>0</v>
      </c>
      <c r="B2" s="323" t="s">
        <v>1</v>
      </c>
      <c r="C2" s="323" t="s">
        <v>799</v>
      </c>
      <c r="D2" s="323"/>
      <c r="E2" s="323"/>
      <c r="F2" s="323"/>
      <c r="G2" s="323"/>
    </row>
    <row r="3" spans="1:7" ht="39.950000000000003" customHeight="1" thickTop="1" thickBot="1" x14ac:dyDescent="0.3">
      <c r="A3" s="323" t="s">
        <v>0</v>
      </c>
      <c r="B3" s="323" t="s">
        <v>1</v>
      </c>
      <c r="C3" s="250" t="s">
        <v>410</v>
      </c>
      <c r="D3" s="250" t="s">
        <v>411</v>
      </c>
      <c r="E3" s="250" t="s">
        <v>412</v>
      </c>
      <c r="F3" s="250" t="s">
        <v>413</v>
      </c>
      <c r="G3" s="250" t="s">
        <v>222</v>
      </c>
    </row>
    <row r="4" spans="1:7" ht="15.75" thickTop="1" x14ac:dyDescent="0.25">
      <c r="A4" s="4" t="s">
        <v>2</v>
      </c>
      <c r="B4" s="4" t="s">
        <v>3</v>
      </c>
      <c r="C4" s="103">
        <v>5</v>
      </c>
      <c r="D4" s="284">
        <v>0</v>
      </c>
      <c r="E4" s="103">
        <v>4</v>
      </c>
      <c r="F4" s="285">
        <v>0</v>
      </c>
      <c r="G4" s="262">
        <f>SUM(C4:F4)</f>
        <v>9</v>
      </c>
    </row>
    <row r="5" spans="1:7" x14ac:dyDescent="0.25">
      <c r="A5" s="4" t="s">
        <v>4</v>
      </c>
      <c r="B5" s="4" t="s">
        <v>5</v>
      </c>
      <c r="C5" s="3">
        <v>0</v>
      </c>
      <c r="D5" s="6">
        <v>0</v>
      </c>
      <c r="E5" s="6">
        <v>0</v>
      </c>
      <c r="F5" s="13">
        <v>0</v>
      </c>
      <c r="G5" s="160">
        <f t="shared" ref="G5:G68" si="0">SUM(C5:F5)</f>
        <v>0</v>
      </c>
    </row>
    <row r="6" spans="1:7" x14ac:dyDescent="0.25">
      <c r="A6" s="4" t="s">
        <v>6</v>
      </c>
      <c r="B6" s="4" t="s">
        <v>7</v>
      </c>
      <c r="C6" s="3">
        <v>62</v>
      </c>
      <c r="D6" s="6">
        <v>0</v>
      </c>
      <c r="E6" s="3">
        <v>0</v>
      </c>
      <c r="F6" s="13">
        <v>0</v>
      </c>
      <c r="G6" s="160">
        <f t="shared" si="0"/>
        <v>62</v>
      </c>
    </row>
    <row r="7" spans="1:7" x14ac:dyDescent="0.25">
      <c r="A7" s="4" t="s">
        <v>8</v>
      </c>
      <c r="B7" s="4" t="s">
        <v>9</v>
      </c>
      <c r="C7" s="3">
        <v>12</v>
      </c>
      <c r="D7" s="3">
        <v>0</v>
      </c>
      <c r="E7" s="3">
        <v>0</v>
      </c>
      <c r="F7" s="13">
        <v>0</v>
      </c>
      <c r="G7" s="160">
        <f t="shared" si="0"/>
        <v>12</v>
      </c>
    </row>
    <row r="8" spans="1:7" x14ac:dyDescent="0.25">
      <c r="A8" s="4" t="s">
        <v>10</v>
      </c>
      <c r="B8" s="4" t="s">
        <v>11</v>
      </c>
      <c r="C8" s="3">
        <v>250</v>
      </c>
      <c r="D8" s="6">
        <v>0</v>
      </c>
      <c r="E8" s="3">
        <v>50</v>
      </c>
      <c r="F8" s="13">
        <v>0</v>
      </c>
      <c r="G8" s="160">
        <f t="shared" si="0"/>
        <v>300</v>
      </c>
    </row>
    <row r="9" spans="1:7" x14ac:dyDescent="0.25">
      <c r="A9" s="4" t="s">
        <v>12</v>
      </c>
      <c r="B9" s="4" t="s">
        <v>13</v>
      </c>
      <c r="C9" s="3">
        <v>0</v>
      </c>
      <c r="D9" s="6">
        <v>0</v>
      </c>
      <c r="E9" s="6">
        <v>0</v>
      </c>
      <c r="F9" s="13">
        <v>0</v>
      </c>
      <c r="G9" s="160">
        <f t="shared" si="0"/>
        <v>0</v>
      </c>
    </row>
    <row r="10" spans="1:7" x14ac:dyDescent="0.25">
      <c r="A10" s="4" t="s">
        <v>14</v>
      </c>
      <c r="B10" s="4" t="s">
        <v>15</v>
      </c>
      <c r="C10" s="3">
        <v>368</v>
      </c>
      <c r="D10" s="6">
        <v>0</v>
      </c>
      <c r="E10" s="3">
        <v>291</v>
      </c>
      <c r="F10" s="13">
        <v>0</v>
      </c>
      <c r="G10" s="160">
        <f t="shared" si="0"/>
        <v>659</v>
      </c>
    </row>
    <row r="11" spans="1:7" x14ac:dyDescent="0.25">
      <c r="A11" s="4" t="s">
        <v>16</v>
      </c>
      <c r="B11" s="4" t="s">
        <v>17</v>
      </c>
      <c r="C11" s="3">
        <v>0</v>
      </c>
      <c r="D11" s="6">
        <v>0</v>
      </c>
      <c r="E11" s="3">
        <v>0</v>
      </c>
      <c r="F11" s="13">
        <v>0</v>
      </c>
      <c r="G11" s="160">
        <f t="shared" si="0"/>
        <v>0</v>
      </c>
    </row>
    <row r="12" spans="1:7" x14ac:dyDescent="0.25">
      <c r="A12" s="4" t="s">
        <v>18</v>
      </c>
      <c r="B12" s="4" t="s">
        <v>19</v>
      </c>
      <c r="C12" s="3">
        <v>52</v>
      </c>
      <c r="D12" s="6">
        <v>0</v>
      </c>
      <c r="E12" s="3">
        <v>24</v>
      </c>
      <c r="F12" s="13">
        <v>0</v>
      </c>
      <c r="G12" s="160">
        <f t="shared" si="0"/>
        <v>76</v>
      </c>
    </row>
    <row r="13" spans="1:7" x14ac:dyDescent="0.25">
      <c r="A13" s="4" t="s">
        <v>20</v>
      </c>
      <c r="B13" s="4" t="s">
        <v>21</v>
      </c>
      <c r="C13" s="3">
        <v>1</v>
      </c>
      <c r="D13" s="6">
        <v>0</v>
      </c>
      <c r="E13" s="3">
        <v>1</v>
      </c>
      <c r="F13" s="13">
        <v>0</v>
      </c>
      <c r="G13" s="160">
        <f t="shared" si="0"/>
        <v>2</v>
      </c>
    </row>
    <row r="14" spans="1:7" x14ac:dyDescent="0.25">
      <c r="A14" s="4" t="s">
        <v>22</v>
      </c>
      <c r="B14" s="4" t="s">
        <v>23</v>
      </c>
      <c r="C14" s="3">
        <v>476</v>
      </c>
      <c r="D14" s="6">
        <v>0</v>
      </c>
      <c r="E14" s="3">
        <v>351</v>
      </c>
      <c r="F14" s="13">
        <v>0</v>
      </c>
      <c r="G14" s="160">
        <f t="shared" si="0"/>
        <v>827</v>
      </c>
    </row>
    <row r="15" spans="1:7" x14ac:dyDescent="0.25">
      <c r="A15" s="4" t="s">
        <v>24</v>
      </c>
      <c r="B15" s="4" t="s">
        <v>25</v>
      </c>
      <c r="C15" s="3">
        <v>589</v>
      </c>
      <c r="D15" s="6">
        <v>0</v>
      </c>
      <c r="E15" s="3">
        <v>357</v>
      </c>
      <c r="F15" s="13">
        <v>0</v>
      </c>
      <c r="G15" s="160">
        <f t="shared" si="0"/>
        <v>946</v>
      </c>
    </row>
    <row r="16" spans="1:7" x14ac:dyDescent="0.25">
      <c r="A16" s="4" t="s">
        <v>26</v>
      </c>
      <c r="B16" s="4" t="s">
        <v>27</v>
      </c>
      <c r="C16" s="3">
        <v>0</v>
      </c>
      <c r="D16" s="6">
        <v>0</v>
      </c>
      <c r="E16" s="6">
        <v>0</v>
      </c>
      <c r="F16" s="13">
        <v>0</v>
      </c>
      <c r="G16" s="160">
        <f t="shared" si="0"/>
        <v>0</v>
      </c>
    </row>
    <row r="17" spans="1:7" x14ac:dyDescent="0.25">
      <c r="A17" s="4" t="s">
        <v>28</v>
      </c>
      <c r="B17" s="4" t="s">
        <v>29</v>
      </c>
      <c r="C17" s="3">
        <v>2</v>
      </c>
      <c r="D17" s="6">
        <v>0</v>
      </c>
      <c r="E17" s="3">
        <v>55</v>
      </c>
      <c r="F17" s="13">
        <v>0</v>
      </c>
      <c r="G17" s="160">
        <f t="shared" si="0"/>
        <v>57</v>
      </c>
    </row>
    <row r="18" spans="1:7" x14ac:dyDescent="0.25">
      <c r="A18" s="4" t="s">
        <v>30</v>
      </c>
      <c r="B18" s="4" t="s">
        <v>31</v>
      </c>
      <c r="C18" s="3">
        <v>135</v>
      </c>
      <c r="D18" s="6">
        <v>0</v>
      </c>
      <c r="E18" s="3">
        <v>59</v>
      </c>
      <c r="F18" s="13">
        <v>0</v>
      </c>
      <c r="G18" s="160">
        <f t="shared" si="0"/>
        <v>194</v>
      </c>
    </row>
    <row r="19" spans="1:7" x14ac:dyDescent="0.25">
      <c r="A19" s="4" t="s">
        <v>32</v>
      </c>
      <c r="B19" s="4" t="s">
        <v>33</v>
      </c>
      <c r="C19" s="3">
        <v>44</v>
      </c>
      <c r="D19" s="3">
        <v>0</v>
      </c>
      <c r="E19" s="3">
        <v>0</v>
      </c>
      <c r="F19" s="13">
        <v>0</v>
      </c>
      <c r="G19" s="160">
        <f t="shared" si="0"/>
        <v>44</v>
      </c>
    </row>
    <row r="20" spans="1:7" x14ac:dyDescent="0.25">
      <c r="A20" s="4" t="s">
        <v>34</v>
      </c>
      <c r="B20" s="4" t="s">
        <v>35</v>
      </c>
      <c r="C20" s="3">
        <v>99</v>
      </c>
      <c r="D20" s="6">
        <v>0</v>
      </c>
      <c r="E20" s="3">
        <v>0</v>
      </c>
      <c r="F20" s="13">
        <v>0</v>
      </c>
      <c r="G20" s="160">
        <f t="shared" si="0"/>
        <v>99</v>
      </c>
    </row>
    <row r="21" spans="1:7" x14ac:dyDescent="0.25">
      <c r="A21" s="4" t="s">
        <v>36</v>
      </c>
      <c r="B21" s="4" t="s">
        <v>37</v>
      </c>
      <c r="C21" s="3">
        <v>63</v>
      </c>
      <c r="D21" s="6">
        <v>0</v>
      </c>
      <c r="E21" s="3">
        <v>74</v>
      </c>
      <c r="F21" s="13">
        <v>0</v>
      </c>
      <c r="G21" s="160">
        <f t="shared" si="0"/>
        <v>137</v>
      </c>
    </row>
    <row r="22" spans="1:7" x14ac:dyDescent="0.25">
      <c r="A22" s="4" t="s">
        <v>38</v>
      </c>
      <c r="B22" s="4" t="s">
        <v>39</v>
      </c>
      <c r="C22" s="3">
        <v>826</v>
      </c>
      <c r="D22" s="6">
        <v>0</v>
      </c>
      <c r="E22" s="3">
        <v>316</v>
      </c>
      <c r="F22" s="13">
        <v>0</v>
      </c>
      <c r="G22" s="160">
        <f t="shared" si="0"/>
        <v>1142</v>
      </c>
    </row>
    <row r="23" spans="1:7" x14ac:dyDescent="0.25">
      <c r="A23" s="4" t="s">
        <v>40</v>
      </c>
      <c r="B23" s="4" t="s">
        <v>41</v>
      </c>
      <c r="C23" s="3">
        <v>4</v>
      </c>
      <c r="D23" s="6">
        <v>0</v>
      </c>
      <c r="E23" s="6">
        <v>0</v>
      </c>
      <c r="F23" s="13">
        <v>0</v>
      </c>
      <c r="G23" s="160">
        <f t="shared" si="0"/>
        <v>4</v>
      </c>
    </row>
    <row r="24" spans="1:7" x14ac:dyDescent="0.25">
      <c r="A24" s="4" t="s">
        <v>42</v>
      </c>
      <c r="B24" s="4" t="s">
        <v>43</v>
      </c>
      <c r="C24" s="3">
        <v>272</v>
      </c>
      <c r="D24" s="6">
        <v>0</v>
      </c>
      <c r="E24" s="3">
        <v>127</v>
      </c>
      <c r="F24" s="13">
        <v>0</v>
      </c>
      <c r="G24" s="160">
        <f t="shared" si="0"/>
        <v>399</v>
      </c>
    </row>
    <row r="25" spans="1:7" x14ac:dyDescent="0.25">
      <c r="A25" s="4" t="s">
        <v>44</v>
      </c>
      <c r="B25" s="4" t="s">
        <v>45</v>
      </c>
      <c r="C25" s="3">
        <v>35</v>
      </c>
      <c r="D25" s="6">
        <v>0</v>
      </c>
      <c r="E25" s="3">
        <v>3</v>
      </c>
      <c r="F25" s="13">
        <v>0</v>
      </c>
      <c r="G25" s="160">
        <f t="shared" si="0"/>
        <v>38</v>
      </c>
    </row>
    <row r="26" spans="1:7" x14ac:dyDescent="0.25">
      <c r="A26" s="4" t="s">
        <v>46</v>
      </c>
      <c r="B26" s="4" t="s">
        <v>47</v>
      </c>
      <c r="C26" s="3">
        <v>0</v>
      </c>
      <c r="D26" s="6">
        <v>0</v>
      </c>
      <c r="E26" s="3">
        <v>0</v>
      </c>
      <c r="F26" s="13">
        <v>0</v>
      </c>
      <c r="G26" s="160">
        <f t="shared" si="0"/>
        <v>0</v>
      </c>
    </row>
    <row r="27" spans="1:7" x14ac:dyDescent="0.25">
      <c r="A27" s="4" t="s">
        <v>48</v>
      </c>
      <c r="B27" s="4" t="s">
        <v>49</v>
      </c>
      <c r="C27" s="3">
        <v>20</v>
      </c>
      <c r="D27" s="6">
        <v>0</v>
      </c>
      <c r="E27" s="6">
        <v>0</v>
      </c>
      <c r="F27" s="13">
        <v>0</v>
      </c>
      <c r="G27" s="160">
        <f t="shared" si="0"/>
        <v>20</v>
      </c>
    </row>
    <row r="28" spans="1:7" x14ac:dyDescent="0.25">
      <c r="A28" s="4" t="s">
        <v>50</v>
      </c>
      <c r="B28" s="4" t="s">
        <v>51</v>
      </c>
      <c r="C28" s="3">
        <v>0</v>
      </c>
      <c r="D28" s="6">
        <v>0</v>
      </c>
      <c r="E28" s="6">
        <v>0</v>
      </c>
      <c r="F28" s="13">
        <v>0</v>
      </c>
      <c r="G28" s="160">
        <f t="shared" si="0"/>
        <v>0</v>
      </c>
    </row>
    <row r="29" spans="1:7" x14ac:dyDescent="0.25">
      <c r="A29" s="4" t="s">
        <v>52</v>
      </c>
      <c r="B29" s="4" t="s">
        <v>53</v>
      </c>
      <c r="C29" s="3">
        <v>306</v>
      </c>
      <c r="D29" s="6">
        <v>0</v>
      </c>
      <c r="E29" s="3">
        <v>167</v>
      </c>
      <c r="F29" s="13">
        <v>0</v>
      </c>
      <c r="G29" s="160">
        <f t="shared" si="0"/>
        <v>473</v>
      </c>
    </row>
    <row r="30" spans="1:7" x14ac:dyDescent="0.25">
      <c r="A30" s="4" t="s">
        <v>54</v>
      </c>
      <c r="B30" s="4" t="s">
        <v>55</v>
      </c>
      <c r="C30" s="3">
        <v>133</v>
      </c>
      <c r="D30" s="6">
        <v>0</v>
      </c>
      <c r="E30" s="3">
        <v>0</v>
      </c>
      <c r="F30" s="13">
        <v>0</v>
      </c>
      <c r="G30" s="160">
        <f t="shared" si="0"/>
        <v>133</v>
      </c>
    </row>
    <row r="31" spans="1:7" x14ac:dyDescent="0.25">
      <c r="A31" s="4" t="s">
        <v>56</v>
      </c>
      <c r="B31" s="4" t="s">
        <v>57</v>
      </c>
      <c r="C31" s="3">
        <v>0</v>
      </c>
      <c r="D31" s="6">
        <v>0</v>
      </c>
      <c r="E31" s="3">
        <v>0</v>
      </c>
      <c r="F31" s="13">
        <v>0</v>
      </c>
      <c r="G31" s="160">
        <f t="shared" si="0"/>
        <v>0</v>
      </c>
    </row>
    <row r="32" spans="1:7" x14ac:dyDescent="0.25">
      <c r="A32" s="4" t="s">
        <v>58</v>
      </c>
      <c r="B32" s="4" t="s">
        <v>59</v>
      </c>
      <c r="C32" s="3">
        <v>30</v>
      </c>
      <c r="D32" s="6">
        <v>0</v>
      </c>
      <c r="E32" s="3">
        <v>42</v>
      </c>
      <c r="F32" s="13">
        <v>0</v>
      </c>
      <c r="G32" s="160">
        <f t="shared" si="0"/>
        <v>72</v>
      </c>
    </row>
    <row r="33" spans="1:7" x14ac:dyDescent="0.25">
      <c r="A33" s="4" t="s">
        <v>60</v>
      </c>
      <c r="B33" s="4" t="s">
        <v>61</v>
      </c>
      <c r="C33" s="3">
        <v>0</v>
      </c>
      <c r="D33" s="6">
        <v>0</v>
      </c>
      <c r="E33" s="6">
        <v>0</v>
      </c>
      <c r="F33" s="13">
        <v>0</v>
      </c>
      <c r="G33" s="160">
        <f t="shared" si="0"/>
        <v>0</v>
      </c>
    </row>
    <row r="34" spans="1:7" x14ac:dyDescent="0.25">
      <c r="A34" s="4" t="s">
        <v>62</v>
      </c>
      <c r="B34" s="4" t="s">
        <v>63</v>
      </c>
      <c r="C34" s="3">
        <v>2542</v>
      </c>
      <c r="D34" s="6">
        <v>0</v>
      </c>
      <c r="E34" s="3">
        <v>948</v>
      </c>
      <c r="F34" s="13">
        <v>0</v>
      </c>
      <c r="G34" s="160">
        <f t="shared" si="0"/>
        <v>3490</v>
      </c>
    </row>
    <row r="35" spans="1:7" x14ac:dyDescent="0.25">
      <c r="A35" s="4" t="s">
        <v>64</v>
      </c>
      <c r="B35" s="4" t="s">
        <v>65</v>
      </c>
      <c r="C35" s="3">
        <v>357</v>
      </c>
      <c r="D35" s="6">
        <v>0</v>
      </c>
      <c r="E35" s="3">
        <v>163</v>
      </c>
      <c r="F35" s="13">
        <v>0</v>
      </c>
      <c r="G35" s="160">
        <f t="shared" si="0"/>
        <v>520</v>
      </c>
    </row>
    <row r="36" spans="1:7" x14ac:dyDescent="0.25">
      <c r="A36" s="4" t="s">
        <v>66</v>
      </c>
      <c r="B36" s="4" t="s">
        <v>67</v>
      </c>
      <c r="C36" s="3">
        <v>42</v>
      </c>
      <c r="D36" s="6">
        <v>0</v>
      </c>
      <c r="E36" s="6">
        <v>0</v>
      </c>
      <c r="F36" s="13">
        <v>0</v>
      </c>
      <c r="G36" s="160">
        <f t="shared" si="0"/>
        <v>42</v>
      </c>
    </row>
    <row r="37" spans="1:7" x14ac:dyDescent="0.25">
      <c r="A37" s="4" t="s">
        <v>68</v>
      </c>
      <c r="B37" s="4" t="s">
        <v>69</v>
      </c>
      <c r="C37" s="3">
        <v>439</v>
      </c>
      <c r="D37" s="6">
        <v>0</v>
      </c>
      <c r="E37" s="3">
        <v>72</v>
      </c>
      <c r="F37" s="13">
        <v>0</v>
      </c>
      <c r="G37" s="160">
        <f t="shared" si="0"/>
        <v>511</v>
      </c>
    </row>
    <row r="38" spans="1:7" x14ac:dyDescent="0.25">
      <c r="A38" s="4" t="s">
        <v>70</v>
      </c>
      <c r="B38" s="4" t="s">
        <v>71</v>
      </c>
      <c r="C38" s="3">
        <v>882</v>
      </c>
      <c r="D38" s="6">
        <v>0</v>
      </c>
      <c r="E38" s="3">
        <v>526</v>
      </c>
      <c r="F38" s="13">
        <v>0</v>
      </c>
      <c r="G38" s="160">
        <f t="shared" si="0"/>
        <v>1408</v>
      </c>
    </row>
    <row r="39" spans="1:7" x14ac:dyDescent="0.25">
      <c r="A39" s="4" t="s">
        <v>72</v>
      </c>
      <c r="B39" s="4" t="s">
        <v>73</v>
      </c>
      <c r="C39" s="3">
        <v>28</v>
      </c>
      <c r="D39" s="6">
        <v>0</v>
      </c>
      <c r="E39" s="3">
        <v>0</v>
      </c>
      <c r="F39" s="13">
        <v>0</v>
      </c>
      <c r="G39" s="160">
        <f t="shared" si="0"/>
        <v>28</v>
      </c>
    </row>
    <row r="40" spans="1:7" x14ac:dyDescent="0.25">
      <c r="A40" s="4" t="s">
        <v>74</v>
      </c>
      <c r="B40" s="4" t="s">
        <v>75</v>
      </c>
      <c r="C40" s="3">
        <v>558</v>
      </c>
      <c r="D40" s="6">
        <v>0</v>
      </c>
      <c r="E40" s="3">
        <v>425</v>
      </c>
      <c r="F40" s="13">
        <v>0</v>
      </c>
      <c r="G40" s="160">
        <f t="shared" si="0"/>
        <v>983</v>
      </c>
    </row>
    <row r="41" spans="1:7" x14ac:dyDescent="0.25">
      <c r="A41" s="4" t="s">
        <v>76</v>
      </c>
      <c r="B41" s="4" t="s">
        <v>77</v>
      </c>
      <c r="C41" s="3">
        <v>0</v>
      </c>
      <c r="D41" s="6">
        <v>0</v>
      </c>
      <c r="E41" s="3">
        <v>0</v>
      </c>
      <c r="F41" s="13">
        <v>0</v>
      </c>
      <c r="G41" s="160">
        <f t="shared" si="0"/>
        <v>0</v>
      </c>
    </row>
    <row r="42" spans="1:7" x14ac:dyDescent="0.25">
      <c r="A42" s="4" t="s">
        <v>78</v>
      </c>
      <c r="B42" s="4" t="s">
        <v>79</v>
      </c>
      <c r="C42" s="3">
        <v>268</v>
      </c>
      <c r="D42" s="6">
        <v>0</v>
      </c>
      <c r="E42" s="3">
        <v>201</v>
      </c>
      <c r="F42" s="13">
        <v>0</v>
      </c>
      <c r="G42" s="160">
        <f t="shared" si="0"/>
        <v>469</v>
      </c>
    </row>
    <row r="43" spans="1:7" x14ac:dyDescent="0.25">
      <c r="A43" s="4" t="s">
        <v>80</v>
      </c>
      <c r="B43" s="4" t="s">
        <v>81</v>
      </c>
      <c r="C43" s="3">
        <v>0</v>
      </c>
      <c r="D43" s="6">
        <v>0</v>
      </c>
      <c r="E43" s="3">
        <v>0</v>
      </c>
      <c r="F43" s="13">
        <v>0</v>
      </c>
      <c r="G43" s="160">
        <f t="shared" si="0"/>
        <v>0</v>
      </c>
    </row>
    <row r="44" spans="1:7" x14ac:dyDescent="0.25">
      <c r="A44" s="4" t="s">
        <v>82</v>
      </c>
      <c r="B44" s="4" t="s">
        <v>83</v>
      </c>
      <c r="C44" s="6">
        <v>0</v>
      </c>
      <c r="D44" s="6">
        <v>0</v>
      </c>
      <c r="E44" s="6">
        <v>0</v>
      </c>
      <c r="F44" s="13">
        <v>0</v>
      </c>
      <c r="G44" s="160">
        <f t="shared" si="0"/>
        <v>0</v>
      </c>
    </row>
    <row r="45" spans="1:7" x14ac:dyDescent="0.25">
      <c r="A45" s="4" t="s">
        <v>84</v>
      </c>
      <c r="B45" s="4" t="s">
        <v>85</v>
      </c>
      <c r="C45" s="3">
        <v>0</v>
      </c>
      <c r="D45" s="6">
        <v>0</v>
      </c>
      <c r="E45" s="6">
        <v>0</v>
      </c>
      <c r="F45" s="13">
        <v>0</v>
      </c>
      <c r="G45" s="160">
        <f t="shared" si="0"/>
        <v>0</v>
      </c>
    </row>
    <row r="46" spans="1:7" x14ac:dyDescent="0.25">
      <c r="A46" s="4" t="s">
        <v>86</v>
      </c>
      <c r="B46" s="4" t="s">
        <v>87</v>
      </c>
      <c r="C46" s="3">
        <v>164</v>
      </c>
      <c r="D46" s="6">
        <v>0</v>
      </c>
      <c r="E46" s="3">
        <v>0</v>
      </c>
      <c r="F46" s="13">
        <v>0</v>
      </c>
      <c r="G46" s="160">
        <f t="shared" si="0"/>
        <v>164</v>
      </c>
    </row>
    <row r="47" spans="1:7" x14ac:dyDescent="0.25">
      <c r="A47" s="4" t="s">
        <v>88</v>
      </c>
      <c r="B47" s="4" t="s">
        <v>89</v>
      </c>
      <c r="C47" s="3">
        <v>40</v>
      </c>
      <c r="D47" s="6">
        <v>0</v>
      </c>
      <c r="E47" s="3">
        <v>25</v>
      </c>
      <c r="F47" s="13">
        <v>0</v>
      </c>
      <c r="G47" s="160">
        <f t="shared" si="0"/>
        <v>65</v>
      </c>
    </row>
    <row r="48" spans="1:7" x14ac:dyDescent="0.25">
      <c r="A48" s="4" t="s">
        <v>90</v>
      </c>
      <c r="B48" s="4" t="s">
        <v>91</v>
      </c>
      <c r="C48" s="3">
        <v>325</v>
      </c>
      <c r="D48" s="6">
        <v>0</v>
      </c>
      <c r="E48" s="3">
        <v>165</v>
      </c>
      <c r="F48" s="13">
        <v>0</v>
      </c>
      <c r="G48" s="160">
        <f t="shared" si="0"/>
        <v>490</v>
      </c>
    </row>
    <row r="49" spans="1:7" x14ac:dyDescent="0.25">
      <c r="A49" s="4" t="s">
        <v>92</v>
      </c>
      <c r="B49" s="4" t="s">
        <v>93</v>
      </c>
      <c r="C49" s="3">
        <v>0</v>
      </c>
      <c r="D49" s="6">
        <v>0</v>
      </c>
      <c r="E49" s="3">
        <v>0</v>
      </c>
      <c r="F49" s="13">
        <v>0</v>
      </c>
      <c r="G49" s="160">
        <f t="shared" si="0"/>
        <v>0</v>
      </c>
    </row>
    <row r="50" spans="1:7" x14ac:dyDescent="0.25">
      <c r="A50" s="4" t="s">
        <v>94</v>
      </c>
      <c r="B50" s="4" t="s">
        <v>95</v>
      </c>
      <c r="C50" s="3">
        <v>0</v>
      </c>
      <c r="D50" s="6">
        <v>0</v>
      </c>
      <c r="E50" s="6">
        <v>0</v>
      </c>
      <c r="F50" s="13">
        <v>0</v>
      </c>
      <c r="G50" s="160">
        <f t="shared" si="0"/>
        <v>0</v>
      </c>
    </row>
    <row r="51" spans="1:7" x14ac:dyDescent="0.25">
      <c r="A51" s="4" t="s">
        <v>96</v>
      </c>
      <c r="B51" s="4" t="s">
        <v>97</v>
      </c>
      <c r="C51" s="3">
        <v>1017</v>
      </c>
      <c r="D51" s="6">
        <v>0</v>
      </c>
      <c r="E51" s="3">
        <v>296</v>
      </c>
      <c r="F51" s="13">
        <v>0</v>
      </c>
      <c r="G51" s="160">
        <f t="shared" si="0"/>
        <v>1313</v>
      </c>
    </row>
    <row r="52" spans="1:7" x14ac:dyDescent="0.25">
      <c r="A52" s="4" t="s">
        <v>98</v>
      </c>
      <c r="B52" s="4" t="s">
        <v>99</v>
      </c>
      <c r="C52" s="3">
        <v>638</v>
      </c>
      <c r="D52" s="6">
        <v>0</v>
      </c>
      <c r="E52" s="3">
        <v>487</v>
      </c>
      <c r="F52" s="13">
        <v>0</v>
      </c>
      <c r="G52" s="160">
        <f t="shared" si="0"/>
        <v>1125</v>
      </c>
    </row>
    <row r="53" spans="1:7" x14ac:dyDescent="0.25">
      <c r="A53" s="4" t="s">
        <v>100</v>
      </c>
      <c r="B53" s="4" t="s">
        <v>101</v>
      </c>
      <c r="C53" s="3">
        <v>27</v>
      </c>
      <c r="D53" s="6">
        <v>0</v>
      </c>
      <c r="E53" s="6">
        <v>0</v>
      </c>
      <c r="F53" s="13">
        <v>0</v>
      </c>
      <c r="G53" s="160">
        <f t="shared" si="0"/>
        <v>27</v>
      </c>
    </row>
    <row r="54" spans="1:7" x14ac:dyDescent="0.25">
      <c r="A54" s="4" t="s">
        <v>102</v>
      </c>
      <c r="B54" s="4" t="s">
        <v>103</v>
      </c>
      <c r="C54" s="3">
        <v>0</v>
      </c>
      <c r="D54" s="6">
        <v>0</v>
      </c>
      <c r="E54" s="6">
        <v>0</v>
      </c>
      <c r="F54" s="13">
        <v>0</v>
      </c>
      <c r="G54" s="160">
        <f t="shared" si="0"/>
        <v>0</v>
      </c>
    </row>
    <row r="55" spans="1:7" x14ac:dyDescent="0.25">
      <c r="A55" s="4" t="s">
        <v>104</v>
      </c>
      <c r="B55" s="4" t="s">
        <v>105</v>
      </c>
      <c r="C55" s="3">
        <v>531</v>
      </c>
      <c r="D55" s="6">
        <v>0</v>
      </c>
      <c r="E55" s="3">
        <v>302</v>
      </c>
      <c r="F55" s="13">
        <v>0</v>
      </c>
      <c r="G55" s="160">
        <f t="shared" si="0"/>
        <v>833</v>
      </c>
    </row>
    <row r="56" spans="1:7" x14ac:dyDescent="0.25">
      <c r="A56" s="4" t="s">
        <v>106</v>
      </c>
      <c r="B56" s="4" t="s">
        <v>107</v>
      </c>
      <c r="C56" s="3">
        <v>29</v>
      </c>
      <c r="D56" s="6">
        <v>0</v>
      </c>
      <c r="E56" s="3">
        <v>0</v>
      </c>
      <c r="F56" s="13">
        <v>0</v>
      </c>
      <c r="G56" s="160">
        <f t="shared" si="0"/>
        <v>29</v>
      </c>
    </row>
    <row r="57" spans="1:7" x14ac:dyDescent="0.25">
      <c r="A57" s="4" t="s">
        <v>108</v>
      </c>
      <c r="B57" s="4" t="s">
        <v>109</v>
      </c>
      <c r="C57" s="3">
        <v>498</v>
      </c>
      <c r="D57" s="6">
        <v>0</v>
      </c>
      <c r="E57" s="3">
        <v>107</v>
      </c>
      <c r="F57" s="13">
        <v>0</v>
      </c>
      <c r="G57" s="160">
        <f t="shared" si="0"/>
        <v>605</v>
      </c>
    </row>
    <row r="58" spans="1:7" x14ac:dyDescent="0.25">
      <c r="A58" s="4" t="s">
        <v>110</v>
      </c>
      <c r="B58" s="4" t="s">
        <v>111</v>
      </c>
      <c r="C58" s="3">
        <v>214</v>
      </c>
      <c r="D58" s="6">
        <v>0</v>
      </c>
      <c r="E58" s="3">
        <v>177</v>
      </c>
      <c r="F58" s="13">
        <v>0</v>
      </c>
      <c r="G58" s="160">
        <f t="shared" si="0"/>
        <v>391</v>
      </c>
    </row>
    <row r="59" spans="1:7" x14ac:dyDescent="0.25">
      <c r="A59" s="4" t="s">
        <v>112</v>
      </c>
      <c r="B59" s="4" t="s">
        <v>113</v>
      </c>
      <c r="C59" s="3">
        <v>94</v>
      </c>
      <c r="D59" s="6">
        <v>0</v>
      </c>
      <c r="E59" s="3">
        <v>15</v>
      </c>
      <c r="F59" s="13">
        <v>0</v>
      </c>
      <c r="G59" s="160">
        <f t="shared" si="0"/>
        <v>109</v>
      </c>
    </row>
    <row r="60" spans="1:7" x14ac:dyDescent="0.25">
      <c r="A60" s="4" t="s">
        <v>114</v>
      </c>
      <c r="B60" s="4" t="s">
        <v>115</v>
      </c>
      <c r="C60" s="3">
        <v>352</v>
      </c>
      <c r="D60" s="6">
        <v>0</v>
      </c>
      <c r="E60" s="3">
        <v>108</v>
      </c>
      <c r="F60" s="13">
        <v>0</v>
      </c>
      <c r="G60" s="160">
        <f t="shared" si="0"/>
        <v>460</v>
      </c>
    </row>
    <row r="61" spans="1:7" x14ac:dyDescent="0.25">
      <c r="A61" s="4" t="s">
        <v>116</v>
      </c>
      <c r="B61" s="4" t="s">
        <v>117</v>
      </c>
      <c r="C61" s="3">
        <v>64</v>
      </c>
      <c r="D61" s="6">
        <v>0</v>
      </c>
      <c r="E61" s="3">
        <v>4</v>
      </c>
      <c r="F61" s="13">
        <v>0</v>
      </c>
      <c r="G61" s="160">
        <f t="shared" si="0"/>
        <v>68</v>
      </c>
    </row>
    <row r="62" spans="1:7" x14ac:dyDescent="0.25">
      <c r="A62" s="4" t="s">
        <v>118</v>
      </c>
      <c r="B62" s="4" t="s">
        <v>119</v>
      </c>
      <c r="C62" s="3">
        <v>431</v>
      </c>
      <c r="D62" s="6">
        <v>0</v>
      </c>
      <c r="E62" s="3">
        <v>374</v>
      </c>
      <c r="F62" s="13">
        <v>0</v>
      </c>
      <c r="G62" s="160">
        <f t="shared" si="0"/>
        <v>805</v>
      </c>
    </row>
    <row r="63" spans="1:7" x14ac:dyDescent="0.25">
      <c r="A63" s="4" t="s">
        <v>120</v>
      </c>
      <c r="B63" s="4" t="s">
        <v>121</v>
      </c>
      <c r="C63" s="3">
        <v>51</v>
      </c>
      <c r="D63" s="6">
        <v>0</v>
      </c>
      <c r="E63" s="3">
        <v>9</v>
      </c>
      <c r="F63" s="13">
        <v>0</v>
      </c>
      <c r="G63" s="160">
        <f t="shared" si="0"/>
        <v>60</v>
      </c>
    </row>
    <row r="64" spans="1:7" x14ac:dyDescent="0.25">
      <c r="A64" s="4" t="s">
        <v>122</v>
      </c>
      <c r="B64" s="4" t="s">
        <v>123</v>
      </c>
      <c r="C64" s="3">
        <v>22</v>
      </c>
      <c r="D64" s="6">
        <v>0</v>
      </c>
      <c r="E64" s="3">
        <v>0</v>
      </c>
      <c r="F64" s="13">
        <v>0</v>
      </c>
      <c r="G64" s="160">
        <f t="shared" si="0"/>
        <v>22</v>
      </c>
    </row>
    <row r="65" spans="1:7" x14ac:dyDescent="0.25">
      <c r="A65" s="4" t="s">
        <v>124</v>
      </c>
      <c r="B65" s="4" t="s">
        <v>125</v>
      </c>
      <c r="C65" s="3">
        <v>0</v>
      </c>
      <c r="D65" s="6">
        <v>0</v>
      </c>
      <c r="E65" s="3">
        <v>0</v>
      </c>
      <c r="F65" s="13">
        <v>0</v>
      </c>
      <c r="G65" s="160">
        <f t="shared" si="0"/>
        <v>0</v>
      </c>
    </row>
    <row r="66" spans="1:7" x14ac:dyDescent="0.25">
      <c r="A66" s="4" t="s">
        <v>126</v>
      </c>
      <c r="B66" s="4" t="s">
        <v>127</v>
      </c>
      <c r="C66" s="3">
        <v>0</v>
      </c>
      <c r="D66" s="6">
        <v>0</v>
      </c>
      <c r="E66" s="3">
        <v>0</v>
      </c>
      <c r="F66" s="13">
        <v>0</v>
      </c>
      <c r="G66" s="160">
        <f t="shared" si="0"/>
        <v>0</v>
      </c>
    </row>
    <row r="67" spans="1:7" x14ac:dyDescent="0.25">
      <c r="A67" s="4" t="s">
        <v>128</v>
      </c>
      <c r="B67" s="4" t="s">
        <v>129</v>
      </c>
      <c r="C67" s="3">
        <v>0</v>
      </c>
      <c r="D67" s="6">
        <v>0</v>
      </c>
      <c r="E67" s="3">
        <v>0</v>
      </c>
      <c r="F67" s="13">
        <v>0</v>
      </c>
      <c r="G67" s="160">
        <f t="shared" si="0"/>
        <v>0</v>
      </c>
    </row>
    <row r="68" spans="1:7" x14ac:dyDescent="0.25">
      <c r="A68" s="4" t="s">
        <v>130</v>
      </c>
      <c r="B68" s="4" t="s">
        <v>131</v>
      </c>
      <c r="C68" s="3">
        <v>304</v>
      </c>
      <c r="D68" s="6">
        <v>0</v>
      </c>
      <c r="E68" s="3">
        <v>0</v>
      </c>
      <c r="F68" s="13">
        <v>0</v>
      </c>
      <c r="G68" s="160">
        <f t="shared" si="0"/>
        <v>304</v>
      </c>
    </row>
    <row r="69" spans="1:7" x14ac:dyDescent="0.25">
      <c r="A69" s="4" t="s">
        <v>132</v>
      </c>
      <c r="B69" s="4" t="s">
        <v>133</v>
      </c>
      <c r="C69" s="3">
        <v>0</v>
      </c>
      <c r="D69" s="6">
        <v>0</v>
      </c>
      <c r="E69" s="3">
        <v>0</v>
      </c>
      <c r="F69" s="13">
        <v>0</v>
      </c>
      <c r="G69" s="160">
        <f t="shared" ref="G69:G114" si="1">SUM(C69:F69)</f>
        <v>0</v>
      </c>
    </row>
    <row r="70" spans="1:7" x14ac:dyDescent="0.25">
      <c r="A70" s="4" t="s">
        <v>134</v>
      </c>
      <c r="B70" s="4" t="s">
        <v>135</v>
      </c>
      <c r="C70" s="3">
        <v>141</v>
      </c>
      <c r="D70" s="3">
        <v>0</v>
      </c>
      <c r="E70" s="3">
        <v>35</v>
      </c>
      <c r="F70" s="13">
        <v>0</v>
      </c>
      <c r="G70" s="160">
        <f t="shared" si="1"/>
        <v>176</v>
      </c>
    </row>
    <row r="71" spans="1:7" x14ac:dyDescent="0.25">
      <c r="A71" s="4" t="s">
        <v>136</v>
      </c>
      <c r="B71" s="4" t="s">
        <v>137</v>
      </c>
      <c r="C71" s="3">
        <v>0</v>
      </c>
      <c r="D71" s="6">
        <v>0</v>
      </c>
      <c r="E71" s="6">
        <v>0</v>
      </c>
      <c r="F71" s="13">
        <v>0</v>
      </c>
      <c r="G71" s="160">
        <f t="shared" si="1"/>
        <v>0</v>
      </c>
    </row>
    <row r="72" spans="1:7" x14ac:dyDescent="0.25">
      <c r="A72" s="4" t="s">
        <v>138</v>
      </c>
      <c r="B72" s="4" t="s">
        <v>139</v>
      </c>
      <c r="C72" s="3">
        <v>60</v>
      </c>
      <c r="D72" s="6">
        <v>0</v>
      </c>
      <c r="E72" s="3">
        <v>26</v>
      </c>
      <c r="F72" s="13">
        <v>0</v>
      </c>
      <c r="G72" s="160">
        <f t="shared" si="1"/>
        <v>86</v>
      </c>
    </row>
    <row r="73" spans="1:7" x14ac:dyDescent="0.25">
      <c r="A73" s="4" t="s">
        <v>140</v>
      </c>
      <c r="B73" s="4" t="s">
        <v>141</v>
      </c>
      <c r="C73" s="3">
        <v>16</v>
      </c>
      <c r="D73" s="3">
        <v>4</v>
      </c>
      <c r="E73" s="6">
        <v>0</v>
      </c>
      <c r="F73" s="13">
        <v>0</v>
      </c>
      <c r="G73" s="160">
        <f t="shared" si="1"/>
        <v>20</v>
      </c>
    </row>
    <row r="74" spans="1:7" x14ac:dyDescent="0.25">
      <c r="A74" s="4" t="s">
        <v>142</v>
      </c>
      <c r="B74" s="4" t="s">
        <v>143</v>
      </c>
      <c r="C74" s="3">
        <v>51</v>
      </c>
      <c r="D74" s="6">
        <v>0</v>
      </c>
      <c r="E74" s="3">
        <v>54</v>
      </c>
      <c r="F74" s="13">
        <v>0</v>
      </c>
      <c r="G74" s="160">
        <f t="shared" si="1"/>
        <v>105</v>
      </c>
    </row>
    <row r="75" spans="1:7" x14ac:dyDescent="0.25">
      <c r="A75" s="4" t="s">
        <v>144</v>
      </c>
      <c r="B75" s="4" t="s">
        <v>145</v>
      </c>
      <c r="C75" s="3">
        <v>225</v>
      </c>
      <c r="D75" s="3">
        <v>60</v>
      </c>
      <c r="E75" s="6">
        <v>0</v>
      </c>
      <c r="F75" s="13">
        <v>0</v>
      </c>
      <c r="G75" s="160">
        <f t="shared" si="1"/>
        <v>285</v>
      </c>
    </row>
    <row r="76" spans="1:7" x14ac:dyDescent="0.25">
      <c r="A76" s="4" t="s">
        <v>146</v>
      </c>
      <c r="B76" s="4" t="s">
        <v>147</v>
      </c>
      <c r="C76" s="3">
        <v>135</v>
      </c>
      <c r="D76" s="6">
        <v>0</v>
      </c>
      <c r="E76" s="3">
        <v>108</v>
      </c>
      <c r="F76" s="13">
        <v>0</v>
      </c>
      <c r="G76" s="160">
        <f t="shared" si="1"/>
        <v>243</v>
      </c>
    </row>
    <row r="77" spans="1:7" x14ac:dyDescent="0.25">
      <c r="A77" s="4" t="s">
        <v>148</v>
      </c>
      <c r="B77" s="4" t="s">
        <v>149</v>
      </c>
      <c r="C77" s="3">
        <v>0</v>
      </c>
      <c r="D77" s="6">
        <v>0</v>
      </c>
      <c r="E77" s="3">
        <v>0</v>
      </c>
      <c r="F77" s="13">
        <v>0</v>
      </c>
      <c r="G77" s="160">
        <f t="shared" si="1"/>
        <v>0</v>
      </c>
    </row>
    <row r="78" spans="1:7" x14ac:dyDescent="0.25">
      <c r="A78" s="4" t="s">
        <v>150</v>
      </c>
      <c r="B78" s="4" t="s">
        <v>151</v>
      </c>
      <c r="C78" s="3">
        <v>4</v>
      </c>
      <c r="D78" s="6">
        <v>0</v>
      </c>
      <c r="E78" s="3">
        <v>7</v>
      </c>
      <c r="F78" s="13">
        <v>0</v>
      </c>
      <c r="G78" s="160">
        <f t="shared" si="1"/>
        <v>11</v>
      </c>
    </row>
    <row r="79" spans="1:7" x14ac:dyDescent="0.25">
      <c r="A79" s="4" t="s">
        <v>152</v>
      </c>
      <c r="B79" s="4" t="s">
        <v>153</v>
      </c>
      <c r="C79" s="3">
        <v>0</v>
      </c>
      <c r="D79" s="6">
        <v>0</v>
      </c>
      <c r="E79" s="6">
        <v>0</v>
      </c>
      <c r="F79" s="13">
        <v>0</v>
      </c>
      <c r="G79" s="160">
        <f t="shared" si="1"/>
        <v>0</v>
      </c>
    </row>
    <row r="80" spans="1:7" x14ac:dyDescent="0.25">
      <c r="A80" s="4" t="s">
        <v>154</v>
      </c>
      <c r="B80" s="4" t="s">
        <v>155</v>
      </c>
      <c r="C80" s="3">
        <v>13</v>
      </c>
      <c r="D80" s="6">
        <v>0</v>
      </c>
      <c r="E80" s="3">
        <v>42</v>
      </c>
      <c r="F80" s="13">
        <v>0</v>
      </c>
      <c r="G80" s="160">
        <f t="shared" si="1"/>
        <v>55</v>
      </c>
    </row>
    <row r="81" spans="1:7" x14ac:dyDescent="0.25">
      <c r="A81" s="4" t="s">
        <v>156</v>
      </c>
      <c r="B81" s="4" t="s">
        <v>157</v>
      </c>
      <c r="C81" s="3">
        <v>297</v>
      </c>
      <c r="D81" s="6">
        <v>0</v>
      </c>
      <c r="E81" s="3">
        <v>32</v>
      </c>
      <c r="F81" s="13">
        <v>0</v>
      </c>
      <c r="G81" s="160">
        <f t="shared" si="1"/>
        <v>329</v>
      </c>
    </row>
    <row r="82" spans="1:7" x14ac:dyDescent="0.25">
      <c r="A82" s="4" t="s">
        <v>158</v>
      </c>
      <c r="B82" s="4" t="s">
        <v>159</v>
      </c>
      <c r="C82" s="3">
        <v>85</v>
      </c>
      <c r="D82" s="6">
        <v>0</v>
      </c>
      <c r="E82" s="3">
        <v>64</v>
      </c>
      <c r="F82" s="13">
        <v>0</v>
      </c>
      <c r="G82" s="160">
        <f t="shared" si="1"/>
        <v>149</v>
      </c>
    </row>
    <row r="83" spans="1:7" x14ac:dyDescent="0.25">
      <c r="A83" s="4" t="s">
        <v>160</v>
      </c>
      <c r="B83" s="4" t="s">
        <v>161</v>
      </c>
      <c r="C83" s="3">
        <v>3</v>
      </c>
      <c r="D83" s="6">
        <v>0</v>
      </c>
      <c r="E83" s="3">
        <v>3</v>
      </c>
      <c r="F83" s="13">
        <v>0</v>
      </c>
      <c r="G83" s="160">
        <f t="shared" si="1"/>
        <v>6</v>
      </c>
    </row>
    <row r="84" spans="1:7" x14ac:dyDescent="0.25">
      <c r="A84" s="4" t="s">
        <v>162</v>
      </c>
      <c r="B84" s="4" t="s">
        <v>163</v>
      </c>
      <c r="C84" s="3">
        <v>110</v>
      </c>
      <c r="D84" s="6">
        <v>0</v>
      </c>
      <c r="E84" s="3">
        <v>20</v>
      </c>
      <c r="F84" s="13">
        <v>0</v>
      </c>
      <c r="G84" s="160">
        <f t="shared" si="1"/>
        <v>130</v>
      </c>
    </row>
    <row r="85" spans="1:7" x14ac:dyDescent="0.25">
      <c r="A85" s="4" t="s">
        <v>164</v>
      </c>
      <c r="B85" s="4" t="s">
        <v>165</v>
      </c>
      <c r="C85" s="3">
        <v>1</v>
      </c>
      <c r="D85" s="3">
        <v>0</v>
      </c>
      <c r="E85" s="3">
        <v>29</v>
      </c>
      <c r="F85" s="13">
        <v>0</v>
      </c>
      <c r="G85" s="160">
        <f t="shared" si="1"/>
        <v>30</v>
      </c>
    </row>
    <row r="86" spans="1:7" x14ac:dyDescent="0.25">
      <c r="A86" s="4" t="s">
        <v>166</v>
      </c>
      <c r="B86" s="4" t="s">
        <v>167</v>
      </c>
      <c r="C86" s="3">
        <v>0</v>
      </c>
      <c r="D86" s="6">
        <v>0</v>
      </c>
      <c r="E86" s="6">
        <v>0</v>
      </c>
      <c r="F86" s="13">
        <v>0</v>
      </c>
      <c r="G86" s="160">
        <f t="shared" si="1"/>
        <v>0</v>
      </c>
    </row>
    <row r="87" spans="1:7" x14ac:dyDescent="0.25">
      <c r="A87" s="4" t="s">
        <v>168</v>
      </c>
      <c r="B87" s="4" t="s">
        <v>169</v>
      </c>
      <c r="C87" s="3">
        <v>314</v>
      </c>
      <c r="D87" s="6">
        <v>0</v>
      </c>
      <c r="E87" s="3">
        <v>231</v>
      </c>
      <c r="F87" s="13">
        <v>0</v>
      </c>
      <c r="G87" s="160">
        <f t="shared" si="1"/>
        <v>545</v>
      </c>
    </row>
    <row r="88" spans="1:7" x14ac:dyDescent="0.25">
      <c r="A88" s="4" t="s">
        <v>170</v>
      </c>
      <c r="B88" s="4" t="s">
        <v>171</v>
      </c>
      <c r="C88" s="3">
        <v>45</v>
      </c>
      <c r="D88" s="6">
        <v>0</v>
      </c>
      <c r="E88" s="3">
        <v>0</v>
      </c>
      <c r="F88" s="13">
        <v>0</v>
      </c>
      <c r="G88" s="160">
        <f t="shared" si="1"/>
        <v>45</v>
      </c>
    </row>
    <row r="89" spans="1:7" x14ac:dyDescent="0.25">
      <c r="A89" s="4" t="s">
        <v>172</v>
      </c>
      <c r="B89" s="4" t="s">
        <v>173</v>
      </c>
      <c r="C89" s="3">
        <v>174</v>
      </c>
      <c r="D89" s="3">
        <v>0</v>
      </c>
      <c r="E89" s="3">
        <v>84</v>
      </c>
      <c r="F89" s="13">
        <v>0</v>
      </c>
      <c r="G89" s="160">
        <f t="shared" si="1"/>
        <v>258</v>
      </c>
    </row>
    <row r="90" spans="1:7" x14ac:dyDescent="0.25">
      <c r="A90" s="4" t="s">
        <v>174</v>
      </c>
      <c r="B90" s="4" t="s">
        <v>175</v>
      </c>
      <c r="C90" s="3">
        <v>505</v>
      </c>
      <c r="D90" s="6">
        <v>0</v>
      </c>
      <c r="E90" s="3">
        <v>0</v>
      </c>
      <c r="F90" s="13">
        <v>0</v>
      </c>
      <c r="G90" s="160">
        <f t="shared" si="1"/>
        <v>505</v>
      </c>
    </row>
    <row r="91" spans="1:7" x14ac:dyDescent="0.25">
      <c r="A91" s="4" t="s">
        <v>176</v>
      </c>
      <c r="B91" s="4" t="s">
        <v>177</v>
      </c>
      <c r="C91" s="3">
        <v>0</v>
      </c>
      <c r="D91" s="6">
        <v>0</v>
      </c>
      <c r="E91" s="3">
        <v>0</v>
      </c>
      <c r="F91" s="13">
        <v>0</v>
      </c>
      <c r="G91" s="160">
        <f t="shared" si="1"/>
        <v>0</v>
      </c>
    </row>
    <row r="92" spans="1:7" x14ac:dyDescent="0.25">
      <c r="A92" s="4" t="s">
        <v>178</v>
      </c>
      <c r="B92" s="4" t="s">
        <v>179</v>
      </c>
      <c r="C92" s="3">
        <v>0</v>
      </c>
      <c r="D92" s="6">
        <v>0</v>
      </c>
      <c r="E92" s="3">
        <v>0</v>
      </c>
      <c r="F92" s="13">
        <v>0</v>
      </c>
      <c r="G92" s="160">
        <f t="shared" si="1"/>
        <v>0</v>
      </c>
    </row>
    <row r="93" spans="1:7" x14ac:dyDescent="0.25">
      <c r="A93" s="4" t="s">
        <v>180</v>
      </c>
      <c r="B93" s="4" t="s">
        <v>181</v>
      </c>
      <c r="C93" s="3">
        <v>143</v>
      </c>
      <c r="D93" s="6">
        <v>0</v>
      </c>
      <c r="E93" s="3">
        <v>58</v>
      </c>
      <c r="F93" s="13">
        <v>0</v>
      </c>
      <c r="G93" s="160">
        <f t="shared" si="1"/>
        <v>201</v>
      </c>
    </row>
    <row r="94" spans="1:7" x14ac:dyDescent="0.25">
      <c r="A94" s="4" t="s">
        <v>182</v>
      </c>
      <c r="B94" s="4" t="s">
        <v>183</v>
      </c>
      <c r="C94" s="3">
        <v>132</v>
      </c>
      <c r="D94" s="6">
        <v>0</v>
      </c>
      <c r="E94" s="3">
        <v>17</v>
      </c>
      <c r="F94" s="13">
        <v>0</v>
      </c>
      <c r="G94" s="160">
        <f t="shared" si="1"/>
        <v>149</v>
      </c>
    </row>
    <row r="95" spans="1:7" x14ac:dyDescent="0.25">
      <c r="A95" s="4" t="s">
        <v>184</v>
      </c>
      <c r="B95" s="4" t="s">
        <v>185</v>
      </c>
      <c r="C95" s="3">
        <v>27</v>
      </c>
      <c r="D95" s="6">
        <v>0</v>
      </c>
      <c r="E95" s="3">
        <v>0</v>
      </c>
      <c r="F95" s="13">
        <v>0</v>
      </c>
      <c r="G95" s="160">
        <f t="shared" si="1"/>
        <v>27</v>
      </c>
    </row>
    <row r="96" spans="1:7" x14ac:dyDescent="0.25">
      <c r="A96" s="4" t="s">
        <v>186</v>
      </c>
      <c r="B96" s="4" t="s">
        <v>187</v>
      </c>
      <c r="C96" s="3">
        <v>68</v>
      </c>
      <c r="D96" s="6">
        <v>0</v>
      </c>
      <c r="E96" s="3">
        <v>37</v>
      </c>
      <c r="F96" s="13">
        <v>0</v>
      </c>
      <c r="G96" s="160">
        <f t="shared" si="1"/>
        <v>105</v>
      </c>
    </row>
    <row r="97" spans="1:7" x14ac:dyDescent="0.25">
      <c r="A97" s="4" t="s">
        <v>188</v>
      </c>
      <c r="B97" s="4" t="s">
        <v>189</v>
      </c>
      <c r="C97" s="3">
        <v>86</v>
      </c>
      <c r="D97" s="6">
        <v>0</v>
      </c>
      <c r="E97" s="3">
        <v>16</v>
      </c>
      <c r="F97" s="13">
        <v>0</v>
      </c>
      <c r="G97" s="160">
        <f t="shared" si="1"/>
        <v>102</v>
      </c>
    </row>
    <row r="98" spans="1:7" x14ac:dyDescent="0.25">
      <c r="A98" s="4" t="s">
        <v>190</v>
      </c>
      <c r="B98" s="4" t="s">
        <v>191</v>
      </c>
      <c r="C98" s="3">
        <v>612</v>
      </c>
      <c r="D98" s="3">
        <v>0</v>
      </c>
      <c r="E98" s="3">
        <v>292</v>
      </c>
      <c r="F98" s="13">
        <v>0</v>
      </c>
      <c r="G98" s="160">
        <f t="shared" si="1"/>
        <v>904</v>
      </c>
    </row>
    <row r="99" spans="1:7" x14ac:dyDescent="0.25">
      <c r="A99" s="4" t="s">
        <v>192</v>
      </c>
      <c r="B99" s="4" t="s">
        <v>193</v>
      </c>
      <c r="C99" s="3">
        <v>341</v>
      </c>
      <c r="D99" s="6">
        <v>0</v>
      </c>
      <c r="E99" s="3">
        <v>177</v>
      </c>
      <c r="F99" s="13">
        <v>0</v>
      </c>
      <c r="G99" s="160">
        <f t="shared" si="1"/>
        <v>518</v>
      </c>
    </row>
    <row r="100" spans="1:7" x14ac:dyDescent="0.25">
      <c r="A100" s="4" t="s">
        <v>194</v>
      </c>
      <c r="B100" s="4" t="s">
        <v>195</v>
      </c>
      <c r="C100" s="3">
        <v>90</v>
      </c>
      <c r="D100" s="6">
        <v>0</v>
      </c>
      <c r="E100" s="6">
        <v>0</v>
      </c>
      <c r="F100" s="13">
        <v>0</v>
      </c>
      <c r="G100" s="160">
        <f t="shared" si="1"/>
        <v>90</v>
      </c>
    </row>
    <row r="101" spans="1:7" x14ac:dyDescent="0.25">
      <c r="A101" s="4" t="s">
        <v>196</v>
      </c>
      <c r="B101" s="4" t="s">
        <v>197</v>
      </c>
      <c r="C101" s="3">
        <v>1022</v>
      </c>
      <c r="D101" s="6">
        <v>0</v>
      </c>
      <c r="E101" s="3">
        <v>405</v>
      </c>
      <c r="F101" s="13">
        <v>0</v>
      </c>
      <c r="G101" s="160">
        <f t="shared" si="1"/>
        <v>1427</v>
      </c>
    </row>
    <row r="102" spans="1:7" x14ac:dyDescent="0.25">
      <c r="A102" s="4" t="s">
        <v>198</v>
      </c>
      <c r="B102" s="4" t="s">
        <v>199</v>
      </c>
      <c r="C102" s="3">
        <v>493</v>
      </c>
      <c r="D102" s="6">
        <v>0</v>
      </c>
      <c r="E102" s="3">
        <v>317</v>
      </c>
      <c r="F102" s="13">
        <v>0</v>
      </c>
      <c r="G102" s="160">
        <f t="shared" si="1"/>
        <v>810</v>
      </c>
    </row>
    <row r="103" spans="1:7" x14ac:dyDescent="0.25">
      <c r="A103" s="4" t="s">
        <v>200</v>
      </c>
      <c r="B103" s="4" t="s">
        <v>201</v>
      </c>
      <c r="C103" s="3">
        <v>743</v>
      </c>
      <c r="D103" s="6">
        <v>0</v>
      </c>
      <c r="E103" s="3">
        <v>367</v>
      </c>
      <c r="F103" s="13">
        <v>0</v>
      </c>
      <c r="G103" s="160">
        <f t="shared" si="1"/>
        <v>1110</v>
      </c>
    </row>
    <row r="104" spans="1:7" x14ac:dyDescent="0.25">
      <c r="A104" s="4" t="s">
        <v>202</v>
      </c>
      <c r="B104" s="4" t="s">
        <v>203</v>
      </c>
      <c r="C104" s="3">
        <v>917</v>
      </c>
      <c r="D104" s="6">
        <v>0</v>
      </c>
      <c r="E104" s="3">
        <v>619</v>
      </c>
      <c r="F104" s="13">
        <v>0</v>
      </c>
      <c r="G104" s="160">
        <f t="shared" si="1"/>
        <v>1536</v>
      </c>
    </row>
    <row r="105" spans="1:7" x14ac:dyDescent="0.25">
      <c r="A105" s="4" t="s">
        <v>204</v>
      </c>
      <c r="B105" s="4" t="s">
        <v>205</v>
      </c>
      <c r="C105" s="3">
        <v>127</v>
      </c>
      <c r="D105" s="6">
        <v>0</v>
      </c>
      <c r="E105" s="3">
        <v>33</v>
      </c>
      <c r="F105" s="13">
        <v>0</v>
      </c>
      <c r="G105" s="160">
        <f t="shared" si="1"/>
        <v>160</v>
      </c>
    </row>
    <row r="106" spans="1:7" x14ac:dyDescent="0.25">
      <c r="A106" s="4" t="s">
        <v>206</v>
      </c>
      <c r="B106" s="4" t="s">
        <v>207</v>
      </c>
      <c r="C106" s="3">
        <v>150</v>
      </c>
      <c r="D106" s="6">
        <v>0</v>
      </c>
      <c r="E106" s="3">
        <v>114</v>
      </c>
      <c r="F106" s="13">
        <v>0</v>
      </c>
      <c r="G106" s="160">
        <f t="shared" si="1"/>
        <v>264</v>
      </c>
    </row>
    <row r="107" spans="1:7" x14ac:dyDescent="0.25">
      <c r="A107" s="4" t="s">
        <v>208</v>
      </c>
      <c r="B107" s="4" t="s">
        <v>209</v>
      </c>
      <c r="C107" s="3">
        <v>756</v>
      </c>
      <c r="D107" s="6">
        <v>0</v>
      </c>
      <c r="E107" s="3">
        <v>540</v>
      </c>
      <c r="F107" s="13">
        <v>0</v>
      </c>
      <c r="G107" s="160">
        <f t="shared" si="1"/>
        <v>1296</v>
      </c>
    </row>
    <row r="108" spans="1:7" x14ac:dyDescent="0.25">
      <c r="A108" s="4" t="s">
        <v>210</v>
      </c>
      <c r="B108" s="4" t="s">
        <v>211</v>
      </c>
      <c r="C108" s="3">
        <v>275</v>
      </c>
      <c r="D108" s="3">
        <v>5</v>
      </c>
      <c r="E108" s="3">
        <v>39</v>
      </c>
      <c r="F108" s="13">
        <v>0</v>
      </c>
      <c r="G108" s="160">
        <f t="shared" si="1"/>
        <v>319</v>
      </c>
    </row>
    <row r="109" spans="1:7" x14ac:dyDescent="0.25">
      <c r="A109" s="4" t="s">
        <v>212</v>
      </c>
      <c r="B109" s="4" t="s">
        <v>213</v>
      </c>
      <c r="C109" s="3">
        <v>0</v>
      </c>
      <c r="D109" s="6">
        <v>0</v>
      </c>
      <c r="E109" s="3">
        <v>0</v>
      </c>
      <c r="F109" s="13">
        <v>0</v>
      </c>
      <c r="G109" s="160">
        <f t="shared" si="1"/>
        <v>0</v>
      </c>
    </row>
    <row r="110" spans="1:7" x14ac:dyDescent="0.25">
      <c r="A110" s="4" t="s">
        <v>214</v>
      </c>
      <c r="B110" s="4" t="s">
        <v>215</v>
      </c>
      <c r="C110" s="3">
        <v>0</v>
      </c>
      <c r="D110" s="6">
        <v>0</v>
      </c>
      <c r="E110" s="3">
        <v>0</v>
      </c>
      <c r="F110" s="13">
        <v>0</v>
      </c>
      <c r="G110" s="160">
        <f t="shared" si="1"/>
        <v>0</v>
      </c>
    </row>
    <row r="111" spans="1:7" x14ac:dyDescent="0.25">
      <c r="A111" s="4" t="s">
        <v>216</v>
      </c>
      <c r="B111" s="4" t="s">
        <v>217</v>
      </c>
      <c r="C111" s="3">
        <v>0</v>
      </c>
      <c r="D111" s="6">
        <v>0</v>
      </c>
      <c r="E111" s="6">
        <v>0</v>
      </c>
      <c r="F111" s="13">
        <v>0</v>
      </c>
      <c r="G111" s="160">
        <f t="shared" si="1"/>
        <v>0</v>
      </c>
    </row>
    <row r="112" spans="1:7" x14ac:dyDescent="0.25">
      <c r="A112" s="4" t="s">
        <v>218</v>
      </c>
      <c r="B112" s="4" t="s">
        <v>219</v>
      </c>
      <c r="C112" s="3">
        <v>114</v>
      </c>
      <c r="D112" s="6">
        <v>0</v>
      </c>
      <c r="E112" s="3">
        <v>88</v>
      </c>
      <c r="F112" s="13">
        <v>0</v>
      </c>
      <c r="G112" s="160">
        <f t="shared" si="1"/>
        <v>202</v>
      </c>
    </row>
    <row r="113" spans="1:7" ht="15.75" thickBot="1" x14ac:dyDescent="0.3">
      <c r="A113" s="4" t="s">
        <v>220</v>
      </c>
      <c r="B113" s="4" t="s">
        <v>221</v>
      </c>
      <c r="C113" s="6">
        <v>0</v>
      </c>
      <c r="D113" s="6">
        <v>0</v>
      </c>
      <c r="E113" s="6">
        <v>0</v>
      </c>
      <c r="F113" s="13">
        <v>0</v>
      </c>
      <c r="G113" s="160">
        <f t="shared" si="1"/>
        <v>0</v>
      </c>
    </row>
    <row r="114" spans="1:7" ht="16.5" thickTop="1" thickBot="1" x14ac:dyDescent="0.3">
      <c r="B114" s="1" t="s">
        <v>222</v>
      </c>
      <c r="C114" s="10">
        <f>SUM(C4:C113)</f>
        <v>21976</v>
      </c>
      <c r="D114" s="10">
        <f t="shared" ref="D114:F114" si="2">SUM(D4:D113)</f>
        <v>69</v>
      </c>
      <c r="E114" s="10">
        <f t="shared" si="2"/>
        <v>10179</v>
      </c>
      <c r="F114" s="14">
        <f t="shared" si="2"/>
        <v>0</v>
      </c>
      <c r="G114" s="10">
        <f t="shared" si="1"/>
        <v>32224</v>
      </c>
    </row>
    <row r="115" spans="1:7" ht="15.75" thickTop="1" x14ac:dyDescent="0.25">
      <c r="G115" s="287"/>
    </row>
  </sheetData>
  <mergeCells count="3">
    <mergeCell ref="A2:A3"/>
    <mergeCell ref="B2:B3"/>
    <mergeCell ref="C2:G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6"/>
  <sheetViews>
    <sheetView workbookViewId="0">
      <selection activeCell="E14" sqref="E14"/>
    </sheetView>
  </sheetViews>
  <sheetFormatPr baseColWidth="10" defaultColWidth="9" defaultRowHeight="15" x14ac:dyDescent="0.25"/>
  <cols>
    <col min="2" max="2" width="68.42578125" customWidth="1"/>
    <col min="3" max="10" width="16.5703125" customWidth="1"/>
  </cols>
  <sheetData>
    <row r="1" spans="1:10" ht="15.75" thickBot="1" x14ac:dyDescent="0.3"/>
    <row r="2" spans="1:10" ht="30" customHeight="1" thickTop="1" thickBot="1" x14ac:dyDescent="0.3">
      <c r="A2" s="323" t="s">
        <v>0</v>
      </c>
      <c r="B2" s="324" t="s">
        <v>1</v>
      </c>
      <c r="C2" s="367" t="s">
        <v>800</v>
      </c>
      <c r="D2" s="323"/>
      <c r="E2" s="323"/>
      <c r="F2" s="323"/>
      <c r="G2" s="323"/>
      <c r="H2" s="323"/>
      <c r="I2" s="323"/>
      <c r="J2" s="323"/>
    </row>
    <row r="3" spans="1:10" ht="39.950000000000003" customHeight="1" thickTop="1" thickBot="1" x14ac:dyDescent="0.3">
      <c r="A3" s="323" t="s">
        <v>0</v>
      </c>
      <c r="B3" s="324" t="s">
        <v>1</v>
      </c>
      <c r="C3" s="367" t="s">
        <v>801</v>
      </c>
      <c r="D3" s="323"/>
      <c r="E3" s="323"/>
      <c r="F3" s="323"/>
      <c r="G3" s="323" t="s">
        <v>802</v>
      </c>
      <c r="H3" s="323"/>
      <c r="I3" s="323"/>
      <c r="J3" s="323"/>
    </row>
    <row r="4" spans="1:10" ht="16.5" thickTop="1" thickBot="1" x14ac:dyDescent="0.3">
      <c r="A4" s="323" t="s">
        <v>0</v>
      </c>
      <c r="B4" s="324" t="s">
        <v>1</v>
      </c>
      <c r="C4" s="268" t="s">
        <v>791</v>
      </c>
      <c r="D4" s="252" t="s">
        <v>792</v>
      </c>
      <c r="E4" s="252" t="s">
        <v>793</v>
      </c>
      <c r="F4" s="253" t="s">
        <v>222</v>
      </c>
      <c r="G4" s="252" t="s">
        <v>791</v>
      </c>
      <c r="H4" s="252" t="s">
        <v>792</v>
      </c>
      <c r="I4" s="252" t="s">
        <v>793</v>
      </c>
      <c r="J4" s="253" t="s">
        <v>222</v>
      </c>
    </row>
    <row r="5" spans="1:10" ht="15.75" thickTop="1" x14ac:dyDescent="0.25">
      <c r="A5" s="4" t="s">
        <v>2</v>
      </c>
      <c r="B5" s="4" t="s">
        <v>3</v>
      </c>
      <c r="C5" s="3">
        <v>0</v>
      </c>
      <c r="D5" s="3">
        <v>0</v>
      </c>
      <c r="E5" s="3">
        <v>0</v>
      </c>
      <c r="F5" s="137">
        <f>SUM(C5:E5)</f>
        <v>0</v>
      </c>
      <c r="G5" s="25">
        <v>0</v>
      </c>
      <c r="H5" s="3">
        <v>0</v>
      </c>
      <c r="I5" s="3">
        <v>1</v>
      </c>
      <c r="J5" s="137">
        <f>SUM(G5:I5)</f>
        <v>1</v>
      </c>
    </row>
    <row r="6" spans="1:10" x14ac:dyDescent="0.25">
      <c r="A6" s="4" t="s">
        <v>4</v>
      </c>
      <c r="B6" s="4" t="s">
        <v>5</v>
      </c>
      <c r="C6" s="3">
        <v>0</v>
      </c>
      <c r="D6" s="3">
        <v>0</v>
      </c>
      <c r="E6" s="3">
        <v>0</v>
      </c>
      <c r="F6" s="113">
        <f t="shared" ref="F6:F69" si="0">SUM(C6:E6)</f>
        <v>0</v>
      </c>
      <c r="G6" s="25">
        <v>0</v>
      </c>
      <c r="H6" s="3">
        <v>0</v>
      </c>
      <c r="I6" s="3">
        <v>0</v>
      </c>
      <c r="J6" s="113">
        <f t="shared" ref="J6:J69" si="1">SUM(G6:I6)</f>
        <v>0</v>
      </c>
    </row>
    <row r="7" spans="1:10" x14ac:dyDescent="0.25">
      <c r="A7" s="4" t="s">
        <v>6</v>
      </c>
      <c r="B7" s="4" t="s">
        <v>7</v>
      </c>
      <c r="C7" s="3">
        <v>12</v>
      </c>
      <c r="D7" s="3">
        <v>268</v>
      </c>
      <c r="E7" s="3">
        <v>0</v>
      </c>
      <c r="F7" s="113">
        <f t="shared" si="0"/>
        <v>280</v>
      </c>
      <c r="G7" s="25">
        <v>0</v>
      </c>
      <c r="H7" s="3">
        <v>0</v>
      </c>
      <c r="I7" s="3">
        <v>0</v>
      </c>
      <c r="J7" s="113">
        <f t="shared" si="1"/>
        <v>0</v>
      </c>
    </row>
    <row r="8" spans="1:10" x14ac:dyDescent="0.25">
      <c r="A8" s="4" t="s">
        <v>8</v>
      </c>
      <c r="B8" s="4" t="s">
        <v>9</v>
      </c>
      <c r="C8" s="3">
        <v>34</v>
      </c>
      <c r="D8" s="3">
        <v>0</v>
      </c>
      <c r="E8" s="3">
        <v>0</v>
      </c>
      <c r="F8" s="113">
        <f t="shared" si="0"/>
        <v>34</v>
      </c>
      <c r="G8" s="25">
        <v>2</v>
      </c>
      <c r="H8" s="3">
        <v>0</v>
      </c>
      <c r="I8" s="3">
        <v>0</v>
      </c>
      <c r="J8" s="113">
        <f t="shared" si="1"/>
        <v>2</v>
      </c>
    </row>
    <row r="9" spans="1:10" x14ac:dyDescent="0.25">
      <c r="A9" s="4" t="s">
        <v>10</v>
      </c>
      <c r="B9" s="4" t="s">
        <v>11</v>
      </c>
      <c r="C9" s="3">
        <v>9</v>
      </c>
      <c r="D9" s="3">
        <v>0</v>
      </c>
      <c r="E9" s="3">
        <v>0</v>
      </c>
      <c r="F9" s="113">
        <f t="shared" si="0"/>
        <v>9</v>
      </c>
      <c r="G9" s="25">
        <v>5</v>
      </c>
      <c r="H9" s="3">
        <v>0</v>
      </c>
      <c r="I9" s="3">
        <v>0</v>
      </c>
      <c r="J9" s="113">
        <f t="shared" si="1"/>
        <v>5</v>
      </c>
    </row>
    <row r="10" spans="1:10" x14ac:dyDescent="0.25">
      <c r="A10" s="4" t="s">
        <v>12</v>
      </c>
      <c r="B10" s="4" t="s">
        <v>13</v>
      </c>
      <c r="C10" s="3">
        <v>0</v>
      </c>
      <c r="D10" s="3">
        <v>0</v>
      </c>
      <c r="E10" s="3">
        <v>0</v>
      </c>
      <c r="F10" s="113">
        <f t="shared" si="0"/>
        <v>0</v>
      </c>
      <c r="G10" s="25">
        <v>0</v>
      </c>
      <c r="H10" s="3">
        <v>0</v>
      </c>
      <c r="I10" s="3">
        <v>0</v>
      </c>
      <c r="J10" s="113">
        <f t="shared" si="1"/>
        <v>0</v>
      </c>
    </row>
    <row r="11" spans="1:10" x14ac:dyDescent="0.25">
      <c r="A11" s="4" t="s">
        <v>14</v>
      </c>
      <c r="B11" s="4" t="s">
        <v>15</v>
      </c>
      <c r="C11" s="3">
        <v>0</v>
      </c>
      <c r="D11" s="3">
        <v>0</v>
      </c>
      <c r="E11" s="3">
        <v>0</v>
      </c>
      <c r="F11" s="113">
        <f t="shared" si="0"/>
        <v>0</v>
      </c>
      <c r="G11" s="25">
        <v>0</v>
      </c>
      <c r="H11" s="3">
        <v>0</v>
      </c>
      <c r="I11" s="3">
        <v>0</v>
      </c>
      <c r="J11" s="113">
        <f t="shared" si="1"/>
        <v>0</v>
      </c>
    </row>
    <row r="12" spans="1:10" x14ac:dyDescent="0.25">
      <c r="A12" s="4" t="s">
        <v>16</v>
      </c>
      <c r="B12" s="4" t="s">
        <v>17</v>
      </c>
      <c r="C12" s="3">
        <v>0</v>
      </c>
      <c r="D12" s="3">
        <v>0</v>
      </c>
      <c r="E12" s="3">
        <v>0</v>
      </c>
      <c r="F12" s="113">
        <f t="shared" si="0"/>
        <v>0</v>
      </c>
      <c r="G12" s="25">
        <v>0</v>
      </c>
      <c r="H12" s="3">
        <v>0</v>
      </c>
      <c r="I12" s="3">
        <v>0</v>
      </c>
      <c r="J12" s="113">
        <f t="shared" si="1"/>
        <v>0</v>
      </c>
    </row>
    <row r="13" spans="1:10" x14ac:dyDescent="0.25">
      <c r="A13" s="4" t="s">
        <v>18</v>
      </c>
      <c r="B13" s="4" t="s">
        <v>19</v>
      </c>
      <c r="C13" s="3">
        <v>0</v>
      </c>
      <c r="D13" s="3">
        <v>0</v>
      </c>
      <c r="E13" s="3">
        <v>0</v>
      </c>
      <c r="F13" s="113">
        <f t="shared" si="0"/>
        <v>0</v>
      </c>
      <c r="G13" s="25">
        <v>0</v>
      </c>
      <c r="H13" s="3">
        <v>0</v>
      </c>
      <c r="I13" s="3">
        <v>0</v>
      </c>
      <c r="J13" s="113">
        <f t="shared" si="1"/>
        <v>0</v>
      </c>
    </row>
    <row r="14" spans="1:10" x14ac:dyDescent="0.25">
      <c r="A14" s="4" t="s">
        <v>20</v>
      </c>
      <c r="B14" s="4" t="s">
        <v>21</v>
      </c>
      <c r="C14" s="3">
        <v>1</v>
      </c>
      <c r="D14" s="3">
        <v>0</v>
      </c>
      <c r="E14" s="3">
        <v>0</v>
      </c>
      <c r="F14" s="113">
        <f t="shared" si="0"/>
        <v>1</v>
      </c>
      <c r="G14" s="25">
        <v>1</v>
      </c>
      <c r="H14" s="3">
        <v>0</v>
      </c>
      <c r="I14" s="3">
        <v>0</v>
      </c>
      <c r="J14" s="113">
        <f t="shared" si="1"/>
        <v>1</v>
      </c>
    </row>
    <row r="15" spans="1:10" x14ac:dyDescent="0.25">
      <c r="A15" s="4" t="s">
        <v>22</v>
      </c>
      <c r="B15" s="4" t="s">
        <v>23</v>
      </c>
      <c r="C15" s="3">
        <v>0</v>
      </c>
      <c r="D15" s="3">
        <v>0</v>
      </c>
      <c r="E15" s="3">
        <v>0</v>
      </c>
      <c r="F15" s="113">
        <f t="shared" si="0"/>
        <v>0</v>
      </c>
      <c r="G15" s="25">
        <v>0</v>
      </c>
      <c r="H15" s="3">
        <v>0</v>
      </c>
      <c r="I15" s="3">
        <v>0</v>
      </c>
      <c r="J15" s="113">
        <f t="shared" si="1"/>
        <v>0</v>
      </c>
    </row>
    <row r="16" spans="1:10" x14ac:dyDescent="0.25">
      <c r="A16" s="4" t="s">
        <v>24</v>
      </c>
      <c r="B16" s="4" t="s">
        <v>25</v>
      </c>
      <c r="C16" s="3">
        <v>3</v>
      </c>
      <c r="D16" s="3">
        <v>0</v>
      </c>
      <c r="E16" s="3">
        <v>0</v>
      </c>
      <c r="F16" s="113">
        <f t="shared" si="0"/>
        <v>3</v>
      </c>
      <c r="G16" s="25">
        <v>34</v>
      </c>
      <c r="H16" s="3">
        <v>0</v>
      </c>
      <c r="I16" s="3">
        <v>0</v>
      </c>
      <c r="J16" s="113">
        <f t="shared" si="1"/>
        <v>34</v>
      </c>
    </row>
    <row r="17" spans="1:10" x14ac:dyDescent="0.25">
      <c r="A17" s="4" t="s">
        <v>26</v>
      </c>
      <c r="B17" s="4" t="s">
        <v>27</v>
      </c>
      <c r="C17" s="3">
        <v>0</v>
      </c>
      <c r="D17" s="3">
        <v>0</v>
      </c>
      <c r="E17" s="3">
        <v>0</v>
      </c>
      <c r="F17" s="113">
        <f t="shared" si="0"/>
        <v>0</v>
      </c>
      <c r="G17" s="25">
        <v>0</v>
      </c>
      <c r="H17" s="3">
        <v>0</v>
      </c>
      <c r="I17" s="3">
        <v>0</v>
      </c>
      <c r="J17" s="113">
        <f t="shared" si="1"/>
        <v>0</v>
      </c>
    </row>
    <row r="18" spans="1:10" x14ac:dyDescent="0.25">
      <c r="A18" s="4" t="s">
        <v>28</v>
      </c>
      <c r="B18" s="4" t="s">
        <v>29</v>
      </c>
      <c r="C18" s="3">
        <v>6</v>
      </c>
      <c r="D18" s="3">
        <v>2</v>
      </c>
      <c r="E18" s="3">
        <v>0</v>
      </c>
      <c r="F18" s="113">
        <f t="shared" si="0"/>
        <v>8</v>
      </c>
      <c r="G18" s="25">
        <v>5</v>
      </c>
      <c r="H18" s="3">
        <v>2</v>
      </c>
      <c r="I18" s="3">
        <v>2</v>
      </c>
      <c r="J18" s="113">
        <f t="shared" si="1"/>
        <v>9</v>
      </c>
    </row>
    <row r="19" spans="1:10" x14ac:dyDescent="0.25">
      <c r="A19" s="4" t="s">
        <v>30</v>
      </c>
      <c r="B19" s="4" t="s">
        <v>31</v>
      </c>
      <c r="C19" s="3">
        <v>0</v>
      </c>
      <c r="D19" s="3">
        <v>0</v>
      </c>
      <c r="E19" s="3">
        <v>0</v>
      </c>
      <c r="F19" s="113">
        <f t="shared" si="0"/>
        <v>0</v>
      </c>
      <c r="G19" s="25">
        <v>0</v>
      </c>
      <c r="H19" s="3">
        <v>0</v>
      </c>
      <c r="I19" s="3">
        <v>0</v>
      </c>
      <c r="J19" s="113">
        <f t="shared" si="1"/>
        <v>0</v>
      </c>
    </row>
    <row r="20" spans="1:10" x14ac:dyDescent="0.25">
      <c r="A20" s="4" t="s">
        <v>32</v>
      </c>
      <c r="B20" s="4" t="s">
        <v>33</v>
      </c>
      <c r="C20" s="3">
        <v>141</v>
      </c>
      <c r="D20" s="3">
        <v>19</v>
      </c>
      <c r="E20" s="3">
        <v>0</v>
      </c>
      <c r="F20" s="113">
        <f t="shared" si="0"/>
        <v>160</v>
      </c>
      <c r="G20" s="25">
        <v>0</v>
      </c>
      <c r="H20" s="3">
        <v>0</v>
      </c>
      <c r="I20" s="3">
        <v>0</v>
      </c>
      <c r="J20" s="113">
        <f t="shared" si="1"/>
        <v>0</v>
      </c>
    </row>
    <row r="21" spans="1:10" x14ac:dyDescent="0.25">
      <c r="A21" s="4" t="s">
        <v>34</v>
      </c>
      <c r="B21" s="4" t="s">
        <v>35</v>
      </c>
      <c r="C21" s="3">
        <v>0</v>
      </c>
      <c r="D21" s="3">
        <v>0</v>
      </c>
      <c r="E21" s="3">
        <v>0</v>
      </c>
      <c r="F21" s="113">
        <f t="shared" si="0"/>
        <v>0</v>
      </c>
      <c r="G21" s="25">
        <v>0</v>
      </c>
      <c r="H21" s="3">
        <v>0</v>
      </c>
      <c r="I21" s="3">
        <v>0</v>
      </c>
      <c r="J21" s="113">
        <f t="shared" si="1"/>
        <v>0</v>
      </c>
    </row>
    <row r="22" spans="1:10" x14ac:dyDescent="0.25">
      <c r="A22" s="4" t="s">
        <v>36</v>
      </c>
      <c r="B22" s="4" t="s">
        <v>37</v>
      </c>
      <c r="C22" s="3">
        <v>0</v>
      </c>
      <c r="D22" s="3">
        <v>3</v>
      </c>
      <c r="E22" s="3">
        <v>0</v>
      </c>
      <c r="F22" s="113">
        <f t="shared" si="0"/>
        <v>3</v>
      </c>
      <c r="G22" s="25">
        <v>0</v>
      </c>
      <c r="H22" s="3">
        <v>0</v>
      </c>
      <c r="I22" s="3">
        <v>0</v>
      </c>
      <c r="J22" s="113">
        <f t="shared" si="1"/>
        <v>0</v>
      </c>
    </row>
    <row r="23" spans="1:10" x14ac:dyDescent="0.25">
      <c r="A23" s="4" t="s">
        <v>38</v>
      </c>
      <c r="B23" s="4" t="s">
        <v>39</v>
      </c>
      <c r="C23" s="3">
        <v>7</v>
      </c>
      <c r="D23" s="3">
        <v>4</v>
      </c>
      <c r="E23" s="3">
        <v>1</v>
      </c>
      <c r="F23" s="113">
        <f t="shared" si="0"/>
        <v>12</v>
      </c>
      <c r="G23" s="25">
        <v>35</v>
      </c>
      <c r="H23" s="3">
        <v>10</v>
      </c>
      <c r="I23" s="3">
        <v>2</v>
      </c>
      <c r="J23" s="113">
        <f t="shared" si="1"/>
        <v>47</v>
      </c>
    </row>
    <row r="24" spans="1:10" x14ac:dyDescent="0.25">
      <c r="A24" s="4" t="s">
        <v>40</v>
      </c>
      <c r="B24" s="4" t="s">
        <v>41</v>
      </c>
      <c r="C24" s="3">
        <v>0</v>
      </c>
      <c r="D24" s="3">
        <v>0</v>
      </c>
      <c r="E24" s="3">
        <v>0</v>
      </c>
      <c r="F24" s="113">
        <f t="shared" si="0"/>
        <v>0</v>
      </c>
      <c r="G24" s="25">
        <v>0</v>
      </c>
      <c r="H24" s="3">
        <v>8</v>
      </c>
      <c r="I24" s="3">
        <v>0</v>
      </c>
      <c r="J24" s="113">
        <f t="shared" si="1"/>
        <v>8</v>
      </c>
    </row>
    <row r="25" spans="1:10" x14ac:dyDescent="0.25">
      <c r="A25" s="4" t="s">
        <v>42</v>
      </c>
      <c r="B25" s="4" t="s">
        <v>43</v>
      </c>
      <c r="C25" s="3">
        <v>0</v>
      </c>
      <c r="D25" s="3">
        <v>0</v>
      </c>
      <c r="E25" s="3">
        <v>3</v>
      </c>
      <c r="F25" s="113">
        <f t="shared" si="0"/>
        <v>3</v>
      </c>
      <c r="G25" s="25">
        <v>0</v>
      </c>
      <c r="H25" s="3">
        <v>0</v>
      </c>
      <c r="I25" s="3">
        <v>4</v>
      </c>
      <c r="J25" s="113">
        <f t="shared" si="1"/>
        <v>4</v>
      </c>
    </row>
    <row r="26" spans="1:10" x14ac:dyDescent="0.25">
      <c r="A26" s="4" t="s">
        <v>44</v>
      </c>
      <c r="B26" s="4" t="s">
        <v>45</v>
      </c>
      <c r="C26" s="3">
        <v>35</v>
      </c>
      <c r="D26" s="3">
        <v>0</v>
      </c>
      <c r="E26" s="3">
        <v>0</v>
      </c>
      <c r="F26" s="113">
        <f t="shared" si="0"/>
        <v>35</v>
      </c>
      <c r="G26" s="25">
        <v>55</v>
      </c>
      <c r="H26" s="3">
        <v>0</v>
      </c>
      <c r="I26" s="3">
        <v>0</v>
      </c>
      <c r="J26" s="113">
        <f t="shared" si="1"/>
        <v>55</v>
      </c>
    </row>
    <row r="27" spans="1:10" x14ac:dyDescent="0.25">
      <c r="A27" s="4" t="s">
        <v>46</v>
      </c>
      <c r="B27" s="4" t="s">
        <v>47</v>
      </c>
      <c r="C27" s="3">
        <v>0</v>
      </c>
      <c r="D27" s="3">
        <v>0</v>
      </c>
      <c r="E27" s="3">
        <v>0</v>
      </c>
      <c r="F27" s="113">
        <f t="shared" si="0"/>
        <v>0</v>
      </c>
      <c r="G27" s="25">
        <v>0</v>
      </c>
      <c r="H27" s="3">
        <v>0</v>
      </c>
      <c r="I27" s="3">
        <v>0</v>
      </c>
      <c r="J27" s="113">
        <f t="shared" si="1"/>
        <v>0</v>
      </c>
    </row>
    <row r="28" spans="1:10" x14ac:dyDescent="0.25">
      <c r="A28" s="4" t="s">
        <v>48</v>
      </c>
      <c r="B28" s="4" t="s">
        <v>49</v>
      </c>
      <c r="C28" s="3">
        <v>1</v>
      </c>
      <c r="D28" s="3">
        <v>0</v>
      </c>
      <c r="E28" s="3">
        <v>0</v>
      </c>
      <c r="F28" s="113">
        <f t="shared" si="0"/>
        <v>1</v>
      </c>
      <c r="G28" s="25">
        <v>3</v>
      </c>
      <c r="H28" s="3">
        <v>0</v>
      </c>
      <c r="I28" s="3">
        <v>0</v>
      </c>
      <c r="J28" s="113">
        <f t="shared" si="1"/>
        <v>3</v>
      </c>
    </row>
    <row r="29" spans="1:10" x14ac:dyDescent="0.25">
      <c r="A29" s="4" t="s">
        <v>50</v>
      </c>
      <c r="B29" s="4" t="s">
        <v>51</v>
      </c>
      <c r="C29" s="3">
        <v>0</v>
      </c>
      <c r="D29" s="3">
        <v>0</v>
      </c>
      <c r="E29" s="3">
        <v>0</v>
      </c>
      <c r="F29" s="113">
        <f t="shared" si="0"/>
        <v>0</v>
      </c>
      <c r="G29" s="25">
        <v>0</v>
      </c>
      <c r="H29" s="3">
        <v>0</v>
      </c>
      <c r="I29" s="3">
        <v>0</v>
      </c>
      <c r="J29" s="113">
        <f t="shared" si="1"/>
        <v>0</v>
      </c>
    </row>
    <row r="30" spans="1:10" x14ac:dyDescent="0.25">
      <c r="A30" s="4" t="s">
        <v>52</v>
      </c>
      <c r="B30" s="4" t="s">
        <v>53</v>
      </c>
      <c r="C30" s="3">
        <v>0</v>
      </c>
      <c r="D30" s="3">
        <v>0</v>
      </c>
      <c r="E30" s="3">
        <v>0</v>
      </c>
      <c r="F30" s="113">
        <f t="shared" si="0"/>
        <v>0</v>
      </c>
      <c r="G30" s="25">
        <v>0</v>
      </c>
      <c r="H30" s="3">
        <v>0</v>
      </c>
      <c r="I30" s="3">
        <v>0</v>
      </c>
      <c r="J30" s="113">
        <f t="shared" si="1"/>
        <v>0</v>
      </c>
    </row>
    <row r="31" spans="1:10" x14ac:dyDescent="0.25">
      <c r="A31" s="4" t="s">
        <v>54</v>
      </c>
      <c r="B31" s="4" t="s">
        <v>55</v>
      </c>
      <c r="C31" s="3">
        <v>0</v>
      </c>
      <c r="D31" s="3">
        <v>0</v>
      </c>
      <c r="E31" s="3">
        <v>0</v>
      </c>
      <c r="F31" s="113">
        <f t="shared" si="0"/>
        <v>0</v>
      </c>
      <c r="G31" s="25">
        <v>0</v>
      </c>
      <c r="H31" s="3">
        <v>0</v>
      </c>
      <c r="I31" s="3">
        <v>0</v>
      </c>
      <c r="J31" s="113">
        <f t="shared" si="1"/>
        <v>0</v>
      </c>
    </row>
    <row r="32" spans="1:10" x14ac:dyDescent="0.25">
      <c r="A32" s="4" t="s">
        <v>56</v>
      </c>
      <c r="B32" s="4" t="s">
        <v>57</v>
      </c>
      <c r="C32" s="3">
        <v>0</v>
      </c>
      <c r="D32" s="3">
        <v>0</v>
      </c>
      <c r="E32" s="3">
        <v>0</v>
      </c>
      <c r="F32" s="113">
        <f t="shared" si="0"/>
        <v>0</v>
      </c>
      <c r="G32" s="25">
        <v>0</v>
      </c>
      <c r="H32" s="3">
        <v>0</v>
      </c>
      <c r="I32" s="3">
        <v>0</v>
      </c>
      <c r="J32" s="113">
        <f t="shared" si="1"/>
        <v>0</v>
      </c>
    </row>
    <row r="33" spans="1:10" x14ac:dyDescent="0.25">
      <c r="A33" s="4" t="s">
        <v>58</v>
      </c>
      <c r="B33" s="4" t="s">
        <v>59</v>
      </c>
      <c r="C33" s="3">
        <v>74</v>
      </c>
      <c r="D33" s="3">
        <v>0</v>
      </c>
      <c r="E33" s="3">
        <v>0</v>
      </c>
      <c r="F33" s="113">
        <f t="shared" si="0"/>
        <v>74</v>
      </c>
      <c r="G33" s="25">
        <v>0</v>
      </c>
      <c r="H33" s="3">
        <v>0</v>
      </c>
      <c r="I33" s="3">
        <v>0</v>
      </c>
      <c r="J33" s="113">
        <f t="shared" si="1"/>
        <v>0</v>
      </c>
    </row>
    <row r="34" spans="1:10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0</v>
      </c>
      <c r="F34" s="113">
        <f t="shared" si="0"/>
        <v>0</v>
      </c>
      <c r="G34" s="25">
        <v>0</v>
      </c>
      <c r="H34" s="3">
        <v>0</v>
      </c>
      <c r="I34" s="3">
        <v>0</v>
      </c>
      <c r="J34" s="113">
        <f t="shared" si="1"/>
        <v>0</v>
      </c>
    </row>
    <row r="35" spans="1:10" x14ac:dyDescent="0.25">
      <c r="A35" s="4" t="s">
        <v>62</v>
      </c>
      <c r="B35" s="4" t="s">
        <v>63</v>
      </c>
      <c r="C35" s="3">
        <v>60</v>
      </c>
      <c r="D35" s="3">
        <v>0</v>
      </c>
      <c r="E35" s="3">
        <v>0</v>
      </c>
      <c r="F35" s="113">
        <f t="shared" si="0"/>
        <v>60</v>
      </c>
      <c r="G35" s="25">
        <v>69</v>
      </c>
      <c r="H35" s="3">
        <v>0</v>
      </c>
      <c r="I35" s="3">
        <v>0</v>
      </c>
      <c r="J35" s="113">
        <f t="shared" si="1"/>
        <v>69</v>
      </c>
    </row>
    <row r="36" spans="1:10" x14ac:dyDescent="0.25">
      <c r="A36" s="4" t="s">
        <v>64</v>
      </c>
      <c r="B36" s="4" t="s">
        <v>65</v>
      </c>
      <c r="C36" s="3">
        <v>4</v>
      </c>
      <c r="D36" s="3">
        <v>2</v>
      </c>
      <c r="E36" s="3">
        <v>0</v>
      </c>
      <c r="F36" s="113">
        <f t="shared" si="0"/>
        <v>6</v>
      </c>
      <c r="G36" s="25">
        <v>0</v>
      </c>
      <c r="H36" s="3">
        <v>10</v>
      </c>
      <c r="I36" s="3">
        <v>0</v>
      </c>
      <c r="J36" s="113">
        <f t="shared" si="1"/>
        <v>10</v>
      </c>
    </row>
    <row r="37" spans="1:10" x14ac:dyDescent="0.25">
      <c r="A37" s="4" t="s">
        <v>66</v>
      </c>
      <c r="B37" s="4" t="s">
        <v>67</v>
      </c>
      <c r="C37" s="3">
        <v>0</v>
      </c>
      <c r="D37" s="3">
        <v>10</v>
      </c>
      <c r="E37" s="3">
        <v>0</v>
      </c>
      <c r="F37" s="113">
        <f t="shared" si="0"/>
        <v>10</v>
      </c>
      <c r="G37" s="25">
        <v>4</v>
      </c>
      <c r="H37" s="3">
        <v>0</v>
      </c>
      <c r="I37" s="3">
        <v>0</v>
      </c>
      <c r="J37" s="113">
        <f t="shared" si="1"/>
        <v>4</v>
      </c>
    </row>
    <row r="38" spans="1:10" x14ac:dyDescent="0.25">
      <c r="A38" s="4" t="s">
        <v>68</v>
      </c>
      <c r="B38" s="4" t="s">
        <v>69</v>
      </c>
      <c r="C38" s="3">
        <v>0</v>
      </c>
      <c r="D38" s="3">
        <v>0</v>
      </c>
      <c r="E38" s="3">
        <v>0</v>
      </c>
      <c r="F38" s="113">
        <f t="shared" si="0"/>
        <v>0</v>
      </c>
      <c r="G38" s="25">
        <v>0</v>
      </c>
      <c r="H38" s="3">
        <v>0</v>
      </c>
      <c r="I38" s="3">
        <v>0</v>
      </c>
      <c r="J38" s="113">
        <f t="shared" si="1"/>
        <v>0</v>
      </c>
    </row>
    <row r="39" spans="1:10" x14ac:dyDescent="0.25">
      <c r="A39" s="4" t="s">
        <v>70</v>
      </c>
      <c r="B39" s="4" t="s">
        <v>71</v>
      </c>
      <c r="C39" s="3">
        <v>10</v>
      </c>
      <c r="D39" s="3">
        <v>0</v>
      </c>
      <c r="E39" s="3">
        <v>2</v>
      </c>
      <c r="F39" s="113">
        <f t="shared" si="0"/>
        <v>12</v>
      </c>
      <c r="G39" s="25">
        <v>16</v>
      </c>
      <c r="H39" s="3">
        <v>0</v>
      </c>
      <c r="I39" s="3">
        <v>0</v>
      </c>
      <c r="J39" s="113">
        <f t="shared" si="1"/>
        <v>16</v>
      </c>
    </row>
    <row r="40" spans="1:10" x14ac:dyDescent="0.25">
      <c r="A40" s="4" t="s">
        <v>72</v>
      </c>
      <c r="B40" s="4" t="s">
        <v>73</v>
      </c>
      <c r="C40" s="3">
        <v>1</v>
      </c>
      <c r="D40" s="3">
        <v>0</v>
      </c>
      <c r="E40" s="3">
        <v>0</v>
      </c>
      <c r="F40" s="113">
        <f t="shared" si="0"/>
        <v>1</v>
      </c>
      <c r="G40" s="25">
        <v>0</v>
      </c>
      <c r="H40" s="3">
        <v>1</v>
      </c>
      <c r="I40" s="3">
        <v>2</v>
      </c>
      <c r="J40" s="113">
        <f t="shared" si="1"/>
        <v>3</v>
      </c>
    </row>
    <row r="41" spans="1:10" x14ac:dyDescent="0.25">
      <c r="A41" s="4" t="s">
        <v>74</v>
      </c>
      <c r="B41" s="4" t="s">
        <v>75</v>
      </c>
      <c r="C41" s="3">
        <v>0</v>
      </c>
      <c r="D41" s="3">
        <v>0</v>
      </c>
      <c r="E41" s="3">
        <v>0</v>
      </c>
      <c r="F41" s="113">
        <f t="shared" si="0"/>
        <v>0</v>
      </c>
      <c r="G41" s="25">
        <v>60</v>
      </c>
      <c r="H41" s="3">
        <v>0</v>
      </c>
      <c r="I41" s="3">
        <v>0</v>
      </c>
      <c r="J41" s="113">
        <f t="shared" si="1"/>
        <v>60</v>
      </c>
    </row>
    <row r="42" spans="1:10" x14ac:dyDescent="0.25">
      <c r="A42" s="4" t="s">
        <v>76</v>
      </c>
      <c r="B42" s="4" t="s">
        <v>77</v>
      </c>
      <c r="C42" s="3">
        <v>0</v>
      </c>
      <c r="D42" s="3">
        <v>0</v>
      </c>
      <c r="E42" s="3">
        <v>0</v>
      </c>
      <c r="F42" s="113">
        <f t="shared" si="0"/>
        <v>0</v>
      </c>
      <c r="G42" s="25">
        <v>0</v>
      </c>
      <c r="H42" s="3">
        <v>0</v>
      </c>
      <c r="I42" s="3">
        <v>0</v>
      </c>
      <c r="J42" s="113">
        <f t="shared" si="1"/>
        <v>0</v>
      </c>
    </row>
    <row r="43" spans="1:10" x14ac:dyDescent="0.25">
      <c r="A43" s="4" t="s">
        <v>78</v>
      </c>
      <c r="B43" s="4" t="s">
        <v>79</v>
      </c>
      <c r="C43" s="3">
        <v>0</v>
      </c>
      <c r="D43" s="3">
        <v>0</v>
      </c>
      <c r="E43" s="3">
        <v>0</v>
      </c>
      <c r="F43" s="113">
        <f t="shared" si="0"/>
        <v>0</v>
      </c>
      <c r="G43" s="25">
        <v>0</v>
      </c>
      <c r="H43" s="3">
        <v>0</v>
      </c>
      <c r="I43" s="3">
        <v>0</v>
      </c>
      <c r="J43" s="113">
        <f t="shared" si="1"/>
        <v>0</v>
      </c>
    </row>
    <row r="44" spans="1:10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0</v>
      </c>
      <c r="F44" s="113">
        <f t="shared" si="0"/>
        <v>0</v>
      </c>
      <c r="G44" s="25">
        <v>0</v>
      </c>
      <c r="H44" s="3">
        <v>0</v>
      </c>
      <c r="I44" s="3">
        <v>0</v>
      </c>
      <c r="J44" s="113">
        <f t="shared" si="1"/>
        <v>0</v>
      </c>
    </row>
    <row r="45" spans="1:10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113">
        <f t="shared" si="0"/>
        <v>0</v>
      </c>
      <c r="G45" s="25">
        <v>0</v>
      </c>
      <c r="H45" s="3">
        <v>0</v>
      </c>
      <c r="I45" s="3">
        <v>0</v>
      </c>
      <c r="J45" s="113">
        <f t="shared" si="1"/>
        <v>0</v>
      </c>
    </row>
    <row r="46" spans="1:10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113">
        <f t="shared" si="0"/>
        <v>0</v>
      </c>
      <c r="G46" s="25">
        <v>0</v>
      </c>
      <c r="H46" s="3">
        <v>0</v>
      </c>
      <c r="I46" s="3">
        <v>0</v>
      </c>
      <c r="J46" s="113">
        <f t="shared" si="1"/>
        <v>0</v>
      </c>
    </row>
    <row r="47" spans="1:10" x14ac:dyDescent="0.25">
      <c r="A47" s="4" t="s">
        <v>86</v>
      </c>
      <c r="B47" s="4" t="s">
        <v>87</v>
      </c>
      <c r="C47" s="3">
        <v>0</v>
      </c>
      <c r="D47" s="3">
        <v>0</v>
      </c>
      <c r="E47" s="3">
        <v>0</v>
      </c>
      <c r="F47" s="113">
        <f t="shared" si="0"/>
        <v>0</v>
      </c>
      <c r="G47" s="25">
        <v>2</v>
      </c>
      <c r="H47" s="3">
        <v>0</v>
      </c>
      <c r="I47" s="3">
        <v>0</v>
      </c>
      <c r="J47" s="113">
        <f t="shared" si="1"/>
        <v>2</v>
      </c>
    </row>
    <row r="48" spans="1:10" x14ac:dyDescent="0.25">
      <c r="A48" s="4" t="s">
        <v>88</v>
      </c>
      <c r="B48" s="4" t="s">
        <v>89</v>
      </c>
      <c r="C48" s="3">
        <v>0</v>
      </c>
      <c r="D48" s="3">
        <v>0</v>
      </c>
      <c r="E48" s="3">
        <v>0</v>
      </c>
      <c r="F48" s="113">
        <f t="shared" si="0"/>
        <v>0</v>
      </c>
      <c r="G48" s="25">
        <v>0</v>
      </c>
      <c r="H48" s="3">
        <v>0</v>
      </c>
      <c r="I48" s="3">
        <v>0</v>
      </c>
      <c r="J48" s="113">
        <f t="shared" si="1"/>
        <v>0</v>
      </c>
    </row>
    <row r="49" spans="1:10" x14ac:dyDescent="0.25">
      <c r="A49" s="4" t="s">
        <v>90</v>
      </c>
      <c r="B49" s="4" t="s">
        <v>91</v>
      </c>
      <c r="C49" s="3">
        <v>0</v>
      </c>
      <c r="D49" s="3">
        <v>0</v>
      </c>
      <c r="E49" s="3">
        <v>0</v>
      </c>
      <c r="F49" s="113">
        <f t="shared" si="0"/>
        <v>0</v>
      </c>
      <c r="G49" s="25">
        <v>0</v>
      </c>
      <c r="H49" s="3">
        <v>0</v>
      </c>
      <c r="I49" s="3">
        <v>0</v>
      </c>
      <c r="J49" s="113">
        <f t="shared" si="1"/>
        <v>0</v>
      </c>
    </row>
    <row r="50" spans="1:10" x14ac:dyDescent="0.25">
      <c r="A50" s="4" t="s">
        <v>92</v>
      </c>
      <c r="B50" s="4" t="s">
        <v>93</v>
      </c>
      <c r="C50" s="3">
        <v>0</v>
      </c>
      <c r="D50" s="3">
        <v>0</v>
      </c>
      <c r="E50" s="3">
        <v>0</v>
      </c>
      <c r="F50" s="113">
        <f t="shared" si="0"/>
        <v>0</v>
      </c>
      <c r="G50" s="25">
        <v>0</v>
      </c>
      <c r="H50" s="3">
        <v>0</v>
      </c>
      <c r="I50" s="3">
        <v>0</v>
      </c>
      <c r="J50" s="113">
        <f t="shared" si="1"/>
        <v>0</v>
      </c>
    </row>
    <row r="51" spans="1:10" x14ac:dyDescent="0.25">
      <c r="A51" s="4" t="s">
        <v>94</v>
      </c>
      <c r="B51" s="4" t="s">
        <v>95</v>
      </c>
      <c r="C51" s="3">
        <v>0</v>
      </c>
      <c r="D51" s="3">
        <v>0</v>
      </c>
      <c r="E51" s="3">
        <v>0</v>
      </c>
      <c r="F51" s="113">
        <f t="shared" si="0"/>
        <v>0</v>
      </c>
      <c r="G51" s="25">
        <v>0</v>
      </c>
      <c r="H51" s="3">
        <v>0</v>
      </c>
      <c r="I51" s="3">
        <v>0</v>
      </c>
      <c r="J51" s="113">
        <f t="shared" si="1"/>
        <v>0</v>
      </c>
    </row>
    <row r="52" spans="1:10" x14ac:dyDescent="0.25">
      <c r="A52" s="4" t="s">
        <v>96</v>
      </c>
      <c r="B52" s="4" t="s">
        <v>97</v>
      </c>
      <c r="C52" s="3">
        <v>14</v>
      </c>
      <c r="D52" s="3">
        <v>0</v>
      </c>
      <c r="E52" s="3">
        <v>0</v>
      </c>
      <c r="F52" s="113">
        <f t="shared" si="0"/>
        <v>14</v>
      </c>
      <c r="G52" s="25">
        <v>15</v>
      </c>
      <c r="H52" s="3">
        <v>0</v>
      </c>
      <c r="I52" s="3">
        <v>0</v>
      </c>
      <c r="J52" s="113">
        <f t="shared" si="1"/>
        <v>15</v>
      </c>
    </row>
    <row r="53" spans="1:10" x14ac:dyDescent="0.25">
      <c r="A53" s="4" t="s">
        <v>98</v>
      </c>
      <c r="B53" s="4" t="s">
        <v>99</v>
      </c>
      <c r="C53" s="3">
        <v>0</v>
      </c>
      <c r="D53" s="3">
        <v>0</v>
      </c>
      <c r="E53" s="3">
        <v>0</v>
      </c>
      <c r="F53" s="113">
        <f t="shared" si="0"/>
        <v>0</v>
      </c>
      <c r="G53" s="25">
        <v>0</v>
      </c>
      <c r="H53" s="3">
        <v>0</v>
      </c>
      <c r="I53" s="3">
        <v>0</v>
      </c>
      <c r="J53" s="113">
        <f t="shared" si="1"/>
        <v>0</v>
      </c>
    </row>
    <row r="54" spans="1:10" x14ac:dyDescent="0.25">
      <c r="A54" s="4" t="s">
        <v>100</v>
      </c>
      <c r="B54" s="4" t="s">
        <v>101</v>
      </c>
      <c r="C54" s="3">
        <v>0</v>
      </c>
      <c r="D54" s="3">
        <v>0</v>
      </c>
      <c r="E54" s="3">
        <v>0</v>
      </c>
      <c r="F54" s="113">
        <f t="shared" si="0"/>
        <v>0</v>
      </c>
      <c r="G54" s="25">
        <v>0</v>
      </c>
      <c r="H54" s="3">
        <v>0</v>
      </c>
      <c r="I54" s="3">
        <v>0</v>
      </c>
      <c r="J54" s="113">
        <f t="shared" si="1"/>
        <v>0</v>
      </c>
    </row>
    <row r="55" spans="1:10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113">
        <f t="shared" si="0"/>
        <v>0</v>
      </c>
      <c r="G55" s="25">
        <v>0</v>
      </c>
      <c r="H55" s="3">
        <v>0</v>
      </c>
      <c r="I55" s="3">
        <v>0</v>
      </c>
      <c r="J55" s="113">
        <f t="shared" si="1"/>
        <v>0</v>
      </c>
    </row>
    <row r="56" spans="1:10" x14ac:dyDescent="0.25">
      <c r="A56" s="4" t="s">
        <v>104</v>
      </c>
      <c r="B56" s="4" t="s">
        <v>105</v>
      </c>
      <c r="C56" s="3">
        <v>0</v>
      </c>
      <c r="D56" s="3">
        <v>0</v>
      </c>
      <c r="E56" s="3">
        <v>3</v>
      </c>
      <c r="F56" s="113">
        <f t="shared" si="0"/>
        <v>3</v>
      </c>
      <c r="G56" s="25">
        <v>0</v>
      </c>
      <c r="H56" s="3">
        <v>0</v>
      </c>
      <c r="I56" s="3">
        <v>3</v>
      </c>
      <c r="J56" s="113">
        <f t="shared" si="1"/>
        <v>3</v>
      </c>
    </row>
    <row r="57" spans="1:10" x14ac:dyDescent="0.25">
      <c r="A57" s="4" t="s">
        <v>106</v>
      </c>
      <c r="B57" s="4" t="s">
        <v>107</v>
      </c>
      <c r="C57" s="3">
        <v>4</v>
      </c>
      <c r="D57" s="3">
        <v>0</v>
      </c>
      <c r="E57" s="3">
        <v>0</v>
      </c>
      <c r="F57" s="113">
        <f t="shared" si="0"/>
        <v>4</v>
      </c>
      <c r="G57" s="25">
        <v>5</v>
      </c>
      <c r="H57" s="3">
        <v>0</v>
      </c>
      <c r="I57" s="3">
        <v>0</v>
      </c>
      <c r="J57" s="113">
        <f t="shared" si="1"/>
        <v>5</v>
      </c>
    </row>
    <row r="58" spans="1:10" x14ac:dyDescent="0.25">
      <c r="A58" s="4" t="s">
        <v>108</v>
      </c>
      <c r="B58" s="4" t="s">
        <v>109</v>
      </c>
      <c r="C58" s="3">
        <v>192</v>
      </c>
      <c r="D58" s="3">
        <v>5</v>
      </c>
      <c r="E58" s="3">
        <v>0</v>
      </c>
      <c r="F58" s="113">
        <f t="shared" si="0"/>
        <v>197</v>
      </c>
      <c r="G58" s="25">
        <v>1</v>
      </c>
      <c r="H58" s="3">
        <v>7</v>
      </c>
      <c r="I58" s="3">
        <v>0</v>
      </c>
      <c r="J58" s="113">
        <f t="shared" si="1"/>
        <v>8</v>
      </c>
    </row>
    <row r="59" spans="1:10" x14ac:dyDescent="0.25">
      <c r="A59" s="4" t="s">
        <v>110</v>
      </c>
      <c r="B59" s="4" t="s">
        <v>111</v>
      </c>
      <c r="C59" s="3">
        <v>0</v>
      </c>
      <c r="D59" s="3">
        <v>0</v>
      </c>
      <c r="E59" s="3">
        <v>0</v>
      </c>
      <c r="F59" s="113">
        <f t="shared" si="0"/>
        <v>0</v>
      </c>
      <c r="G59" s="25">
        <v>0</v>
      </c>
      <c r="H59" s="3">
        <v>0</v>
      </c>
      <c r="I59" s="3">
        <v>0</v>
      </c>
      <c r="J59" s="113">
        <f t="shared" si="1"/>
        <v>0</v>
      </c>
    </row>
    <row r="60" spans="1:10" x14ac:dyDescent="0.25">
      <c r="A60" s="4" t="s">
        <v>112</v>
      </c>
      <c r="B60" s="4" t="s">
        <v>113</v>
      </c>
      <c r="C60" s="3">
        <v>7</v>
      </c>
      <c r="D60" s="3">
        <v>0</v>
      </c>
      <c r="E60" s="3">
        <v>0</v>
      </c>
      <c r="F60" s="113">
        <f t="shared" si="0"/>
        <v>7</v>
      </c>
      <c r="G60" s="25">
        <v>2</v>
      </c>
      <c r="H60" s="3">
        <v>0</v>
      </c>
      <c r="I60" s="3">
        <v>0</v>
      </c>
      <c r="J60" s="113">
        <f t="shared" si="1"/>
        <v>2</v>
      </c>
    </row>
    <row r="61" spans="1:10" x14ac:dyDescent="0.25">
      <c r="A61" s="4" t="s">
        <v>114</v>
      </c>
      <c r="B61" s="4" t="s">
        <v>115</v>
      </c>
      <c r="C61" s="3">
        <v>10</v>
      </c>
      <c r="D61" s="3">
        <v>0</v>
      </c>
      <c r="E61" s="3">
        <v>0</v>
      </c>
      <c r="F61" s="113">
        <f t="shared" si="0"/>
        <v>10</v>
      </c>
      <c r="G61" s="25">
        <v>0</v>
      </c>
      <c r="H61" s="3">
        <v>0</v>
      </c>
      <c r="I61" s="3">
        <v>0</v>
      </c>
      <c r="J61" s="113">
        <f t="shared" si="1"/>
        <v>0</v>
      </c>
    </row>
    <row r="62" spans="1:10" x14ac:dyDescent="0.25">
      <c r="A62" s="4" t="s">
        <v>116</v>
      </c>
      <c r="B62" s="4" t="s">
        <v>117</v>
      </c>
      <c r="C62" s="3">
        <v>137</v>
      </c>
      <c r="D62" s="3">
        <v>3</v>
      </c>
      <c r="E62" s="3">
        <v>26</v>
      </c>
      <c r="F62" s="113">
        <f t="shared" si="0"/>
        <v>166</v>
      </c>
      <c r="G62" s="25">
        <v>0</v>
      </c>
      <c r="H62" s="3">
        <v>0</v>
      </c>
      <c r="I62" s="3">
        <v>0</v>
      </c>
      <c r="J62" s="113">
        <f t="shared" si="1"/>
        <v>0</v>
      </c>
    </row>
    <row r="63" spans="1:10" x14ac:dyDescent="0.25">
      <c r="A63" s="4" t="s">
        <v>118</v>
      </c>
      <c r="B63" s="4" t="s">
        <v>119</v>
      </c>
      <c r="C63" s="3">
        <v>0</v>
      </c>
      <c r="D63" s="3">
        <v>0</v>
      </c>
      <c r="E63" s="3">
        <v>0</v>
      </c>
      <c r="F63" s="113">
        <f t="shared" si="0"/>
        <v>0</v>
      </c>
      <c r="G63" s="25">
        <v>0</v>
      </c>
      <c r="H63" s="3">
        <v>0</v>
      </c>
      <c r="I63" s="3">
        <v>0</v>
      </c>
      <c r="J63" s="113">
        <f t="shared" si="1"/>
        <v>0</v>
      </c>
    </row>
    <row r="64" spans="1:10" x14ac:dyDescent="0.25">
      <c r="A64" s="4" t="s">
        <v>120</v>
      </c>
      <c r="B64" s="4" t="s">
        <v>121</v>
      </c>
      <c r="C64" s="3">
        <v>0</v>
      </c>
      <c r="D64" s="3">
        <v>0</v>
      </c>
      <c r="E64" s="3">
        <v>0</v>
      </c>
      <c r="F64" s="113">
        <f t="shared" si="0"/>
        <v>0</v>
      </c>
      <c r="G64" s="25">
        <v>0</v>
      </c>
      <c r="H64" s="3">
        <v>0</v>
      </c>
      <c r="I64" s="3">
        <v>2</v>
      </c>
      <c r="J64" s="113">
        <f t="shared" si="1"/>
        <v>2</v>
      </c>
    </row>
    <row r="65" spans="1:10" x14ac:dyDescent="0.25">
      <c r="A65" s="4" t="s">
        <v>122</v>
      </c>
      <c r="B65" s="4" t="s">
        <v>123</v>
      </c>
      <c r="C65" s="3">
        <v>0</v>
      </c>
      <c r="D65" s="3">
        <v>0</v>
      </c>
      <c r="E65" s="3">
        <v>0</v>
      </c>
      <c r="F65" s="113">
        <f t="shared" si="0"/>
        <v>0</v>
      </c>
      <c r="G65" s="25">
        <v>0</v>
      </c>
      <c r="H65" s="3">
        <v>0</v>
      </c>
      <c r="I65" s="3">
        <v>0</v>
      </c>
      <c r="J65" s="113">
        <f t="shared" si="1"/>
        <v>0</v>
      </c>
    </row>
    <row r="66" spans="1:10" x14ac:dyDescent="0.25">
      <c r="A66" s="4" t="s">
        <v>124</v>
      </c>
      <c r="B66" s="4" t="s">
        <v>125</v>
      </c>
      <c r="C66" s="3">
        <v>0</v>
      </c>
      <c r="D66" s="3">
        <v>1</v>
      </c>
      <c r="E66" s="3">
        <v>0</v>
      </c>
      <c r="F66" s="113">
        <f t="shared" si="0"/>
        <v>1</v>
      </c>
      <c r="G66" s="25">
        <v>0</v>
      </c>
      <c r="H66" s="3">
        <v>1</v>
      </c>
      <c r="I66" s="3">
        <v>1</v>
      </c>
      <c r="J66" s="113">
        <f t="shared" si="1"/>
        <v>2</v>
      </c>
    </row>
    <row r="67" spans="1:10" x14ac:dyDescent="0.25">
      <c r="A67" s="4" t="s">
        <v>126</v>
      </c>
      <c r="B67" s="4" t="s">
        <v>127</v>
      </c>
      <c r="C67" s="3">
        <v>0</v>
      </c>
      <c r="D67" s="3">
        <v>0</v>
      </c>
      <c r="E67" s="3">
        <v>0</v>
      </c>
      <c r="F67" s="113">
        <f t="shared" si="0"/>
        <v>0</v>
      </c>
      <c r="G67" s="25">
        <v>0</v>
      </c>
      <c r="H67" s="3">
        <v>0</v>
      </c>
      <c r="I67" s="3">
        <v>0</v>
      </c>
      <c r="J67" s="113">
        <f t="shared" si="1"/>
        <v>0</v>
      </c>
    </row>
    <row r="68" spans="1:10" x14ac:dyDescent="0.25">
      <c r="A68" s="4" t="s">
        <v>128</v>
      </c>
      <c r="B68" s="4" t="s">
        <v>129</v>
      </c>
      <c r="C68" s="3">
        <v>0</v>
      </c>
      <c r="D68" s="3">
        <v>0</v>
      </c>
      <c r="E68" s="3">
        <v>0</v>
      </c>
      <c r="F68" s="113">
        <f t="shared" si="0"/>
        <v>0</v>
      </c>
      <c r="G68" s="25">
        <v>0</v>
      </c>
      <c r="H68" s="3">
        <v>0</v>
      </c>
      <c r="I68" s="3">
        <v>0</v>
      </c>
      <c r="J68" s="113">
        <f t="shared" si="1"/>
        <v>0</v>
      </c>
    </row>
    <row r="69" spans="1:10" x14ac:dyDescent="0.25">
      <c r="A69" s="4" t="s">
        <v>130</v>
      </c>
      <c r="B69" s="4" t="s">
        <v>131</v>
      </c>
      <c r="C69" s="3">
        <v>12</v>
      </c>
      <c r="D69" s="3">
        <v>17</v>
      </c>
      <c r="E69" s="3">
        <v>0</v>
      </c>
      <c r="F69" s="113">
        <f t="shared" si="0"/>
        <v>29</v>
      </c>
      <c r="G69" s="25">
        <v>11</v>
      </c>
      <c r="H69" s="3">
        <v>0</v>
      </c>
      <c r="I69" s="3">
        <v>0</v>
      </c>
      <c r="J69" s="113">
        <f t="shared" si="1"/>
        <v>11</v>
      </c>
    </row>
    <row r="70" spans="1:10" x14ac:dyDescent="0.25">
      <c r="A70" s="4" t="s">
        <v>132</v>
      </c>
      <c r="B70" s="4" t="s">
        <v>133</v>
      </c>
      <c r="C70" s="3">
        <v>0</v>
      </c>
      <c r="D70" s="3">
        <v>0</v>
      </c>
      <c r="E70" s="3">
        <v>0</v>
      </c>
      <c r="F70" s="113">
        <f t="shared" ref="F70:F115" si="2">SUM(C70:E70)</f>
        <v>0</v>
      </c>
      <c r="G70" s="25">
        <v>0</v>
      </c>
      <c r="H70" s="3">
        <v>0</v>
      </c>
      <c r="I70" s="3">
        <v>0</v>
      </c>
      <c r="J70" s="113">
        <f t="shared" ref="J70:J115" si="3">SUM(G70:I70)</f>
        <v>0</v>
      </c>
    </row>
    <row r="71" spans="1:10" x14ac:dyDescent="0.25">
      <c r="A71" s="4" t="s">
        <v>134</v>
      </c>
      <c r="B71" s="4" t="s">
        <v>135</v>
      </c>
      <c r="C71" s="3">
        <v>17</v>
      </c>
      <c r="D71" s="3">
        <v>0</v>
      </c>
      <c r="E71" s="3">
        <v>0</v>
      </c>
      <c r="F71" s="113">
        <f t="shared" si="2"/>
        <v>17</v>
      </c>
      <c r="G71" s="25">
        <v>0</v>
      </c>
      <c r="H71" s="3">
        <v>0</v>
      </c>
      <c r="I71" s="3">
        <v>3</v>
      </c>
      <c r="J71" s="113">
        <f t="shared" si="3"/>
        <v>3</v>
      </c>
    </row>
    <row r="72" spans="1:10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113">
        <f t="shared" si="2"/>
        <v>0</v>
      </c>
      <c r="G72" s="25">
        <v>0</v>
      </c>
      <c r="H72" s="3">
        <v>0</v>
      </c>
      <c r="I72" s="3">
        <v>0</v>
      </c>
      <c r="J72" s="113">
        <f t="shared" si="3"/>
        <v>0</v>
      </c>
    </row>
    <row r="73" spans="1:10" x14ac:dyDescent="0.25">
      <c r="A73" s="4" t="s">
        <v>138</v>
      </c>
      <c r="B73" s="4" t="s">
        <v>139</v>
      </c>
      <c r="C73" s="3">
        <v>5</v>
      </c>
      <c r="D73" s="3">
        <v>0</v>
      </c>
      <c r="E73" s="3">
        <v>0</v>
      </c>
      <c r="F73" s="113">
        <f t="shared" si="2"/>
        <v>5</v>
      </c>
      <c r="G73" s="25">
        <v>2</v>
      </c>
      <c r="H73" s="3">
        <v>0</v>
      </c>
      <c r="I73" s="3">
        <v>0</v>
      </c>
      <c r="J73" s="113">
        <f t="shared" si="3"/>
        <v>2</v>
      </c>
    </row>
    <row r="74" spans="1:10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113">
        <f t="shared" si="2"/>
        <v>0</v>
      </c>
      <c r="G74" s="25">
        <v>0</v>
      </c>
      <c r="H74" s="3">
        <v>2</v>
      </c>
      <c r="I74" s="3">
        <v>0</v>
      </c>
      <c r="J74" s="113">
        <f t="shared" si="3"/>
        <v>2</v>
      </c>
    </row>
    <row r="75" spans="1:10" x14ac:dyDescent="0.25">
      <c r="A75" s="4" t="s">
        <v>142</v>
      </c>
      <c r="B75" s="4" t="s">
        <v>143</v>
      </c>
      <c r="C75" s="3">
        <v>1</v>
      </c>
      <c r="D75" s="3">
        <v>0</v>
      </c>
      <c r="E75" s="3">
        <v>0</v>
      </c>
      <c r="F75" s="113">
        <f t="shared" si="2"/>
        <v>1</v>
      </c>
      <c r="G75" s="25">
        <v>11</v>
      </c>
      <c r="H75" s="3">
        <v>0</v>
      </c>
      <c r="I75" s="3">
        <v>0</v>
      </c>
      <c r="J75" s="113">
        <f t="shared" si="3"/>
        <v>11</v>
      </c>
    </row>
    <row r="76" spans="1:10" x14ac:dyDescent="0.25">
      <c r="A76" s="4" t="s">
        <v>144</v>
      </c>
      <c r="B76" s="4" t="s">
        <v>145</v>
      </c>
      <c r="C76" s="3">
        <v>0</v>
      </c>
      <c r="D76" s="3">
        <v>0</v>
      </c>
      <c r="E76" s="3">
        <v>0</v>
      </c>
      <c r="F76" s="113">
        <f t="shared" si="2"/>
        <v>0</v>
      </c>
      <c r="G76" s="25">
        <v>0</v>
      </c>
      <c r="H76" s="3">
        <v>0</v>
      </c>
      <c r="I76" s="3">
        <v>0</v>
      </c>
      <c r="J76" s="113">
        <f t="shared" si="3"/>
        <v>0</v>
      </c>
    </row>
    <row r="77" spans="1:10" x14ac:dyDescent="0.25">
      <c r="A77" s="4" t="s">
        <v>146</v>
      </c>
      <c r="B77" s="4" t="s">
        <v>147</v>
      </c>
      <c r="C77" s="3">
        <v>2</v>
      </c>
      <c r="D77" s="3">
        <v>0</v>
      </c>
      <c r="E77" s="3">
        <v>0</v>
      </c>
      <c r="F77" s="113">
        <f t="shared" si="2"/>
        <v>2</v>
      </c>
      <c r="G77" s="25">
        <v>36</v>
      </c>
      <c r="H77" s="3">
        <v>0</v>
      </c>
      <c r="I77" s="3">
        <v>0</v>
      </c>
      <c r="J77" s="113">
        <f t="shared" si="3"/>
        <v>36</v>
      </c>
    </row>
    <row r="78" spans="1:10" x14ac:dyDescent="0.25">
      <c r="A78" s="4" t="s">
        <v>148</v>
      </c>
      <c r="B78" s="4" t="s">
        <v>149</v>
      </c>
      <c r="C78" s="3">
        <v>0</v>
      </c>
      <c r="D78" s="3">
        <v>0</v>
      </c>
      <c r="E78" s="3">
        <v>0</v>
      </c>
      <c r="F78" s="113">
        <f t="shared" si="2"/>
        <v>0</v>
      </c>
      <c r="G78" s="25">
        <v>0</v>
      </c>
      <c r="H78" s="3">
        <v>0</v>
      </c>
      <c r="I78" s="3">
        <v>0</v>
      </c>
      <c r="J78" s="113">
        <f t="shared" si="3"/>
        <v>0</v>
      </c>
    </row>
    <row r="79" spans="1:10" x14ac:dyDescent="0.25">
      <c r="A79" s="4" t="s">
        <v>150</v>
      </c>
      <c r="B79" s="4" t="s">
        <v>151</v>
      </c>
      <c r="C79" s="3">
        <v>0</v>
      </c>
      <c r="D79" s="3">
        <v>0</v>
      </c>
      <c r="E79" s="3">
        <v>0</v>
      </c>
      <c r="F79" s="113">
        <f t="shared" si="2"/>
        <v>0</v>
      </c>
      <c r="G79" s="25">
        <v>0</v>
      </c>
      <c r="H79" s="3">
        <v>0</v>
      </c>
      <c r="I79" s="3">
        <v>0</v>
      </c>
      <c r="J79" s="113">
        <f t="shared" si="3"/>
        <v>0</v>
      </c>
    </row>
    <row r="80" spans="1:10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113">
        <f t="shared" si="2"/>
        <v>0</v>
      </c>
      <c r="G80" s="25">
        <v>0</v>
      </c>
      <c r="H80" s="3">
        <v>0</v>
      </c>
      <c r="I80" s="3">
        <v>0</v>
      </c>
      <c r="J80" s="113">
        <f t="shared" si="3"/>
        <v>0</v>
      </c>
    </row>
    <row r="81" spans="1:10" x14ac:dyDescent="0.25">
      <c r="A81" s="4" t="s">
        <v>154</v>
      </c>
      <c r="B81" s="4" t="s">
        <v>155</v>
      </c>
      <c r="C81" s="3">
        <v>0</v>
      </c>
      <c r="D81" s="3">
        <v>0</v>
      </c>
      <c r="E81" s="3">
        <v>0</v>
      </c>
      <c r="F81" s="113">
        <f t="shared" si="2"/>
        <v>0</v>
      </c>
      <c r="G81" s="25">
        <v>2</v>
      </c>
      <c r="H81" s="3">
        <v>0</v>
      </c>
      <c r="I81" s="3">
        <v>3</v>
      </c>
      <c r="J81" s="113">
        <f t="shared" si="3"/>
        <v>5</v>
      </c>
    </row>
    <row r="82" spans="1:10" x14ac:dyDescent="0.25">
      <c r="A82" s="4" t="s">
        <v>156</v>
      </c>
      <c r="B82" s="4" t="s">
        <v>157</v>
      </c>
      <c r="C82" s="3">
        <v>6</v>
      </c>
      <c r="D82" s="3">
        <v>4</v>
      </c>
      <c r="E82" s="3">
        <v>1</v>
      </c>
      <c r="F82" s="113">
        <f t="shared" si="2"/>
        <v>11</v>
      </c>
      <c r="G82" s="25">
        <v>9</v>
      </c>
      <c r="H82" s="3">
        <v>1</v>
      </c>
      <c r="I82" s="3">
        <v>6</v>
      </c>
      <c r="J82" s="113">
        <f t="shared" si="3"/>
        <v>16</v>
      </c>
    </row>
    <row r="83" spans="1:10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0</v>
      </c>
      <c r="F83" s="113">
        <f t="shared" si="2"/>
        <v>0</v>
      </c>
      <c r="G83" s="25">
        <v>10</v>
      </c>
      <c r="H83" s="3">
        <v>0</v>
      </c>
      <c r="I83" s="3">
        <v>0</v>
      </c>
      <c r="J83" s="113">
        <f t="shared" si="3"/>
        <v>10</v>
      </c>
    </row>
    <row r="84" spans="1:10" x14ac:dyDescent="0.25">
      <c r="A84" s="4" t="s">
        <v>160</v>
      </c>
      <c r="B84" s="4" t="s">
        <v>161</v>
      </c>
      <c r="C84" s="3">
        <v>0</v>
      </c>
      <c r="D84" s="3">
        <v>6</v>
      </c>
      <c r="E84" s="3">
        <v>0</v>
      </c>
      <c r="F84" s="113">
        <f t="shared" si="2"/>
        <v>6</v>
      </c>
      <c r="G84" s="25">
        <v>3</v>
      </c>
      <c r="H84" s="3">
        <v>6</v>
      </c>
      <c r="I84" s="3">
        <v>0</v>
      </c>
      <c r="J84" s="113">
        <f t="shared" si="3"/>
        <v>9</v>
      </c>
    </row>
    <row r="85" spans="1:10" x14ac:dyDescent="0.25">
      <c r="A85" s="4" t="s">
        <v>162</v>
      </c>
      <c r="B85" s="4" t="s">
        <v>163</v>
      </c>
      <c r="C85" s="3">
        <v>43</v>
      </c>
      <c r="D85" s="3">
        <v>10</v>
      </c>
      <c r="E85" s="3">
        <v>0</v>
      </c>
      <c r="F85" s="113">
        <f t="shared" si="2"/>
        <v>53</v>
      </c>
      <c r="G85" s="25">
        <v>61</v>
      </c>
      <c r="H85" s="3">
        <v>0</v>
      </c>
      <c r="I85" s="3">
        <v>16</v>
      </c>
      <c r="J85" s="113">
        <f t="shared" si="3"/>
        <v>77</v>
      </c>
    </row>
    <row r="86" spans="1:10" x14ac:dyDescent="0.25">
      <c r="A86" s="4" t="s">
        <v>164</v>
      </c>
      <c r="B86" s="4" t="s">
        <v>165</v>
      </c>
      <c r="C86" s="3">
        <v>5</v>
      </c>
      <c r="D86" s="3">
        <v>0</v>
      </c>
      <c r="E86" s="3">
        <v>0</v>
      </c>
      <c r="F86" s="113">
        <f t="shared" si="2"/>
        <v>5</v>
      </c>
      <c r="G86" s="25">
        <v>0</v>
      </c>
      <c r="H86" s="3">
        <v>0</v>
      </c>
      <c r="I86" s="3">
        <v>0</v>
      </c>
      <c r="J86" s="113">
        <f t="shared" si="3"/>
        <v>0</v>
      </c>
    </row>
    <row r="87" spans="1:10" x14ac:dyDescent="0.25">
      <c r="A87" s="4" t="s">
        <v>166</v>
      </c>
      <c r="B87" s="4" t="s">
        <v>167</v>
      </c>
      <c r="C87" s="3">
        <v>0</v>
      </c>
      <c r="D87" s="3">
        <v>0</v>
      </c>
      <c r="E87" s="3">
        <v>0</v>
      </c>
      <c r="F87" s="113">
        <f t="shared" si="2"/>
        <v>0</v>
      </c>
      <c r="G87" s="25">
        <v>0</v>
      </c>
      <c r="H87" s="3">
        <v>0</v>
      </c>
      <c r="I87" s="3">
        <v>0</v>
      </c>
      <c r="J87" s="113">
        <f t="shared" si="3"/>
        <v>0</v>
      </c>
    </row>
    <row r="88" spans="1:10" x14ac:dyDescent="0.25">
      <c r="A88" s="4" t="s">
        <v>168</v>
      </c>
      <c r="B88" s="4" t="s">
        <v>169</v>
      </c>
      <c r="C88" s="3">
        <v>3</v>
      </c>
      <c r="D88" s="3">
        <v>0</v>
      </c>
      <c r="E88" s="3">
        <v>0</v>
      </c>
      <c r="F88" s="113">
        <f t="shared" si="2"/>
        <v>3</v>
      </c>
      <c r="G88" s="25">
        <v>1</v>
      </c>
      <c r="H88" s="3">
        <v>0</v>
      </c>
      <c r="I88" s="3">
        <v>0</v>
      </c>
      <c r="J88" s="113">
        <f t="shared" si="3"/>
        <v>1</v>
      </c>
    </row>
    <row r="89" spans="1:10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0</v>
      </c>
      <c r="F89" s="113">
        <f t="shared" si="2"/>
        <v>0</v>
      </c>
      <c r="G89" s="25">
        <v>0</v>
      </c>
      <c r="H89" s="3">
        <v>0</v>
      </c>
      <c r="I89" s="3">
        <v>0</v>
      </c>
      <c r="J89" s="113">
        <f t="shared" si="3"/>
        <v>0</v>
      </c>
    </row>
    <row r="90" spans="1:10" x14ac:dyDescent="0.25">
      <c r="A90" s="4" t="s">
        <v>172</v>
      </c>
      <c r="B90" s="4" t="s">
        <v>173</v>
      </c>
      <c r="C90" s="3">
        <v>5</v>
      </c>
      <c r="D90" s="3">
        <v>0</v>
      </c>
      <c r="E90" s="3">
        <v>0</v>
      </c>
      <c r="F90" s="113">
        <f t="shared" si="2"/>
        <v>5</v>
      </c>
      <c r="G90" s="25">
        <v>12</v>
      </c>
      <c r="H90" s="3">
        <v>0</v>
      </c>
      <c r="I90" s="3">
        <v>0</v>
      </c>
      <c r="J90" s="113">
        <f t="shared" si="3"/>
        <v>12</v>
      </c>
    </row>
    <row r="91" spans="1:10" x14ac:dyDescent="0.25">
      <c r="A91" s="4" t="s">
        <v>174</v>
      </c>
      <c r="B91" s="4" t="s">
        <v>175</v>
      </c>
      <c r="C91" s="3">
        <v>3</v>
      </c>
      <c r="D91" s="3">
        <v>0</v>
      </c>
      <c r="E91" s="3">
        <v>0</v>
      </c>
      <c r="F91" s="113">
        <f t="shared" si="2"/>
        <v>3</v>
      </c>
      <c r="G91" s="25">
        <v>0</v>
      </c>
      <c r="H91" s="3">
        <v>0</v>
      </c>
      <c r="I91" s="3">
        <v>0</v>
      </c>
      <c r="J91" s="113">
        <f t="shared" si="3"/>
        <v>0</v>
      </c>
    </row>
    <row r="92" spans="1:10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0</v>
      </c>
      <c r="F92" s="113">
        <f t="shared" si="2"/>
        <v>0</v>
      </c>
      <c r="G92" s="25">
        <v>0</v>
      </c>
      <c r="H92" s="3">
        <v>0</v>
      </c>
      <c r="I92" s="3">
        <v>0</v>
      </c>
      <c r="J92" s="113">
        <f t="shared" si="3"/>
        <v>0</v>
      </c>
    </row>
    <row r="93" spans="1:10" x14ac:dyDescent="0.25">
      <c r="A93" s="4" t="s">
        <v>178</v>
      </c>
      <c r="B93" s="4" t="s">
        <v>179</v>
      </c>
      <c r="C93" s="3">
        <v>0</v>
      </c>
      <c r="D93" s="3">
        <v>0</v>
      </c>
      <c r="E93" s="3">
        <v>0</v>
      </c>
      <c r="F93" s="113">
        <f t="shared" si="2"/>
        <v>0</v>
      </c>
      <c r="G93" s="25">
        <v>0</v>
      </c>
      <c r="H93" s="3">
        <v>0</v>
      </c>
      <c r="I93" s="3">
        <v>0</v>
      </c>
      <c r="J93" s="113">
        <f t="shared" si="3"/>
        <v>0</v>
      </c>
    </row>
    <row r="94" spans="1:10" x14ac:dyDescent="0.25">
      <c r="A94" s="4" t="s">
        <v>180</v>
      </c>
      <c r="B94" s="4" t="s">
        <v>181</v>
      </c>
      <c r="C94" s="3">
        <v>5</v>
      </c>
      <c r="D94" s="3">
        <v>0</v>
      </c>
      <c r="E94" s="3">
        <v>0</v>
      </c>
      <c r="F94" s="113">
        <f t="shared" si="2"/>
        <v>5</v>
      </c>
      <c r="G94" s="25">
        <v>24</v>
      </c>
      <c r="H94" s="3">
        <v>0</v>
      </c>
      <c r="I94" s="3">
        <v>0</v>
      </c>
      <c r="J94" s="113">
        <f t="shared" si="3"/>
        <v>24</v>
      </c>
    </row>
    <row r="95" spans="1:10" x14ac:dyDescent="0.25">
      <c r="A95" s="4" t="s">
        <v>182</v>
      </c>
      <c r="B95" s="4" t="s">
        <v>183</v>
      </c>
      <c r="C95" s="3">
        <v>1</v>
      </c>
      <c r="D95" s="3">
        <v>0</v>
      </c>
      <c r="E95" s="3">
        <v>0</v>
      </c>
      <c r="F95" s="113">
        <f t="shared" si="2"/>
        <v>1</v>
      </c>
      <c r="G95" s="25">
        <v>78</v>
      </c>
      <c r="H95" s="3">
        <v>0</v>
      </c>
      <c r="I95" s="3">
        <v>0</v>
      </c>
      <c r="J95" s="113">
        <f t="shared" si="3"/>
        <v>78</v>
      </c>
    </row>
    <row r="96" spans="1:10" x14ac:dyDescent="0.25">
      <c r="A96" s="4" t="s">
        <v>184</v>
      </c>
      <c r="B96" s="4" t="s">
        <v>185</v>
      </c>
      <c r="C96" s="3">
        <v>0</v>
      </c>
      <c r="D96" s="3">
        <v>0</v>
      </c>
      <c r="E96" s="3">
        <v>0</v>
      </c>
      <c r="F96" s="113">
        <f t="shared" si="2"/>
        <v>0</v>
      </c>
      <c r="G96" s="25">
        <v>38</v>
      </c>
      <c r="H96" s="3">
        <v>0</v>
      </c>
      <c r="I96" s="3">
        <v>0</v>
      </c>
      <c r="J96" s="113">
        <f t="shared" si="3"/>
        <v>38</v>
      </c>
    </row>
    <row r="97" spans="1:10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0</v>
      </c>
      <c r="F97" s="113">
        <f t="shared" si="2"/>
        <v>0</v>
      </c>
      <c r="G97" s="25">
        <v>0</v>
      </c>
      <c r="H97" s="3">
        <v>0</v>
      </c>
      <c r="I97" s="3">
        <v>0</v>
      </c>
      <c r="J97" s="113">
        <f t="shared" si="3"/>
        <v>0</v>
      </c>
    </row>
    <row r="98" spans="1:10" x14ac:dyDescent="0.25">
      <c r="A98" s="4" t="s">
        <v>188</v>
      </c>
      <c r="B98" s="4" t="s">
        <v>189</v>
      </c>
      <c r="C98" s="3">
        <v>110</v>
      </c>
      <c r="D98" s="3">
        <v>0</v>
      </c>
      <c r="E98" s="3">
        <v>0</v>
      </c>
      <c r="F98" s="113">
        <f t="shared" si="2"/>
        <v>110</v>
      </c>
      <c r="G98" s="25">
        <v>244</v>
      </c>
      <c r="H98" s="3">
        <v>0</v>
      </c>
      <c r="I98" s="3">
        <v>0</v>
      </c>
      <c r="J98" s="113">
        <f t="shared" si="3"/>
        <v>244</v>
      </c>
    </row>
    <row r="99" spans="1:10" x14ac:dyDescent="0.25">
      <c r="A99" s="4" t="s">
        <v>190</v>
      </c>
      <c r="B99" s="4" t="s">
        <v>191</v>
      </c>
      <c r="C99" s="3">
        <v>10</v>
      </c>
      <c r="D99" s="3">
        <v>0</v>
      </c>
      <c r="E99" s="3">
        <v>0</v>
      </c>
      <c r="F99" s="113">
        <f t="shared" si="2"/>
        <v>10</v>
      </c>
      <c r="G99" s="25">
        <v>6</v>
      </c>
      <c r="H99" s="3">
        <v>1</v>
      </c>
      <c r="I99" s="3">
        <v>1</v>
      </c>
      <c r="J99" s="113">
        <f t="shared" si="3"/>
        <v>8</v>
      </c>
    </row>
    <row r="100" spans="1:10" x14ac:dyDescent="0.25">
      <c r="A100" s="4" t="s">
        <v>192</v>
      </c>
      <c r="B100" s="4" t="s">
        <v>193</v>
      </c>
      <c r="C100" s="3">
        <v>22</v>
      </c>
      <c r="D100" s="3">
        <v>0</v>
      </c>
      <c r="E100" s="3">
        <v>0</v>
      </c>
      <c r="F100" s="113">
        <f t="shared" si="2"/>
        <v>22</v>
      </c>
      <c r="G100" s="25">
        <v>0</v>
      </c>
      <c r="H100" s="3">
        <v>0</v>
      </c>
      <c r="I100" s="3">
        <v>0</v>
      </c>
      <c r="J100" s="113">
        <f t="shared" si="3"/>
        <v>0</v>
      </c>
    </row>
    <row r="101" spans="1:10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113">
        <f t="shared" si="2"/>
        <v>0</v>
      </c>
      <c r="G101" s="25">
        <v>0</v>
      </c>
      <c r="H101" s="3">
        <v>0</v>
      </c>
      <c r="I101" s="3">
        <v>0</v>
      </c>
      <c r="J101" s="113">
        <f t="shared" si="3"/>
        <v>0</v>
      </c>
    </row>
    <row r="102" spans="1:10" x14ac:dyDescent="0.25">
      <c r="A102" s="4" t="s">
        <v>196</v>
      </c>
      <c r="B102" s="4" t="s">
        <v>197</v>
      </c>
      <c r="C102" s="3">
        <v>36</v>
      </c>
      <c r="D102" s="3">
        <v>0</v>
      </c>
      <c r="E102" s="3">
        <v>2</v>
      </c>
      <c r="F102" s="113">
        <f t="shared" si="2"/>
        <v>38</v>
      </c>
      <c r="G102" s="25">
        <v>18</v>
      </c>
      <c r="H102" s="3">
        <v>9</v>
      </c>
      <c r="I102" s="3">
        <v>12</v>
      </c>
      <c r="J102" s="113">
        <f t="shared" si="3"/>
        <v>39</v>
      </c>
    </row>
    <row r="103" spans="1:10" x14ac:dyDescent="0.25">
      <c r="A103" s="4" t="s">
        <v>198</v>
      </c>
      <c r="B103" s="4" t="s">
        <v>199</v>
      </c>
      <c r="C103" s="3">
        <v>3</v>
      </c>
      <c r="D103" s="3">
        <v>0</v>
      </c>
      <c r="E103" s="3">
        <v>0</v>
      </c>
      <c r="F103" s="113">
        <f t="shared" si="2"/>
        <v>3</v>
      </c>
      <c r="G103" s="25">
        <v>4</v>
      </c>
      <c r="H103" s="3">
        <v>0</v>
      </c>
      <c r="I103" s="3">
        <v>0</v>
      </c>
      <c r="J103" s="113">
        <f t="shared" si="3"/>
        <v>4</v>
      </c>
    </row>
    <row r="104" spans="1:10" x14ac:dyDescent="0.25">
      <c r="A104" s="4" t="s">
        <v>200</v>
      </c>
      <c r="B104" s="4" t="s">
        <v>201</v>
      </c>
      <c r="C104" s="3">
        <v>106</v>
      </c>
      <c r="D104" s="3">
        <v>0</v>
      </c>
      <c r="E104" s="3">
        <v>0</v>
      </c>
      <c r="F104" s="113">
        <f t="shared" si="2"/>
        <v>106</v>
      </c>
      <c r="G104" s="25">
        <v>0</v>
      </c>
      <c r="H104" s="3">
        <v>0</v>
      </c>
      <c r="I104" s="3">
        <v>0</v>
      </c>
      <c r="J104" s="113">
        <f t="shared" si="3"/>
        <v>0</v>
      </c>
    </row>
    <row r="105" spans="1:10" x14ac:dyDescent="0.25">
      <c r="A105" s="4" t="s">
        <v>202</v>
      </c>
      <c r="B105" s="4" t="s">
        <v>203</v>
      </c>
      <c r="C105" s="3">
        <v>3</v>
      </c>
      <c r="D105" s="3">
        <v>5</v>
      </c>
      <c r="E105" s="3">
        <v>3</v>
      </c>
      <c r="F105" s="113">
        <f t="shared" si="2"/>
        <v>11</v>
      </c>
      <c r="G105" s="25">
        <v>1</v>
      </c>
      <c r="H105" s="3">
        <v>0</v>
      </c>
      <c r="I105" s="3">
        <v>6</v>
      </c>
      <c r="J105" s="113">
        <f t="shared" si="3"/>
        <v>7</v>
      </c>
    </row>
    <row r="106" spans="1:10" x14ac:dyDescent="0.25">
      <c r="A106" s="4" t="s">
        <v>204</v>
      </c>
      <c r="B106" s="4" t="s">
        <v>205</v>
      </c>
      <c r="C106" s="3">
        <v>2</v>
      </c>
      <c r="D106" s="3">
        <v>2</v>
      </c>
      <c r="E106" s="3">
        <v>13</v>
      </c>
      <c r="F106" s="113">
        <f t="shared" si="2"/>
        <v>17</v>
      </c>
      <c r="G106" s="25">
        <v>0</v>
      </c>
      <c r="H106" s="3">
        <v>0</v>
      </c>
      <c r="I106" s="3">
        <v>8</v>
      </c>
      <c r="J106" s="113">
        <f t="shared" si="3"/>
        <v>8</v>
      </c>
    </row>
    <row r="107" spans="1:10" x14ac:dyDescent="0.25">
      <c r="A107" s="4" t="s">
        <v>206</v>
      </c>
      <c r="B107" s="4" t="s">
        <v>207</v>
      </c>
      <c r="C107" s="3">
        <v>9</v>
      </c>
      <c r="D107" s="3">
        <v>0</v>
      </c>
      <c r="E107" s="3">
        <v>3</v>
      </c>
      <c r="F107" s="113">
        <f t="shared" si="2"/>
        <v>12</v>
      </c>
      <c r="G107" s="25">
        <v>7</v>
      </c>
      <c r="H107" s="3">
        <v>0</v>
      </c>
      <c r="I107" s="3">
        <v>0</v>
      </c>
      <c r="J107" s="113">
        <f t="shared" si="3"/>
        <v>7</v>
      </c>
    </row>
    <row r="108" spans="1:10" x14ac:dyDescent="0.25">
      <c r="A108" s="4" t="s">
        <v>208</v>
      </c>
      <c r="B108" s="4" t="s">
        <v>209</v>
      </c>
      <c r="C108" s="3">
        <v>3</v>
      </c>
      <c r="D108" s="3">
        <v>1</v>
      </c>
      <c r="E108" s="3">
        <v>33</v>
      </c>
      <c r="F108" s="113">
        <f t="shared" si="2"/>
        <v>37</v>
      </c>
      <c r="G108" s="25">
        <v>0</v>
      </c>
      <c r="H108" s="3">
        <v>0</v>
      </c>
      <c r="I108" s="3">
        <v>0</v>
      </c>
      <c r="J108" s="113">
        <f t="shared" si="3"/>
        <v>0</v>
      </c>
    </row>
    <row r="109" spans="1:10" x14ac:dyDescent="0.25">
      <c r="A109" s="4" t="s">
        <v>210</v>
      </c>
      <c r="B109" s="4" t="s">
        <v>211</v>
      </c>
      <c r="C109" s="3">
        <v>8</v>
      </c>
      <c r="D109" s="3">
        <v>2</v>
      </c>
      <c r="E109" s="3">
        <v>17</v>
      </c>
      <c r="F109" s="113">
        <f t="shared" si="2"/>
        <v>27</v>
      </c>
      <c r="G109" s="25">
        <v>1</v>
      </c>
      <c r="H109" s="3">
        <v>0</v>
      </c>
      <c r="I109" s="3">
        <v>41</v>
      </c>
      <c r="J109" s="113">
        <f t="shared" si="3"/>
        <v>42</v>
      </c>
    </row>
    <row r="110" spans="1:10" x14ac:dyDescent="0.25">
      <c r="A110" s="4" t="s">
        <v>212</v>
      </c>
      <c r="B110" s="4" t="s">
        <v>213</v>
      </c>
      <c r="C110" s="3">
        <v>10</v>
      </c>
      <c r="D110" s="3">
        <v>9</v>
      </c>
      <c r="E110" s="3">
        <v>5</v>
      </c>
      <c r="F110" s="113">
        <f t="shared" si="2"/>
        <v>24</v>
      </c>
      <c r="G110" s="25">
        <v>14</v>
      </c>
      <c r="H110" s="3">
        <v>6</v>
      </c>
      <c r="I110" s="3">
        <v>4</v>
      </c>
      <c r="J110" s="113">
        <f t="shared" si="3"/>
        <v>24</v>
      </c>
    </row>
    <row r="111" spans="1:10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113">
        <f t="shared" si="2"/>
        <v>0</v>
      </c>
      <c r="G111" s="25">
        <v>0</v>
      </c>
      <c r="H111" s="3">
        <v>0</v>
      </c>
      <c r="I111" s="3">
        <v>0</v>
      </c>
      <c r="J111" s="113">
        <f t="shared" si="3"/>
        <v>0</v>
      </c>
    </row>
    <row r="112" spans="1:10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113">
        <f t="shared" si="2"/>
        <v>0</v>
      </c>
      <c r="G112" s="25">
        <v>0</v>
      </c>
      <c r="H112" s="3">
        <v>0</v>
      </c>
      <c r="I112" s="3">
        <v>0</v>
      </c>
      <c r="J112" s="113">
        <f t="shared" si="3"/>
        <v>0</v>
      </c>
    </row>
    <row r="113" spans="1:10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113">
        <f t="shared" si="2"/>
        <v>0</v>
      </c>
      <c r="G113" s="25">
        <v>0</v>
      </c>
      <c r="H113" s="3">
        <v>0</v>
      </c>
      <c r="I113" s="3">
        <v>0</v>
      </c>
      <c r="J113" s="113">
        <f t="shared" si="3"/>
        <v>0</v>
      </c>
    </row>
    <row r="114" spans="1:10" ht="15.75" thickBot="1" x14ac:dyDescent="0.3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113">
        <f t="shared" si="2"/>
        <v>0</v>
      </c>
      <c r="G114" s="25">
        <v>0</v>
      </c>
      <c r="H114" s="3">
        <v>0</v>
      </c>
      <c r="I114" s="3">
        <v>0</v>
      </c>
      <c r="J114" s="113">
        <f t="shared" si="3"/>
        <v>0</v>
      </c>
    </row>
    <row r="115" spans="1:10" ht="16.5" thickTop="1" thickBot="1" x14ac:dyDescent="0.3">
      <c r="B115" s="1" t="s">
        <v>222</v>
      </c>
      <c r="C115" s="10">
        <f>SUM(C5:C114)</f>
        <v>1192</v>
      </c>
      <c r="D115" s="10">
        <f t="shared" ref="D115:I115" si="4">SUM(D5:D114)</f>
        <v>373</v>
      </c>
      <c r="E115" s="10">
        <f t="shared" si="4"/>
        <v>112</v>
      </c>
      <c r="F115" s="10">
        <f t="shared" si="2"/>
        <v>1677</v>
      </c>
      <c r="G115" s="108">
        <f t="shared" si="4"/>
        <v>907</v>
      </c>
      <c r="H115" s="10">
        <f t="shared" si="4"/>
        <v>64</v>
      </c>
      <c r="I115" s="10">
        <f t="shared" si="4"/>
        <v>117</v>
      </c>
      <c r="J115" s="10">
        <f t="shared" si="3"/>
        <v>1088</v>
      </c>
    </row>
    <row r="116" spans="1:10" ht="15.75" thickTop="1" x14ac:dyDescent="0.25"/>
  </sheetData>
  <mergeCells count="5">
    <mergeCell ref="A2:A4"/>
    <mergeCell ref="B2:B4"/>
    <mergeCell ref="C3:F3"/>
    <mergeCell ref="G3:J3"/>
    <mergeCell ref="C2:J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V115"/>
  <sheetViews>
    <sheetView topLeftCell="C1" workbookViewId="0">
      <selection activeCell="R24" sqref="R24"/>
    </sheetView>
  </sheetViews>
  <sheetFormatPr baseColWidth="10" defaultColWidth="9" defaultRowHeight="15" x14ac:dyDescent="0.25"/>
  <cols>
    <col min="2" max="2" width="68.42578125" customWidth="1"/>
    <col min="3" max="17" width="7.42578125" customWidth="1"/>
    <col min="18" max="24" width="16.5703125" customWidth="1"/>
  </cols>
  <sheetData>
    <row r="2" spans="1:22" ht="30" customHeight="1" x14ac:dyDescent="0.25">
      <c r="A2" s="323" t="s">
        <v>0</v>
      </c>
      <c r="B2" s="323" t="s">
        <v>1</v>
      </c>
      <c r="C2" s="323" t="s">
        <v>803</v>
      </c>
      <c r="D2" s="323" t="s">
        <v>803</v>
      </c>
      <c r="E2" s="323" t="s">
        <v>803</v>
      </c>
      <c r="F2" s="323" t="s">
        <v>803</v>
      </c>
      <c r="G2" s="323" t="s">
        <v>803</v>
      </c>
      <c r="H2" s="323" t="s">
        <v>803</v>
      </c>
      <c r="I2" s="323" t="s">
        <v>803</v>
      </c>
      <c r="J2" s="323" t="s">
        <v>803</v>
      </c>
      <c r="K2" s="323" t="s">
        <v>803</v>
      </c>
      <c r="L2" s="323" t="s">
        <v>803</v>
      </c>
      <c r="M2" s="323" t="s">
        <v>803</v>
      </c>
      <c r="N2" s="323" t="s">
        <v>803</v>
      </c>
      <c r="O2" s="323" t="s">
        <v>803</v>
      </c>
      <c r="P2" s="323" t="s">
        <v>803</v>
      </c>
      <c r="Q2" s="323" t="s">
        <v>803</v>
      </c>
      <c r="R2" s="323" t="s">
        <v>803</v>
      </c>
      <c r="S2" s="323" t="s">
        <v>803</v>
      </c>
      <c r="T2" s="323" t="s">
        <v>803</v>
      </c>
      <c r="U2" s="323" t="s">
        <v>803</v>
      </c>
      <c r="V2" s="323" t="s">
        <v>803</v>
      </c>
    </row>
    <row r="3" spans="1:22" ht="39.950000000000003" customHeight="1" x14ac:dyDescent="0.25">
      <c r="A3" s="323" t="s">
        <v>0</v>
      </c>
      <c r="B3" s="323" t="s">
        <v>1</v>
      </c>
      <c r="C3" s="323" t="s">
        <v>492</v>
      </c>
      <c r="D3" s="323" t="s">
        <v>492</v>
      </c>
      <c r="E3" s="323" t="s">
        <v>492</v>
      </c>
      <c r="F3" s="323" t="s">
        <v>492</v>
      </c>
      <c r="G3" s="323" t="s">
        <v>492</v>
      </c>
      <c r="H3" s="323" t="s">
        <v>492</v>
      </c>
      <c r="I3" s="323" t="s">
        <v>492</v>
      </c>
      <c r="J3" s="323" t="s">
        <v>492</v>
      </c>
      <c r="K3" s="332" t="s">
        <v>500</v>
      </c>
      <c r="L3" s="323" t="s">
        <v>500</v>
      </c>
      <c r="M3" s="323" t="s">
        <v>500</v>
      </c>
      <c r="N3" s="323" t="s">
        <v>500</v>
      </c>
      <c r="O3" s="323" t="s">
        <v>500</v>
      </c>
      <c r="P3" s="323" t="s">
        <v>500</v>
      </c>
      <c r="Q3" s="323" t="s">
        <v>500</v>
      </c>
      <c r="R3" s="323" t="s">
        <v>507</v>
      </c>
      <c r="S3" s="325" t="s">
        <v>508</v>
      </c>
      <c r="T3" s="323" t="s">
        <v>509</v>
      </c>
      <c r="U3" s="323" t="s">
        <v>510</v>
      </c>
      <c r="V3" s="323" t="s">
        <v>511</v>
      </c>
    </row>
    <row r="4" spans="1:22" ht="18" x14ac:dyDescent="0.25">
      <c r="A4" s="323" t="s">
        <v>0</v>
      </c>
      <c r="B4" s="323" t="s">
        <v>1</v>
      </c>
      <c r="C4" s="240" t="s">
        <v>493</v>
      </c>
      <c r="D4" s="240" t="s">
        <v>494</v>
      </c>
      <c r="E4" s="240" t="s">
        <v>495</v>
      </c>
      <c r="F4" s="240" t="s">
        <v>496</v>
      </c>
      <c r="G4" s="240" t="s">
        <v>497</v>
      </c>
      <c r="H4" s="240" t="s">
        <v>498</v>
      </c>
      <c r="I4" s="240" t="s">
        <v>499</v>
      </c>
      <c r="J4" s="240" t="s">
        <v>222</v>
      </c>
      <c r="K4" s="107" t="s">
        <v>501</v>
      </c>
      <c r="L4" s="2" t="s">
        <v>502</v>
      </c>
      <c r="M4" s="2" t="s">
        <v>503</v>
      </c>
      <c r="N4" s="2" t="s">
        <v>504</v>
      </c>
      <c r="O4" s="2" t="s">
        <v>505</v>
      </c>
      <c r="P4" s="2" t="s">
        <v>222</v>
      </c>
      <c r="Q4" s="2" t="s">
        <v>506</v>
      </c>
      <c r="R4" s="323" t="s">
        <v>507</v>
      </c>
      <c r="S4" s="325" t="s">
        <v>508</v>
      </c>
      <c r="T4" s="323" t="s">
        <v>509</v>
      </c>
      <c r="U4" s="323" t="s">
        <v>510</v>
      </c>
      <c r="V4" s="323" t="s">
        <v>511</v>
      </c>
    </row>
    <row r="5" spans="1:22" x14ac:dyDescent="0.25">
      <c r="A5" s="4" t="s">
        <v>2</v>
      </c>
      <c r="B5" s="4" t="s">
        <v>3</v>
      </c>
      <c r="C5" s="3">
        <v>101</v>
      </c>
      <c r="D5" s="3">
        <v>7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113">
        <v>108</v>
      </c>
      <c r="K5" s="25">
        <v>505</v>
      </c>
      <c r="L5" s="3">
        <v>28</v>
      </c>
      <c r="M5" s="3">
        <v>0</v>
      </c>
      <c r="N5" s="3">
        <v>0</v>
      </c>
      <c r="O5" s="3">
        <v>0</v>
      </c>
      <c r="P5" s="3">
        <v>533</v>
      </c>
      <c r="Q5" s="3">
        <v>108</v>
      </c>
      <c r="R5" s="5">
        <v>4.9351851851851851</v>
      </c>
      <c r="S5" s="5">
        <v>9.8703703703703702</v>
      </c>
      <c r="T5" s="3">
        <v>108</v>
      </c>
      <c r="U5" s="3">
        <v>9</v>
      </c>
      <c r="V5" s="3">
        <v>9</v>
      </c>
    </row>
    <row r="6" spans="1:22" x14ac:dyDescent="0.25">
      <c r="A6" s="4" t="s">
        <v>4</v>
      </c>
      <c r="B6" s="4" t="s">
        <v>5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113">
        <v>0</v>
      </c>
      <c r="K6" s="25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5">
        <v>0</v>
      </c>
      <c r="S6" s="5">
        <v>0</v>
      </c>
      <c r="T6" s="3">
        <v>0</v>
      </c>
      <c r="U6" s="3">
        <v>0</v>
      </c>
      <c r="V6" s="3">
        <v>0</v>
      </c>
    </row>
    <row r="7" spans="1:22" x14ac:dyDescent="0.25">
      <c r="A7" s="4" t="s">
        <v>6</v>
      </c>
      <c r="B7" s="4" t="s">
        <v>7</v>
      </c>
      <c r="C7" s="3">
        <v>7041</v>
      </c>
      <c r="D7" s="3">
        <v>5965</v>
      </c>
      <c r="E7" s="3">
        <v>796</v>
      </c>
      <c r="F7" s="3">
        <v>105</v>
      </c>
      <c r="G7" s="3">
        <v>61</v>
      </c>
      <c r="H7" s="3">
        <v>80</v>
      </c>
      <c r="I7" s="3">
        <v>4</v>
      </c>
      <c r="J7" s="113">
        <v>14052</v>
      </c>
      <c r="K7" s="25">
        <v>35205</v>
      </c>
      <c r="L7" s="3">
        <v>23860</v>
      </c>
      <c r="M7" s="3">
        <v>2388</v>
      </c>
      <c r="N7" s="3">
        <v>210</v>
      </c>
      <c r="O7" s="3">
        <v>61</v>
      </c>
      <c r="P7" s="3">
        <v>61724</v>
      </c>
      <c r="Q7" s="3">
        <v>13968</v>
      </c>
      <c r="R7" s="5">
        <v>4.4189576174112259</v>
      </c>
      <c r="S7" s="5">
        <v>8.8379152348224519</v>
      </c>
      <c r="T7" s="3">
        <v>13006</v>
      </c>
      <c r="U7" s="3">
        <v>1083</v>
      </c>
      <c r="V7" s="3">
        <v>1171</v>
      </c>
    </row>
    <row r="8" spans="1:22" x14ac:dyDescent="0.25">
      <c r="A8" s="4" t="s">
        <v>8</v>
      </c>
      <c r="B8" s="4" t="s">
        <v>9</v>
      </c>
      <c r="C8" s="3">
        <v>1659</v>
      </c>
      <c r="D8" s="3">
        <v>96</v>
      </c>
      <c r="E8" s="3">
        <v>27</v>
      </c>
      <c r="F8" s="3">
        <v>4</v>
      </c>
      <c r="G8" s="3">
        <v>213</v>
      </c>
      <c r="H8" s="3">
        <v>4</v>
      </c>
      <c r="I8" s="3">
        <v>1597</v>
      </c>
      <c r="J8" s="113">
        <v>3600</v>
      </c>
      <c r="K8" s="25">
        <v>8295</v>
      </c>
      <c r="L8" s="3">
        <v>384</v>
      </c>
      <c r="M8" s="3">
        <v>81</v>
      </c>
      <c r="N8" s="3">
        <v>8</v>
      </c>
      <c r="O8" s="3">
        <v>213</v>
      </c>
      <c r="P8" s="3">
        <v>8981</v>
      </c>
      <c r="Q8" s="3">
        <v>1999</v>
      </c>
      <c r="R8" s="5">
        <v>4.4927463731865931</v>
      </c>
      <c r="S8" s="5">
        <v>8.9854927463731862</v>
      </c>
      <c r="T8" s="3">
        <v>1755</v>
      </c>
      <c r="U8" s="3">
        <v>146</v>
      </c>
      <c r="V8" s="3">
        <v>300</v>
      </c>
    </row>
    <row r="9" spans="1:22" x14ac:dyDescent="0.25">
      <c r="A9" s="4" t="s">
        <v>10</v>
      </c>
      <c r="B9" s="4" t="s">
        <v>11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113">
        <v>0</v>
      </c>
      <c r="K9" s="25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5">
        <v>0</v>
      </c>
      <c r="S9" s="5">
        <v>0</v>
      </c>
      <c r="T9" s="3">
        <v>0</v>
      </c>
      <c r="U9" s="3">
        <v>0</v>
      </c>
      <c r="V9" s="3">
        <v>0</v>
      </c>
    </row>
    <row r="10" spans="1:22" x14ac:dyDescent="0.25">
      <c r="A10" s="4" t="s">
        <v>12</v>
      </c>
      <c r="B10" s="4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113">
        <v>0</v>
      </c>
      <c r="K10" s="25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5">
        <v>0</v>
      </c>
      <c r="S10" s="5">
        <v>0</v>
      </c>
      <c r="T10" s="3">
        <v>0</v>
      </c>
      <c r="U10" s="3">
        <v>0</v>
      </c>
      <c r="V10" s="3">
        <v>0</v>
      </c>
    </row>
    <row r="11" spans="1:22" x14ac:dyDescent="0.25">
      <c r="A11" s="4" t="s">
        <v>14</v>
      </c>
      <c r="B11" s="4" t="s">
        <v>15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113">
        <v>0</v>
      </c>
      <c r="K11" s="25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5">
        <v>0</v>
      </c>
      <c r="S11" s="5">
        <v>0</v>
      </c>
      <c r="T11" s="3">
        <v>0</v>
      </c>
      <c r="U11" s="3">
        <v>0</v>
      </c>
      <c r="V11" s="3">
        <v>0</v>
      </c>
    </row>
    <row r="12" spans="1:22" x14ac:dyDescent="0.25">
      <c r="A12" s="4" t="s">
        <v>16</v>
      </c>
      <c r="B12" s="4" t="s">
        <v>17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113">
        <v>0</v>
      </c>
      <c r="K12" s="25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5">
        <v>0</v>
      </c>
      <c r="S12" s="5">
        <v>0</v>
      </c>
      <c r="T12" s="3">
        <v>0</v>
      </c>
      <c r="U12" s="3">
        <v>0</v>
      </c>
      <c r="V12" s="3">
        <v>0</v>
      </c>
    </row>
    <row r="13" spans="1:22" x14ac:dyDescent="0.25">
      <c r="A13" s="4" t="s">
        <v>18</v>
      </c>
      <c r="B13" s="4" t="s">
        <v>19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113">
        <v>0</v>
      </c>
      <c r="K13" s="25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5">
        <v>0</v>
      </c>
      <c r="S13" s="5">
        <v>0</v>
      </c>
      <c r="T13" s="3">
        <v>0</v>
      </c>
      <c r="U13" s="3">
        <v>0</v>
      </c>
      <c r="V13" s="3">
        <v>0</v>
      </c>
    </row>
    <row r="14" spans="1:22" x14ac:dyDescent="0.25">
      <c r="A14" s="4" t="s">
        <v>20</v>
      </c>
      <c r="B14" s="4" t="s">
        <v>21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113">
        <v>0</v>
      </c>
      <c r="K14" s="25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5">
        <v>0</v>
      </c>
      <c r="S14" s="5">
        <v>0</v>
      </c>
      <c r="T14" s="3">
        <v>0</v>
      </c>
      <c r="U14" s="3">
        <v>0</v>
      </c>
      <c r="V14" s="3">
        <v>0</v>
      </c>
    </row>
    <row r="15" spans="1:22" x14ac:dyDescent="0.25">
      <c r="A15" s="4" t="s">
        <v>22</v>
      </c>
      <c r="B15" s="4" t="s">
        <v>23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113">
        <v>0</v>
      </c>
      <c r="K15" s="25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5">
        <v>0</v>
      </c>
      <c r="S15" s="5">
        <v>0</v>
      </c>
      <c r="T15" s="3">
        <v>0</v>
      </c>
      <c r="U15" s="3">
        <v>0</v>
      </c>
      <c r="V15" s="3">
        <v>0</v>
      </c>
    </row>
    <row r="16" spans="1:22" x14ac:dyDescent="0.25">
      <c r="A16" s="4" t="s">
        <v>24</v>
      </c>
      <c r="B16" s="4" t="s">
        <v>25</v>
      </c>
      <c r="C16" s="3">
        <v>9</v>
      </c>
      <c r="D16" s="3">
        <v>3</v>
      </c>
      <c r="E16" s="3">
        <v>0</v>
      </c>
      <c r="F16" s="3">
        <v>0</v>
      </c>
      <c r="G16" s="3">
        <v>0</v>
      </c>
      <c r="H16" s="3">
        <v>0</v>
      </c>
      <c r="I16" s="3">
        <v>3588</v>
      </c>
      <c r="J16" s="113">
        <v>3600</v>
      </c>
      <c r="K16" s="25">
        <v>45</v>
      </c>
      <c r="L16" s="3">
        <v>12</v>
      </c>
      <c r="M16" s="3">
        <v>0</v>
      </c>
      <c r="N16" s="3">
        <v>0</v>
      </c>
      <c r="O16" s="3">
        <v>0</v>
      </c>
      <c r="P16" s="3">
        <v>57</v>
      </c>
      <c r="Q16" s="3">
        <v>12</v>
      </c>
      <c r="R16" s="5">
        <v>4.75</v>
      </c>
      <c r="S16" s="5">
        <v>9.5</v>
      </c>
      <c r="T16" s="3">
        <v>12</v>
      </c>
      <c r="U16" s="3">
        <v>1</v>
      </c>
      <c r="V16" s="3">
        <v>300</v>
      </c>
    </row>
    <row r="17" spans="1:22" x14ac:dyDescent="0.25">
      <c r="A17" s="4" t="s">
        <v>26</v>
      </c>
      <c r="B17" s="4" t="s">
        <v>27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113">
        <v>0</v>
      </c>
      <c r="K17" s="25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5">
        <v>0</v>
      </c>
      <c r="S17" s="5">
        <v>0</v>
      </c>
      <c r="T17" s="3">
        <v>0</v>
      </c>
      <c r="U17" s="3">
        <v>0</v>
      </c>
      <c r="V17" s="3">
        <v>0</v>
      </c>
    </row>
    <row r="18" spans="1:22" x14ac:dyDescent="0.25">
      <c r="A18" s="4" t="s">
        <v>28</v>
      </c>
      <c r="B18" s="4" t="s">
        <v>29</v>
      </c>
      <c r="C18" s="3">
        <v>2430</v>
      </c>
      <c r="D18" s="3">
        <v>1276</v>
      </c>
      <c r="E18" s="3">
        <v>86</v>
      </c>
      <c r="F18" s="3">
        <v>0</v>
      </c>
      <c r="G18" s="3">
        <v>0</v>
      </c>
      <c r="H18" s="3">
        <v>0</v>
      </c>
      <c r="I18" s="3">
        <v>0</v>
      </c>
      <c r="J18" s="113">
        <v>3792</v>
      </c>
      <c r="K18" s="25">
        <v>12150</v>
      </c>
      <c r="L18" s="3">
        <v>5104</v>
      </c>
      <c r="M18" s="3">
        <v>258</v>
      </c>
      <c r="N18" s="3">
        <v>0</v>
      </c>
      <c r="O18" s="3">
        <v>0</v>
      </c>
      <c r="P18" s="3">
        <v>17512</v>
      </c>
      <c r="Q18" s="3">
        <v>3792</v>
      </c>
      <c r="R18" s="5">
        <v>4.6181434599156121</v>
      </c>
      <c r="S18" s="5">
        <v>9.2362869198312243</v>
      </c>
      <c r="T18" s="3">
        <v>3706</v>
      </c>
      <c r="U18" s="3">
        <v>308</v>
      </c>
      <c r="V18" s="3">
        <v>316</v>
      </c>
    </row>
    <row r="19" spans="1:22" x14ac:dyDescent="0.25">
      <c r="A19" s="4" t="s">
        <v>30</v>
      </c>
      <c r="B19" s="4" t="s">
        <v>31</v>
      </c>
      <c r="C19" s="3">
        <v>1782</v>
      </c>
      <c r="D19" s="3">
        <v>2504</v>
      </c>
      <c r="E19" s="3">
        <v>1501</v>
      </c>
      <c r="F19" s="3">
        <v>340</v>
      </c>
      <c r="G19" s="3">
        <v>113</v>
      </c>
      <c r="H19" s="3">
        <v>168</v>
      </c>
      <c r="I19" s="3">
        <v>0</v>
      </c>
      <c r="J19" s="113">
        <v>6408</v>
      </c>
      <c r="K19" s="25">
        <v>8910</v>
      </c>
      <c r="L19" s="3">
        <v>10016</v>
      </c>
      <c r="M19" s="3">
        <v>4503</v>
      </c>
      <c r="N19" s="3">
        <v>680</v>
      </c>
      <c r="O19" s="3">
        <v>113</v>
      </c>
      <c r="P19" s="3">
        <v>24222</v>
      </c>
      <c r="Q19" s="3">
        <v>6240</v>
      </c>
      <c r="R19" s="5">
        <v>3.8817307692307694</v>
      </c>
      <c r="S19" s="5">
        <v>7.7634615384615389</v>
      </c>
      <c r="T19" s="3">
        <v>4286</v>
      </c>
      <c r="U19" s="3">
        <v>357</v>
      </c>
      <c r="V19" s="3">
        <v>534</v>
      </c>
    </row>
    <row r="20" spans="1:22" x14ac:dyDescent="0.25">
      <c r="A20" s="4" t="s">
        <v>32</v>
      </c>
      <c r="B20" s="4" t="s">
        <v>33</v>
      </c>
      <c r="C20" s="3">
        <v>475</v>
      </c>
      <c r="D20" s="3">
        <v>53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113">
        <v>528</v>
      </c>
      <c r="K20" s="25">
        <v>2375</v>
      </c>
      <c r="L20" s="3">
        <v>212</v>
      </c>
      <c r="M20" s="3">
        <v>0</v>
      </c>
      <c r="N20" s="3">
        <v>0</v>
      </c>
      <c r="O20" s="3">
        <v>0</v>
      </c>
      <c r="P20" s="3">
        <v>2587</v>
      </c>
      <c r="Q20" s="3">
        <v>528</v>
      </c>
      <c r="R20" s="5">
        <v>4.8996212121212119</v>
      </c>
      <c r="S20" s="5">
        <v>9.7992424242424239</v>
      </c>
      <c r="T20" s="3">
        <v>528</v>
      </c>
      <c r="U20" s="3">
        <v>44</v>
      </c>
      <c r="V20" s="3">
        <v>44</v>
      </c>
    </row>
    <row r="21" spans="1:22" x14ac:dyDescent="0.25">
      <c r="A21" s="4" t="s">
        <v>34</v>
      </c>
      <c r="B21" s="4" t="s">
        <v>35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113">
        <v>0</v>
      </c>
      <c r="K21" s="25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5">
        <v>0</v>
      </c>
      <c r="S21" s="5">
        <v>0</v>
      </c>
      <c r="T21" s="3">
        <v>0</v>
      </c>
      <c r="U21" s="3">
        <v>0</v>
      </c>
      <c r="V21" s="3">
        <v>0</v>
      </c>
    </row>
    <row r="22" spans="1:22" x14ac:dyDescent="0.25">
      <c r="A22" s="4" t="s">
        <v>36</v>
      </c>
      <c r="B22" s="4" t="s">
        <v>37</v>
      </c>
      <c r="C22" s="3">
        <v>850</v>
      </c>
      <c r="D22" s="3">
        <v>814</v>
      </c>
      <c r="E22" s="3">
        <v>330</v>
      </c>
      <c r="F22" s="3">
        <v>150</v>
      </c>
      <c r="G22" s="3">
        <v>77</v>
      </c>
      <c r="H22" s="3">
        <v>35</v>
      </c>
      <c r="I22" s="3">
        <v>0</v>
      </c>
      <c r="J22" s="113">
        <v>2256</v>
      </c>
      <c r="K22" s="25">
        <v>4250</v>
      </c>
      <c r="L22" s="3">
        <v>3256</v>
      </c>
      <c r="M22" s="3">
        <v>990</v>
      </c>
      <c r="N22" s="3">
        <v>300</v>
      </c>
      <c r="O22" s="3">
        <v>77</v>
      </c>
      <c r="P22" s="3">
        <v>8873</v>
      </c>
      <c r="Q22" s="3">
        <v>2221</v>
      </c>
      <c r="R22" s="5">
        <v>3.995047276001801</v>
      </c>
      <c r="S22" s="5">
        <v>7.990094552003602</v>
      </c>
      <c r="T22" s="3">
        <v>1664</v>
      </c>
      <c r="U22" s="3">
        <v>138</v>
      </c>
      <c r="V22" s="3">
        <v>188</v>
      </c>
    </row>
    <row r="23" spans="1:22" x14ac:dyDescent="0.25">
      <c r="A23" s="4" t="s">
        <v>38</v>
      </c>
      <c r="B23" s="4" t="s">
        <v>39</v>
      </c>
      <c r="C23" s="3">
        <v>789</v>
      </c>
      <c r="D23" s="3">
        <v>298</v>
      </c>
      <c r="E23" s="3">
        <v>19</v>
      </c>
      <c r="F23" s="3">
        <v>0</v>
      </c>
      <c r="G23" s="3">
        <v>21</v>
      </c>
      <c r="H23" s="3">
        <v>47</v>
      </c>
      <c r="I23" s="3">
        <v>26</v>
      </c>
      <c r="J23" s="113">
        <v>1200</v>
      </c>
      <c r="K23" s="25">
        <v>3945</v>
      </c>
      <c r="L23" s="3">
        <v>1192</v>
      </c>
      <c r="M23" s="3">
        <v>57</v>
      </c>
      <c r="N23" s="3">
        <v>0</v>
      </c>
      <c r="O23" s="3">
        <v>21</v>
      </c>
      <c r="P23" s="3">
        <v>5215</v>
      </c>
      <c r="Q23" s="3">
        <v>1127</v>
      </c>
      <c r="R23" s="5">
        <v>4.6273291925465836</v>
      </c>
      <c r="S23" s="5">
        <v>9.2546583850931672</v>
      </c>
      <c r="T23" s="3">
        <v>1087</v>
      </c>
      <c r="U23" s="3">
        <v>90</v>
      </c>
      <c r="V23" s="3">
        <v>100</v>
      </c>
    </row>
    <row r="24" spans="1:22" x14ac:dyDescent="0.25">
      <c r="A24" s="4" t="s">
        <v>40</v>
      </c>
      <c r="B24" s="4" t="s">
        <v>41</v>
      </c>
      <c r="C24" s="3">
        <v>260</v>
      </c>
      <c r="D24" s="3">
        <v>124</v>
      </c>
      <c r="E24" s="3">
        <v>102</v>
      </c>
      <c r="F24" s="3">
        <v>38</v>
      </c>
      <c r="G24" s="3">
        <v>64</v>
      </c>
      <c r="H24" s="3">
        <v>0</v>
      </c>
      <c r="I24" s="3">
        <v>0</v>
      </c>
      <c r="J24" s="113">
        <v>588</v>
      </c>
      <c r="K24" s="25">
        <v>1300</v>
      </c>
      <c r="L24" s="3">
        <v>496</v>
      </c>
      <c r="M24" s="3">
        <v>306</v>
      </c>
      <c r="N24" s="3">
        <v>76</v>
      </c>
      <c r="O24" s="3">
        <v>64</v>
      </c>
      <c r="P24" s="3">
        <v>2242</v>
      </c>
      <c r="Q24" s="3">
        <v>588</v>
      </c>
      <c r="R24" s="5">
        <v>3.8129251700680271</v>
      </c>
      <c r="S24" s="5">
        <v>7.6258503401360542</v>
      </c>
      <c r="T24" s="3">
        <v>384</v>
      </c>
      <c r="U24" s="3">
        <v>32</v>
      </c>
      <c r="V24" s="3">
        <v>49</v>
      </c>
    </row>
    <row r="25" spans="1:22" x14ac:dyDescent="0.25">
      <c r="A25" s="4" t="s">
        <v>42</v>
      </c>
      <c r="B25" s="4" t="s">
        <v>43</v>
      </c>
      <c r="C25" s="3">
        <v>412</v>
      </c>
      <c r="D25" s="3">
        <v>253</v>
      </c>
      <c r="E25" s="3">
        <v>45</v>
      </c>
      <c r="F25" s="3">
        <v>8</v>
      </c>
      <c r="G25" s="3">
        <v>2</v>
      </c>
      <c r="H25" s="3">
        <v>0</v>
      </c>
      <c r="I25" s="3">
        <v>0</v>
      </c>
      <c r="J25" s="113">
        <v>720</v>
      </c>
      <c r="K25" s="25">
        <v>2060</v>
      </c>
      <c r="L25" s="3">
        <v>1012</v>
      </c>
      <c r="M25" s="3">
        <v>135</v>
      </c>
      <c r="N25" s="3">
        <v>16</v>
      </c>
      <c r="O25" s="3">
        <v>2</v>
      </c>
      <c r="P25" s="3">
        <v>3225</v>
      </c>
      <c r="Q25" s="3">
        <v>720</v>
      </c>
      <c r="R25" s="5">
        <v>4.479166666666667</v>
      </c>
      <c r="S25" s="5">
        <v>8.9583333333333339</v>
      </c>
      <c r="T25" s="3">
        <v>665</v>
      </c>
      <c r="U25" s="3">
        <v>55</v>
      </c>
      <c r="V25" s="3">
        <v>60</v>
      </c>
    </row>
    <row r="26" spans="1:22" x14ac:dyDescent="0.25">
      <c r="A26" s="4" t="s">
        <v>44</v>
      </c>
      <c r="B26" s="4" t="s">
        <v>45</v>
      </c>
      <c r="C26" s="3">
        <v>312</v>
      </c>
      <c r="D26" s="3">
        <v>640</v>
      </c>
      <c r="E26" s="3">
        <v>207</v>
      </c>
      <c r="F26" s="3">
        <v>40</v>
      </c>
      <c r="G26" s="3">
        <v>1</v>
      </c>
      <c r="H26" s="3">
        <v>0</v>
      </c>
      <c r="I26" s="3">
        <v>0</v>
      </c>
      <c r="J26" s="113">
        <v>1200</v>
      </c>
      <c r="K26" s="25">
        <v>1560</v>
      </c>
      <c r="L26" s="3">
        <v>2560</v>
      </c>
      <c r="M26" s="3">
        <v>621</v>
      </c>
      <c r="N26" s="3">
        <v>80</v>
      </c>
      <c r="O26" s="3">
        <v>1</v>
      </c>
      <c r="P26" s="3">
        <v>4822</v>
      </c>
      <c r="Q26" s="3">
        <v>1200</v>
      </c>
      <c r="R26" s="5">
        <v>4.0183333333333335</v>
      </c>
      <c r="S26" s="5">
        <v>8.0366666666666671</v>
      </c>
      <c r="T26" s="3">
        <v>952</v>
      </c>
      <c r="U26" s="3">
        <v>79</v>
      </c>
      <c r="V26" s="3">
        <v>100</v>
      </c>
    </row>
    <row r="27" spans="1:22" x14ac:dyDescent="0.25">
      <c r="A27" s="4" t="s">
        <v>46</v>
      </c>
      <c r="B27" s="4" t="s">
        <v>47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113">
        <v>0</v>
      </c>
      <c r="K27" s="25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5">
        <v>0</v>
      </c>
      <c r="S27" s="5">
        <v>0</v>
      </c>
      <c r="T27" s="3">
        <v>0</v>
      </c>
      <c r="U27" s="3">
        <v>0</v>
      </c>
      <c r="V27" s="3">
        <v>0</v>
      </c>
    </row>
    <row r="28" spans="1:22" x14ac:dyDescent="0.25">
      <c r="A28" s="4" t="s">
        <v>48</v>
      </c>
      <c r="B28" s="4" t="s">
        <v>49</v>
      </c>
      <c r="C28" s="3">
        <v>208</v>
      </c>
      <c r="D28" s="3">
        <v>32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113">
        <v>240</v>
      </c>
      <c r="K28" s="25">
        <v>1040</v>
      </c>
      <c r="L28" s="3">
        <v>128</v>
      </c>
      <c r="M28" s="3">
        <v>0</v>
      </c>
      <c r="N28" s="3">
        <v>0</v>
      </c>
      <c r="O28" s="3">
        <v>0</v>
      </c>
      <c r="P28" s="3">
        <v>1168</v>
      </c>
      <c r="Q28" s="3">
        <v>240</v>
      </c>
      <c r="R28" s="5">
        <v>4.8666666666666663</v>
      </c>
      <c r="S28" s="5">
        <v>9.7333333333333325</v>
      </c>
      <c r="T28" s="3">
        <v>240</v>
      </c>
      <c r="U28" s="3">
        <v>20</v>
      </c>
      <c r="V28" s="3">
        <v>20</v>
      </c>
    </row>
    <row r="29" spans="1:22" x14ac:dyDescent="0.25">
      <c r="A29" s="4" t="s">
        <v>50</v>
      </c>
      <c r="B29" s="4" t="s">
        <v>51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113">
        <v>0</v>
      </c>
      <c r="K29" s="25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5">
        <v>0</v>
      </c>
      <c r="S29" s="5">
        <v>0</v>
      </c>
      <c r="T29" s="3">
        <v>0</v>
      </c>
      <c r="U29" s="3">
        <v>0</v>
      </c>
      <c r="V29" s="3">
        <v>0</v>
      </c>
    </row>
    <row r="30" spans="1:22" x14ac:dyDescent="0.25">
      <c r="A30" s="4" t="s">
        <v>52</v>
      </c>
      <c r="B30" s="4" t="s">
        <v>53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113">
        <v>0</v>
      </c>
      <c r="K30" s="25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5">
        <v>0</v>
      </c>
      <c r="S30" s="5">
        <v>0</v>
      </c>
      <c r="T30" s="3">
        <v>0</v>
      </c>
      <c r="U30" s="3">
        <v>0</v>
      </c>
      <c r="V30" s="3">
        <v>0</v>
      </c>
    </row>
    <row r="31" spans="1:22" x14ac:dyDescent="0.25">
      <c r="A31" s="4" t="s">
        <v>54</v>
      </c>
      <c r="B31" s="4" t="s">
        <v>55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113">
        <v>0</v>
      </c>
      <c r="K31" s="25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5">
        <v>0</v>
      </c>
      <c r="S31" s="5">
        <v>0</v>
      </c>
      <c r="T31" s="3">
        <v>0</v>
      </c>
      <c r="U31" s="3">
        <v>0</v>
      </c>
      <c r="V31" s="3">
        <v>0</v>
      </c>
    </row>
    <row r="32" spans="1:22" x14ac:dyDescent="0.25">
      <c r="A32" s="4" t="s">
        <v>56</v>
      </c>
      <c r="B32" s="4" t="s">
        <v>57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113">
        <v>0</v>
      </c>
      <c r="K32" s="25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5">
        <v>0</v>
      </c>
      <c r="S32" s="5">
        <v>0</v>
      </c>
      <c r="T32" s="3">
        <v>0</v>
      </c>
      <c r="U32" s="3">
        <v>0</v>
      </c>
      <c r="V32" s="3">
        <v>0</v>
      </c>
    </row>
    <row r="33" spans="1:22" x14ac:dyDescent="0.25">
      <c r="A33" s="4" t="s">
        <v>58</v>
      </c>
      <c r="B33" s="4" t="s">
        <v>59</v>
      </c>
      <c r="C33" s="3">
        <v>211</v>
      </c>
      <c r="D33" s="3">
        <v>517</v>
      </c>
      <c r="E33" s="3">
        <v>133</v>
      </c>
      <c r="F33" s="3">
        <v>0</v>
      </c>
      <c r="G33" s="3">
        <v>0</v>
      </c>
      <c r="H33" s="3">
        <v>3</v>
      </c>
      <c r="I33" s="3">
        <v>0</v>
      </c>
      <c r="J33" s="113">
        <v>864</v>
      </c>
      <c r="K33" s="25">
        <v>1055</v>
      </c>
      <c r="L33" s="3">
        <v>2068</v>
      </c>
      <c r="M33" s="3">
        <v>399</v>
      </c>
      <c r="N33" s="3">
        <v>0</v>
      </c>
      <c r="O33" s="3">
        <v>0</v>
      </c>
      <c r="P33" s="3">
        <v>3522</v>
      </c>
      <c r="Q33" s="3">
        <v>861</v>
      </c>
      <c r="R33" s="5">
        <v>4.0905923344947732</v>
      </c>
      <c r="S33" s="5">
        <v>8.1811846689895464</v>
      </c>
      <c r="T33" s="3">
        <v>728</v>
      </c>
      <c r="U33" s="3">
        <v>60</v>
      </c>
      <c r="V33" s="3">
        <v>72</v>
      </c>
    </row>
    <row r="34" spans="1:22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113">
        <v>0</v>
      </c>
      <c r="K34" s="25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5">
        <v>0</v>
      </c>
      <c r="S34" s="5">
        <v>0</v>
      </c>
      <c r="T34" s="3">
        <v>0</v>
      </c>
      <c r="U34" s="3">
        <v>0</v>
      </c>
      <c r="V34" s="3">
        <v>0</v>
      </c>
    </row>
    <row r="35" spans="1:22" x14ac:dyDescent="0.25">
      <c r="A35" s="4" t="s">
        <v>62</v>
      </c>
      <c r="B35" s="4" t="s">
        <v>63</v>
      </c>
      <c r="C35" s="3">
        <v>497</v>
      </c>
      <c r="D35" s="3">
        <v>191</v>
      </c>
      <c r="E35" s="3">
        <v>24</v>
      </c>
      <c r="F35" s="3">
        <v>5</v>
      </c>
      <c r="G35" s="3">
        <v>2</v>
      </c>
      <c r="H35" s="3">
        <v>0</v>
      </c>
      <c r="I35" s="3">
        <v>1</v>
      </c>
      <c r="J35" s="113">
        <v>720</v>
      </c>
      <c r="K35" s="25">
        <v>2485</v>
      </c>
      <c r="L35" s="3">
        <v>764</v>
      </c>
      <c r="M35" s="3">
        <v>72</v>
      </c>
      <c r="N35" s="3">
        <v>10</v>
      </c>
      <c r="O35" s="3">
        <v>2</v>
      </c>
      <c r="P35" s="3">
        <v>3333</v>
      </c>
      <c r="Q35" s="3">
        <v>719</v>
      </c>
      <c r="R35" s="5">
        <v>4.635605006954103</v>
      </c>
      <c r="S35" s="5">
        <v>9.2712100139082061</v>
      </c>
      <c r="T35" s="3">
        <v>688</v>
      </c>
      <c r="U35" s="3">
        <v>57</v>
      </c>
      <c r="V35" s="3">
        <v>60</v>
      </c>
    </row>
    <row r="36" spans="1:22" x14ac:dyDescent="0.25">
      <c r="A36" s="4" t="s">
        <v>64</v>
      </c>
      <c r="B36" s="4" t="s">
        <v>65</v>
      </c>
      <c r="C36" s="3">
        <v>729</v>
      </c>
      <c r="D36" s="3">
        <v>762</v>
      </c>
      <c r="E36" s="3">
        <v>255</v>
      </c>
      <c r="F36" s="3">
        <v>54</v>
      </c>
      <c r="G36" s="3">
        <v>16</v>
      </c>
      <c r="H36" s="3">
        <v>68</v>
      </c>
      <c r="I36" s="3">
        <v>0</v>
      </c>
      <c r="J36" s="113">
        <v>1884</v>
      </c>
      <c r="K36" s="25">
        <v>3645</v>
      </c>
      <c r="L36" s="3">
        <v>3048</v>
      </c>
      <c r="M36" s="3">
        <v>765</v>
      </c>
      <c r="N36" s="3">
        <v>108</v>
      </c>
      <c r="O36" s="3">
        <v>16</v>
      </c>
      <c r="P36" s="3">
        <v>7582</v>
      </c>
      <c r="Q36" s="3">
        <v>1816</v>
      </c>
      <c r="R36" s="5">
        <v>4.1751101321585899</v>
      </c>
      <c r="S36" s="5">
        <v>8.3502202643171799</v>
      </c>
      <c r="T36" s="3">
        <v>1491</v>
      </c>
      <c r="U36" s="3">
        <v>124</v>
      </c>
      <c r="V36" s="3">
        <v>157</v>
      </c>
    </row>
    <row r="37" spans="1:22" x14ac:dyDescent="0.25">
      <c r="A37" s="4" t="s">
        <v>66</v>
      </c>
      <c r="B37" s="4" t="s">
        <v>67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113">
        <v>0</v>
      </c>
      <c r="K37" s="25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5">
        <v>0</v>
      </c>
      <c r="S37" s="5">
        <v>0</v>
      </c>
      <c r="T37" s="3">
        <v>0</v>
      </c>
      <c r="U37" s="3">
        <v>0</v>
      </c>
      <c r="V37" s="3">
        <v>0</v>
      </c>
    </row>
    <row r="38" spans="1:22" x14ac:dyDescent="0.25">
      <c r="A38" s="4" t="s">
        <v>68</v>
      </c>
      <c r="B38" s="4" t="s">
        <v>69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113">
        <v>0</v>
      </c>
      <c r="K38" s="25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5">
        <v>0</v>
      </c>
      <c r="S38" s="5">
        <v>0</v>
      </c>
      <c r="T38" s="3">
        <v>0</v>
      </c>
      <c r="U38" s="3">
        <v>0</v>
      </c>
      <c r="V38" s="3">
        <v>0</v>
      </c>
    </row>
    <row r="39" spans="1:22" x14ac:dyDescent="0.25">
      <c r="A39" s="4" t="s">
        <v>70</v>
      </c>
      <c r="B39" s="4" t="s">
        <v>71</v>
      </c>
      <c r="C39" s="3">
        <v>540</v>
      </c>
      <c r="D39" s="3">
        <v>84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113">
        <v>624</v>
      </c>
      <c r="K39" s="25">
        <v>2700</v>
      </c>
      <c r="L39" s="3">
        <v>336</v>
      </c>
      <c r="M39" s="3">
        <v>0</v>
      </c>
      <c r="N39" s="3">
        <v>0</v>
      </c>
      <c r="O39" s="3">
        <v>0</v>
      </c>
      <c r="P39" s="3">
        <v>3036</v>
      </c>
      <c r="Q39" s="3">
        <v>624</v>
      </c>
      <c r="R39" s="5">
        <v>4.865384615384615</v>
      </c>
      <c r="S39" s="5">
        <v>9.7307692307692299</v>
      </c>
      <c r="T39" s="3">
        <v>624</v>
      </c>
      <c r="U39" s="3">
        <v>52</v>
      </c>
      <c r="V39" s="3">
        <v>52</v>
      </c>
    </row>
    <row r="40" spans="1:22" x14ac:dyDescent="0.25">
      <c r="A40" s="4" t="s">
        <v>72</v>
      </c>
      <c r="B40" s="4" t="s">
        <v>73</v>
      </c>
      <c r="C40" s="3">
        <v>765</v>
      </c>
      <c r="D40" s="3">
        <v>36</v>
      </c>
      <c r="E40" s="3">
        <v>15</v>
      </c>
      <c r="F40" s="3">
        <v>0</v>
      </c>
      <c r="G40" s="3">
        <v>0</v>
      </c>
      <c r="H40" s="3">
        <v>0</v>
      </c>
      <c r="I40" s="3">
        <v>24</v>
      </c>
      <c r="J40" s="113">
        <v>840</v>
      </c>
      <c r="K40" s="25">
        <v>3825</v>
      </c>
      <c r="L40" s="3">
        <v>144</v>
      </c>
      <c r="M40" s="3">
        <v>45</v>
      </c>
      <c r="N40" s="3">
        <v>0</v>
      </c>
      <c r="O40" s="3">
        <v>0</v>
      </c>
      <c r="P40" s="3">
        <v>4014</v>
      </c>
      <c r="Q40" s="3">
        <v>816</v>
      </c>
      <c r="R40" s="5">
        <v>4.9191176470588234</v>
      </c>
      <c r="S40" s="5">
        <v>9.8382352941176467</v>
      </c>
      <c r="T40" s="3">
        <v>801</v>
      </c>
      <c r="U40" s="3">
        <v>66</v>
      </c>
      <c r="V40" s="3">
        <v>70</v>
      </c>
    </row>
    <row r="41" spans="1:22" x14ac:dyDescent="0.25">
      <c r="A41" s="4" t="s">
        <v>74</v>
      </c>
      <c r="B41" s="4" t="s">
        <v>75</v>
      </c>
      <c r="C41" s="3">
        <v>1383</v>
      </c>
      <c r="D41" s="3">
        <v>759</v>
      </c>
      <c r="E41" s="3">
        <v>45</v>
      </c>
      <c r="F41" s="3">
        <v>0</v>
      </c>
      <c r="G41" s="3">
        <v>0</v>
      </c>
      <c r="H41" s="3">
        <v>156</v>
      </c>
      <c r="I41" s="3">
        <v>93</v>
      </c>
      <c r="J41" s="113">
        <v>2436</v>
      </c>
      <c r="K41" s="25">
        <v>6915</v>
      </c>
      <c r="L41" s="3">
        <v>3036</v>
      </c>
      <c r="M41" s="3">
        <v>135</v>
      </c>
      <c r="N41" s="3">
        <v>0</v>
      </c>
      <c r="O41" s="3">
        <v>0</v>
      </c>
      <c r="P41" s="3">
        <v>10086</v>
      </c>
      <c r="Q41" s="3">
        <v>2187</v>
      </c>
      <c r="R41" s="5">
        <v>4.6117969821673528</v>
      </c>
      <c r="S41" s="5">
        <v>9.2235939643347056</v>
      </c>
      <c r="T41" s="3">
        <v>2142</v>
      </c>
      <c r="U41" s="3">
        <v>178</v>
      </c>
      <c r="V41" s="3">
        <v>203</v>
      </c>
    </row>
    <row r="42" spans="1:22" x14ac:dyDescent="0.25">
      <c r="A42" s="4" t="s">
        <v>76</v>
      </c>
      <c r="B42" s="4" t="s">
        <v>77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113">
        <v>0</v>
      </c>
      <c r="K42" s="25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5">
        <v>0</v>
      </c>
      <c r="S42" s="5">
        <v>0</v>
      </c>
      <c r="T42" s="3">
        <v>0</v>
      </c>
      <c r="U42" s="3">
        <v>0</v>
      </c>
      <c r="V42" s="3">
        <v>0</v>
      </c>
    </row>
    <row r="43" spans="1:22" x14ac:dyDescent="0.25">
      <c r="A43" s="4" t="s">
        <v>78</v>
      </c>
      <c r="B43" s="4" t="s">
        <v>79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113">
        <v>0</v>
      </c>
      <c r="K43" s="25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5">
        <v>0</v>
      </c>
      <c r="S43" s="5">
        <v>0</v>
      </c>
      <c r="T43" s="3">
        <v>0</v>
      </c>
      <c r="U43" s="3">
        <v>0</v>
      </c>
      <c r="V43" s="3">
        <v>0</v>
      </c>
    </row>
    <row r="44" spans="1:22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113">
        <v>0</v>
      </c>
      <c r="K44" s="25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5">
        <v>0</v>
      </c>
      <c r="S44" s="5">
        <v>0</v>
      </c>
      <c r="T44" s="3">
        <v>0</v>
      </c>
      <c r="U44" s="3">
        <v>0</v>
      </c>
      <c r="V44" s="3">
        <v>0</v>
      </c>
    </row>
    <row r="45" spans="1:22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113">
        <v>0</v>
      </c>
      <c r="K45" s="25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5">
        <v>0</v>
      </c>
      <c r="S45" s="5">
        <v>0</v>
      </c>
      <c r="T45" s="3">
        <v>0</v>
      </c>
      <c r="U45" s="3">
        <v>0</v>
      </c>
      <c r="V45" s="3">
        <v>0</v>
      </c>
    </row>
    <row r="46" spans="1:22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113">
        <v>0</v>
      </c>
      <c r="K46" s="25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5">
        <v>0</v>
      </c>
      <c r="S46" s="5">
        <v>0</v>
      </c>
      <c r="T46" s="3">
        <v>0</v>
      </c>
      <c r="U46" s="3">
        <v>0</v>
      </c>
      <c r="V46" s="3">
        <v>0</v>
      </c>
    </row>
    <row r="47" spans="1:22" x14ac:dyDescent="0.25">
      <c r="A47" s="4" t="s">
        <v>86</v>
      </c>
      <c r="B47" s="4" t="s">
        <v>87</v>
      </c>
      <c r="C47" s="3">
        <v>2029</v>
      </c>
      <c r="D47" s="3">
        <v>220</v>
      </c>
      <c r="E47" s="3">
        <v>103</v>
      </c>
      <c r="F47" s="3">
        <v>0</v>
      </c>
      <c r="G47" s="3">
        <v>0</v>
      </c>
      <c r="H47" s="3">
        <v>0</v>
      </c>
      <c r="I47" s="3">
        <v>0</v>
      </c>
      <c r="J47" s="113">
        <v>2352</v>
      </c>
      <c r="K47" s="25">
        <v>10145</v>
      </c>
      <c r="L47" s="3">
        <v>880</v>
      </c>
      <c r="M47" s="3">
        <v>309</v>
      </c>
      <c r="N47" s="3">
        <v>0</v>
      </c>
      <c r="O47" s="3">
        <v>0</v>
      </c>
      <c r="P47" s="3">
        <v>11334</v>
      </c>
      <c r="Q47" s="3">
        <v>2352</v>
      </c>
      <c r="R47" s="5">
        <v>4.8188775510204085</v>
      </c>
      <c r="S47" s="5">
        <v>9.637755102040817</v>
      </c>
      <c r="T47" s="3">
        <v>2249</v>
      </c>
      <c r="U47" s="3">
        <v>187</v>
      </c>
      <c r="V47" s="3">
        <v>196</v>
      </c>
    </row>
    <row r="48" spans="1:22" x14ac:dyDescent="0.25">
      <c r="A48" s="4" t="s">
        <v>88</v>
      </c>
      <c r="B48" s="4" t="s">
        <v>89</v>
      </c>
      <c r="C48" s="3">
        <v>308</v>
      </c>
      <c r="D48" s="3">
        <v>350</v>
      </c>
      <c r="E48" s="3">
        <v>170</v>
      </c>
      <c r="F48" s="3">
        <v>35</v>
      </c>
      <c r="G48" s="3">
        <v>29</v>
      </c>
      <c r="H48" s="3">
        <v>212</v>
      </c>
      <c r="I48" s="3">
        <v>0</v>
      </c>
      <c r="J48" s="113">
        <v>1104</v>
      </c>
      <c r="K48" s="25">
        <v>1540</v>
      </c>
      <c r="L48" s="3">
        <v>1400</v>
      </c>
      <c r="M48" s="3">
        <v>510</v>
      </c>
      <c r="N48" s="3">
        <v>70</v>
      </c>
      <c r="O48" s="3">
        <v>29</v>
      </c>
      <c r="P48" s="3">
        <v>3549</v>
      </c>
      <c r="Q48" s="3">
        <v>892</v>
      </c>
      <c r="R48" s="5">
        <v>3.9786995515695067</v>
      </c>
      <c r="S48" s="5">
        <v>7.9573991031390134</v>
      </c>
      <c r="T48" s="3">
        <v>658</v>
      </c>
      <c r="U48" s="3">
        <v>54</v>
      </c>
      <c r="V48" s="3">
        <v>92</v>
      </c>
    </row>
    <row r="49" spans="1:22" x14ac:dyDescent="0.25">
      <c r="A49" s="4" t="s">
        <v>90</v>
      </c>
      <c r="B49" s="4" t="s">
        <v>91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113">
        <v>0</v>
      </c>
      <c r="K49" s="25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5">
        <v>0</v>
      </c>
      <c r="S49" s="5">
        <v>0</v>
      </c>
      <c r="T49" s="3">
        <v>0</v>
      </c>
      <c r="U49" s="3">
        <v>0</v>
      </c>
      <c r="V49" s="3">
        <v>0</v>
      </c>
    </row>
    <row r="50" spans="1:22" x14ac:dyDescent="0.25">
      <c r="A50" s="4" t="s">
        <v>92</v>
      </c>
      <c r="B50" s="4" t="s">
        <v>93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113">
        <v>0</v>
      </c>
      <c r="K50" s="25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5">
        <v>0</v>
      </c>
      <c r="S50" s="5">
        <v>0</v>
      </c>
      <c r="T50" s="3">
        <v>0</v>
      </c>
      <c r="U50" s="3">
        <v>0</v>
      </c>
      <c r="V50" s="3">
        <v>0</v>
      </c>
    </row>
    <row r="51" spans="1:22" x14ac:dyDescent="0.25">
      <c r="A51" s="4" t="s">
        <v>94</v>
      </c>
      <c r="B51" s="4" t="s">
        <v>95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113">
        <v>0</v>
      </c>
      <c r="K51" s="25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5">
        <v>0</v>
      </c>
      <c r="S51" s="5">
        <v>0</v>
      </c>
      <c r="T51" s="3">
        <v>0</v>
      </c>
      <c r="U51" s="3">
        <v>0</v>
      </c>
      <c r="V51" s="3">
        <v>0</v>
      </c>
    </row>
    <row r="52" spans="1:22" x14ac:dyDescent="0.25">
      <c r="A52" s="4" t="s">
        <v>96</v>
      </c>
      <c r="B52" s="4" t="s">
        <v>97</v>
      </c>
      <c r="C52" s="3">
        <v>629</v>
      </c>
      <c r="D52" s="3">
        <v>177</v>
      </c>
      <c r="E52" s="3">
        <v>81</v>
      </c>
      <c r="F52" s="3">
        <v>10</v>
      </c>
      <c r="G52" s="3">
        <v>3</v>
      </c>
      <c r="H52" s="3">
        <v>0</v>
      </c>
      <c r="I52" s="3">
        <v>0</v>
      </c>
      <c r="J52" s="113">
        <v>900</v>
      </c>
      <c r="K52" s="25">
        <v>3145</v>
      </c>
      <c r="L52" s="3">
        <v>708</v>
      </c>
      <c r="M52" s="3">
        <v>243</v>
      </c>
      <c r="N52" s="3">
        <v>20</v>
      </c>
      <c r="O52" s="3">
        <v>3</v>
      </c>
      <c r="P52" s="3">
        <v>4119</v>
      </c>
      <c r="Q52" s="3">
        <v>900</v>
      </c>
      <c r="R52" s="5">
        <v>4.5766666666666671</v>
      </c>
      <c r="S52" s="5">
        <v>9.1533333333333342</v>
      </c>
      <c r="T52" s="3">
        <v>806</v>
      </c>
      <c r="U52" s="3">
        <v>67</v>
      </c>
      <c r="V52" s="3">
        <v>75</v>
      </c>
    </row>
    <row r="53" spans="1:22" x14ac:dyDescent="0.25">
      <c r="A53" s="4" t="s">
        <v>98</v>
      </c>
      <c r="B53" s="4" t="s">
        <v>99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113">
        <v>0</v>
      </c>
      <c r="K53" s="25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5">
        <v>0</v>
      </c>
      <c r="S53" s="5">
        <v>0</v>
      </c>
      <c r="T53" s="3">
        <v>0</v>
      </c>
      <c r="U53" s="3">
        <v>0</v>
      </c>
      <c r="V53" s="3">
        <v>0</v>
      </c>
    </row>
    <row r="54" spans="1:22" x14ac:dyDescent="0.25">
      <c r="A54" s="4" t="s">
        <v>100</v>
      </c>
      <c r="B54" s="4" t="s">
        <v>101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113">
        <v>0</v>
      </c>
      <c r="K54" s="25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5">
        <v>0</v>
      </c>
      <c r="S54" s="5">
        <v>0</v>
      </c>
      <c r="T54" s="3">
        <v>0</v>
      </c>
      <c r="U54" s="3">
        <v>0</v>
      </c>
      <c r="V54" s="3">
        <v>0</v>
      </c>
    </row>
    <row r="55" spans="1:22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113">
        <v>0</v>
      </c>
      <c r="K55" s="25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5">
        <v>0</v>
      </c>
      <c r="S55" s="5">
        <v>0</v>
      </c>
      <c r="T55" s="3">
        <v>0</v>
      </c>
      <c r="U55" s="3">
        <v>0</v>
      </c>
      <c r="V55" s="3">
        <v>0</v>
      </c>
    </row>
    <row r="56" spans="1:22" x14ac:dyDescent="0.25">
      <c r="A56" s="4" t="s">
        <v>104</v>
      </c>
      <c r="B56" s="4" t="s">
        <v>105</v>
      </c>
      <c r="C56" s="3">
        <v>1272</v>
      </c>
      <c r="D56" s="3">
        <v>1307</v>
      </c>
      <c r="E56" s="3">
        <v>523</v>
      </c>
      <c r="F56" s="3">
        <v>66</v>
      </c>
      <c r="G56" s="3">
        <v>24</v>
      </c>
      <c r="H56" s="3">
        <v>144</v>
      </c>
      <c r="I56" s="3">
        <v>264</v>
      </c>
      <c r="J56" s="113">
        <v>3600</v>
      </c>
      <c r="K56" s="25">
        <v>6360</v>
      </c>
      <c r="L56" s="3">
        <v>5228</v>
      </c>
      <c r="M56" s="3">
        <v>1569</v>
      </c>
      <c r="N56" s="3">
        <v>132</v>
      </c>
      <c r="O56" s="3">
        <v>24</v>
      </c>
      <c r="P56" s="3">
        <v>13313</v>
      </c>
      <c r="Q56" s="3">
        <v>3192</v>
      </c>
      <c r="R56" s="5">
        <v>4.170739348370927</v>
      </c>
      <c r="S56" s="5">
        <v>8.3414786967418539</v>
      </c>
      <c r="T56" s="3">
        <v>2579</v>
      </c>
      <c r="U56" s="3">
        <v>214</v>
      </c>
      <c r="V56" s="3">
        <v>300</v>
      </c>
    </row>
    <row r="57" spans="1:22" x14ac:dyDescent="0.25">
      <c r="A57" s="4" t="s">
        <v>106</v>
      </c>
      <c r="B57" s="4" t="s">
        <v>107</v>
      </c>
      <c r="C57" s="3">
        <v>2064</v>
      </c>
      <c r="D57" s="3">
        <v>345</v>
      </c>
      <c r="E57" s="3">
        <v>3</v>
      </c>
      <c r="F57" s="3">
        <v>0</v>
      </c>
      <c r="G57" s="3">
        <v>0</v>
      </c>
      <c r="H57" s="3">
        <v>0</v>
      </c>
      <c r="I57" s="3">
        <v>0</v>
      </c>
      <c r="J57" s="113">
        <v>2412</v>
      </c>
      <c r="K57" s="25">
        <v>10320</v>
      </c>
      <c r="L57" s="3">
        <v>1380</v>
      </c>
      <c r="M57" s="3">
        <v>9</v>
      </c>
      <c r="N57" s="3">
        <v>0</v>
      </c>
      <c r="O57" s="3">
        <v>0</v>
      </c>
      <c r="P57" s="3">
        <v>11709</v>
      </c>
      <c r="Q57" s="3">
        <v>2412</v>
      </c>
      <c r="R57" s="5">
        <v>4.8544776119402986</v>
      </c>
      <c r="S57" s="5">
        <v>9.7089552238805972</v>
      </c>
      <c r="T57" s="3">
        <v>2409</v>
      </c>
      <c r="U57" s="3">
        <v>200</v>
      </c>
      <c r="V57" s="3">
        <v>201</v>
      </c>
    </row>
    <row r="58" spans="1:22" x14ac:dyDescent="0.25">
      <c r="A58" s="4" t="s">
        <v>108</v>
      </c>
      <c r="B58" s="4" t="s">
        <v>109</v>
      </c>
      <c r="C58" s="3">
        <v>4786</v>
      </c>
      <c r="D58" s="3">
        <v>3298</v>
      </c>
      <c r="E58" s="3">
        <v>478</v>
      </c>
      <c r="F58" s="3">
        <v>10</v>
      </c>
      <c r="G58" s="3">
        <v>8</v>
      </c>
      <c r="H58" s="3">
        <v>0</v>
      </c>
      <c r="I58" s="3">
        <v>0</v>
      </c>
      <c r="J58" s="113">
        <v>8580</v>
      </c>
      <c r="K58" s="25">
        <v>23930</v>
      </c>
      <c r="L58" s="3">
        <v>13192</v>
      </c>
      <c r="M58" s="3">
        <v>1434</v>
      </c>
      <c r="N58" s="3">
        <v>20</v>
      </c>
      <c r="O58" s="3">
        <v>8</v>
      </c>
      <c r="P58" s="3">
        <v>38584</v>
      </c>
      <c r="Q58" s="3">
        <v>8580</v>
      </c>
      <c r="R58" s="5">
        <v>4.4969696969696971</v>
      </c>
      <c r="S58" s="5">
        <v>8.9939393939393941</v>
      </c>
      <c r="T58" s="3">
        <v>8084</v>
      </c>
      <c r="U58" s="3">
        <v>673</v>
      </c>
      <c r="V58" s="3">
        <v>715</v>
      </c>
    </row>
    <row r="59" spans="1:22" x14ac:dyDescent="0.25">
      <c r="A59" s="4" t="s">
        <v>110</v>
      </c>
      <c r="B59" s="4" t="s">
        <v>111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113">
        <v>0</v>
      </c>
      <c r="K59" s="25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5">
        <v>0</v>
      </c>
      <c r="S59" s="5">
        <v>0</v>
      </c>
      <c r="T59" s="3">
        <v>0</v>
      </c>
      <c r="U59" s="3">
        <v>0</v>
      </c>
      <c r="V59" s="3">
        <v>0</v>
      </c>
    </row>
    <row r="60" spans="1:22" x14ac:dyDescent="0.25">
      <c r="A60" s="4" t="s">
        <v>112</v>
      </c>
      <c r="B60" s="4" t="s">
        <v>113</v>
      </c>
      <c r="C60" s="3">
        <v>528</v>
      </c>
      <c r="D60" s="3">
        <v>59</v>
      </c>
      <c r="E60" s="3">
        <v>12</v>
      </c>
      <c r="F60" s="3">
        <v>1</v>
      </c>
      <c r="G60" s="3">
        <v>0</v>
      </c>
      <c r="H60" s="3">
        <v>0</v>
      </c>
      <c r="I60" s="3">
        <v>0</v>
      </c>
      <c r="J60" s="113">
        <v>600</v>
      </c>
      <c r="K60" s="25">
        <v>2640</v>
      </c>
      <c r="L60" s="3">
        <v>236</v>
      </c>
      <c r="M60" s="3">
        <v>36</v>
      </c>
      <c r="N60" s="3">
        <v>2</v>
      </c>
      <c r="O60" s="3">
        <v>0</v>
      </c>
      <c r="P60" s="3">
        <v>2914</v>
      </c>
      <c r="Q60" s="3">
        <v>600</v>
      </c>
      <c r="R60" s="5">
        <v>4.8566666666666665</v>
      </c>
      <c r="S60" s="5">
        <v>9.7133333333333329</v>
      </c>
      <c r="T60" s="3">
        <v>587</v>
      </c>
      <c r="U60" s="3">
        <v>48</v>
      </c>
      <c r="V60" s="3">
        <v>50</v>
      </c>
    </row>
    <row r="61" spans="1:22" x14ac:dyDescent="0.25">
      <c r="A61" s="4" t="s">
        <v>114</v>
      </c>
      <c r="B61" s="4" t="s">
        <v>115</v>
      </c>
      <c r="C61" s="3">
        <v>440</v>
      </c>
      <c r="D61" s="3">
        <v>123</v>
      </c>
      <c r="E61" s="3">
        <v>4</v>
      </c>
      <c r="F61" s="3">
        <v>0</v>
      </c>
      <c r="G61" s="3">
        <v>0</v>
      </c>
      <c r="H61" s="3">
        <v>33</v>
      </c>
      <c r="I61" s="3">
        <v>0</v>
      </c>
      <c r="J61" s="113">
        <v>600</v>
      </c>
      <c r="K61" s="25">
        <v>2200</v>
      </c>
      <c r="L61" s="3">
        <v>492</v>
      </c>
      <c r="M61" s="3">
        <v>12</v>
      </c>
      <c r="N61" s="3">
        <v>0</v>
      </c>
      <c r="O61" s="3">
        <v>0</v>
      </c>
      <c r="P61" s="3">
        <v>2704</v>
      </c>
      <c r="Q61" s="3">
        <v>567</v>
      </c>
      <c r="R61" s="5">
        <v>4.768959435626102</v>
      </c>
      <c r="S61" s="5">
        <v>9.5379188712522041</v>
      </c>
      <c r="T61" s="3">
        <v>563</v>
      </c>
      <c r="U61" s="3">
        <v>46</v>
      </c>
      <c r="V61" s="3">
        <v>50</v>
      </c>
    </row>
    <row r="62" spans="1:22" x14ac:dyDescent="0.25">
      <c r="A62" s="4" t="s">
        <v>116</v>
      </c>
      <c r="B62" s="4" t="s">
        <v>117</v>
      </c>
      <c r="C62" s="3">
        <v>3745</v>
      </c>
      <c r="D62" s="3">
        <v>1898</v>
      </c>
      <c r="E62" s="3">
        <v>289</v>
      </c>
      <c r="F62" s="3">
        <v>41</v>
      </c>
      <c r="G62" s="3">
        <v>7</v>
      </c>
      <c r="H62" s="3">
        <v>76</v>
      </c>
      <c r="I62" s="3">
        <v>4</v>
      </c>
      <c r="J62" s="113">
        <v>6060</v>
      </c>
      <c r="K62" s="25">
        <v>18725</v>
      </c>
      <c r="L62" s="3">
        <v>7592</v>
      </c>
      <c r="M62" s="3">
        <v>867</v>
      </c>
      <c r="N62" s="3">
        <v>82</v>
      </c>
      <c r="O62" s="3">
        <v>7</v>
      </c>
      <c r="P62" s="3">
        <v>27273</v>
      </c>
      <c r="Q62" s="3">
        <v>5980</v>
      </c>
      <c r="R62" s="5">
        <v>4.5607023411371239</v>
      </c>
      <c r="S62" s="5">
        <v>9.1214046822742478</v>
      </c>
      <c r="T62" s="3">
        <v>5643</v>
      </c>
      <c r="U62" s="3">
        <v>470</v>
      </c>
      <c r="V62" s="3">
        <v>505</v>
      </c>
    </row>
    <row r="63" spans="1:22" x14ac:dyDescent="0.25">
      <c r="A63" s="4" t="s">
        <v>118</v>
      </c>
      <c r="B63" s="4" t="s">
        <v>119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113">
        <v>0</v>
      </c>
      <c r="K63" s="25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5">
        <v>0</v>
      </c>
      <c r="S63" s="5">
        <v>0</v>
      </c>
      <c r="T63" s="3">
        <v>0</v>
      </c>
      <c r="U63" s="3">
        <v>0</v>
      </c>
      <c r="V63" s="3">
        <v>0</v>
      </c>
    </row>
    <row r="64" spans="1:22" x14ac:dyDescent="0.25">
      <c r="A64" s="4" t="s">
        <v>120</v>
      </c>
      <c r="B64" s="4" t="s">
        <v>121</v>
      </c>
      <c r="C64" s="3">
        <v>150</v>
      </c>
      <c r="D64" s="3">
        <v>795</v>
      </c>
      <c r="E64" s="3">
        <v>51</v>
      </c>
      <c r="F64" s="3">
        <v>17</v>
      </c>
      <c r="G64" s="3">
        <v>3</v>
      </c>
      <c r="H64" s="3">
        <v>0</v>
      </c>
      <c r="I64" s="3">
        <v>4</v>
      </c>
      <c r="J64" s="113">
        <v>1020</v>
      </c>
      <c r="K64" s="25">
        <v>750</v>
      </c>
      <c r="L64" s="3">
        <v>3180</v>
      </c>
      <c r="M64" s="3">
        <v>153</v>
      </c>
      <c r="N64" s="3">
        <v>34</v>
      </c>
      <c r="O64" s="3">
        <v>3</v>
      </c>
      <c r="P64" s="3">
        <v>4120</v>
      </c>
      <c r="Q64" s="3">
        <v>1016</v>
      </c>
      <c r="R64" s="5">
        <v>4.0551181102362204</v>
      </c>
      <c r="S64" s="5">
        <v>8.1102362204724407</v>
      </c>
      <c r="T64" s="3">
        <v>945</v>
      </c>
      <c r="U64" s="3">
        <v>78</v>
      </c>
      <c r="V64" s="3">
        <v>85</v>
      </c>
    </row>
    <row r="65" spans="1:22" x14ac:dyDescent="0.25">
      <c r="A65" s="4" t="s">
        <v>122</v>
      </c>
      <c r="B65" s="4" t="s">
        <v>123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113">
        <v>0</v>
      </c>
      <c r="K65" s="25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5">
        <v>0</v>
      </c>
      <c r="S65" s="5">
        <v>0</v>
      </c>
      <c r="T65" s="3">
        <v>0</v>
      </c>
      <c r="U65" s="3">
        <v>0</v>
      </c>
      <c r="V65" s="3">
        <v>0</v>
      </c>
    </row>
    <row r="66" spans="1:22" x14ac:dyDescent="0.25">
      <c r="A66" s="4" t="s">
        <v>124</v>
      </c>
      <c r="B66" s="4" t="s">
        <v>125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113">
        <v>0</v>
      </c>
      <c r="K66" s="25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5">
        <v>0</v>
      </c>
      <c r="S66" s="5">
        <v>0</v>
      </c>
      <c r="T66" s="3">
        <v>0</v>
      </c>
      <c r="U66" s="3">
        <v>0</v>
      </c>
      <c r="V66" s="3">
        <v>0</v>
      </c>
    </row>
    <row r="67" spans="1:22" x14ac:dyDescent="0.25">
      <c r="A67" s="4" t="s">
        <v>126</v>
      </c>
      <c r="B67" s="4" t="s">
        <v>127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113">
        <v>0</v>
      </c>
      <c r="K67" s="25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5">
        <v>0</v>
      </c>
      <c r="S67" s="5">
        <v>0</v>
      </c>
      <c r="T67" s="3">
        <v>0</v>
      </c>
      <c r="U67" s="3">
        <v>0</v>
      </c>
      <c r="V67" s="3">
        <v>0</v>
      </c>
    </row>
    <row r="68" spans="1:22" x14ac:dyDescent="0.25">
      <c r="A68" s="4" t="s">
        <v>128</v>
      </c>
      <c r="B68" s="4" t="s">
        <v>129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113">
        <v>0</v>
      </c>
      <c r="K68" s="25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5">
        <v>0</v>
      </c>
      <c r="S68" s="5">
        <v>0</v>
      </c>
      <c r="T68" s="3">
        <v>0</v>
      </c>
      <c r="U68" s="3">
        <v>0</v>
      </c>
      <c r="V68" s="3">
        <v>0</v>
      </c>
    </row>
    <row r="69" spans="1:22" x14ac:dyDescent="0.25">
      <c r="A69" s="4" t="s">
        <v>130</v>
      </c>
      <c r="B69" s="4" t="s">
        <v>131</v>
      </c>
      <c r="C69" s="3">
        <v>591</v>
      </c>
      <c r="D69" s="3">
        <v>433</v>
      </c>
      <c r="E69" s="3">
        <v>56</v>
      </c>
      <c r="F69" s="3">
        <v>0</v>
      </c>
      <c r="G69" s="3">
        <v>0</v>
      </c>
      <c r="H69" s="3">
        <v>0</v>
      </c>
      <c r="I69" s="3">
        <v>0</v>
      </c>
      <c r="J69" s="113">
        <v>1080</v>
      </c>
      <c r="K69" s="25">
        <v>2955</v>
      </c>
      <c r="L69" s="3">
        <v>1732</v>
      </c>
      <c r="M69" s="3">
        <v>168</v>
      </c>
      <c r="N69" s="3">
        <v>0</v>
      </c>
      <c r="O69" s="3">
        <v>0</v>
      </c>
      <c r="P69" s="3">
        <v>4855</v>
      </c>
      <c r="Q69" s="3">
        <v>1080</v>
      </c>
      <c r="R69" s="5">
        <v>4.4953703703703702</v>
      </c>
      <c r="S69" s="5">
        <v>8.9907407407407405</v>
      </c>
      <c r="T69" s="3">
        <v>1024</v>
      </c>
      <c r="U69" s="3">
        <v>85</v>
      </c>
      <c r="V69" s="3">
        <v>90</v>
      </c>
    </row>
    <row r="70" spans="1:22" x14ac:dyDescent="0.25">
      <c r="A70" s="4" t="s">
        <v>132</v>
      </c>
      <c r="B70" s="4" t="s">
        <v>133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113">
        <v>0</v>
      </c>
      <c r="K70" s="25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5">
        <v>0</v>
      </c>
      <c r="S70" s="5">
        <v>0</v>
      </c>
      <c r="T70" s="3">
        <v>0</v>
      </c>
      <c r="U70" s="3">
        <v>0</v>
      </c>
      <c r="V70" s="3">
        <v>0</v>
      </c>
    </row>
    <row r="71" spans="1:22" x14ac:dyDescent="0.25">
      <c r="A71" s="4" t="s">
        <v>134</v>
      </c>
      <c r="B71" s="4" t="s">
        <v>135</v>
      </c>
      <c r="C71" s="3">
        <v>2112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113">
        <v>2112</v>
      </c>
      <c r="K71" s="25">
        <v>10560</v>
      </c>
      <c r="L71" s="3">
        <v>0</v>
      </c>
      <c r="M71" s="3">
        <v>0</v>
      </c>
      <c r="N71" s="3">
        <v>0</v>
      </c>
      <c r="O71" s="3">
        <v>0</v>
      </c>
      <c r="P71" s="3">
        <v>10560</v>
      </c>
      <c r="Q71" s="3">
        <v>2112</v>
      </c>
      <c r="R71" s="5">
        <v>5</v>
      </c>
      <c r="S71" s="5">
        <v>10</v>
      </c>
      <c r="T71" s="3">
        <v>2112</v>
      </c>
      <c r="U71" s="3">
        <v>176</v>
      </c>
      <c r="V71" s="3">
        <v>176</v>
      </c>
    </row>
    <row r="72" spans="1:22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113">
        <v>0</v>
      </c>
      <c r="K72" s="25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5">
        <v>0</v>
      </c>
      <c r="S72" s="5">
        <v>0</v>
      </c>
      <c r="T72" s="3">
        <v>0</v>
      </c>
      <c r="U72" s="3">
        <v>0</v>
      </c>
      <c r="V72" s="3">
        <v>0</v>
      </c>
    </row>
    <row r="73" spans="1:22" x14ac:dyDescent="0.25">
      <c r="A73" s="4" t="s">
        <v>138</v>
      </c>
      <c r="B73" s="4" t="s">
        <v>139</v>
      </c>
      <c r="C73" s="3">
        <v>624</v>
      </c>
      <c r="D73" s="3">
        <v>137</v>
      </c>
      <c r="E73" s="3">
        <v>79</v>
      </c>
      <c r="F73" s="3">
        <v>0</v>
      </c>
      <c r="G73" s="3">
        <v>0</v>
      </c>
      <c r="H73" s="3">
        <v>0</v>
      </c>
      <c r="I73" s="3">
        <v>0</v>
      </c>
      <c r="J73" s="113">
        <v>840</v>
      </c>
      <c r="K73" s="25">
        <v>3120</v>
      </c>
      <c r="L73" s="3">
        <v>548</v>
      </c>
      <c r="M73" s="3">
        <v>237</v>
      </c>
      <c r="N73" s="3">
        <v>0</v>
      </c>
      <c r="O73" s="3">
        <v>0</v>
      </c>
      <c r="P73" s="3">
        <v>3905</v>
      </c>
      <c r="Q73" s="3">
        <v>840</v>
      </c>
      <c r="R73" s="5">
        <v>4.6488095238095237</v>
      </c>
      <c r="S73" s="5">
        <v>9.2976190476190474</v>
      </c>
      <c r="T73" s="3">
        <v>761</v>
      </c>
      <c r="U73" s="3">
        <v>63</v>
      </c>
      <c r="V73" s="3">
        <v>70</v>
      </c>
    </row>
    <row r="74" spans="1:22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240</v>
      </c>
      <c r="I74" s="3">
        <v>0</v>
      </c>
      <c r="J74" s="113">
        <v>240</v>
      </c>
      <c r="K74" s="25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5">
        <v>0</v>
      </c>
      <c r="S74" s="5">
        <v>0</v>
      </c>
      <c r="T74" s="3">
        <v>0</v>
      </c>
      <c r="U74" s="3">
        <v>0</v>
      </c>
      <c r="V74" s="3">
        <v>20</v>
      </c>
    </row>
    <row r="75" spans="1:22" x14ac:dyDescent="0.25">
      <c r="A75" s="4" t="s">
        <v>142</v>
      </c>
      <c r="B75" s="4" t="s">
        <v>143</v>
      </c>
      <c r="C75" s="3">
        <v>560</v>
      </c>
      <c r="D75" s="3">
        <v>679</v>
      </c>
      <c r="E75" s="3">
        <v>234</v>
      </c>
      <c r="F75" s="3">
        <v>28</v>
      </c>
      <c r="G75" s="3">
        <v>11</v>
      </c>
      <c r="H75" s="3">
        <v>0</v>
      </c>
      <c r="I75" s="3">
        <v>0</v>
      </c>
      <c r="J75" s="113">
        <v>1512</v>
      </c>
      <c r="K75" s="25">
        <v>2800</v>
      </c>
      <c r="L75" s="3">
        <v>2716</v>
      </c>
      <c r="M75" s="3">
        <v>702</v>
      </c>
      <c r="N75" s="3">
        <v>56</v>
      </c>
      <c r="O75" s="3">
        <v>11</v>
      </c>
      <c r="P75" s="3">
        <v>6285</v>
      </c>
      <c r="Q75" s="3">
        <v>1512</v>
      </c>
      <c r="R75" s="5">
        <v>4.1567460317460316</v>
      </c>
      <c r="S75" s="5">
        <v>8.3134920634920633</v>
      </c>
      <c r="T75" s="3">
        <v>1239</v>
      </c>
      <c r="U75" s="3">
        <v>103</v>
      </c>
      <c r="V75" s="3">
        <v>126</v>
      </c>
    </row>
    <row r="76" spans="1:22" x14ac:dyDescent="0.25">
      <c r="A76" s="4" t="s">
        <v>144</v>
      </c>
      <c r="B76" s="4" t="s">
        <v>145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113">
        <v>0</v>
      </c>
      <c r="K76" s="25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5">
        <v>0</v>
      </c>
      <c r="S76" s="5">
        <v>0</v>
      </c>
      <c r="T76" s="3">
        <v>0</v>
      </c>
      <c r="U76" s="3">
        <v>0</v>
      </c>
      <c r="V76" s="3">
        <v>0</v>
      </c>
    </row>
    <row r="77" spans="1:22" x14ac:dyDescent="0.25">
      <c r="A77" s="4" t="s">
        <v>146</v>
      </c>
      <c r="B77" s="4" t="s">
        <v>147</v>
      </c>
      <c r="C77" s="3">
        <v>646</v>
      </c>
      <c r="D77" s="3">
        <v>53</v>
      </c>
      <c r="E77" s="3">
        <v>16</v>
      </c>
      <c r="F77" s="3">
        <v>5</v>
      </c>
      <c r="G77" s="3">
        <v>0</v>
      </c>
      <c r="H77" s="3">
        <v>0</v>
      </c>
      <c r="I77" s="3">
        <v>0</v>
      </c>
      <c r="J77" s="113">
        <v>720</v>
      </c>
      <c r="K77" s="25">
        <v>3230</v>
      </c>
      <c r="L77" s="3">
        <v>212</v>
      </c>
      <c r="M77" s="3">
        <v>48</v>
      </c>
      <c r="N77" s="3">
        <v>10</v>
      </c>
      <c r="O77" s="3">
        <v>0</v>
      </c>
      <c r="P77" s="3">
        <v>3500</v>
      </c>
      <c r="Q77" s="3">
        <v>720</v>
      </c>
      <c r="R77" s="5">
        <v>4.8611111111111107</v>
      </c>
      <c r="S77" s="5">
        <v>9.7222222222222214</v>
      </c>
      <c r="T77" s="3">
        <v>699</v>
      </c>
      <c r="U77" s="3">
        <v>58</v>
      </c>
      <c r="V77" s="3">
        <v>60</v>
      </c>
    </row>
    <row r="78" spans="1:22" x14ac:dyDescent="0.25">
      <c r="A78" s="4" t="s">
        <v>148</v>
      </c>
      <c r="B78" s="4" t="s">
        <v>149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113">
        <v>0</v>
      </c>
      <c r="K78" s="25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5">
        <v>0</v>
      </c>
      <c r="S78" s="5">
        <v>0</v>
      </c>
      <c r="T78" s="3">
        <v>0</v>
      </c>
      <c r="U78" s="3">
        <v>0</v>
      </c>
      <c r="V78" s="3">
        <v>0</v>
      </c>
    </row>
    <row r="79" spans="1:22" x14ac:dyDescent="0.25">
      <c r="A79" s="4" t="s">
        <v>150</v>
      </c>
      <c r="B79" s="4" t="s">
        <v>151</v>
      </c>
      <c r="C79" s="3">
        <v>339</v>
      </c>
      <c r="D79" s="3">
        <v>218</v>
      </c>
      <c r="E79" s="3">
        <v>43</v>
      </c>
      <c r="F79" s="3">
        <v>0</v>
      </c>
      <c r="G79" s="3">
        <v>0</v>
      </c>
      <c r="H79" s="3">
        <v>0</v>
      </c>
      <c r="I79" s="3">
        <v>0</v>
      </c>
      <c r="J79" s="113">
        <v>600</v>
      </c>
      <c r="K79" s="25">
        <v>1695</v>
      </c>
      <c r="L79" s="3">
        <v>872</v>
      </c>
      <c r="M79" s="3">
        <v>129</v>
      </c>
      <c r="N79" s="3">
        <v>0</v>
      </c>
      <c r="O79" s="3">
        <v>0</v>
      </c>
      <c r="P79" s="3">
        <v>2696</v>
      </c>
      <c r="Q79" s="3">
        <v>600</v>
      </c>
      <c r="R79" s="5">
        <v>4.4933333333333332</v>
      </c>
      <c r="S79" s="5">
        <v>8.9866666666666664</v>
      </c>
      <c r="T79" s="3">
        <v>557</v>
      </c>
      <c r="U79" s="3">
        <v>46</v>
      </c>
      <c r="V79" s="3">
        <v>50</v>
      </c>
    </row>
    <row r="80" spans="1:22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113">
        <v>0</v>
      </c>
      <c r="K80" s="25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5">
        <v>0</v>
      </c>
      <c r="S80" s="5">
        <v>0</v>
      </c>
      <c r="T80" s="3">
        <v>0</v>
      </c>
      <c r="U80" s="3">
        <v>0</v>
      </c>
      <c r="V80" s="3">
        <v>0</v>
      </c>
    </row>
    <row r="81" spans="1:22" x14ac:dyDescent="0.25">
      <c r="A81" s="4" t="s">
        <v>154</v>
      </c>
      <c r="B81" s="4" t="s">
        <v>155</v>
      </c>
      <c r="C81" s="3">
        <v>375</v>
      </c>
      <c r="D81" s="3">
        <v>249</v>
      </c>
      <c r="E81" s="3">
        <v>26</v>
      </c>
      <c r="F81" s="3">
        <v>2</v>
      </c>
      <c r="G81" s="3">
        <v>0</v>
      </c>
      <c r="H81" s="3">
        <v>7</v>
      </c>
      <c r="I81" s="3">
        <v>1</v>
      </c>
      <c r="J81" s="113">
        <v>660</v>
      </c>
      <c r="K81" s="25">
        <v>1875</v>
      </c>
      <c r="L81" s="3">
        <v>996</v>
      </c>
      <c r="M81" s="3">
        <v>78</v>
      </c>
      <c r="N81" s="3">
        <v>4</v>
      </c>
      <c r="O81" s="3">
        <v>0</v>
      </c>
      <c r="P81" s="3">
        <v>2953</v>
      </c>
      <c r="Q81" s="3">
        <v>652</v>
      </c>
      <c r="R81" s="5">
        <v>4.5291411042944789</v>
      </c>
      <c r="S81" s="5">
        <v>9.0582822085889578</v>
      </c>
      <c r="T81" s="3">
        <v>624</v>
      </c>
      <c r="U81" s="3">
        <v>52</v>
      </c>
      <c r="V81" s="3">
        <v>55</v>
      </c>
    </row>
    <row r="82" spans="1:22" x14ac:dyDescent="0.25">
      <c r="A82" s="4" t="s">
        <v>156</v>
      </c>
      <c r="B82" s="4" t="s">
        <v>157</v>
      </c>
      <c r="C82" s="3">
        <v>1667</v>
      </c>
      <c r="D82" s="3">
        <v>522</v>
      </c>
      <c r="E82" s="3">
        <v>44</v>
      </c>
      <c r="F82" s="3">
        <v>0</v>
      </c>
      <c r="G82" s="3">
        <v>0</v>
      </c>
      <c r="H82" s="3">
        <v>167</v>
      </c>
      <c r="I82" s="3">
        <v>0</v>
      </c>
      <c r="J82" s="113">
        <v>2400</v>
      </c>
      <c r="K82" s="25">
        <v>8335</v>
      </c>
      <c r="L82" s="3">
        <v>2088</v>
      </c>
      <c r="M82" s="3">
        <v>132</v>
      </c>
      <c r="N82" s="3">
        <v>0</v>
      </c>
      <c r="O82" s="3">
        <v>0</v>
      </c>
      <c r="P82" s="3">
        <v>10555</v>
      </c>
      <c r="Q82" s="3">
        <v>2233</v>
      </c>
      <c r="R82" s="5">
        <v>4.7268248992386921</v>
      </c>
      <c r="S82" s="5">
        <v>9.4536497984773842</v>
      </c>
      <c r="T82" s="3">
        <v>2189</v>
      </c>
      <c r="U82" s="3">
        <v>182</v>
      </c>
      <c r="V82" s="3">
        <v>200</v>
      </c>
    </row>
    <row r="83" spans="1:22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113">
        <v>0</v>
      </c>
      <c r="K83" s="25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5">
        <v>0</v>
      </c>
      <c r="S83" s="5">
        <v>0</v>
      </c>
      <c r="T83" s="3">
        <v>0</v>
      </c>
      <c r="U83" s="3">
        <v>0</v>
      </c>
      <c r="V83" s="3">
        <v>0</v>
      </c>
    </row>
    <row r="84" spans="1:22" x14ac:dyDescent="0.25">
      <c r="A84" s="4" t="s">
        <v>160</v>
      </c>
      <c r="B84" s="4" t="s">
        <v>161</v>
      </c>
      <c r="C84" s="3">
        <v>292</v>
      </c>
      <c r="D84" s="3">
        <v>148</v>
      </c>
      <c r="E84" s="3">
        <v>36</v>
      </c>
      <c r="F84" s="3">
        <v>4</v>
      </c>
      <c r="G84" s="3">
        <v>0</v>
      </c>
      <c r="H84" s="3">
        <v>0</v>
      </c>
      <c r="I84" s="3">
        <v>0</v>
      </c>
      <c r="J84" s="113">
        <v>480</v>
      </c>
      <c r="K84" s="25">
        <v>1460</v>
      </c>
      <c r="L84" s="3">
        <v>592</v>
      </c>
      <c r="M84" s="3">
        <v>108</v>
      </c>
      <c r="N84" s="3">
        <v>8</v>
      </c>
      <c r="O84" s="3">
        <v>0</v>
      </c>
      <c r="P84" s="3">
        <v>2168</v>
      </c>
      <c r="Q84" s="3">
        <v>480</v>
      </c>
      <c r="R84" s="5">
        <v>4.5166666666666666</v>
      </c>
      <c r="S84" s="5">
        <v>9.0333333333333332</v>
      </c>
      <c r="T84" s="3">
        <v>440</v>
      </c>
      <c r="U84" s="3">
        <v>36</v>
      </c>
      <c r="V84" s="3">
        <v>40</v>
      </c>
    </row>
    <row r="85" spans="1:22" x14ac:dyDescent="0.25">
      <c r="A85" s="4" t="s">
        <v>162</v>
      </c>
      <c r="B85" s="4" t="s">
        <v>163</v>
      </c>
      <c r="C85" s="3">
        <v>2552</v>
      </c>
      <c r="D85" s="3">
        <v>1346</v>
      </c>
      <c r="E85" s="3">
        <v>289</v>
      </c>
      <c r="F85" s="3">
        <v>46</v>
      </c>
      <c r="G85" s="3">
        <v>27</v>
      </c>
      <c r="H85" s="3">
        <v>12</v>
      </c>
      <c r="I85" s="3">
        <v>0</v>
      </c>
      <c r="J85" s="113">
        <v>4272</v>
      </c>
      <c r="K85" s="25">
        <v>12760</v>
      </c>
      <c r="L85" s="3">
        <v>5384</v>
      </c>
      <c r="M85" s="3">
        <v>867</v>
      </c>
      <c r="N85" s="3">
        <v>92</v>
      </c>
      <c r="O85" s="3">
        <v>27</v>
      </c>
      <c r="P85" s="3">
        <v>19130</v>
      </c>
      <c r="Q85" s="3">
        <v>4260</v>
      </c>
      <c r="R85" s="5">
        <v>4.490610328638498</v>
      </c>
      <c r="S85" s="5">
        <v>8.9812206572769959</v>
      </c>
      <c r="T85" s="3">
        <v>3898</v>
      </c>
      <c r="U85" s="3">
        <v>324</v>
      </c>
      <c r="V85" s="3">
        <v>356</v>
      </c>
    </row>
    <row r="86" spans="1:22" x14ac:dyDescent="0.25">
      <c r="A86" s="4" t="s">
        <v>164</v>
      </c>
      <c r="B86" s="4" t="s">
        <v>165</v>
      </c>
      <c r="C86" s="3">
        <v>200</v>
      </c>
      <c r="D86" s="3">
        <v>109</v>
      </c>
      <c r="E86" s="3">
        <v>47</v>
      </c>
      <c r="F86" s="3">
        <v>4</v>
      </c>
      <c r="G86" s="3">
        <v>0</v>
      </c>
      <c r="H86" s="3">
        <v>0</v>
      </c>
      <c r="I86" s="3">
        <v>0</v>
      </c>
      <c r="J86" s="113">
        <v>360</v>
      </c>
      <c r="K86" s="25">
        <v>1000</v>
      </c>
      <c r="L86" s="3">
        <v>436</v>
      </c>
      <c r="M86" s="3">
        <v>141</v>
      </c>
      <c r="N86" s="3">
        <v>8</v>
      </c>
      <c r="O86" s="3">
        <v>0</v>
      </c>
      <c r="P86" s="3">
        <v>1585</v>
      </c>
      <c r="Q86" s="3">
        <v>360</v>
      </c>
      <c r="R86" s="5">
        <v>4.4027777777777777</v>
      </c>
      <c r="S86" s="5">
        <v>8.8055555555555554</v>
      </c>
      <c r="T86" s="3">
        <v>309</v>
      </c>
      <c r="U86" s="3">
        <v>25</v>
      </c>
      <c r="V86" s="3">
        <v>30</v>
      </c>
    </row>
    <row r="87" spans="1:22" x14ac:dyDescent="0.25">
      <c r="A87" s="4" t="s">
        <v>166</v>
      </c>
      <c r="B87" s="4" t="s">
        <v>167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113">
        <v>0</v>
      </c>
      <c r="K87" s="25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5">
        <v>0</v>
      </c>
      <c r="S87" s="5">
        <v>0</v>
      </c>
      <c r="T87" s="3">
        <v>0</v>
      </c>
      <c r="U87" s="3">
        <v>0</v>
      </c>
      <c r="V87" s="3">
        <v>0</v>
      </c>
    </row>
    <row r="88" spans="1:22" x14ac:dyDescent="0.25">
      <c r="A88" s="4" t="s">
        <v>168</v>
      </c>
      <c r="B88" s="4" t="s">
        <v>169</v>
      </c>
      <c r="C88" s="3">
        <v>814</v>
      </c>
      <c r="D88" s="3">
        <v>340</v>
      </c>
      <c r="E88" s="3">
        <v>99</v>
      </c>
      <c r="F88" s="3">
        <v>9</v>
      </c>
      <c r="G88" s="3">
        <v>8</v>
      </c>
      <c r="H88" s="3">
        <v>2</v>
      </c>
      <c r="I88" s="3">
        <v>0</v>
      </c>
      <c r="J88" s="113">
        <v>1272</v>
      </c>
      <c r="K88" s="25">
        <v>4070</v>
      </c>
      <c r="L88" s="3">
        <v>1360</v>
      </c>
      <c r="M88" s="3">
        <v>297</v>
      </c>
      <c r="N88" s="3">
        <v>18</v>
      </c>
      <c r="O88" s="3">
        <v>8</v>
      </c>
      <c r="P88" s="3">
        <v>5753</v>
      </c>
      <c r="Q88" s="3">
        <v>1270</v>
      </c>
      <c r="R88" s="5">
        <v>4.5299212598425198</v>
      </c>
      <c r="S88" s="5">
        <v>9.0598425196850396</v>
      </c>
      <c r="T88" s="3">
        <v>1154</v>
      </c>
      <c r="U88" s="3">
        <v>96</v>
      </c>
      <c r="V88" s="3">
        <v>106</v>
      </c>
    </row>
    <row r="89" spans="1:22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113">
        <v>0</v>
      </c>
      <c r="K89" s="25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5">
        <v>0</v>
      </c>
      <c r="S89" s="5">
        <v>0</v>
      </c>
      <c r="T89" s="3">
        <v>0</v>
      </c>
      <c r="U89" s="3">
        <v>0</v>
      </c>
      <c r="V89" s="3">
        <v>0</v>
      </c>
    </row>
    <row r="90" spans="1:22" x14ac:dyDescent="0.25">
      <c r="A90" s="4" t="s">
        <v>172</v>
      </c>
      <c r="B90" s="4" t="s">
        <v>173</v>
      </c>
      <c r="C90" s="3">
        <v>948</v>
      </c>
      <c r="D90" s="3">
        <v>118</v>
      </c>
      <c r="E90" s="3">
        <v>14</v>
      </c>
      <c r="F90" s="3">
        <v>0</v>
      </c>
      <c r="G90" s="3">
        <v>0</v>
      </c>
      <c r="H90" s="3">
        <v>0</v>
      </c>
      <c r="I90" s="3">
        <v>0</v>
      </c>
      <c r="J90" s="113">
        <v>1080</v>
      </c>
      <c r="K90" s="25">
        <v>4740</v>
      </c>
      <c r="L90" s="3">
        <v>472</v>
      </c>
      <c r="M90" s="3">
        <v>42</v>
      </c>
      <c r="N90" s="3">
        <v>0</v>
      </c>
      <c r="O90" s="3">
        <v>0</v>
      </c>
      <c r="P90" s="3">
        <v>5254</v>
      </c>
      <c r="Q90" s="3">
        <v>1080</v>
      </c>
      <c r="R90" s="5">
        <v>4.8648148148148147</v>
      </c>
      <c r="S90" s="5">
        <v>9.7296296296296294</v>
      </c>
      <c r="T90" s="3">
        <v>1066</v>
      </c>
      <c r="U90" s="3">
        <v>88</v>
      </c>
      <c r="V90" s="3">
        <v>90</v>
      </c>
    </row>
    <row r="91" spans="1:22" x14ac:dyDescent="0.25">
      <c r="A91" s="4" t="s">
        <v>174</v>
      </c>
      <c r="B91" s="4" t="s">
        <v>175</v>
      </c>
      <c r="C91" s="3">
        <v>4065</v>
      </c>
      <c r="D91" s="3">
        <v>1608</v>
      </c>
      <c r="E91" s="3">
        <v>290</v>
      </c>
      <c r="F91" s="3">
        <v>50</v>
      </c>
      <c r="G91" s="3">
        <v>22</v>
      </c>
      <c r="H91" s="3">
        <v>25</v>
      </c>
      <c r="I91" s="3">
        <v>0</v>
      </c>
      <c r="J91" s="113">
        <v>6060</v>
      </c>
      <c r="K91" s="25">
        <v>20325</v>
      </c>
      <c r="L91" s="3">
        <v>6432</v>
      </c>
      <c r="M91" s="3">
        <v>870</v>
      </c>
      <c r="N91" s="3">
        <v>100</v>
      </c>
      <c r="O91" s="3">
        <v>22</v>
      </c>
      <c r="P91" s="3">
        <v>27749</v>
      </c>
      <c r="Q91" s="3">
        <v>6035</v>
      </c>
      <c r="R91" s="5">
        <v>4.5980115990057993</v>
      </c>
      <c r="S91" s="5">
        <v>9.1960231980115985</v>
      </c>
      <c r="T91" s="3">
        <v>5673</v>
      </c>
      <c r="U91" s="3">
        <v>472</v>
      </c>
      <c r="V91" s="3">
        <v>505</v>
      </c>
    </row>
    <row r="92" spans="1:22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113">
        <v>0</v>
      </c>
      <c r="K92" s="25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5">
        <v>0</v>
      </c>
      <c r="S92" s="5">
        <v>0</v>
      </c>
      <c r="T92" s="3">
        <v>0</v>
      </c>
      <c r="U92" s="3">
        <v>0</v>
      </c>
      <c r="V92" s="3">
        <v>0</v>
      </c>
    </row>
    <row r="93" spans="1:22" x14ac:dyDescent="0.25">
      <c r="A93" s="4" t="s">
        <v>178</v>
      </c>
      <c r="B93" s="4" t="s">
        <v>179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113">
        <v>0</v>
      </c>
      <c r="K93" s="25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5">
        <v>0</v>
      </c>
      <c r="S93" s="5">
        <v>0</v>
      </c>
      <c r="T93" s="3">
        <v>0</v>
      </c>
      <c r="U93" s="3">
        <v>0</v>
      </c>
      <c r="V93" s="3">
        <v>0</v>
      </c>
    </row>
    <row r="94" spans="1:22" x14ac:dyDescent="0.25">
      <c r="A94" s="4" t="s">
        <v>180</v>
      </c>
      <c r="B94" s="4" t="s">
        <v>181</v>
      </c>
      <c r="C94" s="3">
        <v>541</v>
      </c>
      <c r="D94" s="3">
        <v>324</v>
      </c>
      <c r="E94" s="3">
        <v>33</v>
      </c>
      <c r="F94" s="3">
        <v>1</v>
      </c>
      <c r="G94" s="3">
        <v>0</v>
      </c>
      <c r="H94" s="3">
        <v>1</v>
      </c>
      <c r="I94" s="3">
        <v>0</v>
      </c>
      <c r="J94" s="113">
        <v>900</v>
      </c>
      <c r="K94" s="25">
        <v>2705</v>
      </c>
      <c r="L94" s="3">
        <v>1296</v>
      </c>
      <c r="M94" s="3">
        <v>99</v>
      </c>
      <c r="N94" s="3">
        <v>2</v>
      </c>
      <c r="O94" s="3">
        <v>0</v>
      </c>
      <c r="P94" s="3">
        <v>4102</v>
      </c>
      <c r="Q94" s="3">
        <v>899</v>
      </c>
      <c r="R94" s="5">
        <v>4.5628476084538372</v>
      </c>
      <c r="S94" s="5">
        <v>9.1256952169076744</v>
      </c>
      <c r="T94" s="3">
        <v>865</v>
      </c>
      <c r="U94" s="3">
        <v>72</v>
      </c>
      <c r="V94" s="3">
        <v>75</v>
      </c>
    </row>
    <row r="95" spans="1:22" x14ac:dyDescent="0.25">
      <c r="A95" s="4" t="s">
        <v>182</v>
      </c>
      <c r="B95" s="4" t="s">
        <v>183</v>
      </c>
      <c r="C95" s="3">
        <v>1741</v>
      </c>
      <c r="D95" s="3">
        <v>1029</v>
      </c>
      <c r="E95" s="3">
        <v>59</v>
      </c>
      <c r="F95" s="3">
        <v>8</v>
      </c>
      <c r="G95" s="3">
        <v>0</v>
      </c>
      <c r="H95" s="3">
        <v>7</v>
      </c>
      <c r="I95" s="3">
        <v>0</v>
      </c>
      <c r="J95" s="113">
        <v>2844</v>
      </c>
      <c r="K95" s="25">
        <v>8705</v>
      </c>
      <c r="L95" s="3">
        <v>4116</v>
      </c>
      <c r="M95" s="3">
        <v>177</v>
      </c>
      <c r="N95" s="3">
        <v>16</v>
      </c>
      <c r="O95" s="3">
        <v>0</v>
      </c>
      <c r="P95" s="3">
        <v>13014</v>
      </c>
      <c r="Q95" s="3">
        <v>2837</v>
      </c>
      <c r="R95" s="5">
        <v>4.5872400422982027</v>
      </c>
      <c r="S95" s="5">
        <v>9.1744800845964054</v>
      </c>
      <c r="T95" s="3">
        <v>2770</v>
      </c>
      <c r="U95" s="3">
        <v>230</v>
      </c>
      <c r="V95" s="3">
        <v>237</v>
      </c>
    </row>
    <row r="96" spans="1:22" x14ac:dyDescent="0.25">
      <c r="A96" s="4" t="s">
        <v>184</v>
      </c>
      <c r="B96" s="4" t="s">
        <v>185</v>
      </c>
      <c r="C96" s="3">
        <v>715</v>
      </c>
      <c r="D96" s="3">
        <v>301</v>
      </c>
      <c r="E96" s="3">
        <v>47</v>
      </c>
      <c r="F96" s="3">
        <v>5</v>
      </c>
      <c r="G96" s="3">
        <v>4</v>
      </c>
      <c r="H96" s="3">
        <v>5</v>
      </c>
      <c r="I96" s="3">
        <v>3</v>
      </c>
      <c r="J96" s="113">
        <v>1080</v>
      </c>
      <c r="K96" s="25">
        <v>3575</v>
      </c>
      <c r="L96" s="3">
        <v>1204</v>
      </c>
      <c r="M96" s="3">
        <v>141</v>
      </c>
      <c r="N96" s="3">
        <v>10</v>
      </c>
      <c r="O96" s="3">
        <v>4</v>
      </c>
      <c r="P96" s="3">
        <v>4934</v>
      </c>
      <c r="Q96" s="3">
        <v>1072</v>
      </c>
      <c r="R96" s="5">
        <v>4.6026119402985071</v>
      </c>
      <c r="S96" s="5">
        <v>9.2052238805970141</v>
      </c>
      <c r="T96" s="3">
        <v>1016</v>
      </c>
      <c r="U96" s="3">
        <v>84</v>
      </c>
      <c r="V96" s="3">
        <v>90</v>
      </c>
    </row>
    <row r="97" spans="1:22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113">
        <v>0</v>
      </c>
      <c r="K97" s="25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5">
        <v>0</v>
      </c>
      <c r="S97" s="5">
        <v>0</v>
      </c>
      <c r="T97" s="3">
        <v>0</v>
      </c>
      <c r="U97" s="3">
        <v>0</v>
      </c>
      <c r="V97" s="3">
        <v>0</v>
      </c>
    </row>
    <row r="98" spans="1:22" x14ac:dyDescent="0.25">
      <c r="A98" s="4" t="s">
        <v>188</v>
      </c>
      <c r="B98" s="4" t="s">
        <v>189</v>
      </c>
      <c r="C98" s="3">
        <v>24384</v>
      </c>
      <c r="D98" s="3">
        <v>17918</v>
      </c>
      <c r="E98" s="3">
        <v>3377</v>
      </c>
      <c r="F98" s="3">
        <v>325</v>
      </c>
      <c r="G98" s="3">
        <v>190</v>
      </c>
      <c r="H98" s="3">
        <v>582</v>
      </c>
      <c r="I98" s="3">
        <v>0</v>
      </c>
      <c r="J98" s="113">
        <v>46776</v>
      </c>
      <c r="K98" s="25">
        <v>121920</v>
      </c>
      <c r="L98" s="3">
        <v>71672</v>
      </c>
      <c r="M98" s="3">
        <v>10131</v>
      </c>
      <c r="N98" s="3">
        <v>650</v>
      </c>
      <c r="O98" s="3">
        <v>190</v>
      </c>
      <c r="P98" s="3">
        <v>204563</v>
      </c>
      <c r="Q98" s="3">
        <v>46194</v>
      </c>
      <c r="R98" s="5">
        <v>4.4283456725981729</v>
      </c>
      <c r="S98" s="5">
        <v>8.8566913451963458</v>
      </c>
      <c r="T98" s="3">
        <v>42302</v>
      </c>
      <c r="U98" s="3">
        <v>3525</v>
      </c>
      <c r="V98" s="3">
        <v>3898</v>
      </c>
    </row>
    <row r="99" spans="1:22" x14ac:dyDescent="0.25">
      <c r="A99" s="4" t="s">
        <v>190</v>
      </c>
      <c r="B99" s="4" t="s">
        <v>191</v>
      </c>
      <c r="C99" s="3">
        <v>2489</v>
      </c>
      <c r="D99" s="3">
        <v>1348</v>
      </c>
      <c r="E99" s="3">
        <v>245</v>
      </c>
      <c r="F99" s="3">
        <v>61</v>
      </c>
      <c r="G99" s="3">
        <v>40</v>
      </c>
      <c r="H99" s="3">
        <v>890</v>
      </c>
      <c r="I99" s="3">
        <v>15</v>
      </c>
      <c r="J99" s="113">
        <v>5088</v>
      </c>
      <c r="K99" s="25">
        <v>12445</v>
      </c>
      <c r="L99" s="3">
        <v>5392</v>
      </c>
      <c r="M99" s="3">
        <v>735</v>
      </c>
      <c r="N99" s="3">
        <v>122</v>
      </c>
      <c r="O99" s="3">
        <v>40</v>
      </c>
      <c r="P99" s="3">
        <v>18734</v>
      </c>
      <c r="Q99" s="3">
        <v>4183</v>
      </c>
      <c r="R99" s="5">
        <v>4.4786038728185513</v>
      </c>
      <c r="S99" s="5">
        <v>8.9572077456371026</v>
      </c>
      <c r="T99" s="3">
        <v>3837</v>
      </c>
      <c r="U99" s="3">
        <v>319</v>
      </c>
      <c r="V99" s="3">
        <v>424</v>
      </c>
    </row>
    <row r="100" spans="1:22" x14ac:dyDescent="0.25">
      <c r="A100" s="4" t="s">
        <v>192</v>
      </c>
      <c r="B100" s="4" t="s">
        <v>193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113">
        <v>0</v>
      </c>
      <c r="K100" s="25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5">
        <v>0</v>
      </c>
      <c r="S100" s="5">
        <v>0</v>
      </c>
      <c r="T100" s="3">
        <v>0</v>
      </c>
      <c r="U100" s="3">
        <v>0</v>
      </c>
      <c r="V100" s="3">
        <v>0</v>
      </c>
    </row>
    <row r="101" spans="1:22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113">
        <v>0</v>
      </c>
      <c r="K101" s="25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5">
        <v>0</v>
      </c>
      <c r="S101" s="5">
        <v>0</v>
      </c>
      <c r="T101" s="3">
        <v>0</v>
      </c>
      <c r="U101" s="3">
        <v>0</v>
      </c>
      <c r="V101" s="3">
        <v>0</v>
      </c>
    </row>
    <row r="102" spans="1:22" x14ac:dyDescent="0.25">
      <c r="A102" s="4" t="s">
        <v>196</v>
      </c>
      <c r="B102" s="4" t="s">
        <v>197</v>
      </c>
      <c r="C102" s="3">
        <v>5429</v>
      </c>
      <c r="D102" s="3">
        <v>2121</v>
      </c>
      <c r="E102" s="3">
        <v>533</v>
      </c>
      <c r="F102" s="3">
        <v>193</v>
      </c>
      <c r="G102" s="3">
        <v>144</v>
      </c>
      <c r="H102" s="3">
        <v>2075</v>
      </c>
      <c r="I102" s="3">
        <v>821</v>
      </c>
      <c r="J102" s="113">
        <v>11316</v>
      </c>
      <c r="K102" s="25">
        <v>27145</v>
      </c>
      <c r="L102" s="3">
        <v>8484</v>
      </c>
      <c r="M102" s="3">
        <v>1599</v>
      </c>
      <c r="N102" s="3">
        <v>386</v>
      </c>
      <c r="O102" s="3">
        <v>144</v>
      </c>
      <c r="P102" s="3">
        <v>37758</v>
      </c>
      <c r="Q102" s="3">
        <v>8420</v>
      </c>
      <c r="R102" s="5">
        <v>4.4843230403800476</v>
      </c>
      <c r="S102" s="5">
        <v>8.9686460807600952</v>
      </c>
      <c r="T102" s="3">
        <v>7550</v>
      </c>
      <c r="U102" s="3">
        <v>629</v>
      </c>
      <c r="V102" s="3">
        <v>943</v>
      </c>
    </row>
    <row r="103" spans="1:22" x14ac:dyDescent="0.25">
      <c r="A103" s="4" t="s">
        <v>198</v>
      </c>
      <c r="B103" s="4" t="s">
        <v>199</v>
      </c>
      <c r="C103" s="3">
        <v>817</v>
      </c>
      <c r="D103" s="3">
        <v>1018</v>
      </c>
      <c r="E103" s="3">
        <v>97</v>
      </c>
      <c r="F103" s="3">
        <v>0</v>
      </c>
      <c r="G103" s="3">
        <v>0</v>
      </c>
      <c r="H103" s="3">
        <v>0</v>
      </c>
      <c r="I103" s="3">
        <v>0</v>
      </c>
      <c r="J103" s="113">
        <v>1932</v>
      </c>
      <c r="K103" s="25">
        <v>4085</v>
      </c>
      <c r="L103" s="3">
        <v>4072</v>
      </c>
      <c r="M103" s="3">
        <v>291</v>
      </c>
      <c r="N103" s="3">
        <v>0</v>
      </c>
      <c r="O103" s="3">
        <v>0</v>
      </c>
      <c r="P103" s="3">
        <v>8448</v>
      </c>
      <c r="Q103" s="3">
        <v>1932</v>
      </c>
      <c r="R103" s="5">
        <v>4.3726708074534164</v>
      </c>
      <c r="S103" s="5">
        <v>8.7453416149068328</v>
      </c>
      <c r="T103" s="3">
        <v>1835</v>
      </c>
      <c r="U103" s="3">
        <v>152</v>
      </c>
      <c r="V103" s="3">
        <v>161</v>
      </c>
    </row>
    <row r="104" spans="1:22" x14ac:dyDescent="0.25">
      <c r="A104" s="4" t="s">
        <v>200</v>
      </c>
      <c r="B104" s="4" t="s">
        <v>201</v>
      </c>
      <c r="C104" s="3">
        <v>885</v>
      </c>
      <c r="D104" s="3">
        <v>407</v>
      </c>
      <c r="E104" s="3">
        <v>64</v>
      </c>
      <c r="F104" s="3">
        <v>1</v>
      </c>
      <c r="G104" s="3">
        <v>3</v>
      </c>
      <c r="H104" s="3">
        <v>8</v>
      </c>
      <c r="I104" s="3">
        <v>0</v>
      </c>
      <c r="J104" s="113">
        <v>1368</v>
      </c>
      <c r="K104" s="25">
        <v>4425</v>
      </c>
      <c r="L104" s="3">
        <v>1628</v>
      </c>
      <c r="M104" s="3">
        <v>192</v>
      </c>
      <c r="N104" s="3">
        <v>2</v>
      </c>
      <c r="O104" s="3">
        <v>3</v>
      </c>
      <c r="P104" s="3">
        <v>6250</v>
      </c>
      <c r="Q104" s="3">
        <v>1360</v>
      </c>
      <c r="R104" s="5">
        <v>4.5955882352941178</v>
      </c>
      <c r="S104" s="5">
        <v>9.1911764705882355</v>
      </c>
      <c r="T104" s="3">
        <v>1292</v>
      </c>
      <c r="U104" s="3">
        <v>107</v>
      </c>
      <c r="V104" s="3">
        <v>114</v>
      </c>
    </row>
    <row r="105" spans="1:22" x14ac:dyDescent="0.25">
      <c r="A105" s="4" t="s">
        <v>202</v>
      </c>
      <c r="B105" s="4" t="s">
        <v>203</v>
      </c>
      <c r="C105" s="3">
        <v>1327</v>
      </c>
      <c r="D105" s="3">
        <v>1225</v>
      </c>
      <c r="E105" s="3">
        <v>257</v>
      </c>
      <c r="F105" s="3">
        <v>23</v>
      </c>
      <c r="G105" s="3">
        <v>9</v>
      </c>
      <c r="H105" s="3">
        <v>171</v>
      </c>
      <c r="I105" s="3">
        <v>0</v>
      </c>
      <c r="J105" s="113">
        <v>3012</v>
      </c>
      <c r="K105" s="25">
        <v>6635</v>
      </c>
      <c r="L105" s="3">
        <v>4900</v>
      </c>
      <c r="M105" s="3">
        <v>771</v>
      </c>
      <c r="N105" s="3">
        <v>46</v>
      </c>
      <c r="O105" s="3">
        <v>9</v>
      </c>
      <c r="P105" s="3">
        <v>12361</v>
      </c>
      <c r="Q105" s="3">
        <v>2841</v>
      </c>
      <c r="R105" s="5">
        <v>4.3509327701513554</v>
      </c>
      <c r="S105" s="5">
        <v>8.7018655403027108</v>
      </c>
      <c r="T105" s="3">
        <v>2552</v>
      </c>
      <c r="U105" s="3">
        <v>212</v>
      </c>
      <c r="V105" s="3">
        <v>251</v>
      </c>
    </row>
    <row r="106" spans="1:22" x14ac:dyDescent="0.25">
      <c r="A106" s="4" t="s">
        <v>204</v>
      </c>
      <c r="B106" s="4" t="s">
        <v>205</v>
      </c>
      <c r="C106" s="3">
        <v>981</v>
      </c>
      <c r="D106" s="3">
        <v>166</v>
      </c>
      <c r="E106" s="3">
        <v>39</v>
      </c>
      <c r="F106" s="3">
        <v>8</v>
      </c>
      <c r="G106" s="3">
        <v>1</v>
      </c>
      <c r="H106" s="3">
        <v>4</v>
      </c>
      <c r="I106" s="3">
        <v>1</v>
      </c>
      <c r="J106" s="113">
        <v>1200</v>
      </c>
      <c r="K106" s="25">
        <v>4905</v>
      </c>
      <c r="L106" s="3">
        <v>664</v>
      </c>
      <c r="M106" s="3">
        <v>117</v>
      </c>
      <c r="N106" s="3">
        <v>16</v>
      </c>
      <c r="O106" s="3">
        <v>1</v>
      </c>
      <c r="P106" s="3">
        <v>5703</v>
      </c>
      <c r="Q106" s="3">
        <v>1195</v>
      </c>
      <c r="R106" s="5">
        <v>4.7723849372384937</v>
      </c>
      <c r="S106" s="5">
        <v>9.5447698744769873</v>
      </c>
      <c r="T106" s="3">
        <v>1147</v>
      </c>
      <c r="U106" s="3">
        <v>95</v>
      </c>
      <c r="V106" s="3">
        <v>100</v>
      </c>
    </row>
    <row r="107" spans="1:22" x14ac:dyDescent="0.25">
      <c r="A107" s="4" t="s">
        <v>206</v>
      </c>
      <c r="B107" s="4" t="s">
        <v>207</v>
      </c>
      <c r="C107" s="3">
        <v>837</v>
      </c>
      <c r="D107" s="3">
        <v>196</v>
      </c>
      <c r="E107" s="3">
        <v>42</v>
      </c>
      <c r="F107" s="3">
        <v>5</v>
      </c>
      <c r="G107" s="3">
        <v>0</v>
      </c>
      <c r="H107" s="3">
        <v>0</v>
      </c>
      <c r="I107" s="3">
        <v>0</v>
      </c>
      <c r="J107" s="113">
        <v>1080</v>
      </c>
      <c r="K107" s="25">
        <v>4185</v>
      </c>
      <c r="L107" s="3">
        <v>784</v>
      </c>
      <c r="M107" s="3">
        <v>126</v>
      </c>
      <c r="N107" s="3">
        <v>10</v>
      </c>
      <c r="O107" s="3">
        <v>0</v>
      </c>
      <c r="P107" s="3">
        <v>5105</v>
      </c>
      <c r="Q107" s="3">
        <v>1080</v>
      </c>
      <c r="R107" s="5">
        <v>4.7268518518518521</v>
      </c>
      <c r="S107" s="5">
        <v>9.4537037037037042</v>
      </c>
      <c r="T107" s="3">
        <v>1033</v>
      </c>
      <c r="U107" s="3">
        <v>86</v>
      </c>
      <c r="V107" s="3">
        <v>90</v>
      </c>
    </row>
    <row r="108" spans="1:22" x14ac:dyDescent="0.25">
      <c r="A108" s="4" t="s">
        <v>208</v>
      </c>
      <c r="B108" s="4" t="s">
        <v>209</v>
      </c>
      <c r="C108" s="3">
        <v>3867</v>
      </c>
      <c r="D108" s="3">
        <v>1675</v>
      </c>
      <c r="E108" s="3">
        <v>35</v>
      </c>
      <c r="F108" s="3">
        <v>3</v>
      </c>
      <c r="G108" s="3">
        <v>0</v>
      </c>
      <c r="H108" s="3">
        <v>0</v>
      </c>
      <c r="I108" s="3">
        <v>0</v>
      </c>
      <c r="J108" s="113">
        <v>5580</v>
      </c>
      <c r="K108" s="25">
        <v>19335</v>
      </c>
      <c r="L108" s="3">
        <v>6700</v>
      </c>
      <c r="M108" s="3">
        <v>105</v>
      </c>
      <c r="N108" s="3">
        <v>6</v>
      </c>
      <c r="O108" s="3">
        <v>0</v>
      </c>
      <c r="P108" s="3">
        <v>26146</v>
      </c>
      <c r="Q108" s="3">
        <v>5580</v>
      </c>
      <c r="R108" s="5">
        <v>4.6856630824372756</v>
      </c>
      <c r="S108" s="5">
        <v>9.3713261648745512</v>
      </c>
      <c r="T108" s="3">
        <v>5542</v>
      </c>
      <c r="U108" s="3">
        <v>461</v>
      </c>
      <c r="V108" s="3">
        <v>465</v>
      </c>
    </row>
    <row r="109" spans="1:22" x14ac:dyDescent="0.25">
      <c r="A109" s="4" t="s">
        <v>210</v>
      </c>
      <c r="B109" s="4" t="s">
        <v>211</v>
      </c>
      <c r="C109" s="3">
        <v>14498</v>
      </c>
      <c r="D109" s="3">
        <v>2435</v>
      </c>
      <c r="E109" s="3">
        <v>760</v>
      </c>
      <c r="F109" s="3">
        <v>167</v>
      </c>
      <c r="G109" s="3">
        <v>20</v>
      </c>
      <c r="H109" s="3">
        <v>0</v>
      </c>
      <c r="I109" s="3">
        <v>0</v>
      </c>
      <c r="J109" s="113">
        <v>17880</v>
      </c>
      <c r="K109" s="25">
        <v>72490</v>
      </c>
      <c r="L109" s="3">
        <v>9740</v>
      </c>
      <c r="M109" s="3">
        <v>2280</v>
      </c>
      <c r="N109" s="3">
        <v>334</v>
      </c>
      <c r="O109" s="3">
        <v>20</v>
      </c>
      <c r="P109" s="3">
        <v>84864</v>
      </c>
      <c r="Q109" s="3">
        <v>17880</v>
      </c>
      <c r="R109" s="5">
        <v>4.7463087248322147</v>
      </c>
      <c r="S109" s="5">
        <v>9.4926174496644293</v>
      </c>
      <c r="T109" s="3">
        <v>16933</v>
      </c>
      <c r="U109" s="3">
        <v>1411</v>
      </c>
      <c r="V109" s="3">
        <v>1490</v>
      </c>
    </row>
    <row r="110" spans="1:22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113">
        <v>0</v>
      </c>
      <c r="K110" s="25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5">
        <v>0</v>
      </c>
      <c r="S110" s="5">
        <v>0</v>
      </c>
      <c r="T110" s="3">
        <v>0</v>
      </c>
      <c r="U110" s="3">
        <v>0</v>
      </c>
      <c r="V110" s="3">
        <v>0</v>
      </c>
    </row>
    <row r="111" spans="1:22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113">
        <v>0</v>
      </c>
      <c r="K111" s="25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5">
        <v>0</v>
      </c>
      <c r="S111" s="5">
        <v>0</v>
      </c>
      <c r="T111" s="3">
        <v>0</v>
      </c>
      <c r="U111" s="3">
        <v>0</v>
      </c>
      <c r="V111" s="3">
        <v>0</v>
      </c>
    </row>
    <row r="112" spans="1:22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113">
        <v>0</v>
      </c>
      <c r="K112" s="25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5">
        <v>0</v>
      </c>
      <c r="S112" s="5">
        <v>0</v>
      </c>
      <c r="T112" s="3">
        <v>0</v>
      </c>
      <c r="U112" s="3">
        <v>0</v>
      </c>
      <c r="V112" s="3">
        <v>0</v>
      </c>
    </row>
    <row r="113" spans="1:22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113">
        <v>0</v>
      </c>
      <c r="K113" s="25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5">
        <v>0</v>
      </c>
      <c r="S113" s="5">
        <v>0</v>
      </c>
      <c r="T113" s="3">
        <v>0</v>
      </c>
      <c r="U113" s="3">
        <v>0</v>
      </c>
      <c r="V113" s="3">
        <v>0</v>
      </c>
    </row>
    <row r="114" spans="1:22" x14ac:dyDescent="0.25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113">
        <v>0</v>
      </c>
      <c r="K114" s="25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5">
        <v>0</v>
      </c>
      <c r="S114" s="5">
        <v>0</v>
      </c>
      <c r="T114" s="3">
        <v>0</v>
      </c>
      <c r="U114" s="3">
        <v>0</v>
      </c>
      <c r="V114" s="3">
        <v>0</v>
      </c>
    </row>
    <row r="115" spans="1:22" x14ac:dyDescent="0.25">
      <c r="B115" s="1" t="s">
        <v>222</v>
      </c>
      <c r="C115" s="10">
        <f>SUM(C5:C114)</f>
        <v>110700</v>
      </c>
      <c r="D115" s="10">
        <f>SUM(D5:D114)</f>
        <v>59109</v>
      </c>
      <c r="E115" s="10">
        <f>SUM(E5:E114)</f>
        <v>12160</v>
      </c>
      <c r="F115" s="10">
        <f t="shared" ref="F115:J115" si="0">SUM(F5:F114)</f>
        <v>1872</v>
      </c>
      <c r="G115" s="10">
        <f t="shared" si="0"/>
        <v>1123</v>
      </c>
      <c r="H115" s="10">
        <f t="shared" si="0"/>
        <v>5222</v>
      </c>
      <c r="I115" s="10">
        <f t="shared" si="0"/>
        <v>6446</v>
      </c>
      <c r="J115" s="10">
        <f t="shared" si="0"/>
        <v>196632</v>
      </c>
      <c r="K115" s="108">
        <f>SUM(K5:K114)</f>
        <v>553500</v>
      </c>
      <c r="L115" s="108">
        <f t="shared" ref="L115:Q115" si="1">SUM(L5:L114)</f>
        <v>236436</v>
      </c>
      <c r="M115" s="108">
        <f t="shared" si="1"/>
        <v>36480</v>
      </c>
      <c r="N115" s="108">
        <f t="shared" si="1"/>
        <v>3744</v>
      </c>
      <c r="O115" s="108">
        <f t="shared" si="1"/>
        <v>1123</v>
      </c>
      <c r="P115" s="108">
        <f t="shared" si="1"/>
        <v>831283</v>
      </c>
      <c r="Q115" s="108">
        <f t="shared" si="1"/>
        <v>184964</v>
      </c>
      <c r="R115" s="288">
        <f>AVERAGEIF(R5:R114,"&gt;0")</f>
        <v>4.5346401433484136</v>
      </c>
      <c r="S115" s="406">
        <f>AVERAGEIF(S5:S114,"&gt;0")</f>
        <v>9.0692802866968272</v>
      </c>
      <c r="T115" s="10">
        <f>SUM(T5:T114)</f>
        <v>169809</v>
      </c>
      <c r="U115" s="10">
        <f>SUM(U5:U114)</f>
        <v>14125</v>
      </c>
      <c r="V115" s="10">
        <f>SUM(V5:V114)</f>
        <v>16386</v>
      </c>
    </row>
  </sheetData>
  <mergeCells count="10">
    <mergeCell ref="A2:A4"/>
    <mergeCell ref="B2:B4"/>
    <mergeCell ref="C2:V2"/>
    <mergeCell ref="C3:J3"/>
    <mergeCell ref="K3:Q3"/>
    <mergeCell ref="R3:R4"/>
    <mergeCell ref="S3:S4"/>
    <mergeCell ref="T3:T4"/>
    <mergeCell ref="U3:U4"/>
    <mergeCell ref="V3:V4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115"/>
  <sheetViews>
    <sheetView zoomScale="80" zoomScaleNormal="80" workbookViewId="0">
      <pane xSplit="2" ySplit="3" topLeftCell="C88" activePane="bottomRight" state="frozen"/>
      <selection pane="topRight" activeCell="C1" sqref="C1"/>
      <selection pane="bottomLeft" activeCell="A4" sqref="A4"/>
      <selection pane="bottomRight" activeCell="C118" sqref="C118"/>
    </sheetView>
  </sheetViews>
  <sheetFormatPr baseColWidth="10" defaultColWidth="9" defaultRowHeight="15" x14ac:dyDescent="0.25"/>
  <cols>
    <col min="2" max="2" width="68.42578125" customWidth="1"/>
    <col min="3" max="19" width="16.5703125" customWidth="1"/>
  </cols>
  <sheetData>
    <row r="1" spans="1:15" ht="15.75" thickBot="1" x14ac:dyDescent="0.3"/>
    <row r="2" spans="1:15" ht="30" customHeight="1" thickTop="1" thickBot="1" x14ac:dyDescent="0.3">
      <c r="A2" s="323" t="s">
        <v>0</v>
      </c>
      <c r="B2" s="323" t="s">
        <v>1</v>
      </c>
      <c r="C2" s="323" t="s">
        <v>804</v>
      </c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</row>
    <row r="3" spans="1:15" ht="39.950000000000003" customHeight="1" thickTop="1" thickBot="1" x14ac:dyDescent="0.3">
      <c r="A3" s="323" t="s">
        <v>0</v>
      </c>
      <c r="B3" s="323" t="s">
        <v>1</v>
      </c>
      <c r="C3" s="252" t="s">
        <v>805</v>
      </c>
      <c r="D3" s="252" t="s">
        <v>806</v>
      </c>
      <c r="E3" s="252" t="s">
        <v>807</v>
      </c>
      <c r="F3" s="252" t="s">
        <v>808</v>
      </c>
      <c r="G3" s="252" t="s">
        <v>809</v>
      </c>
      <c r="H3" s="252" t="s">
        <v>810</v>
      </c>
      <c r="I3" s="252" t="s">
        <v>811</v>
      </c>
      <c r="J3" s="252" t="s">
        <v>812</v>
      </c>
      <c r="K3" s="252" t="s">
        <v>517</v>
      </c>
      <c r="L3" s="252" t="s">
        <v>813</v>
      </c>
      <c r="M3" s="252" t="s">
        <v>814</v>
      </c>
      <c r="N3" s="252" t="s">
        <v>815</v>
      </c>
      <c r="O3" s="252" t="s">
        <v>849</v>
      </c>
    </row>
    <row r="4" spans="1:15" ht="15.75" thickTop="1" x14ac:dyDescent="0.25">
      <c r="A4" s="4" t="s">
        <v>2</v>
      </c>
      <c r="B4" s="4" t="s">
        <v>3</v>
      </c>
      <c r="C4" s="5">
        <v>10</v>
      </c>
      <c r="D4" s="5">
        <v>10</v>
      </c>
      <c r="E4" s="5">
        <v>9.7777777777777786</v>
      </c>
      <c r="F4" s="5">
        <v>9.7777777777777786</v>
      </c>
      <c r="G4" s="5">
        <v>10</v>
      </c>
      <c r="H4" s="5">
        <v>9.5555555555555554</v>
      </c>
      <c r="I4" s="5">
        <v>10</v>
      </c>
      <c r="J4" s="5">
        <v>10</v>
      </c>
      <c r="K4" s="5">
        <v>9.7777777777777786</v>
      </c>
      <c r="L4" s="5">
        <v>10</v>
      </c>
      <c r="M4" s="5">
        <v>9.7777777777777786</v>
      </c>
      <c r="N4" s="269">
        <v>9.7777777777777786</v>
      </c>
      <c r="O4" s="289">
        <f>AVERAGEIF(C4:N4,"&gt;0")</f>
        <v>9.8703703703703685</v>
      </c>
    </row>
    <row r="5" spans="1:15" x14ac:dyDescent="0.25">
      <c r="A5" s="4" t="s">
        <v>4</v>
      </c>
      <c r="B5" s="4" t="s">
        <v>5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269">
        <v>0</v>
      </c>
      <c r="O5" s="290" t="e">
        <f t="shared" ref="O5:O68" si="0">AVERAGEIF(C5:N5,"&gt;0")</f>
        <v>#DIV/0!</v>
      </c>
    </row>
    <row r="6" spans="1:15" x14ac:dyDescent="0.25">
      <c r="A6" s="4" t="s">
        <v>6</v>
      </c>
      <c r="B6" s="4" t="s">
        <v>7</v>
      </c>
      <c r="C6" s="5">
        <v>8.6920415224913494</v>
      </c>
      <c r="D6" s="5">
        <v>8.627887082976903</v>
      </c>
      <c r="E6" s="5">
        <v>8.6914433880726012</v>
      </c>
      <c r="F6" s="5">
        <v>8.6580310880829021</v>
      </c>
      <c r="G6" s="5">
        <v>8.7022375215146308</v>
      </c>
      <c r="H6" s="5">
        <v>9.265584970111016</v>
      </c>
      <c r="I6" s="5">
        <v>9.3202391118701957</v>
      </c>
      <c r="J6" s="5">
        <v>8.8278829604130813</v>
      </c>
      <c r="K6" s="5">
        <v>8.7056798623063685</v>
      </c>
      <c r="L6" s="5">
        <v>8.8630136986301373</v>
      </c>
      <c r="M6" s="5">
        <v>8.8358974358974365</v>
      </c>
      <c r="N6" s="269">
        <v>8.8571428571428577</v>
      </c>
      <c r="O6" s="290">
        <f t="shared" si="0"/>
        <v>8.8372567916257907</v>
      </c>
    </row>
    <row r="7" spans="1:15" x14ac:dyDescent="0.25">
      <c r="A7" s="4" t="s">
        <v>8</v>
      </c>
      <c r="B7" s="4" t="s">
        <v>9</v>
      </c>
      <c r="C7" s="5">
        <v>9.5555555555555554</v>
      </c>
      <c r="D7" s="5">
        <v>9.6666666666666661</v>
      </c>
      <c r="E7" s="5">
        <v>9.7777777777777786</v>
      </c>
      <c r="F7" s="5">
        <v>8.4324324324324316</v>
      </c>
      <c r="G7" s="5">
        <v>9.6666666666666661</v>
      </c>
      <c r="H7" s="5">
        <v>8.5</v>
      </c>
      <c r="I7" s="5">
        <v>8.4333333333333336</v>
      </c>
      <c r="J7" s="5">
        <v>9.7967479674796749</v>
      </c>
      <c r="K7" s="5">
        <v>9.8785425101214575</v>
      </c>
      <c r="L7" s="5">
        <v>9.3333333333333339</v>
      </c>
      <c r="M7" s="5">
        <v>8.3973063973063979</v>
      </c>
      <c r="N7" s="269">
        <v>9.75</v>
      </c>
      <c r="O7" s="290">
        <f t="shared" si="0"/>
        <v>9.2656968867227736</v>
      </c>
    </row>
    <row r="8" spans="1:15" x14ac:dyDescent="0.25">
      <c r="A8" s="4" t="s">
        <v>10</v>
      </c>
      <c r="B8" s="4" t="s">
        <v>11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269">
        <v>0</v>
      </c>
      <c r="O8" s="290" t="e">
        <f t="shared" si="0"/>
        <v>#DIV/0!</v>
      </c>
    </row>
    <row r="9" spans="1:15" x14ac:dyDescent="0.25">
      <c r="A9" s="4" t="s">
        <v>12</v>
      </c>
      <c r="B9" s="4" t="s">
        <v>13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269">
        <v>0</v>
      </c>
      <c r="O9" s="290" t="e">
        <f t="shared" si="0"/>
        <v>#DIV/0!</v>
      </c>
    </row>
    <row r="10" spans="1:15" x14ac:dyDescent="0.25">
      <c r="A10" s="4" t="s">
        <v>14</v>
      </c>
      <c r="B10" s="4" t="s">
        <v>15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269">
        <v>0</v>
      </c>
      <c r="O10" s="290" t="e">
        <f t="shared" si="0"/>
        <v>#DIV/0!</v>
      </c>
    </row>
    <row r="11" spans="1:15" x14ac:dyDescent="0.25">
      <c r="A11" s="4" t="s">
        <v>16</v>
      </c>
      <c r="B11" s="4" t="s">
        <v>17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269">
        <v>0</v>
      </c>
      <c r="O11" s="290" t="e">
        <f t="shared" si="0"/>
        <v>#DIV/0!</v>
      </c>
    </row>
    <row r="12" spans="1:15" x14ac:dyDescent="0.25">
      <c r="A12" s="4" t="s">
        <v>18</v>
      </c>
      <c r="B12" s="4" t="s">
        <v>19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269">
        <v>0</v>
      </c>
      <c r="O12" s="290" t="e">
        <f t="shared" si="0"/>
        <v>#DIV/0!</v>
      </c>
    </row>
    <row r="13" spans="1:15" x14ac:dyDescent="0.25">
      <c r="A13" s="4" t="s">
        <v>20</v>
      </c>
      <c r="B13" s="4" t="s">
        <v>21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269">
        <v>0</v>
      </c>
      <c r="O13" s="290" t="e">
        <f t="shared" si="0"/>
        <v>#DIV/0!</v>
      </c>
    </row>
    <row r="14" spans="1:15" x14ac:dyDescent="0.25">
      <c r="A14" s="4" t="s">
        <v>22</v>
      </c>
      <c r="B14" s="4" t="s">
        <v>23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269">
        <v>0</v>
      </c>
      <c r="O14" s="290" t="e">
        <f t="shared" si="0"/>
        <v>#DIV/0!</v>
      </c>
    </row>
    <row r="15" spans="1:15" x14ac:dyDescent="0.25">
      <c r="A15" s="4" t="s">
        <v>24</v>
      </c>
      <c r="B15" s="4" t="s">
        <v>25</v>
      </c>
      <c r="C15" s="5">
        <v>10</v>
      </c>
      <c r="D15" s="5">
        <v>8</v>
      </c>
      <c r="E15" s="5">
        <v>10</v>
      </c>
      <c r="F15" s="5">
        <v>8</v>
      </c>
      <c r="G15" s="5">
        <v>10</v>
      </c>
      <c r="H15" s="5">
        <v>10</v>
      </c>
      <c r="I15" s="5">
        <v>10</v>
      </c>
      <c r="J15" s="5">
        <v>8</v>
      </c>
      <c r="K15" s="5">
        <v>10</v>
      </c>
      <c r="L15" s="5">
        <v>10</v>
      </c>
      <c r="M15" s="5">
        <v>10</v>
      </c>
      <c r="N15" s="269">
        <v>10</v>
      </c>
      <c r="O15" s="290">
        <f t="shared" si="0"/>
        <v>9.5</v>
      </c>
    </row>
    <row r="16" spans="1:15" x14ac:dyDescent="0.25">
      <c r="A16" s="4" t="s">
        <v>26</v>
      </c>
      <c r="B16" s="4" t="s">
        <v>27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269">
        <v>0</v>
      </c>
      <c r="O16" s="290" t="e">
        <f t="shared" si="0"/>
        <v>#DIV/0!</v>
      </c>
    </row>
    <row r="17" spans="1:15" x14ac:dyDescent="0.25">
      <c r="A17" s="4" t="s">
        <v>28</v>
      </c>
      <c r="B17" s="4" t="s">
        <v>29</v>
      </c>
      <c r="C17" s="5">
        <v>8.8164556962025316</v>
      </c>
      <c r="D17" s="5">
        <v>8.8797468354430382</v>
      </c>
      <c r="E17" s="5">
        <v>9.113924050632912</v>
      </c>
      <c r="F17" s="5">
        <v>9.0126582278481013</v>
      </c>
      <c r="G17" s="5">
        <v>9.0696202531645564</v>
      </c>
      <c r="H17" s="5">
        <v>9.2405063291139236</v>
      </c>
      <c r="I17" s="5">
        <v>8.5886075949367093</v>
      </c>
      <c r="J17" s="5">
        <v>8.5949367088607591</v>
      </c>
      <c r="K17" s="5">
        <v>9.9936708860759502</v>
      </c>
      <c r="L17" s="5">
        <v>9.8291139240506329</v>
      </c>
      <c r="M17" s="5">
        <v>9.8164556962025316</v>
      </c>
      <c r="N17" s="269">
        <v>9.8797468354430382</v>
      </c>
      <c r="O17" s="290">
        <f t="shared" si="0"/>
        <v>9.2362869198312243</v>
      </c>
    </row>
    <row r="18" spans="1:15" x14ac:dyDescent="0.25">
      <c r="A18" s="4" t="s">
        <v>30</v>
      </c>
      <c r="B18" s="4" t="s">
        <v>31</v>
      </c>
      <c r="C18" s="5">
        <v>7.7653846153846153</v>
      </c>
      <c r="D18" s="5">
        <v>7.7927063339731282</v>
      </c>
      <c r="E18" s="5">
        <v>7.9421965317919074</v>
      </c>
      <c r="F18" s="5">
        <v>7.8656429942418429</v>
      </c>
      <c r="G18" s="5">
        <v>7.8003838771593088</v>
      </c>
      <c r="H18" s="5">
        <v>7.953846153846154</v>
      </c>
      <c r="I18" s="5">
        <v>7.8886756238003839</v>
      </c>
      <c r="J18" s="5">
        <v>7.3692307692307688</v>
      </c>
      <c r="K18" s="5">
        <v>7.3474088291746638</v>
      </c>
      <c r="L18" s="5">
        <v>7.773076923076923</v>
      </c>
      <c r="M18" s="5">
        <v>7.8150289017341041</v>
      </c>
      <c r="N18" s="269">
        <v>7.8491295938104448</v>
      </c>
      <c r="O18" s="290">
        <f t="shared" si="0"/>
        <v>7.7635592622686884</v>
      </c>
    </row>
    <row r="19" spans="1:15" x14ac:dyDescent="0.25">
      <c r="A19" s="4" t="s">
        <v>32</v>
      </c>
      <c r="B19" s="4" t="s">
        <v>33</v>
      </c>
      <c r="C19" s="5">
        <v>10</v>
      </c>
      <c r="D19" s="5">
        <v>9.7272727272727266</v>
      </c>
      <c r="E19" s="5">
        <v>10</v>
      </c>
      <c r="F19" s="5">
        <v>10</v>
      </c>
      <c r="G19" s="5">
        <v>9.6363636363636367</v>
      </c>
      <c r="H19" s="5">
        <v>9.7727272727272734</v>
      </c>
      <c r="I19" s="5">
        <v>9.8181818181818183</v>
      </c>
      <c r="J19" s="5">
        <v>9.7272727272727266</v>
      </c>
      <c r="K19" s="5">
        <v>9.454545454545455</v>
      </c>
      <c r="L19" s="5">
        <v>9.954545454545455</v>
      </c>
      <c r="M19" s="5">
        <v>9.5</v>
      </c>
      <c r="N19" s="269">
        <v>10</v>
      </c>
      <c r="O19" s="290">
        <f t="shared" si="0"/>
        <v>9.7992424242424239</v>
      </c>
    </row>
    <row r="20" spans="1:15" x14ac:dyDescent="0.25">
      <c r="A20" s="4" t="s">
        <v>34</v>
      </c>
      <c r="B20" s="4" t="s">
        <v>35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269">
        <v>0</v>
      </c>
      <c r="O20" s="290" t="e">
        <f t="shared" si="0"/>
        <v>#DIV/0!</v>
      </c>
    </row>
    <row r="21" spans="1:15" x14ac:dyDescent="0.25">
      <c r="A21" s="4" t="s">
        <v>36</v>
      </c>
      <c r="B21" s="4" t="s">
        <v>37</v>
      </c>
      <c r="C21" s="5">
        <v>8.0978260869565215</v>
      </c>
      <c r="D21" s="5">
        <v>8.3422459893048124</v>
      </c>
      <c r="E21" s="5">
        <v>8.4175824175824179</v>
      </c>
      <c r="F21" s="5">
        <v>7.7219251336898393</v>
      </c>
      <c r="G21" s="5">
        <v>8.1283422459893053</v>
      </c>
      <c r="H21" s="5">
        <v>7.946236559139785</v>
      </c>
      <c r="I21" s="5">
        <v>8.043010752688172</v>
      </c>
      <c r="J21" s="5">
        <v>7.5280898876404496</v>
      </c>
      <c r="K21" s="5">
        <v>6.9021739130434785</v>
      </c>
      <c r="L21" s="5">
        <v>8.67741935483871</v>
      </c>
      <c r="M21" s="5">
        <v>7.903743315508021</v>
      </c>
      <c r="N21" s="269">
        <v>8.1497326203208562</v>
      </c>
      <c r="O21" s="290">
        <f t="shared" si="0"/>
        <v>7.9881940230585302</v>
      </c>
    </row>
    <row r="22" spans="1:15" x14ac:dyDescent="0.25">
      <c r="A22" s="4" t="s">
        <v>38</v>
      </c>
      <c r="B22" s="4" t="s">
        <v>39</v>
      </c>
      <c r="C22" s="5">
        <v>9.3958333333333339</v>
      </c>
      <c r="D22" s="5">
        <v>9.2727272727272734</v>
      </c>
      <c r="E22" s="5">
        <v>9.2727272727272734</v>
      </c>
      <c r="F22" s="5">
        <v>9.2323232323232318</v>
      </c>
      <c r="G22" s="5">
        <v>9.14</v>
      </c>
      <c r="H22" s="5">
        <v>9.4600000000000009</v>
      </c>
      <c r="I22" s="5">
        <v>9.24</v>
      </c>
      <c r="J22" s="5">
        <v>9.0638297872340434</v>
      </c>
      <c r="K22" s="5">
        <v>9.1304347826086953</v>
      </c>
      <c r="L22" s="5">
        <v>8.9056603773584904</v>
      </c>
      <c r="M22" s="5">
        <v>9.4343434343434343</v>
      </c>
      <c r="N22" s="269">
        <v>9.3333333333333339</v>
      </c>
      <c r="O22" s="290">
        <f t="shared" si="0"/>
        <v>9.2401010688324252</v>
      </c>
    </row>
    <row r="23" spans="1:15" x14ac:dyDescent="0.25">
      <c r="A23" s="4" t="s">
        <v>40</v>
      </c>
      <c r="B23" s="4" t="s">
        <v>41</v>
      </c>
      <c r="C23" s="5">
        <v>7.7551020408163263</v>
      </c>
      <c r="D23" s="5">
        <v>7.9183673469387754</v>
      </c>
      <c r="E23" s="5">
        <v>7.9591836734693882</v>
      </c>
      <c r="F23" s="5">
        <v>7.1836734693877551</v>
      </c>
      <c r="G23" s="5">
        <v>7.8775510204081636</v>
      </c>
      <c r="H23" s="5">
        <v>7.0612244897959187</v>
      </c>
      <c r="I23" s="5">
        <v>8.2857142857142865</v>
      </c>
      <c r="J23" s="5">
        <v>7.8775510204081636</v>
      </c>
      <c r="K23" s="5">
        <v>6.4489795918367347</v>
      </c>
      <c r="L23" s="5">
        <v>7.4285714285714288</v>
      </c>
      <c r="M23" s="5">
        <v>7.6734693877551017</v>
      </c>
      <c r="N23" s="269">
        <v>8.0408163265306118</v>
      </c>
      <c r="O23" s="290">
        <f t="shared" si="0"/>
        <v>7.6258503401360551</v>
      </c>
    </row>
    <row r="24" spans="1:15" x14ac:dyDescent="0.25">
      <c r="A24" s="4" t="s">
        <v>42</v>
      </c>
      <c r="B24" s="4" t="s">
        <v>43</v>
      </c>
      <c r="C24" s="5">
        <v>9.1333333333333329</v>
      </c>
      <c r="D24" s="5">
        <v>8.9333333333333336</v>
      </c>
      <c r="E24" s="5">
        <v>8.9333333333333336</v>
      </c>
      <c r="F24" s="5">
        <v>8.9333333333333336</v>
      </c>
      <c r="G24" s="5">
        <v>8.6999999999999993</v>
      </c>
      <c r="H24" s="5">
        <v>9.5333333333333332</v>
      </c>
      <c r="I24" s="5">
        <v>9.4666666666666668</v>
      </c>
      <c r="J24" s="5">
        <v>9.0333333333333332</v>
      </c>
      <c r="K24" s="5">
        <v>8.8000000000000007</v>
      </c>
      <c r="L24" s="5">
        <v>8</v>
      </c>
      <c r="M24" s="5">
        <v>9</v>
      </c>
      <c r="N24" s="269">
        <v>9.0333333333333332</v>
      </c>
      <c r="O24" s="290">
        <f t="shared" si="0"/>
        <v>8.9583333333333339</v>
      </c>
    </row>
    <row r="25" spans="1:15" x14ac:dyDescent="0.25">
      <c r="A25" s="4" t="s">
        <v>44</v>
      </c>
      <c r="B25" s="4" t="s">
        <v>45</v>
      </c>
      <c r="C25" s="5">
        <v>8.16</v>
      </c>
      <c r="D25" s="5">
        <v>8.1</v>
      </c>
      <c r="E25" s="5">
        <v>8.58</v>
      </c>
      <c r="F25" s="5">
        <v>8.44</v>
      </c>
      <c r="G25" s="5">
        <v>8.02</v>
      </c>
      <c r="H25" s="5">
        <v>8.48</v>
      </c>
      <c r="I25" s="5">
        <v>8.48</v>
      </c>
      <c r="J25" s="5">
        <v>7.12</v>
      </c>
      <c r="K25" s="5">
        <v>7.32</v>
      </c>
      <c r="L25" s="5">
        <v>7.82</v>
      </c>
      <c r="M25" s="5">
        <v>8.06</v>
      </c>
      <c r="N25" s="269">
        <v>7.86</v>
      </c>
      <c r="O25" s="290">
        <f t="shared" si="0"/>
        <v>8.0366666666666671</v>
      </c>
    </row>
    <row r="26" spans="1:15" x14ac:dyDescent="0.25">
      <c r="A26" s="4" t="s">
        <v>46</v>
      </c>
      <c r="B26" s="4" t="s">
        <v>47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269">
        <v>0</v>
      </c>
      <c r="O26" s="290" t="e">
        <f t="shared" si="0"/>
        <v>#DIV/0!</v>
      </c>
    </row>
    <row r="27" spans="1:15" x14ac:dyDescent="0.25">
      <c r="A27" s="4" t="s">
        <v>48</v>
      </c>
      <c r="B27" s="4" t="s">
        <v>49</v>
      </c>
      <c r="C27" s="5">
        <v>9.5</v>
      </c>
      <c r="D27" s="5">
        <v>10</v>
      </c>
      <c r="E27" s="5">
        <v>10</v>
      </c>
      <c r="F27" s="5">
        <v>10</v>
      </c>
      <c r="G27" s="5">
        <v>9</v>
      </c>
      <c r="H27" s="5">
        <v>9.5</v>
      </c>
      <c r="I27" s="5">
        <v>9.8000000000000007</v>
      </c>
      <c r="J27" s="5">
        <v>10</v>
      </c>
      <c r="K27" s="5">
        <v>9.6999999999999993</v>
      </c>
      <c r="L27" s="5">
        <v>10</v>
      </c>
      <c r="M27" s="5">
        <v>9.6</v>
      </c>
      <c r="N27" s="269">
        <v>9.6999999999999993</v>
      </c>
      <c r="O27" s="290">
        <f t="shared" si="0"/>
        <v>9.7333333333333325</v>
      </c>
    </row>
    <row r="28" spans="1:15" x14ac:dyDescent="0.25">
      <c r="A28" s="4" t="s">
        <v>50</v>
      </c>
      <c r="B28" s="4" t="s">
        <v>51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269">
        <v>0</v>
      </c>
      <c r="O28" s="290" t="e">
        <f t="shared" si="0"/>
        <v>#DIV/0!</v>
      </c>
    </row>
    <row r="29" spans="1:15" x14ac:dyDescent="0.25">
      <c r="A29" s="4" t="s">
        <v>52</v>
      </c>
      <c r="B29" s="4" t="s">
        <v>53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269">
        <v>0</v>
      </c>
      <c r="O29" s="290" t="e">
        <f t="shared" si="0"/>
        <v>#DIV/0!</v>
      </c>
    </row>
    <row r="30" spans="1:15" x14ac:dyDescent="0.25">
      <c r="A30" s="4" t="s">
        <v>54</v>
      </c>
      <c r="B30" s="4" t="s">
        <v>55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269">
        <v>0</v>
      </c>
      <c r="O30" s="290" t="e">
        <f t="shared" si="0"/>
        <v>#DIV/0!</v>
      </c>
    </row>
    <row r="31" spans="1:15" x14ac:dyDescent="0.25">
      <c r="A31" s="4" t="s">
        <v>56</v>
      </c>
      <c r="B31" s="4" t="s">
        <v>57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269">
        <v>0</v>
      </c>
      <c r="O31" s="290" t="e">
        <f t="shared" si="0"/>
        <v>#DIV/0!</v>
      </c>
    </row>
    <row r="32" spans="1:15" x14ac:dyDescent="0.25">
      <c r="A32" s="4" t="s">
        <v>58</v>
      </c>
      <c r="B32" s="4" t="s">
        <v>59</v>
      </c>
      <c r="C32" s="5">
        <v>8.2222222222222214</v>
      </c>
      <c r="D32" s="5">
        <v>8.2535211267605639</v>
      </c>
      <c r="E32" s="5">
        <v>8.0833333333333339</v>
      </c>
      <c r="F32" s="5">
        <v>8.2222222222222214</v>
      </c>
      <c r="G32" s="5">
        <v>7.916666666666667</v>
      </c>
      <c r="H32" s="5">
        <v>7.833333333333333</v>
      </c>
      <c r="I32" s="5">
        <v>8.3055555555555554</v>
      </c>
      <c r="J32" s="5">
        <v>8.28169014084507</v>
      </c>
      <c r="K32" s="5">
        <v>7.971830985915493</v>
      </c>
      <c r="L32" s="5">
        <v>7.8888888888888893</v>
      </c>
      <c r="M32" s="5">
        <v>8.4166666666666661</v>
      </c>
      <c r="N32" s="269">
        <v>8.7777777777777786</v>
      </c>
      <c r="O32" s="290">
        <f t="shared" si="0"/>
        <v>8.1811424100156476</v>
      </c>
    </row>
    <row r="33" spans="1:15" x14ac:dyDescent="0.25">
      <c r="A33" s="4" t="s">
        <v>60</v>
      </c>
      <c r="B33" s="4" t="s">
        <v>61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269">
        <v>0</v>
      </c>
      <c r="O33" s="290" t="e">
        <f t="shared" si="0"/>
        <v>#DIV/0!</v>
      </c>
    </row>
    <row r="34" spans="1:15" x14ac:dyDescent="0.25">
      <c r="A34" s="4" t="s">
        <v>62</v>
      </c>
      <c r="B34" s="4" t="s">
        <v>63</v>
      </c>
      <c r="C34" s="5">
        <v>8.4666666666666668</v>
      </c>
      <c r="D34" s="5">
        <v>9.3000000000000007</v>
      </c>
      <c r="E34" s="5">
        <v>9.1333333333333329</v>
      </c>
      <c r="F34" s="5">
        <v>9.2881355932203391</v>
      </c>
      <c r="G34" s="5">
        <v>8.9333333333333336</v>
      </c>
      <c r="H34" s="5">
        <v>9.8000000000000007</v>
      </c>
      <c r="I34" s="5">
        <v>9.7333333333333325</v>
      </c>
      <c r="J34" s="5">
        <v>9.3000000000000007</v>
      </c>
      <c r="K34" s="5">
        <v>9.0666666666666664</v>
      </c>
      <c r="L34" s="5">
        <v>9.1999999999999993</v>
      </c>
      <c r="M34" s="5">
        <v>9.5333333333333332</v>
      </c>
      <c r="N34" s="269">
        <v>9.5</v>
      </c>
      <c r="O34" s="290">
        <f t="shared" si="0"/>
        <v>9.2712335216572495</v>
      </c>
    </row>
    <row r="35" spans="1:15" x14ac:dyDescent="0.25">
      <c r="A35" s="4" t="s">
        <v>64</v>
      </c>
      <c r="B35" s="4" t="s">
        <v>65</v>
      </c>
      <c r="C35" s="5">
        <v>8.2105263157894743</v>
      </c>
      <c r="D35" s="5">
        <v>8.5</v>
      </c>
      <c r="E35" s="5">
        <v>8.556291390728477</v>
      </c>
      <c r="F35" s="5">
        <v>8.4605263157894743</v>
      </c>
      <c r="G35" s="5">
        <v>8.5</v>
      </c>
      <c r="H35" s="5">
        <v>8.7894736842105257</v>
      </c>
      <c r="I35" s="5">
        <v>8.5921052631578956</v>
      </c>
      <c r="J35" s="5">
        <v>8.3947368421052637</v>
      </c>
      <c r="K35" s="5">
        <v>8.276315789473685</v>
      </c>
      <c r="L35" s="5">
        <v>7.293333333333333</v>
      </c>
      <c r="M35" s="5">
        <v>8.3443708609271532</v>
      </c>
      <c r="N35" s="269">
        <v>8.2702702702702702</v>
      </c>
      <c r="O35" s="290">
        <f t="shared" si="0"/>
        <v>8.3489958388154637</v>
      </c>
    </row>
    <row r="36" spans="1:15" x14ac:dyDescent="0.25">
      <c r="A36" s="4" t="s">
        <v>66</v>
      </c>
      <c r="B36" s="4" t="s">
        <v>67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269">
        <v>0</v>
      </c>
      <c r="O36" s="290" t="e">
        <f t="shared" si="0"/>
        <v>#DIV/0!</v>
      </c>
    </row>
    <row r="37" spans="1:15" x14ac:dyDescent="0.25">
      <c r="A37" s="4" t="s">
        <v>68</v>
      </c>
      <c r="B37" s="4" t="s">
        <v>69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269">
        <v>0</v>
      </c>
      <c r="O37" s="290" t="e">
        <f t="shared" si="0"/>
        <v>#DIV/0!</v>
      </c>
    </row>
    <row r="38" spans="1:15" x14ac:dyDescent="0.25">
      <c r="A38" s="4" t="s">
        <v>70</v>
      </c>
      <c r="B38" s="4" t="s">
        <v>71</v>
      </c>
      <c r="C38" s="5">
        <v>9.2692307692307701</v>
      </c>
      <c r="D38" s="5">
        <v>10</v>
      </c>
      <c r="E38" s="5">
        <v>10</v>
      </c>
      <c r="F38" s="5">
        <v>9.884615384615385</v>
      </c>
      <c r="G38" s="5">
        <v>9.8461538461538467</v>
      </c>
      <c r="H38" s="5">
        <v>10</v>
      </c>
      <c r="I38" s="5">
        <v>9.9230769230769234</v>
      </c>
      <c r="J38" s="5">
        <v>9.9615384615384617</v>
      </c>
      <c r="K38" s="5">
        <v>9.3461538461538467</v>
      </c>
      <c r="L38" s="5">
        <v>9</v>
      </c>
      <c r="M38" s="5">
        <v>9.615384615384615</v>
      </c>
      <c r="N38" s="269">
        <v>9.9230769230769234</v>
      </c>
      <c r="O38" s="290">
        <f t="shared" si="0"/>
        <v>9.7307692307692299</v>
      </c>
    </row>
    <row r="39" spans="1:15" x14ac:dyDescent="0.25">
      <c r="A39" s="4" t="s">
        <v>72</v>
      </c>
      <c r="B39" s="4" t="s">
        <v>73</v>
      </c>
      <c r="C39" s="5">
        <v>9.7714285714285722</v>
      </c>
      <c r="D39" s="5">
        <v>9.9142857142857146</v>
      </c>
      <c r="E39" s="5">
        <v>9.7230769230769223</v>
      </c>
      <c r="F39" s="5">
        <v>9.9714285714285715</v>
      </c>
      <c r="G39" s="5">
        <v>9.735294117647058</v>
      </c>
      <c r="H39" s="5">
        <v>9.9142857142857146</v>
      </c>
      <c r="I39" s="5">
        <v>9.9117647058823533</v>
      </c>
      <c r="J39" s="5">
        <v>9.9142857142857146</v>
      </c>
      <c r="K39" s="5">
        <v>9.742857142857142</v>
      </c>
      <c r="L39" s="5">
        <v>9.7818181818181813</v>
      </c>
      <c r="M39" s="5">
        <v>9.7142857142857135</v>
      </c>
      <c r="N39" s="269">
        <v>9.9428571428571431</v>
      </c>
      <c r="O39" s="290">
        <f t="shared" si="0"/>
        <v>9.8364723511782319</v>
      </c>
    </row>
    <row r="40" spans="1:15" x14ac:dyDescent="0.25">
      <c r="A40" s="4" t="s">
        <v>74</v>
      </c>
      <c r="B40" s="4" t="s">
        <v>75</v>
      </c>
      <c r="C40" s="5">
        <v>9.2368421052631575</v>
      </c>
      <c r="D40" s="5">
        <v>9.227722772277227</v>
      </c>
      <c r="E40" s="5">
        <v>9.1428571428571423</v>
      </c>
      <c r="F40" s="5">
        <v>9.054187192118226</v>
      </c>
      <c r="G40" s="5">
        <v>9.2307692307692299</v>
      </c>
      <c r="H40" s="5">
        <v>9.5862068965517242</v>
      </c>
      <c r="I40" s="5">
        <v>9.2100000000000009</v>
      </c>
      <c r="J40" s="5">
        <v>9.2100000000000009</v>
      </c>
      <c r="K40" s="5">
        <v>9.1326530612244898</v>
      </c>
      <c r="L40" s="5">
        <v>9.7528089887640448</v>
      </c>
      <c r="M40" s="5">
        <v>9.0693069306930685</v>
      </c>
      <c r="N40" s="269">
        <v>9.1133004926108381</v>
      </c>
      <c r="O40" s="290">
        <f t="shared" si="0"/>
        <v>9.2472212344274283</v>
      </c>
    </row>
    <row r="41" spans="1:15" x14ac:dyDescent="0.25">
      <c r="A41" s="4" t="s">
        <v>76</v>
      </c>
      <c r="B41" s="4" t="s">
        <v>77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269">
        <v>0</v>
      </c>
      <c r="O41" s="290" t="e">
        <f t="shared" si="0"/>
        <v>#DIV/0!</v>
      </c>
    </row>
    <row r="42" spans="1:15" x14ac:dyDescent="0.25">
      <c r="A42" s="4" t="s">
        <v>78</v>
      </c>
      <c r="B42" s="4" t="s">
        <v>79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269">
        <v>0</v>
      </c>
      <c r="O42" s="290" t="e">
        <f t="shared" si="0"/>
        <v>#DIV/0!</v>
      </c>
    </row>
    <row r="43" spans="1:15" x14ac:dyDescent="0.25">
      <c r="A43" s="4" t="s">
        <v>80</v>
      </c>
      <c r="B43" s="4" t="s">
        <v>81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269">
        <v>0</v>
      </c>
      <c r="O43" s="290" t="e">
        <f t="shared" si="0"/>
        <v>#DIV/0!</v>
      </c>
    </row>
    <row r="44" spans="1:15" x14ac:dyDescent="0.25">
      <c r="A44" s="4" t="s">
        <v>82</v>
      </c>
      <c r="B44" s="4" t="s">
        <v>83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269">
        <v>0</v>
      </c>
      <c r="O44" s="290" t="e">
        <f t="shared" si="0"/>
        <v>#DIV/0!</v>
      </c>
    </row>
    <row r="45" spans="1:15" x14ac:dyDescent="0.25">
      <c r="A45" s="4" t="s">
        <v>84</v>
      </c>
      <c r="B45" s="4" t="s">
        <v>85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269">
        <v>0</v>
      </c>
      <c r="O45" s="290" t="e">
        <f t="shared" si="0"/>
        <v>#DIV/0!</v>
      </c>
    </row>
    <row r="46" spans="1:15" x14ac:dyDescent="0.25">
      <c r="A46" s="4" t="s">
        <v>86</v>
      </c>
      <c r="B46" s="4" t="s">
        <v>87</v>
      </c>
      <c r="C46" s="5">
        <v>9.704081632653061</v>
      </c>
      <c r="D46" s="5">
        <v>9.3775510204081627</v>
      </c>
      <c r="E46" s="5">
        <v>9.908163265306122</v>
      </c>
      <c r="F46" s="5">
        <v>9.6428571428571423</v>
      </c>
      <c r="G46" s="5">
        <v>9.5</v>
      </c>
      <c r="H46" s="5">
        <v>9.387755102040817</v>
      </c>
      <c r="I46" s="5">
        <v>9.8265306122448983</v>
      </c>
      <c r="J46" s="5">
        <v>8.887755102040817</v>
      </c>
      <c r="K46" s="5">
        <v>9.9387755102040813</v>
      </c>
      <c r="L46" s="5">
        <v>9.8775510204081627</v>
      </c>
      <c r="M46" s="5">
        <v>9.6428571428571423</v>
      </c>
      <c r="N46" s="269">
        <v>9.9591836734693882</v>
      </c>
      <c r="O46" s="290">
        <f t="shared" si="0"/>
        <v>9.6377551020408152</v>
      </c>
    </row>
    <row r="47" spans="1:15" x14ac:dyDescent="0.25">
      <c r="A47" s="4" t="s">
        <v>88</v>
      </c>
      <c r="B47" s="4" t="s">
        <v>89</v>
      </c>
      <c r="C47" s="5">
        <v>8.16</v>
      </c>
      <c r="D47" s="5">
        <v>7.2881355932203391</v>
      </c>
      <c r="E47" s="5">
        <v>7.8987341772151902</v>
      </c>
      <c r="F47" s="5">
        <v>7.5652173913043477</v>
      </c>
      <c r="G47" s="5">
        <v>8.6428571428571423</v>
      </c>
      <c r="H47" s="5">
        <v>7.5466666666666669</v>
      </c>
      <c r="I47" s="5">
        <v>8.5479452054794525</v>
      </c>
      <c r="J47" s="5">
        <v>8.0588235294117645</v>
      </c>
      <c r="K47" s="5">
        <v>8.0789473684210531</v>
      </c>
      <c r="L47" s="5">
        <v>7.1388888888888893</v>
      </c>
      <c r="M47" s="5">
        <v>7.8108108108108105</v>
      </c>
      <c r="N47" s="269">
        <v>8.4090909090909083</v>
      </c>
      <c r="O47" s="290">
        <f t="shared" si="0"/>
        <v>7.9288431402805459</v>
      </c>
    </row>
    <row r="48" spans="1:15" x14ac:dyDescent="0.25">
      <c r="A48" s="4" t="s">
        <v>90</v>
      </c>
      <c r="B48" s="4" t="s">
        <v>91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269">
        <v>0</v>
      </c>
      <c r="O48" s="290" t="e">
        <f t="shared" si="0"/>
        <v>#DIV/0!</v>
      </c>
    </row>
    <row r="49" spans="1:15" x14ac:dyDescent="0.25">
      <c r="A49" s="4" t="s">
        <v>92</v>
      </c>
      <c r="B49" s="4" t="s">
        <v>93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269">
        <v>0</v>
      </c>
      <c r="O49" s="290" t="e">
        <f t="shared" si="0"/>
        <v>#DIV/0!</v>
      </c>
    </row>
    <row r="50" spans="1:15" x14ac:dyDescent="0.25">
      <c r="A50" s="4" t="s">
        <v>94</v>
      </c>
      <c r="B50" s="4" t="s">
        <v>95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269">
        <v>0</v>
      </c>
      <c r="O50" s="290" t="e">
        <f t="shared" si="0"/>
        <v>#DIV/0!</v>
      </c>
    </row>
    <row r="51" spans="1:15" x14ac:dyDescent="0.25">
      <c r="A51" s="4" t="s">
        <v>96</v>
      </c>
      <c r="B51" s="4" t="s">
        <v>97</v>
      </c>
      <c r="C51" s="5">
        <v>9.1466666666666665</v>
      </c>
      <c r="D51" s="5">
        <v>8.9333333333333336</v>
      </c>
      <c r="E51" s="5">
        <v>9.1466666666666665</v>
      </c>
      <c r="F51" s="5">
        <v>9.0133333333333336</v>
      </c>
      <c r="G51" s="5">
        <v>8.9333333333333336</v>
      </c>
      <c r="H51" s="5">
        <v>9.3066666666666666</v>
      </c>
      <c r="I51" s="5">
        <v>9.2533333333333339</v>
      </c>
      <c r="J51" s="5">
        <v>8.8533333333333335</v>
      </c>
      <c r="K51" s="5">
        <v>9.3866666666666667</v>
      </c>
      <c r="L51" s="5">
        <v>9.6</v>
      </c>
      <c r="M51" s="5">
        <v>9.2266666666666666</v>
      </c>
      <c r="N51" s="269">
        <v>9.0399999999999991</v>
      </c>
      <c r="O51" s="290">
        <f t="shared" si="0"/>
        <v>9.1533333333333342</v>
      </c>
    </row>
    <row r="52" spans="1:15" x14ac:dyDescent="0.25">
      <c r="A52" s="4" t="s">
        <v>98</v>
      </c>
      <c r="B52" s="4" t="s">
        <v>99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269">
        <v>0</v>
      </c>
      <c r="O52" s="290" t="e">
        <f t="shared" si="0"/>
        <v>#DIV/0!</v>
      </c>
    </row>
    <row r="53" spans="1:15" x14ac:dyDescent="0.25">
      <c r="A53" s="4" t="s">
        <v>100</v>
      </c>
      <c r="B53" s="4" t="s">
        <v>101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269">
        <v>0</v>
      </c>
      <c r="O53" s="290" t="e">
        <f t="shared" si="0"/>
        <v>#DIV/0!</v>
      </c>
    </row>
    <row r="54" spans="1:15" x14ac:dyDescent="0.25">
      <c r="A54" s="4" t="s">
        <v>102</v>
      </c>
      <c r="B54" s="4" t="s">
        <v>103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269">
        <v>0</v>
      </c>
      <c r="O54" s="290" t="e">
        <f t="shared" si="0"/>
        <v>#DIV/0!</v>
      </c>
    </row>
    <row r="55" spans="1:15" x14ac:dyDescent="0.25">
      <c r="A55" s="4" t="s">
        <v>104</v>
      </c>
      <c r="B55" s="4" t="s">
        <v>105</v>
      </c>
      <c r="C55" s="5">
        <v>8.4436090225563909</v>
      </c>
      <c r="D55" s="5">
        <v>8.6090225563909772</v>
      </c>
      <c r="E55" s="5">
        <v>8.7142857142857135</v>
      </c>
      <c r="F55" s="5">
        <v>8.5714285714285712</v>
      </c>
      <c r="G55" s="5">
        <v>8.3157894736842106</v>
      </c>
      <c r="H55" s="5">
        <v>8.6842105263157894</v>
      </c>
      <c r="I55" s="5">
        <v>8.503759398496241</v>
      </c>
      <c r="J55" s="5">
        <v>7.8045112781954886</v>
      </c>
      <c r="K55" s="5">
        <v>7.5639097744360901</v>
      </c>
      <c r="L55" s="5">
        <v>8.2180451127819545</v>
      </c>
      <c r="M55" s="5">
        <v>8.2481203007518804</v>
      </c>
      <c r="N55" s="269">
        <v>8.4210526315789469</v>
      </c>
      <c r="O55" s="290">
        <f t="shared" si="0"/>
        <v>8.3414786967418539</v>
      </c>
    </row>
    <row r="56" spans="1:15" x14ac:dyDescent="0.25">
      <c r="A56" s="4" t="s">
        <v>106</v>
      </c>
      <c r="B56" s="4" t="s">
        <v>107</v>
      </c>
      <c r="C56" s="5">
        <v>9.6417910447761201</v>
      </c>
      <c r="D56" s="5">
        <v>9.7711442786069647</v>
      </c>
      <c r="E56" s="5">
        <v>9.7014925373134329</v>
      </c>
      <c r="F56" s="5">
        <v>9.6616915422885565</v>
      </c>
      <c r="G56" s="5">
        <v>9.6119402985074629</v>
      </c>
      <c r="H56" s="5">
        <v>9.7014925373134329</v>
      </c>
      <c r="I56" s="5">
        <v>9.7512437810945265</v>
      </c>
      <c r="J56" s="5">
        <v>9.7114427860696519</v>
      </c>
      <c r="K56" s="5">
        <v>9.7611940298507456</v>
      </c>
      <c r="L56" s="5">
        <v>9.721393034825871</v>
      </c>
      <c r="M56" s="5">
        <v>9.7810945273631837</v>
      </c>
      <c r="N56" s="269">
        <v>9.6915422885572138</v>
      </c>
      <c r="O56" s="290">
        <f t="shared" si="0"/>
        <v>9.7089552238805954</v>
      </c>
    </row>
    <row r="57" spans="1:15" x14ac:dyDescent="0.25">
      <c r="A57" s="4" t="s">
        <v>108</v>
      </c>
      <c r="B57" s="4" t="s">
        <v>109</v>
      </c>
      <c r="C57" s="5">
        <v>8.825174825174825</v>
      </c>
      <c r="D57" s="5">
        <v>9.222377622377623</v>
      </c>
      <c r="E57" s="5">
        <v>9.2699300699300693</v>
      </c>
      <c r="F57" s="5">
        <v>8.9958041958041957</v>
      </c>
      <c r="G57" s="5">
        <v>8.8531468531468533</v>
      </c>
      <c r="H57" s="5">
        <v>9.499300699300699</v>
      </c>
      <c r="I57" s="5">
        <v>9.44055944055944</v>
      </c>
      <c r="J57" s="5">
        <v>8.5678321678321669</v>
      </c>
      <c r="K57" s="5">
        <v>8.4167832167832159</v>
      </c>
      <c r="L57" s="5">
        <v>8.3804195804195807</v>
      </c>
      <c r="M57" s="5">
        <v>9.2699300699300693</v>
      </c>
      <c r="N57" s="269">
        <v>9.186013986013986</v>
      </c>
      <c r="O57" s="290">
        <f t="shared" si="0"/>
        <v>8.9939393939393941</v>
      </c>
    </row>
    <row r="58" spans="1:15" x14ac:dyDescent="0.25">
      <c r="A58" s="4" t="s">
        <v>110</v>
      </c>
      <c r="B58" s="4" t="s">
        <v>111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269">
        <v>0</v>
      </c>
      <c r="O58" s="290" t="e">
        <f t="shared" si="0"/>
        <v>#DIV/0!</v>
      </c>
    </row>
    <row r="59" spans="1:15" x14ac:dyDescent="0.25">
      <c r="A59" s="4" t="s">
        <v>112</v>
      </c>
      <c r="B59" s="4" t="s">
        <v>113</v>
      </c>
      <c r="C59" s="5">
        <v>9.8000000000000007</v>
      </c>
      <c r="D59" s="5">
        <v>9.7200000000000006</v>
      </c>
      <c r="E59" s="5">
        <v>9.8000000000000007</v>
      </c>
      <c r="F59" s="5">
        <v>9.8000000000000007</v>
      </c>
      <c r="G59" s="5">
        <v>9.32</v>
      </c>
      <c r="H59" s="5">
        <v>9.84</v>
      </c>
      <c r="I59" s="5">
        <v>9.76</v>
      </c>
      <c r="J59" s="5">
        <v>9.52</v>
      </c>
      <c r="K59" s="5">
        <v>9.8000000000000007</v>
      </c>
      <c r="L59" s="5">
        <v>9.76</v>
      </c>
      <c r="M59" s="5">
        <v>9.76</v>
      </c>
      <c r="N59" s="269">
        <v>9.68</v>
      </c>
      <c r="O59" s="290">
        <f t="shared" si="0"/>
        <v>9.7133333333333329</v>
      </c>
    </row>
    <row r="60" spans="1:15" x14ac:dyDescent="0.25">
      <c r="A60" s="4" t="s">
        <v>114</v>
      </c>
      <c r="B60" s="4" t="s">
        <v>115</v>
      </c>
      <c r="C60" s="5">
        <v>9.5909090909090917</v>
      </c>
      <c r="D60" s="5">
        <v>9.64</v>
      </c>
      <c r="E60" s="5">
        <v>9.5319148936170208</v>
      </c>
      <c r="F60" s="5">
        <v>9.4782608695652169</v>
      </c>
      <c r="G60" s="5">
        <v>9.454545454545455</v>
      </c>
      <c r="H60" s="5">
        <v>9.4</v>
      </c>
      <c r="I60" s="5">
        <v>9.8800000000000008</v>
      </c>
      <c r="J60" s="5">
        <v>9.68</v>
      </c>
      <c r="K60" s="5">
        <v>9.36</v>
      </c>
      <c r="L60" s="5">
        <v>9.4</v>
      </c>
      <c r="M60" s="5">
        <v>9.5</v>
      </c>
      <c r="N60" s="269">
        <v>9.52</v>
      </c>
      <c r="O60" s="290">
        <f t="shared" si="0"/>
        <v>9.5363025257197318</v>
      </c>
    </row>
    <row r="61" spans="1:15" x14ac:dyDescent="0.25">
      <c r="A61" s="4" t="s">
        <v>116</v>
      </c>
      <c r="B61" s="4" t="s">
        <v>117</v>
      </c>
      <c r="C61" s="5">
        <v>9.0099403578528818</v>
      </c>
      <c r="D61" s="5">
        <v>9.2554455445544548</v>
      </c>
      <c r="E61" s="5">
        <v>9.3654618473895574</v>
      </c>
      <c r="F61" s="5">
        <v>9.3214285714285712</v>
      </c>
      <c r="G61" s="5">
        <v>9.0457256461232607</v>
      </c>
      <c r="H61" s="5">
        <v>9.3227722772277222</v>
      </c>
      <c r="I61" s="5">
        <v>9.4811881188118807</v>
      </c>
      <c r="J61" s="5">
        <v>8.7698412698412707</v>
      </c>
      <c r="K61" s="5">
        <v>9.0039682539682548</v>
      </c>
      <c r="L61" s="5">
        <v>8.4514672686230252</v>
      </c>
      <c r="M61" s="5">
        <v>9.3214285714285712</v>
      </c>
      <c r="N61" s="269">
        <v>9.0278884462151403</v>
      </c>
      <c r="O61" s="290">
        <f t="shared" si="0"/>
        <v>9.114713014455381</v>
      </c>
    </row>
    <row r="62" spans="1:15" x14ac:dyDescent="0.25">
      <c r="A62" s="4" t="s">
        <v>118</v>
      </c>
      <c r="B62" s="4" t="s">
        <v>119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269">
        <v>0</v>
      </c>
      <c r="O62" s="290" t="e">
        <f t="shared" si="0"/>
        <v>#DIV/0!</v>
      </c>
    </row>
    <row r="63" spans="1:15" x14ac:dyDescent="0.25">
      <c r="A63" s="4" t="s">
        <v>120</v>
      </c>
      <c r="B63" s="4" t="s">
        <v>121</v>
      </c>
      <c r="C63" s="5">
        <v>8.117647058823529</v>
      </c>
      <c r="D63" s="5">
        <v>8.0952380952380949</v>
      </c>
      <c r="E63" s="5">
        <v>8.3764705882352946</v>
      </c>
      <c r="F63" s="5">
        <v>8.3764705882352946</v>
      </c>
      <c r="G63" s="5">
        <v>7.882352941176471</v>
      </c>
      <c r="H63" s="5">
        <v>8</v>
      </c>
      <c r="I63" s="5">
        <v>8.0235294117647058</v>
      </c>
      <c r="J63" s="5">
        <v>7.882352941176471</v>
      </c>
      <c r="K63" s="5">
        <v>8.1190476190476186</v>
      </c>
      <c r="L63" s="5">
        <v>8.117647058823529</v>
      </c>
      <c r="M63" s="5">
        <v>8.1904761904761898</v>
      </c>
      <c r="N63" s="269">
        <v>8.1428571428571423</v>
      </c>
      <c r="O63" s="290">
        <f t="shared" si="0"/>
        <v>8.1103408029878619</v>
      </c>
    </row>
    <row r="64" spans="1:15" x14ac:dyDescent="0.25">
      <c r="A64" s="4" t="s">
        <v>122</v>
      </c>
      <c r="B64" s="4" t="s">
        <v>123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269">
        <v>0</v>
      </c>
      <c r="O64" s="290" t="e">
        <f t="shared" si="0"/>
        <v>#DIV/0!</v>
      </c>
    </row>
    <row r="65" spans="1:15" x14ac:dyDescent="0.25">
      <c r="A65" s="4" t="s">
        <v>124</v>
      </c>
      <c r="B65" s="4" t="s">
        <v>125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269">
        <v>0</v>
      </c>
      <c r="O65" s="290" t="e">
        <f t="shared" si="0"/>
        <v>#DIV/0!</v>
      </c>
    </row>
    <row r="66" spans="1:15" x14ac:dyDescent="0.25">
      <c r="A66" s="4" t="s">
        <v>126</v>
      </c>
      <c r="B66" s="4" t="s">
        <v>127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269">
        <v>0</v>
      </c>
      <c r="O66" s="290" t="e">
        <f t="shared" si="0"/>
        <v>#DIV/0!</v>
      </c>
    </row>
    <row r="67" spans="1:15" x14ac:dyDescent="0.25">
      <c r="A67" s="4" t="s">
        <v>128</v>
      </c>
      <c r="B67" s="4" t="s">
        <v>129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269">
        <v>0</v>
      </c>
      <c r="O67" s="290" t="e">
        <f t="shared" si="0"/>
        <v>#DIV/0!</v>
      </c>
    </row>
    <row r="68" spans="1:15" x14ac:dyDescent="0.25">
      <c r="A68" s="4" t="s">
        <v>130</v>
      </c>
      <c r="B68" s="4" t="s">
        <v>131</v>
      </c>
      <c r="C68" s="5">
        <v>8.7777777777777786</v>
      </c>
      <c r="D68" s="5">
        <v>8.9555555555555557</v>
      </c>
      <c r="E68" s="5">
        <v>9.0222222222222221</v>
      </c>
      <c r="F68" s="5">
        <v>8.8222222222222229</v>
      </c>
      <c r="G68" s="5">
        <v>8.9777777777777779</v>
      </c>
      <c r="H68" s="5">
        <v>9.2222222222222214</v>
      </c>
      <c r="I68" s="5">
        <v>9.1111111111111107</v>
      </c>
      <c r="J68" s="5">
        <v>9.0666666666666664</v>
      </c>
      <c r="K68" s="5">
        <v>8.0444444444444443</v>
      </c>
      <c r="L68" s="5">
        <v>9.1111111111111107</v>
      </c>
      <c r="M68" s="5">
        <v>9.4444444444444446</v>
      </c>
      <c r="N68" s="269">
        <v>9.3333333333333339</v>
      </c>
      <c r="O68" s="290">
        <f t="shared" si="0"/>
        <v>8.9907407407407405</v>
      </c>
    </row>
    <row r="69" spans="1:15" x14ac:dyDescent="0.25">
      <c r="A69" s="4" t="s">
        <v>132</v>
      </c>
      <c r="B69" s="4" t="s">
        <v>133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269">
        <v>0</v>
      </c>
      <c r="O69" s="290" t="e">
        <f t="shared" ref="O69:O114" si="1">AVERAGEIF(C69:N69,"&gt;0")</f>
        <v>#DIV/0!</v>
      </c>
    </row>
    <row r="70" spans="1:15" x14ac:dyDescent="0.25">
      <c r="A70" s="4" t="s">
        <v>134</v>
      </c>
      <c r="B70" s="4" t="s">
        <v>135</v>
      </c>
      <c r="C70" s="5">
        <v>10</v>
      </c>
      <c r="D70" s="5">
        <v>10</v>
      </c>
      <c r="E70" s="5">
        <v>10</v>
      </c>
      <c r="F70" s="5">
        <v>10</v>
      </c>
      <c r="G70" s="5">
        <v>10</v>
      </c>
      <c r="H70" s="5">
        <v>10</v>
      </c>
      <c r="I70" s="5">
        <v>10</v>
      </c>
      <c r="J70" s="5">
        <v>10</v>
      </c>
      <c r="K70" s="5">
        <v>10</v>
      </c>
      <c r="L70" s="5">
        <v>10</v>
      </c>
      <c r="M70" s="5">
        <v>10</v>
      </c>
      <c r="N70" s="269">
        <v>10</v>
      </c>
      <c r="O70" s="290">
        <f t="shared" si="1"/>
        <v>10</v>
      </c>
    </row>
    <row r="71" spans="1:15" x14ac:dyDescent="0.25">
      <c r="A71" s="4" t="s">
        <v>136</v>
      </c>
      <c r="B71" s="4" t="s">
        <v>137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269">
        <v>0</v>
      </c>
      <c r="O71" s="290" t="e">
        <f t="shared" si="1"/>
        <v>#DIV/0!</v>
      </c>
    </row>
    <row r="72" spans="1:15" x14ac:dyDescent="0.25">
      <c r="A72" s="4" t="s">
        <v>138</v>
      </c>
      <c r="B72" s="4" t="s">
        <v>139</v>
      </c>
      <c r="C72" s="5">
        <v>9.1428571428571423</v>
      </c>
      <c r="D72" s="5">
        <v>9.6571428571428566</v>
      </c>
      <c r="E72" s="5">
        <v>9.1714285714285708</v>
      </c>
      <c r="F72" s="5">
        <v>8.7142857142857135</v>
      </c>
      <c r="G72" s="5">
        <v>9.6</v>
      </c>
      <c r="H72" s="5">
        <v>9.2857142857142865</v>
      </c>
      <c r="I72" s="5">
        <v>9.3142857142857149</v>
      </c>
      <c r="J72" s="5">
        <v>9.2857142857142865</v>
      </c>
      <c r="K72" s="5">
        <v>9.0571428571428569</v>
      </c>
      <c r="L72" s="5">
        <v>9.0285714285714285</v>
      </c>
      <c r="M72" s="5">
        <v>9.742857142857142</v>
      </c>
      <c r="N72" s="269">
        <v>9.5714285714285712</v>
      </c>
      <c r="O72" s="290">
        <f t="shared" si="1"/>
        <v>9.2976190476190474</v>
      </c>
    </row>
    <row r="73" spans="1:15" x14ac:dyDescent="0.25">
      <c r="A73" s="4" t="s">
        <v>140</v>
      </c>
      <c r="B73" s="4" t="s">
        <v>141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269">
        <v>0</v>
      </c>
      <c r="O73" s="290" t="e">
        <f t="shared" si="1"/>
        <v>#DIV/0!</v>
      </c>
    </row>
    <row r="74" spans="1:15" x14ac:dyDescent="0.25">
      <c r="A74" s="4" t="s">
        <v>142</v>
      </c>
      <c r="B74" s="4" t="s">
        <v>143</v>
      </c>
      <c r="C74" s="5">
        <v>8.1587301587301582</v>
      </c>
      <c r="D74" s="5">
        <v>8.3650793650793656</v>
      </c>
      <c r="E74" s="5">
        <v>8.5079365079365079</v>
      </c>
      <c r="F74" s="5">
        <v>8.2539682539682548</v>
      </c>
      <c r="G74" s="5">
        <v>8.3174603174603181</v>
      </c>
      <c r="H74" s="5">
        <v>8.6825396825396819</v>
      </c>
      <c r="I74" s="5">
        <v>8.4444444444444446</v>
      </c>
      <c r="J74" s="5">
        <v>7.6190476190476186</v>
      </c>
      <c r="K74" s="5">
        <v>7.8095238095238093</v>
      </c>
      <c r="L74" s="5">
        <v>8.4444444444444446</v>
      </c>
      <c r="M74" s="5">
        <v>8.7460317460317452</v>
      </c>
      <c r="N74" s="269">
        <v>8.412698412698413</v>
      </c>
      <c r="O74" s="290">
        <f t="shared" si="1"/>
        <v>8.3134920634920633</v>
      </c>
    </row>
    <row r="75" spans="1:15" x14ac:dyDescent="0.25">
      <c r="A75" s="4" t="s">
        <v>144</v>
      </c>
      <c r="B75" s="4" t="s">
        <v>145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269">
        <v>0</v>
      </c>
      <c r="O75" s="290" t="e">
        <f t="shared" si="1"/>
        <v>#DIV/0!</v>
      </c>
    </row>
    <row r="76" spans="1:15" x14ac:dyDescent="0.25">
      <c r="A76" s="4" t="s">
        <v>146</v>
      </c>
      <c r="B76" s="4" t="s">
        <v>147</v>
      </c>
      <c r="C76" s="5">
        <v>9.1333333333333329</v>
      </c>
      <c r="D76" s="5">
        <v>9.8333333333333339</v>
      </c>
      <c r="E76" s="5">
        <v>10</v>
      </c>
      <c r="F76" s="5">
        <v>9.8000000000000007</v>
      </c>
      <c r="G76" s="5">
        <v>8.8333333333333339</v>
      </c>
      <c r="H76" s="5">
        <v>9.7666666666666675</v>
      </c>
      <c r="I76" s="5">
        <v>9.6999999999999993</v>
      </c>
      <c r="J76" s="5">
        <v>10</v>
      </c>
      <c r="K76" s="5">
        <v>9.8666666666666671</v>
      </c>
      <c r="L76" s="5">
        <v>9.9</v>
      </c>
      <c r="M76" s="5">
        <v>9.9666666666666668</v>
      </c>
      <c r="N76" s="269">
        <v>9.8666666666666671</v>
      </c>
      <c r="O76" s="290">
        <f t="shared" si="1"/>
        <v>9.7222222222222232</v>
      </c>
    </row>
    <row r="77" spans="1:15" x14ac:dyDescent="0.25">
      <c r="A77" s="4" t="s">
        <v>148</v>
      </c>
      <c r="B77" s="4" t="s">
        <v>149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269">
        <v>0</v>
      </c>
      <c r="O77" s="290" t="e">
        <f t="shared" si="1"/>
        <v>#DIV/0!</v>
      </c>
    </row>
    <row r="78" spans="1:15" x14ac:dyDescent="0.25">
      <c r="A78" s="4" t="s">
        <v>150</v>
      </c>
      <c r="B78" s="4" t="s">
        <v>151</v>
      </c>
      <c r="C78" s="5">
        <v>8.24</v>
      </c>
      <c r="D78" s="5">
        <v>8.32</v>
      </c>
      <c r="E78" s="5">
        <v>9.56</v>
      </c>
      <c r="F78" s="5">
        <v>8.48</v>
      </c>
      <c r="G78" s="5">
        <v>8</v>
      </c>
      <c r="H78" s="5">
        <v>9.56</v>
      </c>
      <c r="I78" s="5">
        <v>9.64</v>
      </c>
      <c r="J78" s="5">
        <v>8.68</v>
      </c>
      <c r="K78" s="5">
        <v>8.64</v>
      </c>
      <c r="L78" s="5">
        <v>9.68</v>
      </c>
      <c r="M78" s="5">
        <v>9.44</v>
      </c>
      <c r="N78" s="269">
        <v>9.6</v>
      </c>
      <c r="O78" s="290">
        <f t="shared" si="1"/>
        <v>8.9866666666666664</v>
      </c>
    </row>
    <row r="79" spans="1:15" x14ac:dyDescent="0.25">
      <c r="A79" s="4" t="s">
        <v>152</v>
      </c>
      <c r="B79" s="4" t="s">
        <v>153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269">
        <v>0</v>
      </c>
      <c r="O79" s="290" t="e">
        <f t="shared" si="1"/>
        <v>#DIV/0!</v>
      </c>
    </row>
    <row r="80" spans="1:15" x14ac:dyDescent="0.25">
      <c r="A80" s="4" t="s">
        <v>154</v>
      </c>
      <c r="B80" s="4" t="s">
        <v>155</v>
      </c>
      <c r="C80" s="5">
        <v>8.836363636363636</v>
      </c>
      <c r="D80" s="5">
        <v>9.3090909090909086</v>
      </c>
      <c r="E80" s="5">
        <v>9.1111111111111107</v>
      </c>
      <c r="F80" s="5">
        <v>8.9259259259259256</v>
      </c>
      <c r="G80" s="5">
        <v>8.9818181818181824</v>
      </c>
      <c r="H80" s="5">
        <v>9.1111111111111107</v>
      </c>
      <c r="I80" s="5">
        <v>9</v>
      </c>
      <c r="J80" s="5">
        <v>9.1999999999999993</v>
      </c>
      <c r="K80" s="5">
        <v>8.9454545454545453</v>
      </c>
      <c r="L80" s="5">
        <v>8.9629629629629637</v>
      </c>
      <c r="M80" s="5">
        <v>9.1111111111111107</v>
      </c>
      <c r="N80" s="269">
        <v>9.2075471698113205</v>
      </c>
      <c r="O80" s="290">
        <f t="shared" si="1"/>
        <v>9.0585413887300685</v>
      </c>
    </row>
    <row r="81" spans="1:15" x14ac:dyDescent="0.25">
      <c r="A81" s="4" t="s">
        <v>156</v>
      </c>
      <c r="B81" s="4" t="s">
        <v>157</v>
      </c>
      <c r="C81" s="5">
        <v>9.2553191489361701</v>
      </c>
      <c r="D81" s="5">
        <v>9.5612244897959187</v>
      </c>
      <c r="E81" s="5">
        <v>9.2903225806451619</v>
      </c>
      <c r="F81" s="5">
        <v>9.4242424242424239</v>
      </c>
      <c r="G81" s="5">
        <v>9.1739130434782616</v>
      </c>
      <c r="H81" s="5">
        <v>9.7386934673366827</v>
      </c>
      <c r="I81" s="5">
        <v>9.69</v>
      </c>
      <c r="J81" s="5">
        <v>9.5172413793103452</v>
      </c>
      <c r="K81" s="5">
        <v>9.3485714285714288</v>
      </c>
      <c r="L81" s="5">
        <v>9.4244604316546763</v>
      </c>
      <c r="M81" s="5">
        <v>9.4871794871794872</v>
      </c>
      <c r="N81" s="269">
        <v>9.4773869346733672</v>
      </c>
      <c r="O81" s="290">
        <f t="shared" si="1"/>
        <v>9.4490462346519948</v>
      </c>
    </row>
    <row r="82" spans="1:15" x14ac:dyDescent="0.25">
      <c r="A82" s="4" t="s">
        <v>158</v>
      </c>
      <c r="B82" s="4" t="s">
        <v>159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269">
        <v>0</v>
      </c>
      <c r="O82" s="290" t="e">
        <f t="shared" si="1"/>
        <v>#DIV/0!</v>
      </c>
    </row>
    <row r="83" spans="1:15" x14ac:dyDescent="0.25">
      <c r="A83" s="4" t="s">
        <v>160</v>
      </c>
      <c r="B83" s="4" t="s">
        <v>161</v>
      </c>
      <c r="C83" s="5">
        <v>9.25</v>
      </c>
      <c r="D83" s="5">
        <v>9.1999999999999993</v>
      </c>
      <c r="E83" s="5">
        <v>9.0500000000000007</v>
      </c>
      <c r="F83" s="5">
        <v>8.9</v>
      </c>
      <c r="G83" s="5">
        <v>8.6</v>
      </c>
      <c r="H83" s="5">
        <v>9.1999999999999993</v>
      </c>
      <c r="I83" s="5">
        <v>9</v>
      </c>
      <c r="J83" s="5">
        <v>9.25</v>
      </c>
      <c r="K83" s="5">
        <v>9.25</v>
      </c>
      <c r="L83" s="5">
        <v>8.35</v>
      </c>
      <c r="M83" s="5">
        <v>9.25</v>
      </c>
      <c r="N83" s="269">
        <v>9.1</v>
      </c>
      <c r="O83" s="290">
        <f t="shared" si="1"/>
        <v>9.0333333333333332</v>
      </c>
    </row>
    <row r="84" spans="1:15" x14ac:dyDescent="0.25">
      <c r="A84" s="4" t="s">
        <v>162</v>
      </c>
      <c r="B84" s="4" t="s">
        <v>163</v>
      </c>
      <c r="C84" s="5">
        <v>8.8901408450704231</v>
      </c>
      <c r="D84" s="5">
        <v>8.9550561797752817</v>
      </c>
      <c r="E84" s="5">
        <v>9.0674157303370784</v>
      </c>
      <c r="F84" s="5">
        <v>9.0112359550561791</v>
      </c>
      <c r="G84" s="5">
        <v>8.9943820224719104</v>
      </c>
      <c r="H84" s="5">
        <v>9.3202247191011232</v>
      </c>
      <c r="I84" s="5">
        <v>9.2507042253521128</v>
      </c>
      <c r="J84" s="5">
        <v>8.3651685393258433</v>
      </c>
      <c r="K84" s="5">
        <v>8.1741573033707873</v>
      </c>
      <c r="L84" s="5">
        <v>9.196531791907514</v>
      </c>
      <c r="M84" s="5">
        <v>9.3876404494382015</v>
      </c>
      <c r="N84" s="269">
        <v>9.1685393258426959</v>
      </c>
      <c r="O84" s="290">
        <f t="shared" si="1"/>
        <v>8.981766423920762</v>
      </c>
    </row>
    <row r="85" spans="1:15" x14ac:dyDescent="0.25">
      <c r="A85" s="4" t="s">
        <v>164</v>
      </c>
      <c r="B85" s="4" t="s">
        <v>165</v>
      </c>
      <c r="C85" s="5">
        <v>8.7333333333333325</v>
      </c>
      <c r="D85" s="5">
        <v>8.8000000000000007</v>
      </c>
      <c r="E85" s="5">
        <v>8.8000000000000007</v>
      </c>
      <c r="F85" s="5">
        <v>8.9333333333333336</v>
      </c>
      <c r="G85" s="5">
        <v>8.8000000000000007</v>
      </c>
      <c r="H85" s="5">
        <v>9.1333333333333329</v>
      </c>
      <c r="I85" s="5">
        <v>8.9333333333333336</v>
      </c>
      <c r="J85" s="5">
        <v>8.4</v>
      </c>
      <c r="K85" s="5">
        <v>7.8666666666666663</v>
      </c>
      <c r="L85" s="5">
        <v>9.0666666666666664</v>
      </c>
      <c r="M85" s="5">
        <v>9.2666666666666675</v>
      </c>
      <c r="N85" s="269">
        <v>8.9333333333333336</v>
      </c>
      <c r="O85" s="290">
        <f t="shared" si="1"/>
        <v>8.8055555555555554</v>
      </c>
    </row>
    <row r="86" spans="1:15" x14ac:dyDescent="0.25">
      <c r="A86" s="4" t="s">
        <v>166</v>
      </c>
      <c r="B86" s="4" t="s">
        <v>167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269">
        <v>0</v>
      </c>
      <c r="O86" s="290" t="e">
        <f t="shared" si="1"/>
        <v>#DIV/0!</v>
      </c>
    </row>
    <row r="87" spans="1:15" x14ac:dyDescent="0.25">
      <c r="A87" s="4" t="s">
        <v>168</v>
      </c>
      <c r="B87" s="4" t="s">
        <v>169</v>
      </c>
      <c r="C87" s="5">
        <v>8.3584905660377355</v>
      </c>
      <c r="D87" s="5">
        <v>8.7547169811320753</v>
      </c>
      <c r="E87" s="5">
        <v>9.3207547169811313</v>
      </c>
      <c r="F87" s="5">
        <v>8.9433962264150946</v>
      </c>
      <c r="G87" s="5">
        <v>8.7884615384615383</v>
      </c>
      <c r="H87" s="5">
        <v>9.5094339622641506</v>
      </c>
      <c r="I87" s="5">
        <v>9.4716981132075464</v>
      </c>
      <c r="J87" s="5">
        <v>8.6792452830188687</v>
      </c>
      <c r="K87" s="5">
        <v>8.4905660377358494</v>
      </c>
      <c r="L87" s="5">
        <v>9.1320754716981138</v>
      </c>
      <c r="M87" s="5">
        <v>9.584905660377359</v>
      </c>
      <c r="N87" s="269">
        <v>9.6792452830188687</v>
      </c>
      <c r="O87" s="290">
        <f t="shared" si="1"/>
        <v>9.0594158200290273</v>
      </c>
    </row>
    <row r="88" spans="1:15" x14ac:dyDescent="0.25">
      <c r="A88" s="4" t="s">
        <v>170</v>
      </c>
      <c r="B88" s="4" t="s">
        <v>171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269">
        <v>0</v>
      </c>
      <c r="O88" s="290" t="e">
        <f t="shared" si="1"/>
        <v>#DIV/0!</v>
      </c>
    </row>
    <row r="89" spans="1:15" x14ac:dyDescent="0.25">
      <c r="A89" s="4" t="s">
        <v>172</v>
      </c>
      <c r="B89" s="4" t="s">
        <v>173</v>
      </c>
      <c r="C89" s="5">
        <v>9.7555555555555564</v>
      </c>
      <c r="D89" s="5">
        <v>9.8888888888888893</v>
      </c>
      <c r="E89" s="5">
        <v>9.7777777777777786</v>
      </c>
      <c r="F89" s="5">
        <v>9.5555555555555554</v>
      </c>
      <c r="G89" s="5">
        <v>9.5333333333333332</v>
      </c>
      <c r="H89" s="5">
        <v>9.7333333333333325</v>
      </c>
      <c r="I89" s="5">
        <v>9.7555555555555564</v>
      </c>
      <c r="J89" s="5">
        <v>9.6444444444444439</v>
      </c>
      <c r="K89" s="5">
        <v>9.7333333333333325</v>
      </c>
      <c r="L89" s="5">
        <v>9.8222222222222229</v>
      </c>
      <c r="M89" s="5">
        <v>9.7333333333333325</v>
      </c>
      <c r="N89" s="269">
        <v>9.8222222222222229</v>
      </c>
      <c r="O89" s="290">
        <f t="shared" si="1"/>
        <v>9.7296296296296294</v>
      </c>
    </row>
    <row r="90" spans="1:15" x14ac:dyDescent="0.25">
      <c r="A90" s="4" t="s">
        <v>174</v>
      </c>
      <c r="B90" s="4" t="s">
        <v>175</v>
      </c>
      <c r="C90" s="5">
        <v>8.990099009900991</v>
      </c>
      <c r="D90" s="5">
        <v>9.1009900990099002</v>
      </c>
      <c r="E90" s="5">
        <v>9.3663366336633658</v>
      </c>
      <c r="F90" s="5">
        <v>9.1762376237623755</v>
      </c>
      <c r="G90" s="5">
        <v>9.0772277227722764</v>
      </c>
      <c r="H90" s="5">
        <v>9.5326732673267323</v>
      </c>
      <c r="I90" s="5">
        <v>9.5524752475247521</v>
      </c>
      <c r="J90" s="5">
        <v>8.5238095238095237</v>
      </c>
      <c r="K90" s="5">
        <v>8.5029702970297034</v>
      </c>
      <c r="L90" s="5">
        <v>9.4730290456431536</v>
      </c>
      <c r="M90" s="5">
        <v>9.5595238095238102</v>
      </c>
      <c r="N90" s="269">
        <v>9.5089108910891085</v>
      </c>
      <c r="O90" s="290">
        <f t="shared" si="1"/>
        <v>9.1970235975879735</v>
      </c>
    </row>
    <row r="91" spans="1:15" x14ac:dyDescent="0.25">
      <c r="A91" s="4" t="s">
        <v>176</v>
      </c>
      <c r="B91" s="4" t="s">
        <v>177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269">
        <v>0</v>
      </c>
      <c r="O91" s="290" t="e">
        <f t="shared" si="1"/>
        <v>#DIV/0!</v>
      </c>
    </row>
    <row r="92" spans="1:15" x14ac:dyDescent="0.25">
      <c r="A92" s="4" t="s">
        <v>178</v>
      </c>
      <c r="B92" s="4" t="s">
        <v>179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269">
        <v>0</v>
      </c>
      <c r="O92" s="290" t="e">
        <f t="shared" si="1"/>
        <v>#DIV/0!</v>
      </c>
    </row>
    <row r="93" spans="1:15" x14ac:dyDescent="0.25">
      <c r="A93" s="4" t="s">
        <v>180</v>
      </c>
      <c r="B93" s="4" t="s">
        <v>181</v>
      </c>
      <c r="C93" s="5">
        <v>9.0933333333333337</v>
      </c>
      <c r="D93" s="5">
        <v>9.3333333333333339</v>
      </c>
      <c r="E93" s="5">
        <v>9.36</v>
      </c>
      <c r="F93" s="5">
        <v>8.7466666666666661</v>
      </c>
      <c r="G93" s="5">
        <v>8.9066666666666663</v>
      </c>
      <c r="H93" s="5">
        <v>9.5733333333333341</v>
      </c>
      <c r="I93" s="5">
        <v>9.5733333333333341</v>
      </c>
      <c r="J93" s="5">
        <v>8.64</v>
      </c>
      <c r="K93" s="5">
        <v>8.4533333333333331</v>
      </c>
      <c r="L93" s="5">
        <v>9.1081081081081088</v>
      </c>
      <c r="M93" s="5">
        <v>9.3333333333333339</v>
      </c>
      <c r="N93" s="269">
        <v>9.3866666666666667</v>
      </c>
      <c r="O93" s="290">
        <f t="shared" si="1"/>
        <v>9.1256756756756765</v>
      </c>
    </row>
    <row r="94" spans="1:15" x14ac:dyDescent="0.25">
      <c r="A94" s="4" t="s">
        <v>182</v>
      </c>
      <c r="B94" s="4" t="s">
        <v>183</v>
      </c>
      <c r="C94" s="5">
        <v>9.004219409282701</v>
      </c>
      <c r="D94" s="5">
        <v>9.1983122362869203</v>
      </c>
      <c r="E94" s="5">
        <v>9.223628691983123</v>
      </c>
      <c r="F94" s="5">
        <v>9.1392405063291147</v>
      </c>
      <c r="G94" s="5">
        <v>8.9789029535864984</v>
      </c>
      <c r="H94" s="5">
        <v>9.1983122362869203</v>
      </c>
      <c r="I94" s="5">
        <v>9.2067510548523206</v>
      </c>
      <c r="J94" s="5">
        <v>9.1561181434599153</v>
      </c>
      <c r="K94" s="5">
        <v>9.1392405063291147</v>
      </c>
      <c r="L94" s="5">
        <v>9.3826086956521735</v>
      </c>
      <c r="M94" s="5">
        <v>9.2995780590717292</v>
      </c>
      <c r="N94" s="269">
        <v>9.1729957805907176</v>
      </c>
      <c r="O94" s="290">
        <f t="shared" si="1"/>
        <v>9.1749923561426048</v>
      </c>
    </row>
    <row r="95" spans="1:15" x14ac:dyDescent="0.25">
      <c r="A95" s="4" t="s">
        <v>184</v>
      </c>
      <c r="B95" s="4" t="s">
        <v>185</v>
      </c>
      <c r="C95" s="5">
        <v>8.5555555555555554</v>
      </c>
      <c r="D95" s="5">
        <v>9.3111111111111118</v>
      </c>
      <c r="E95" s="5">
        <v>9.3707865168539328</v>
      </c>
      <c r="F95" s="5">
        <v>9.4444444444444446</v>
      </c>
      <c r="G95" s="5">
        <v>9</v>
      </c>
      <c r="H95" s="5">
        <v>9.5280898876404496</v>
      </c>
      <c r="I95" s="5">
        <v>9.5505617977528097</v>
      </c>
      <c r="J95" s="5">
        <v>9.1011235955056176</v>
      </c>
      <c r="K95" s="5">
        <v>9.191011235955056</v>
      </c>
      <c r="L95" s="5">
        <v>8.5909090909090917</v>
      </c>
      <c r="M95" s="5">
        <v>9.4888888888888889</v>
      </c>
      <c r="N95" s="269">
        <v>9.3258426966292127</v>
      </c>
      <c r="O95" s="290">
        <f t="shared" si="1"/>
        <v>9.2048604017705138</v>
      </c>
    </row>
    <row r="96" spans="1:15" x14ac:dyDescent="0.25">
      <c r="A96" s="4" t="s">
        <v>186</v>
      </c>
      <c r="B96" s="4" t="s">
        <v>187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269">
        <v>0</v>
      </c>
      <c r="O96" s="290" t="e">
        <f t="shared" si="1"/>
        <v>#DIV/0!</v>
      </c>
    </row>
    <row r="97" spans="1:15" x14ac:dyDescent="0.25">
      <c r="A97" s="4" t="s">
        <v>188</v>
      </c>
      <c r="B97" s="4" t="s">
        <v>189</v>
      </c>
      <c r="C97" s="5">
        <v>8.7095946639302202</v>
      </c>
      <c r="D97" s="5">
        <v>8.879053010808029</v>
      </c>
      <c r="E97" s="5">
        <v>9.1068011378329459</v>
      </c>
      <c r="F97" s="5">
        <v>8.7452393206381878</v>
      </c>
      <c r="G97" s="5">
        <v>8.72405721716515</v>
      </c>
      <c r="H97" s="5">
        <v>9.3903441191576782</v>
      </c>
      <c r="I97" s="5">
        <v>9.3040575243965069</v>
      </c>
      <c r="J97" s="5">
        <v>8.3304393580636678</v>
      </c>
      <c r="K97" s="5">
        <v>8.205523101433883</v>
      </c>
      <c r="L97" s="5">
        <v>8.4433551198257089</v>
      </c>
      <c r="M97" s="5">
        <v>9.0856261249678578</v>
      </c>
      <c r="N97" s="269">
        <v>9.2987679671457908</v>
      </c>
      <c r="O97" s="290">
        <f t="shared" si="1"/>
        <v>8.851904888780469</v>
      </c>
    </row>
    <row r="98" spans="1:15" x14ac:dyDescent="0.25">
      <c r="A98" s="4" t="s">
        <v>190</v>
      </c>
      <c r="B98" s="4" t="s">
        <v>191</v>
      </c>
      <c r="C98" s="5">
        <v>7.7837837837837842</v>
      </c>
      <c r="D98" s="5">
        <v>8.9206349206349209</v>
      </c>
      <c r="E98" s="5">
        <v>9.0333333333333332</v>
      </c>
      <c r="F98" s="5">
        <v>8.9881235154394297</v>
      </c>
      <c r="G98" s="5">
        <v>8.2857142857142865</v>
      </c>
      <c r="H98" s="5">
        <v>9.5308056872037916</v>
      </c>
      <c r="I98" s="5">
        <v>9.3900709219858154</v>
      </c>
      <c r="J98" s="5">
        <v>8.6252983293556085</v>
      </c>
      <c r="K98" s="5">
        <v>8.4105011933174225</v>
      </c>
      <c r="L98" s="5">
        <v>8.6206896551724146</v>
      </c>
      <c r="M98" s="5">
        <v>9.3995271867612296</v>
      </c>
      <c r="N98" s="269">
        <v>9.2494061757719717</v>
      </c>
      <c r="O98" s="290">
        <f t="shared" si="1"/>
        <v>8.8531574157061659</v>
      </c>
    </row>
    <row r="99" spans="1:15" x14ac:dyDescent="0.25">
      <c r="A99" s="4" t="s">
        <v>192</v>
      </c>
      <c r="B99" s="4" t="s">
        <v>193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269">
        <v>0</v>
      </c>
      <c r="O99" s="290" t="e">
        <f t="shared" si="1"/>
        <v>#DIV/0!</v>
      </c>
    </row>
    <row r="100" spans="1:15" x14ac:dyDescent="0.25">
      <c r="A100" s="4" t="s">
        <v>194</v>
      </c>
      <c r="B100" s="4" t="s">
        <v>195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269">
        <v>0</v>
      </c>
      <c r="O100" s="290" t="e">
        <f t="shared" si="1"/>
        <v>#DIV/0!</v>
      </c>
    </row>
    <row r="101" spans="1:15" x14ac:dyDescent="0.25">
      <c r="A101" s="4" t="s">
        <v>196</v>
      </c>
      <c r="B101" s="4" t="s">
        <v>197</v>
      </c>
      <c r="C101" s="5">
        <v>9.1681415929203531</v>
      </c>
      <c r="D101" s="5">
        <v>8.7002457002457003</v>
      </c>
      <c r="E101" s="5">
        <v>9.2826398852223821</v>
      </c>
      <c r="F101" s="5">
        <v>9.1333333333333329</v>
      </c>
      <c r="G101" s="5">
        <v>8.8322496749024708</v>
      </c>
      <c r="H101" s="5">
        <v>9.1154285714285717</v>
      </c>
      <c r="I101" s="5">
        <v>9.3009259259259256</v>
      </c>
      <c r="J101" s="5">
        <v>8.8164556962025316</v>
      </c>
      <c r="K101" s="5">
        <v>9.0701754385964914</v>
      </c>
      <c r="L101" s="5">
        <v>8.1350649350649356</v>
      </c>
      <c r="M101" s="5">
        <v>8.8320355951056726</v>
      </c>
      <c r="N101" s="269">
        <v>8.9265822784810123</v>
      </c>
      <c r="O101" s="290">
        <f t="shared" si="1"/>
        <v>8.942773218952448</v>
      </c>
    </row>
    <row r="102" spans="1:15" x14ac:dyDescent="0.25">
      <c r="A102" s="4" t="s">
        <v>198</v>
      </c>
      <c r="B102" s="4" t="s">
        <v>199</v>
      </c>
      <c r="C102" s="5">
        <v>8.4596273291925463</v>
      </c>
      <c r="D102" s="5">
        <v>8.8198757763975149</v>
      </c>
      <c r="E102" s="5">
        <v>8.7701863354037268</v>
      </c>
      <c r="F102" s="5">
        <v>8.6086956521739122</v>
      </c>
      <c r="G102" s="5">
        <v>8.3478260869565215</v>
      </c>
      <c r="H102" s="5">
        <v>9.4285714285714288</v>
      </c>
      <c r="I102" s="5">
        <v>9.341614906832298</v>
      </c>
      <c r="J102" s="5">
        <v>8.3229813664596275</v>
      </c>
      <c r="K102" s="5">
        <v>8.3478260869565215</v>
      </c>
      <c r="L102" s="5">
        <v>8.4223602484472053</v>
      </c>
      <c r="M102" s="5">
        <v>9.1180124223602483</v>
      </c>
      <c r="N102" s="269">
        <v>8.9565217391304355</v>
      </c>
      <c r="O102" s="290">
        <f t="shared" si="1"/>
        <v>8.7453416149068328</v>
      </c>
    </row>
    <row r="103" spans="1:15" x14ac:dyDescent="0.25">
      <c r="A103" s="4" t="s">
        <v>200</v>
      </c>
      <c r="B103" s="4" t="s">
        <v>201</v>
      </c>
      <c r="C103" s="5">
        <v>9.1228070175438596</v>
      </c>
      <c r="D103" s="5">
        <v>9.0701754385964914</v>
      </c>
      <c r="E103" s="5">
        <v>9.1052631578947363</v>
      </c>
      <c r="F103" s="5">
        <v>9.0526315789473681</v>
      </c>
      <c r="G103" s="5">
        <v>9.4210526315789469</v>
      </c>
      <c r="H103" s="5">
        <v>8.9473684210526319</v>
      </c>
      <c r="I103" s="5">
        <v>9.4953271028037385</v>
      </c>
      <c r="J103" s="5">
        <v>9.2982456140350873</v>
      </c>
      <c r="K103" s="5">
        <v>8.7017543859649127</v>
      </c>
      <c r="L103" s="5">
        <v>9.4513274336283182</v>
      </c>
      <c r="M103" s="5">
        <v>9.4561403508771935</v>
      </c>
      <c r="N103" s="269">
        <v>9.192982456140351</v>
      </c>
      <c r="O103" s="290">
        <f t="shared" si="1"/>
        <v>9.1929229657553027</v>
      </c>
    </row>
    <row r="104" spans="1:15" x14ac:dyDescent="0.25">
      <c r="A104" s="4" t="s">
        <v>202</v>
      </c>
      <c r="B104" s="4" t="s">
        <v>203</v>
      </c>
      <c r="C104" s="5">
        <v>8.1687763713080166</v>
      </c>
      <c r="D104" s="5">
        <v>8.5806451612903221</v>
      </c>
      <c r="E104" s="5">
        <v>8.7755102040816322</v>
      </c>
      <c r="F104" s="5">
        <v>8.6612903225806459</v>
      </c>
      <c r="G104" s="5">
        <v>8.9430894308943092</v>
      </c>
      <c r="H104" s="5">
        <v>8.8065843621399171</v>
      </c>
      <c r="I104" s="5">
        <v>9.3466135458167336</v>
      </c>
      <c r="J104" s="5">
        <v>9.1271186440677958</v>
      </c>
      <c r="K104" s="5">
        <v>8.4843049327354265</v>
      </c>
      <c r="L104" s="5">
        <v>8.4532019704433505</v>
      </c>
      <c r="M104" s="5">
        <v>8.3577981651376145</v>
      </c>
      <c r="N104" s="269">
        <v>8.6008230452674894</v>
      </c>
      <c r="O104" s="290">
        <f t="shared" si="1"/>
        <v>8.6921463463136046</v>
      </c>
    </row>
    <row r="105" spans="1:15" x14ac:dyDescent="0.25">
      <c r="A105" s="4" t="s">
        <v>204</v>
      </c>
      <c r="B105" s="4" t="s">
        <v>205</v>
      </c>
      <c r="C105" s="5">
        <v>9.5555555555555554</v>
      </c>
      <c r="D105" s="5">
        <v>9.42</v>
      </c>
      <c r="E105" s="5">
        <v>9.44</v>
      </c>
      <c r="F105" s="5">
        <v>9.5</v>
      </c>
      <c r="G105" s="5">
        <v>9.5399999999999991</v>
      </c>
      <c r="H105" s="5">
        <v>9.7200000000000006</v>
      </c>
      <c r="I105" s="5">
        <v>9.76</v>
      </c>
      <c r="J105" s="5">
        <v>9.5833333333333339</v>
      </c>
      <c r="K105" s="5">
        <v>9.24</v>
      </c>
      <c r="L105" s="5">
        <v>9.5399999999999991</v>
      </c>
      <c r="M105" s="5">
        <v>9.56</v>
      </c>
      <c r="N105" s="269">
        <v>9.68</v>
      </c>
      <c r="O105" s="290">
        <f t="shared" si="1"/>
        <v>9.5449074074074076</v>
      </c>
    </row>
    <row r="106" spans="1:15" x14ac:dyDescent="0.25">
      <c r="A106" s="4" t="s">
        <v>206</v>
      </c>
      <c r="B106" s="4" t="s">
        <v>207</v>
      </c>
      <c r="C106" s="5">
        <v>9</v>
      </c>
      <c r="D106" s="5">
        <v>9</v>
      </c>
      <c r="E106" s="5">
        <v>8.8888888888888893</v>
      </c>
      <c r="F106" s="5">
        <v>9.155555555555555</v>
      </c>
      <c r="G106" s="5">
        <v>9.4444444444444446</v>
      </c>
      <c r="H106" s="5">
        <v>9.8888888888888893</v>
      </c>
      <c r="I106" s="5">
        <v>9.7333333333333325</v>
      </c>
      <c r="J106" s="5">
        <v>9.8888888888888893</v>
      </c>
      <c r="K106" s="5">
        <v>9.7777777777777786</v>
      </c>
      <c r="L106" s="5">
        <v>9.4444444444444446</v>
      </c>
      <c r="M106" s="5">
        <v>9.5555555555555554</v>
      </c>
      <c r="N106" s="269">
        <v>9.6666666666666661</v>
      </c>
      <c r="O106" s="290">
        <f t="shared" si="1"/>
        <v>9.4537037037037042</v>
      </c>
    </row>
    <row r="107" spans="1:15" x14ac:dyDescent="0.25">
      <c r="A107" s="4" t="s">
        <v>208</v>
      </c>
      <c r="B107" s="4" t="s">
        <v>209</v>
      </c>
      <c r="C107" s="5">
        <v>8.8774193548387093</v>
      </c>
      <c r="D107" s="5">
        <v>9.1483870967741936</v>
      </c>
      <c r="E107" s="5">
        <v>9.2559139784946236</v>
      </c>
      <c r="F107" s="5">
        <v>9.4150537634408611</v>
      </c>
      <c r="G107" s="5">
        <v>9.2215053763440853</v>
      </c>
      <c r="H107" s="5">
        <v>9.4881720430107528</v>
      </c>
      <c r="I107" s="5">
        <v>9.7032258064516128</v>
      </c>
      <c r="J107" s="5">
        <v>9.2258064516129039</v>
      </c>
      <c r="K107" s="5">
        <v>9.6516129032258071</v>
      </c>
      <c r="L107" s="5">
        <v>9.2602150537634405</v>
      </c>
      <c r="M107" s="5">
        <v>9.3462365591397845</v>
      </c>
      <c r="N107" s="269">
        <v>9.8623655913978503</v>
      </c>
      <c r="O107" s="290">
        <f t="shared" si="1"/>
        <v>9.3713261648745529</v>
      </c>
    </row>
    <row r="108" spans="1:15" x14ac:dyDescent="0.25">
      <c r="A108" s="4" t="s">
        <v>210</v>
      </c>
      <c r="B108" s="4" t="s">
        <v>211</v>
      </c>
      <c r="C108" s="5">
        <v>9.6590604026845632</v>
      </c>
      <c r="D108" s="5">
        <v>9.4174496644295296</v>
      </c>
      <c r="E108" s="5">
        <v>9.624161073825503</v>
      </c>
      <c r="F108" s="5">
        <v>9.743624161073825</v>
      </c>
      <c r="G108" s="5">
        <v>8.8738255033557039</v>
      </c>
      <c r="H108" s="5">
        <v>9.6523489932885909</v>
      </c>
      <c r="I108" s="5">
        <v>9.3543624161073833</v>
      </c>
      <c r="J108" s="5">
        <v>9.8107382550335576</v>
      </c>
      <c r="K108" s="5">
        <v>9.6308724832214772</v>
      </c>
      <c r="L108" s="5">
        <v>9.1597315436241615</v>
      </c>
      <c r="M108" s="5">
        <v>9.3302013422818799</v>
      </c>
      <c r="N108" s="269">
        <v>9.6550335570469805</v>
      </c>
      <c r="O108" s="290">
        <f t="shared" si="1"/>
        <v>9.4926174496644293</v>
      </c>
    </row>
    <row r="109" spans="1:15" x14ac:dyDescent="0.25">
      <c r="A109" s="4" t="s">
        <v>212</v>
      </c>
      <c r="B109" s="4" t="s">
        <v>213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269">
        <v>0</v>
      </c>
      <c r="O109" s="290" t="e">
        <f t="shared" si="1"/>
        <v>#DIV/0!</v>
      </c>
    </row>
    <row r="110" spans="1:15" x14ac:dyDescent="0.25">
      <c r="A110" s="4" t="s">
        <v>214</v>
      </c>
      <c r="B110" s="4" t="s">
        <v>215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269">
        <v>0</v>
      </c>
      <c r="O110" s="290" t="e">
        <f t="shared" si="1"/>
        <v>#DIV/0!</v>
      </c>
    </row>
    <row r="111" spans="1:15" x14ac:dyDescent="0.25">
      <c r="A111" s="4" t="s">
        <v>216</v>
      </c>
      <c r="B111" s="4" t="s">
        <v>217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269">
        <v>0</v>
      </c>
      <c r="O111" s="290" t="e">
        <f t="shared" si="1"/>
        <v>#DIV/0!</v>
      </c>
    </row>
    <row r="112" spans="1:15" x14ac:dyDescent="0.25">
      <c r="A112" s="4" t="s">
        <v>218</v>
      </c>
      <c r="B112" s="4" t="s">
        <v>219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269">
        <v>0</v>
      </c>
      <c r="O112" s="290" t="e">
        <f t="shared" si="1"/>
        <v>#DIV/0!</v>
      </c>
    </row>
    <row r="113" spans="1:15" ht="15.75" thickBot="1" x14ac:dyDescent="0.3">
      <c r="A113" s="4" t="s">
        <v>220</v>
      </c>
      <c r="B113" s="4" t="s">
        <v>221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269">
        <v>0</v>
      </c>
      <c r="O113" s="290" t="e">
        <f t="shared" si="1"/>
        <v>#DIV/0!</v>
      </c>
    </row>
    <row r="114" spans="1:15" ht="16.5" thickTop="1" thickBot="1" x14ac:dyDescent="0.3">
      <c r="B114" s="321" t="s">
        <v>222</v>
      </c>
      <c r="C114" s="406">
        <f>AVERAGEIF(C4:C113,"&gt;0")</f>
        <v>8.9494311323555795</v>
      </c>
      <c r="D114" s="406">
        <f t="shared" ref="D114:N114" si="2">AVERAGEIF(D4:D113,"&gt;0")</f>
        <v>9.0512327384786104</v>
      </c>
      <c r="E114" s="406">
        <f t="shared" si="2"/>
        <v>9.1803638778994916</v>
      </c>
      <c r="F114" s="406">
        <f t="shared" si="2"/>
        <v>8.9971376291097709</v>
      </c>
      <c r="G114" s="406">
        <f t="shared" si="2"/>
        <v>8.9582163411022613</v>
      </c>
      <c r="H114" s="406">
        <f t="shared" si="2"/>
        <v>9.2311673712587243</v>
      </c>
      <c r="I114" s="406">
        <f t="shared" si="2"/>
        <v>9.2755739229355072</v>
      </c>
      <c r="J114" s="406">
        <f t="shared" si="2"/>
        <v>8.9266947168911521</v>
      </c>
      <c r="K114" s="406">
        <f t="shared" si="2"/>
        <v>8.8653288269276214</v>
      </c>
      <c r="L114" s="406">
        <f t="shared" si="2"/>
        <v>8.9959122808561798</v>
      </c>
      <c r="M114" s="406">
        <f t="shared" si="2"/>
        <v>9.1811080151644795</v>
      </c>
      <c r="N114" s="408">
        <f t="shared" si="2"/>
        <v>9.240926627270019</v>
      </c>
      <c r="O114" s="407">
        <f t="shared" si="1"/>
        <v>9.0710911233541154</v>
      </c>
    </row>
    <row r="115" spans="1:15" ht="15.75" thickTop="1" x14ac:dyDescent="0.25"/>
  </sheetData>
  <mergeCells count="3">
    <mergeCell ref="A2:A3"/>
    <mergeCell ref="B2:B3"/>
    <mergeCell ref="C2:O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15"/>
  <sheetViews>
    <sheetView workbookViewId="0">
      <selection activeCell="C115" sqref="C115"/>
    </sheetView>
  </sheetViews>
  <sheetFormatPr baseColWidth="10" defaultColWidth="9" defaultRowHeight="15" x14ac:dyDescent="0.25"/>
  <cols>
    <col min="2" max="2" width="68.42578125" customWidth="1"/>
    <col min="3" max="19" width="16.5703125" customWidth="1"/>
  </cols>
  <sheetData>
    <row r="2" spans="1:10" ht="30" customHeight="1" x14ac:dyDescent="0.25">
      <c r="A2" s="323" t="s">
        <v>0</v>
      </c>
      <c r="B2" s="323" t="s">
        <v>1</v>
      </c>
      <c r="C2" s="323" t="s">
        <v>816</v>
      </c>
      <c r="D2" s="323" t="s">
        <v>816</v>
      </c>
      <c r="E2" s="323" t="s">
        <v>816</v>
      </c>
      <c r="F2" s="323" t="s">
        <v>816</v>
      </c>
      <c r="G2" s="323" t="s">
        <v>816</v>
      </c>
      <c r="H2" s="323" t="s">
        <v>816</v>
      </c>
      <c r="I2" s="323" t="s">
        <v>816</v>
      </c>
      <c r="J2" s="323" t="s">
        <v>816</v>
      </c>
    </row>
    <row r="3" spans="1:10" ht="39.950000000000003" customHeight="1" x14ac:dyDescent="0.25">
      <c r="A3" s="323" t="s">
        <v>0</v>
      </c>
      <c r="B3" s="323" t="s">
        <v>1</v>
      </c>
      <c r="C3" s="323" t="s">
        <v>795</v>
      </c>
      <c r="D3" s="323" t="s">
        <v>795</v>
      </c>
      <c r="E3" s="323" t="s">
        <v>796</v>
      </c>
      <c r="F3" s="323" t="s">
        <v>796</v>
      </c>
      <c r="G3" s="323" t="s">
        <v>797</v>
      </c>
      <c r="H3" s="323" t="s">
        <v>797</v>
      </c>
      <c r="I3" s="323" t="s">
        <v>798</v>
      </c>
      <c r="J3" s="323" t="s">
        <v>798</v>
      </c>
    </row>
    <row r="4" spans="1:10" ht="36" x14ac:dyDescent="0.25">
      <c r="A4" s="323" t="s">
        <v>0</v>
      </c>
      <c r="B4" s="323" t="s">
        <v>1</v>
      </c>
      <c r="C4" s="2" t="s">
        <v>817</v>
      </c>
      <c r="D4" s="2" t="s">
        <v>818</v>
      </c>
      <c r="E4" s="2" t="s">
        <v>817</v>
      </c>
      <c r="F4" s="2" t="s">
        <v>818</v>
      </c>
      <c r="G4" s="2" t="s">
        <v>817</v>
      </c>
      <c r="H4" s="2" t="s">
        <v>818</v>
      </c>
      <c r="I4" s="2" t="s">
        <v>817</v>
      </c>
      <c r="J4" s="2" t="s">
        <v>818</v>
      </c>
    </row>
    <row r="5" spans="1:10" x14ac:dyDescent="0.25">
      <c r="A5" s="4" t="s">
        <v>2</v>
      </c>
      <c r="B5" s="4" t="s">
        <v>3</v>
      </c>
      <c r="C5" s="3">
        <v>14</v>
      </c>
      <c r="D5" s="3">
        <v>62</v>
      </c>
      <c r="E5" s="3">
        <v>0</v>
      </c>
      <c r="F5" s="3">
        <v>0</v>
      </c>
      <c r="G5" s="3">
        <v>50</v>
      </c>
      <c r="H5" s="3">
        <v>214</v>
      </c>
      <c r="I5" s="3">
        <v>0</v>
      </c>
      <c r="J5" s="3">
        <v>0</v>
      </c>
    </row>
    <row r="6" spans="1:10" x14ac:dyDescent="0.25">
      <c r="A6" s="4" t="s">
        <v>4</v>
      </c>
      <c r="B6" s="4" t="s">
        <v>5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</row>
    <row r="7" spans="1:10" x14ac:dyDescent="0.25">
      <c r="A7" s="4" t="s">
        <v>6</v>
      </c>
      <c r="B7" s="4" t="s">
        <v>7</v>
      </c>
      <c r="C7" s="3">
        <v>50</v>
      </c>
      <c r="D7" s="3">
        <v>20</v>
      </c>
      <c r="E7" s="3">
        <v>0</v>
      </c>
      <c r="F7" s="3">
        <v>0</v>
      </c>
      <c r="G7" s="3">
        <v>8</v>
      </c>
      <c r="H7" s="3">
        <v>30</v>
      </c>
      <c r="I7" s="3">
        <v>0</v>
      </c>
      <c r="J7" s="3">
        <v>0</v>
      </c>
    </row>
    <row r="8" spans="1:10" x14ac:dyDescent="0.25">
      <c r="A8" s="4" t="s">
        <v>8</v>
      </c>
      <c r="B8" s="4" t="s">
        <v>9</v>
      </c>
      <c r="C8" s="3">
        <v>20</v>
      </c>
      <c r="D8" s="3">
        <v>20</v>
      </c>
      <c r="E8" s="3">
        <v>0</v>
      </c>
      <c r="F8" s="3">
        <v>0</v>
      </c>
      <c r="G8" s="3">
        <v>113</v>
      </c>
      <c r="H8" s="3">
        <v>113</v>
      </c>
      <c r="I8" s="3">
        <v>0</v>
      </c>
      <c r="J8" s="3">
        <v>0</v>
      </c>
    </row>
    <row r="9" spans="1:10" x14ac:dyDescent="0.25">
      <c r="A9" s="4" t="s">
        <v>10</v>
      </c>
      <c r="B9" s="4" t="s">
        <v>11</v>
      </c>
      <c r="C9" s="3">
        <v>57</v>
      </c>
      <c r="D9" s="3">
        <v>57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</row>
    <row r="10" spans="1:10" x14ac:dyDescent="0.25">
      <c r="A10" s="4" t="s">
        <v>12</v>
      </c>
      <c r="B10" s="4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</row>
    <row r="11" spans="1:10" x14ac:dyDescent="0.25">
      <c r="A11" s="4" t="s">
        <v>14</v>
      </c>
      <c r="B11" s="4" t="s">
        <v>15</v>
      </c>
      <c r="C11" s="3">
        <v>2</v>
      </c>
      <c r="D11" s="3">
        <v>140</v>
      </c>
      <c r="E11" s="3">
        <v>0</v>
      </c>
      <c r="F11" s="3">
        <v>0</v>
      </c>
      <c r="G11" s="3">
        <v>4</v>
      </c>
      <c r="H11" s="3">
        <v>4</v>
      </c>
      <c r="I11" s="3">
        <v>0</v>
      </c>
      <c r="J11" s="3">
        <v>0</v>
      </c>
    </row>
    <row r="12" spans="1:10" x14ac:dyDescent="0.25">
      <c r="A12" s="4" t="s">
        <v>16</v>
      </c>
      <c r="B12" s="4" t="s">
        <v>17</v>
      </c>
      <c r="C12" s="3">
        <v>6</v>
      </c>
      <c r="D12" s="3">
        <v>8</v>
      </c>
      <c r="E12" s="3">
        <v>0</v>
      </c>
      <c r="F12" s="3">
        <v>0</v>
      </c>
      <c r="G12" s="3">
        <v>3</v>
      </c>
      <c r="H12" s="3">
        <v>9</v>
      </c>
      <c r="I12" s="3">
        <v>0</v>
      </c>
      <c r="J12" s="3">
        <v>0</v>
      </c>
    </row>
    <row r="13" spans="1:10" x14ac:dyDescent="0.25">
      <c r="A13" s="4" t="s">
        <v>18</v>
      </c>
      <c r="B13" s="4" t="s">
        <v>19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</row>
    <row r="14" spans="1:10" x14ac:dyDescent="0.25">
      <c r="A14" s="4" t="s">
        <v>20</v>
      </c>
      <c r="B14" s="4" t="s">
        <v>21</v>
      </c>
      <c r="C14" s="3">
        <v>45</v>
      </c>
      <c r="D14" s="3">
        <v>5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</row>
    <row r="15" spans="1:10" x14ac:dyDescent="0.25">
      <c r="A15" s="4" t="s">
        <v>22</v>
      </c>
      <c r="B15" s="4" t="s">
        <v>23</v>
      </c>
      <c r="C15" s="3">
        <v>80</v>
      </c>
      <c r="D15" s="3">
        <v>250</v>
      </c>
      <c r="E15" s="3">
        <v>0</v>
      </c>
      <c r="F15" s="3">
        <v>0</v>
      </c>
      <c r="G15" s="3">
        <v>120</v>
      </c>
      <c r="H15" s="3">
        <v>230</v>
      </c>
      <c r="I15" s="3">
        <v>0</v>
      </c>
      <c r="J15" s="3">
        <v>0</v>
      </c>
    </row>
    <row r="16" spans="1:10" x14ac:dyDescent="0.25">
      <c r="A16" s="4" t="s">
        <v>24</v>
      </c>
      <c r="B16" s="4" t="s">
        <v>25</v>
      </c>
      <c r="C16" s="3">
        <v>22</v>
      </c>
      <c r="D16" s="3">
        <v>193</v>
      </c>
      <c r="E16" s="3">
        <v>0</v>
      </c>
      <c r="F16" s="3">
        <v>0</v>
      </c>
      <c r="G16" s="3">
        <v>2</v>
      </c>
      <c r="H16" s="3">
        <v>180</v>
      </c>
      <c r="I16" s="3">
        <v>0</v>
      </c>
      <c r="J16" s="3">
        <v>0</v>
      </c>
    </row>
    <row r="17" spans="1:10" x14ac:dyDescent="0.25">
      <c r="A17" s="4" t="s">
        <v>26</v>
      </c>
      <c r="B17" s="4" t="s">
        <v>27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</row>
    <row r="18" spans="1:10" x14ac:dyDescent="0.25">
      <c r="A18" s="4" t="s">
        <v>28</v>
      </c>
      <c r="B18" s="4" t="s">
        <v>29</v>
      </c>
      <c r="C18" s="3">
        <v>65</v>
      </c>
      <c r="D18" s="3">
        <v>67</v>
      </c>
      <c r="E18" s="3">
        <v>0</v>
      </c>
      <c r="F18" s="3">
        <v>0</v>
      </c>
      <c r="G18" s="3">
        <v>65</v>
      </c>
      <c r="H18" s="3">
        <v>146</v>
      </c>
      <c r="I18" s="3">
        <v>0</v>
      </c>
      <c r="J18" s="3">
        <v>0</v>
      </c>
    </row>
    <row r="19" spans="1:10" x14ac:dyDescent="0.25">
      <c r="A19" s="4" t="s">
        <v>30</v>
      </c>
      <c r="B19" s="4" t="s">
        <v>31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</row>
    <row r="20" spans="1:10" x14ac:dyDescent="0.25">
      <c r="A20" s="4" t="s">
        <v>32</v>
      </c>
      <c r="B20" s="4" t="s">
        <v>33</v>
      </c>
      <c r="C20" s="3">
        <v>67</v>
      </c>
      <c r="D20" s="3">
        <v>177</v>
      </c>
      <c r="E20" s="3">
        <v>3</v>
      </c>
      <c r="F20" s="3">
        <v>12</v>
      </c>
      <c r="G20" s="3">
        <v>129</v>
      </c>
      <c r="H20" s="3">
        <v>138</v>
      </c>
      <c r="I20" s="3">
        <v>0</v>
      </c>
      <c r="J20" s="3">
        <v>0</v>
      </c>
    </row>
    <row r="21" spans="1:10" x14ac:dyDescent="0.25">
      <c r="A21" s="4" t="s">
        <v>34</v>
      </c>
      <c r="B21" s="4" t="s">
        <v>35</v>
      </c>
      <c r="C21" s="3">
        <v>2</v>
      </c>
      <c r="D21" s="3">
        <v>2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</row>
    <row r="22" spans="1:10" x14ac:dyDescent="0.25">
      <c r="A22" s="4" t="s">
        <v>36</v>
      </c>
      <c r="B22" s="4" t="s">
        <v>37</v>
      </c>
      <c r="C22" s="3">
        <v>70</v>
      </c>
      <c r="D22" s="3">
        <v>95</v>
      </c>
      <c r="E22" s="3">
        <v>0</v>
      </c>
      <c r="F22" s="3">
        <v>0</v>
      </c>
      <c r="G22" s="3">
        <v>81</v>
      </c>
      <c r="H22" s="3">
        <v>106</v>
      </c>
      <c r="I22" s="3">
        <v>0</v>
      </c>
      <c r="J22" s="3">
        <v>0</v>
      </c>
    </row>
    <row r="23" spans="1:10" x14ac:dyDescent="0.25">
      <c r="A23" s="4" t="s">
        <v>38</v>
      </c>
      <c r="B23" s="4" t="s">
        <v>39</v>
      </c>
      <c r="C23" s="3">
        <v>190</v>
      </c>
      <c r="D23" s="3">
        <v>531</v>
      </c>
      <c r="E23" s="3">
        <v>0</v>
      </c>
      <c r="F23" s="3">
        <v>0</v>
      </c>
      <c r="G23" s="3">
        <v>25</v>
      </c>
      <c r="H23" s="3">
        <v>71</v>
      </c>
      <c r="I23" s="3">
        <v>0</v>
      </c>
      <c r="J23" s="3">
        <v>0</v>
      </c>
    </row>
    <row r="24" spans="1:10" x14ac:dyDescent="0.25">
      <c r="A24" s="4" t="s">
        <v>40</v>
      </c>
      <c r="B24" s="4" t="s">
        <v>41</v>
      </c>
      <c r="C24" s="3">
        <v>4</v>
      </c>
      <c r="D24" s="3">
        <v>177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</row>
    <row r="25" spans="1:10" x14ac:dyDescent="0.25">
      <c r="A25" s="4" t="s">
        <v>42</v>
      </c>
      <c r="B25" s="4" t="s">
        <v>43</v>
      </c>
      <c r="C25" s="3">
        <v>26</v>
      </c>
      <c r="D25" s="3">
        <v>43</v>
      </c>
      <c r="E25" s="3">
        <v>0</v>
      </c>
      <c r="F25" s="3">
        <v>0</v>
      </c>
      <c r="G25" s="3">
        <v>17</v>
      </c>
      <c r="H25" s="3">
        <v>26</v>
      </c>
      <c r="I25" s="3">
        <v>0</v>
      </c>
      <c r="J25" s="3">
        <v>0</v>
      </c>
    </row>
    <row r="26" spans="1:10" x14ac:dyDescent="0.25">
      <c r="A26" s="4" t="s">
        <v>44</v>
      </c>
      <c r="B26" s="4" t="s">
        <v>45</v>
      </c>
      <c r="C26" s="3">
        <v>6</v>
      </c>
      <c r="D26" s="3">
        <v>6</v>
      </c>
      <c r="E26" s="3">
        <v>0</v>
      </c>
      <c r="F26" s="3">
        <v>0</v>
      </c>
      <c r="G26" s="3">
        <v>5</v>
      </c>
      <c r="H26" s="3">
        <v>5</v>
      </c>
      <c r="I26" s="3">
        <v>0</v>
      </c>
      <c r="J26" s="3">
        <v>0</v>
      </c>
    </row>
    <row r="27" spans="1:10" x14ac:dyDescent="0.25">
      <c r="A27" s="4" t="s">
        <v>46</v>
      </c>
      <c r="B27" s="4" t="s">
        <v>47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</row>
    <row r="28" spans="1:10" x14ac:dyDescent="0.25">
      <c r="A28" s="4" t="s">
        <v>48</v>
      </c>
      <c r="B28" s="4" t="s">
        <v>49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</row>
    <row r="29" spans="1:10" x14ac:dyDescent="0.25">
      <c r="A29" s="4" t="s">
        <v>50</v>
      </c>
      <c r="B29" s="4" t="s">
        <v>51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</row>
    <row r="30" spans="1:10" x14ac:dyDescent="0.25">
      <c r="A30" s="4" t="s">
        <v>52</v>
      </c>
      <c r="B30" s="4" t="s">
        <v>53</v>
      </c>
      <c r="C30" s="3">
        <v>18</v>
      </c>
      <c r="D30" s="3">
        <v>18</v>
      </c>
      <c r="E30" s="3">
        <v>0</v>
      </c>
      <c r="F30" s="3">
        <v>0</v>
      </c>
      <c r="G30" s="3">
        <v>26</v>
      </c>
      <c r="H30" s="3">
        <v>26</v>
      </c>
      <c r="I30" s="3">
        <v>0</v>
      </c>
      <c r="J30" s="3">
        <v>0</v>
      </c>
    </row>
    <row r="31" spans="1:10" x14ac:dyDescent="0.25">
      <c r="A31" s="4" t="s">
        <v>54</v>
      </c>
      <c r="B31" s="4" t="s">
        <v>55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</row>
    <row r="32" spans="1:10" x14ac:dyDescent="0.25">
      <c r="A32" s="4" t="s">
        <v>56</v>
      </c>
      <c r="B32" s="4" t="s">
        <v>57</v>
      </c>
      <c r="C32" s="3">
        <v>1</v>
      </c>
      <c r="D32" s="3">
        <v>1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</row>
    <row r="33" spans="1:10" x14ac:dyDescent="0.25">
      <c r="A33" s="4" t="s">
        <v>58</v>
      </c>
      <c r="B33" s="4" t="s">
        <v>59</v>
      </c>
      <c r="C33" s="3">
        <v>55</v>
      </c>
      <c r="D33" s="3">
        <v>65</v>
      </c>
      <c r="E33" s="3">
        <v>0</v>
      </c>
      <c r="F33" s="3">
        <v>0</v>
      </c>
      <c r="G33" s="3">
        <v>122</v>
      </c>
      <c r="H33" s="3">
        <v>140</v>
      </c>
      <c r="I33" s="3">
        <v>0</v>
      </c>
      <c r="J33" s="3">
        <v>0</v>
      </c>
    </row>
    <row r="34" spans="1:10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</row>
    <row r="35" spans="1:10" x14ac:dyDescent="0.25">
      <c r="A35" s="4" t="s">
        <v>62</v>
      </c>
      <c r="B35" s="4" t="s">
        <v>63</v>
      </c>
      <c r="C35" s="3">
        <v>22</v>
      </c>
      <c r="D35" s="3">
        <v>185</v>
      </c>
      <c r="E35" s="3">
        <v>0</v>
      </c>
      <c r="F35" s="3">
        <v>0</v>
      </c>
      <c r="G35" s="3">
        <v>73</v>
      </c>
      <c r="H35" s="3">
        <v>740</v>
      </c>
      <c r="I35" s="3">
        <v>0</v>
      </c>
      <c r="J35" s="3">
        <v>0</v>
      </c>
    </row>
    <row r="36" spans="1:10" x14ac:dyDescent="0.25">
      <c r="A36" s="4" t="s">
        <v>64</v>
      </c>
      <c r="B36" s="4" t="s">
        <v>65</v>
      </c>
      <c r="C36" s="3">
        <v>36</v>
      </c>
      <c r="D36" s="3">
        <v>39</v>
      </c>
      <c r="E36" s="3">
        <v>0</v>
      </c>
      <c r="F36" s="3">
        <v>0</v>
      </c>
      <c r="G36" s="3">
        <v>0</v>
      </c>
      <c r="H36" s="3">
        <v>11</v>
      </c>
      <c r="I36" s="3">
        <v>0</v>
      </c>
      <c r="J36" s="3">
        <v>0</v>
      </c>
    </row>
    <row r="37" spans="1:10" x14ac:dyDescent="0.25">
      <c r="A37" s="4" t="s">
        <v>66</v>
      </c>
      <c r="B37" s="4" t="s">
        <v>67</v>
      </c>
      <c r="C37" s="3">
        <v>42</v>
      </c>
      <c r="D37" s="3">
        <v>42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</row>
    <row r="38" spans="1:10" x14ac:dyDescent="0.25">
      <c r="A38" s="4" t="s">
        <v>68</v>
      </c>
      <c r="B38" s="4" t="s">
        <v>69</v>
      </c>
      <c r="C38" s="3">
        <v>148</v>
      </c>
      <c r="D38" s="3">
        <v>0</v>
      </c>
      <c r="E38" s="3">
        <v>0</v>
      </c>
      <c r="F38" s="3">
        <v>0</v>
      </c>
      <c r="G38" s="3">
        <v>2</v>
      </c>
      <c r="H38" s="3">
        <v>0</v>
      </c>
      <c r="I38" s="3">
        <v>0</v>
      </c>
      <c r="J38" s="3">
        <v>0</v>
      </c>
    </row>
    <row r="39" spans="1:10" x14ac:dyDescent="0.25">
      <c r="A39" s="4" t="s">
        <v>70</v>
      </c>
      <c r="B39" s="4" t="s">
        <v>71</v>
      </c>
      <c r="C39" s="3">
        <v>55</v>
      </c>
      <c r="D39" s="3">
        <v>608</v>
      </c>
      <c r="E39" s="3">
        <v>0</v>
      </c>
      <c r="F39" s="3">
        <v>0</v>
      </c>
      <c r="G39" s="3">
        <v>58</v>
      </c>
      <c r="H39" s="3">
        <v>773</v>
      </c>
      <c r="I39" s="3">
        <v>0</v>
      </c>
      <c r="J39" s="3">
        <v>0</v>
      </c>
    </row>
    <row r="40" spans="1:10" x14ac:dyDescent="0.25">
      <c r="A40" s="4" t="s">
        <v>72</v>
      </c>
      <c r="B40" s="4" t="s">
        <v>73</v>
      </c>
      <c r="C40" s="3">
        <v>12</v>
      </c>
      <c r="D40" s="3">
        <v>150</v>
      </c>
      <c r="E40" s="3">
        <v>0</v>
      </c>
      <c r="F40" s="3">
        <v>0</v>
      </c>
      <c r="G40" s="3">
        <v>62</v>
      </c>
      <c r="H40" s="3">
        <v>150</v>
      </c>
      <c r="I40" s="3">
        <v>0</v>
      </c>
      <c r="J40" s="3">
        <v>0</v>
      </c>
    </row>
    <row r="41" spans="1:10" x14ac:dyDescent="0.25">
      <c r="A41" s="4" t="s">
        <v>74</v>
      </c>
      <c r="B41" s="4" t="s">
        <v>75</v>
      </c>
      <c r="C41" s="3">
        <v>11</v>
      </c>
      <c r="D41" s="3">
        <v>183</v>
      </c>
      <c r="E41" s="3">
        <v>0</v>
      </c>
      <c r="F41" s="3">
        <v>0</v>
      </c>
      <c r="G41" s="3">
        <v>39</v>
      </c>
      <c r="H41" s="3">
        <v>174</v>
      </c>
      <c r="I41" s="3">
        <v>0</v>
      </c>
      <c r="J41" s="3">
        <v>0</v>
      </c>
    </row>
    <row r="42" spans="1:10" x14ac:dyDescent="0.25">
      <c r="A42" s="4" t="s">
        <v>76</v>
      </c>
      <c r="B42" s="4" t="s">
        <v>77</v>
      </c>
      <c r="C42" s="3">
        <v>4</v>
      </c>
      <c r="D42" s="3">
        <v>7</v>
      </c>
      <c r="E42" s="3">
        <v>0</v>
      </c>
      <c r="F42" s="3">
        <v>0</v>
      </c>
      <c r="G42" s="3">
        <v>4</v>
      </c>
      <c r="H42" s="3">
        <v>10</v>
      </c>
      <c r="I42" s="3">
        <v>0</v>
      </c>
      <c r="J42" s="3">
        <v>0</v>
      </c>
    </row>
    <row r="43" spans="1:10" x14ac:dyDescent="0.25">
      <c r="A43" s="4" t="s">
        <v>78</v>
      </c>
      <c r="B43" s="4" t="s">
        <v>79</v>
      </c>
      <c r="C43" s="3">
        <v>105</v>
      </c>
      <c r="D43" s="3">
        <v>21</v>
      </c>
      <c r="E43" s="3">
        <v>0</v>
      </c>
      <c r="F43" s="3">
        <v>0</v>
      </c>
      <c r="G43" s="3">
        <v>79</v>
      </c>
      <c r="H43" s="3">
        <v>8</v>
      </c>
      <c r="I43" s="3">
        <v>0</v>
      </c>
      <c r="J43" s="3">
        <v>0</v>
      </c>
    </row>
    <row r="44" spans="1:10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</row>
    <row r="45" spans="1:10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</row>
    <row r="46" spans="1:10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</row>
    <row r="47" spans="1:10" x14ac:dyDescent="0.25">
      <c r="A47" s="4" t="s">
        <v>86</v>
      </c>
      <c r="B47" s="4" t="s">
        <v>87</v>
      </c>
      <c r="C47" s="3">
        <v>539</v>
      </c>
      <c r="D47" s="3">
        <v>994</v>
      </c>
      <c r="E47" s="3">
        <v>0</v>
      </c>
      <c r="F47" s="3">
        <v>0</v>
      </c>
      <c r="G47" s="3">
        <v>353</v>
      </c>
      <c r="H47" s="3">
        <v>676</v>
      </c>
      <c r="I47" s="3">
        <v>0</v>
      </c>
      <c r="J47" s="3">
        <v>0</v>
      </c>
    </row>
    <row r="48" spans="1:10" x14ac:dyDescent="0.25">
      <c r="A48" s="4" t="s">
        <v>88</v>
      </c>
      <c r="B48" s="4" t="s">
        <v>89</v>
      </c>
      <c r="C48" s="3">
        <v>24</v>
      </c>
      <c r="D48" s="3">
        <v>40</v>
      </c>
      <c r="E48" s="3">
        <v>0</v>
      </c>
      <c r="F48" s="3">
        <v>0</v>
      </c>
      <c r="G48" s="3">
        <v>24</v>
      </c>
      <c r="H48" s="3">
        <v>22</v>
      </c>
      <c r="I48" s="3">
        <v>0</v>
      </c>
      <c r="J48" s="3">
        <v>0</v>
      </c>
    </row>
    <row r="49" spans="1:10" x14ac:dyDescent="0.25">
      <c r="A49" s="4" t="s">
        <v>90</v>
      </c>
      <c r="B49" s="4" t="s">
        <v>91</v>
      </c>
      <c r="C49" s="3">
        <v>1</v>
      </c>
      <c r="D49" s="3">
        <v>134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</row>
    <row r="50" spans="1:10" x14ac:dyDescent="0.25">
      <c r="A50" s="4" t="s">
        <v>92</v>
      </c>
      <c r="B50" s="4" t="s">
        <v>93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</row>
    <row r="51" spans="1:10" x14ac:dyDescent="0.25">
      <c r="A51" s="4" t="s">
        <v>94</v>
      </c>
      <c r="B51" s="4" t="s">
        <v>95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</row>
    <row r="52" spans="1:10" x14ac:dyDescent="0.25">
      <c r="A52" s="4" t="s">
        <v>96</v>
      </c>
      <c r="B52" s="4" t="s">
        <v>97</v>
      </c>
      <c r="C52" s="3">
        <v>108</v>
      </c>
      <c r="D52" s="3">
        <v>123</v>
      </c>
      <c r="E52" s="3">
        <v>0</v>
      </c>
      <c r="F52" s="3">
        <v>0</v>
      </c>
      <c r="G52" s="3">
        <v>55</v>
      </c>
      <c r="H52" s="3">
        <v>68</v>
      </c>
      <c r="I52" s="3">
        <v>0</v>
      </c>
      <c r="J52" s="3">
        <v>0</v>
      </c>
    </row>
    <row r="53" spans="1:10" x14ac:dyDescent="0.25">
      <c r="A53" s="4" t="s">
        <v>98</v>
      </c>
      <c r="B53" s="4" t="s">
        <v>99</v>
      </c>
      <c r="C53" s="3">
        <v>109</v>
      </c>
      <c r="D53" s="3">
        <v>340</v>
      </c>
      <c r="E53" s="3">
        <v>0</v>
      </c>
      <c r="F53" s="3">
        <v>0</v>
      </c>
      <c r="G53" s="3">
        <v>45</v>
      </c>
      <c r="H53" s="3">
        <v>90</v>
      </c>
      <c r="I53" s="3">
        <v>0</v>
      </c>
      <c r="J53" s="3">
        <v>0</v>
      </c>
    </row>
    <row r="54" spans="1:10" x14ac:dyDescent="0.25">
      <c r="A54" s="4" t="s">
        <v>100</v>
      </c>
      <c r="B54" s="4" t="s">
        <v>101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</row>
    <row r="55" spans="1:10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</row>
    <row r="56" spans="1:10" x14ac:dyDescent="0.25">
      <c r="A56" s="4" t="s">
        <v>104</v>
      </c>
      <c r="B56" s="4" t="s">
        <v>105</v>
      </c>
      <c r="C56" s="3">
        <v>175</v>
      </c>
      <c r="D56" s="3">
        <v>200</v>
      </c>
      <c r="E56" s="3">
        <v>0</v>
      </c>
      <c r="F56" s="3">
        <v>0</v>
      </c>
      <c r="G56" s="3">
        <v>100</v>
      </c>
      <c r="H56" s="3">
        <v>125</v>
      </c>
      <c r="I56" s="3">
        <v>0</v>
      </c>
      <c r="J56" s="3">
        <v>0</v>
      </c>
    </row>
    <row r="57" spans="1:10" x14ac:dyDescent="0.25">
      <c r="A57" s="4" t="s">
        <v>106</v>
      </c>
      <c r="B57" s="4" t="s">
        <v>107</v>
      </c>
      <c r="C57" s="3">
        <v>18</v>
      </c>
      <c r="D57" s="3">
        <v>138</v>
      </c>
      <c r="E57" s="3">
        <v>0</v>
      </c>
      <c r="F57" s="3">
        <v>0</v>
      </c>
      <c r="G57" s="3">
        <v>55</v>
      </c>
      <c r="H57" s="3">
        <v>90</v>
      </c>
      <c r="I57" s="3">
        <v>0</v>
      </c>
      <c r="J57" s="3">
        <v>0</v>
      </c>
    </row>
    <row r="58" spans="1:10" x14ac:dyDescent="0.25">
      <c r="A58" s="4" t="s">
        <v>108</v>
      </c>
      <c r="B58" s="4" t="s">
        <v>109</v>
      </c>
      <c r="C58" s="3">
        <v>60</v>
      </c>
      <c r="D58" s="3">
        <v>332</v>
      </c>
      <c r="E58" s="3">
        <v>0</v>
      </c>
      <c r="F58" s="3">
        <v>0</v>
      </c>
      <c r="G58" s="3">
        <v>42</v>
      </c>
      <c r="H58" s="3">
        <v>230</v>
      </c>
      <c r="I58" s="3">
        <v>0</v>
      </c>
      <c r="J58" s="3">
        <v>0</v>
      </c>
    </row>
    <row r="59" spans="1:10" x14ac:dyDescent="0.25">
      <c r="A59" s="4" t="s">
        <v>110</v>
      </c>
      <c r="B59" s="4" t="s">
        <v>111</v>
      </c>
      <c r="C59" s="3">
        <v>84</v>
      </c>
      <c r="D59" s="3">
        <v>122</v>
      </c>
      <c r="E59" s="3">
        <v>0</v>
      </c>
      <c r="F59" s="3">
        <v>0</v>
      </c>
      <c r="G59" s="3">
        <v>84</v>
      </c>
      <c r="H59" s="3">
        <v>122</v>
      </c>
      <c r="I59" s="3">
        <v>0</v>
      </c>
      <c r="J59" s="3">
        <v>0</v>
      </c>
    </row>
    <row r="60" spans="1:10" x14ac:dyDescent="0.25">
      <c r="A60" s="4" t="s">
        <v>112</v>
      </c>
      <c r="B60" s="4" t="s">
        <v>113</v>
      </c>
      <c r="C60" s="3">
        <v>16</v>
      </c>
      <c r="D60" s="3">
        <v>65</v>
      </c>
      <c r="E60" s="3">
        <v>0</v>
      </c>
      <c r="F60" s="3">
        <v>0</v>
      </c>
      <c r="G60" s="3">
        <v>62</v>
      </c>
      <c r="H60" s="3">
        <v>142</v>
      </c>
      <c r="I60" s="3">
        <v>0</v>
      </c>
      <c r="J60" s="3">
        <v>0</v>
      </c>
    </row>
    <row r="61" spans="1:10" x14ac:dyDescent="0.25">
      <c r="A61" s="4" t="s">
        <v>114</v>
      </c>
      <c r="B61" s="4" t="s">
        <v>115</v>
      </c>
      <c r="C61" s="3">
        <v>64</v>
      </c>
      <c r="D61" s="3">
        <v>158</v>
      </c>
      <c r="E61" s="3">
        <v>0</v>
      </c>
      <c r="F61" s="3">
        <v>0</v>
      </c>
      <c r="G61" s="3">
        <v>77</v>
      </c>
      <c r="H61" s="3">
        <v>120</v>
      </c>
      <c r="I61" s="3">
        <v>0</v>
      </c>
      <c r="J61" s="3">
        <v>0</v>
      </c>
    </row>
    <row r="62" spans="1:10" x14ac:dyDescent="0.25">
      <c r="A62" s="4" t="s">
        <v>116</v>
      </c>
      <c r="B62" s="4" t="s">
        <v>117</v>
      </c>
      <c r="C62" s="3">
        <v>43</v>
      </c>
      <c r="D62" s="3">
        <v>59</v>
      </c>
      <c r="E62" s="3">
        <v>0</v>
      </c>
      <c r="F62" s="3">
        <v>0</v>
      </c>
      <c r="G62" s="3">
        <v>80</v>
      </c>
      <c r="H62" s="3">
        <v>106</v>
      </c>
      <c r="I62" s="3">
        <v>0</v>
      </c>
      <c r="J62" s="3">
        <v>0</v>
      </c>
    </row>
    <row r="63" spans="1:10" x14ac:dyDescent="0.25">
      <c r="A63" s="4" t="s">
        <v>118</v>
      </c>
      <c r="B63" s="4" t="s">
        <v>119</v>
      </c>
      <c r="C63" s="3">
        <v>41</v>
      </c>
      <c r="D63" s="3">
        <v>107</v>
      </c>
      <c r="E63" s="3">
        <v>0</v>
      </c>
      <c r="F63" s="3">
        <v>0</v>
      </c>
      <c r="G63" s="3">
        <v>76</v>
      </c>
      <c r="H63" s="3">
        <v>199</v>
      </c>
      <c r="I63" s="3">
        <v>0</v>
      </c>
      <c r="J63" s="3">
        <v>0</v>
      </c>
    </row>
    <row r="64" spans="1:10" x14ac:dyDescent="0.25">
      <c r="A64" s="4" t="s">
        <v>120</v>
      </c>
      <c r="B64" s="4" t="s">
        <v>121</v>
      </c>
      <c r="C64" s="3">
        <v>3</v>
      </c>
      <c r="D64" s="3">
        <v>27</v>
      </c>
      <c r="E64" s="3">
        <v>0</v>
      </c>
      <c r="F64" s="3">
        <v>0</v>
      </c>
      <c r="G64" s="3">
        <v>2</v>
      </c>
      <c r="H64" s="3">
        <v>10</v>
      </c>
      <c r="I64" s="3">
        <v>0</v>
      </c>
      <c r="J64" s="3">
        <v>0</v>
      </c>
    </row>
    <row r="65" spans="1:10" x14ac:dyDescent="0.25">
      <c r="A65" s="4" t="s">
        <v>122</v>
      </c>
      <c r="B65" s="4" t="s">
        <v>123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</row>
    <row r="66" spans="1:10" x14ac:dyDescent="0.25">
      <c r="A66" s="4" t="s">
        <v>124</v>
      </c>
      <c r="B66" s="4" t="s">
        <v>125</v>
      </c>
      <c r="C66" s="3">
        <v>3</v>
      </c>
      <c r="D66" s="3">
        <v>12</v>
      </c>
      <c r="E66" s="3">
        <v>0</v>
      </c>
      <c r="F66" s="3">
        <v>0</v>
      </c>
      <c r="G66" s="3">
        <v>3</v>
      </c>
      <c r="H66" s="3">
        <v>8</v>
      </c>
      <c r="I66" s="3">
        <v>0</v>
      </c>
      <c r="J66" s="3">
        <v>0</v>
      </c>
    </row>
    <row r="67" spans="1:10" x14ac:dyDescent="0.25">
      <c r="A67" s="4" t="s">
        <v>126</v>
      </c>
      <c r="B67" s="4" t="s">
        <v>127</v>
      </c>
      <c r="C67" s="3">
        <v>40</v>
      </c>
      <c r="D67" s="3">
        <v>40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</row>
    <row r="68" spans="1:10" x14ac:dyDescent="0.25">
      <c r="A68" s="4" t="s">
        <v>128</v>
      </c>
      <c r="B68" s="4" t="s">
        <v>129</v>
      </c>
      <c r="C68" s="3">
        <v>3</v>
      </c>
      <c r="D68" s="3">
        <v>5</v>
      </c>
      <c r="E68" s="3">
        <v>0</v>
      </c>
      <c r="F68" s="3">
        <v>0</v>
      </c>
      <c r="G68" s="3">
        <v>19</v>
      </c>
      <c r="H68" s="3">
        <v>35</v>
      </c>
      <c r="I68" s="3">
        <v>0</v>
      </c>
      <c r="J68" s="3">
        <v>0</v>
      </c>
    </row>
    <row r="69" spans="1:10" x14ac:dyDescent="0.25">
      <c r="A69" s="4" t="s">
        <v>130</v>
      </c>
      <c r="B69" s="4" t="s">
        <v>131</v>
      </c>
      <c r="C69" s="3">
        <v>89</v>
      </c>
      <c r="D69" s="3">
        <v>505</v>
      </c>
      <c r="E69" s="3">
        <v>0</v>
      </c>
      <c r="F69" s="3">
        <v>0</v>
      </c>
      <c r="G69" s="3">
        <v>47</v>
      </c>
      <c r="H69" s="3">
        <v>218</v>
      </c>
      <c r="I69" s="3">
        <v>0</v>
      </c>
      <c r="J69" s="3">
        <v>0</v>
      </c>
    </row>
    <row r="70" spans="1:10" x14ac:dyDescent="0.25">
      <c r="A70" s="4" t="s">
        <v>132</v>
      </c>
      <c r="B70" s="4" t="s">
        <v>133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</row>
    <row r="71" spans="1:10" x14ac:dyDescent="0.25">
      <c r="A71" s="4" t="s">
        <v>134</v>
      </c>
      <c r="B71" s="4" t="s">
        <v>135</v>
      </c>
      <c r="C71" s="3">
        <v>39</v>
      </c>
      <c r="D71" s="3">
        <v>190</v>
      </c>
      <c r="E71" s="3">
        <v>0</v>
      </c>
      <c r="F71" s="3">
        <v>0</v>
      </c>
      <c r="G71" s="3">
        <v>83</v>
      </c>
      <c r="H71" s="3">
        <v>229</v>
      </c>
      <c r="I71" s="3">
        <v>0</v>
      </c>
      <c r="J71" s="3">
        <v>0</v>
      </c>
    </row>
    <row r="72" spans="1:10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</row>
    <row r="73" spans="1:10" x14ac:dyDescent="0.25">
      <c r="A73" s="4" t="s">
        <v>138</v>
      </c>
      <c r="B73" s="4" t="s">
        <v>139</v>
      </c>
      <c r="C73" s="3">
        <v>407</v>
      </c>
      <c r="D73" s="3">
        <v>207</v>
      </c>
      <c r="E73" s="3">
        <v>0</v>
      </c>
      <c r="F73" s="3">
        <v>0</v>
      </c>
      <c r="G73" s="3">
        <v>292</v>
      </c>
      <c r="H73" s="3">
        <v>236</v>
      </c>
      <c r="I73" s="3">
        <v>0</v>
      </c>
      <c r="J73" s="3">
        <v>0</v>
      </c>
    </row>
    <row r="74" spans="1:10" x14ac:dyDescent="0.25">
      <c r="A74" s="4" t="s">
        <v>140</v>
      </c>
      <c r="B74" s="4" t="s">
        <v>141</v>
      </c>
      <c r="C74" s="3">
        <v>15</v>
      </c>
      <c r="D74" s="3">
        <v>35</v>
      </c>
      <c r="E74" s="3">
        <v>21</v>
      </c>
      <c r="F74" s="3">
        <v>45</v>
      </c>
      <c r="G74" s="3">
        <v>0</v>
      </c>
      <c r="H74" s="3">
        <v>0</v>
      </c>
      <c r="I74" s="3">
        <v>0</v>
      </c>
      <c r="J74" s="3">
        <v>0</v>
      </c>
    </row>
    <row r="75" spans="1:10" x14ac:dyDescent="0.25">
      <c r="A75" s="4" t="s">
        <v>142</v>
      </c>
      <c r="B75" s="4" t="s">
        <v>143</v>
      </c>
      <c r="C75" s="3">
        <v>27</v>
      </c>
      <c r="D75" s="3">
        <v>27</v>
      </c>
      <c r="E75" s="3">
        <v>0</v>
      </c>
      <c r="F75" s="3">
        <v>0</v>
      </c>
      <c r="G75" s="3">
        <v>26</v>
      </c>
      <c r="H75" s="3">
        <v>20</v>
      </c>
      <c r="I75" s="3">
        <v>0</v>
      </c>
      <c r="J75" s="3">
        <v>0</v>
      </c>
    </row>
    <row r="76" spans="1:10" x14ac:dyDescent="0.25">
      <c r="A76" s="4" t="s">
        <v>144</v>
      </c>
      <c r="B76" s="4" t="s">
        <v>145</v>
      </c>
      <c r="C76" s="3">
        <v>54</v>
      </c>
      <c r="D76" s="3">
        <v>150</v>
      </c>
      <c r="E76" s="3">
        <v>1</v>
      </c>
      <c r="F76" s="3">
        <v>3</v>
      </c>
      <c r="G76" s="3">
        <v>0</v>
      </c>
      <c r="H76" s="3">
        <v>0</v>
      </c>
      <c r="I76" s="3">
        <v>0</v>
      </c>
      <c r="J76" s="3">
        <v>0</v>
      </c>
    </row>
    <row r="77" spans="1:10" x14ac:dyDescent="0.25">
      <c r="A77" s="4" t="s">
        <v>146</v>
      </c>
      <c r="B77" s="4" t="s">
        <v>147</v>
      </c>
      <c r="C77" s="3">
        <v>5</v>
      </c>
      <c r="D77" s="3">
        <v>0</v>
      </c>
      <c r="E77" s="3">
        <v>0</v>
      </c>
      <c r="F77" s="3">
        <v>0</v>
      </c>
      <c r="G77" s="3">
        <v>15</v>
      </c>
      <c r="H77" s="3">
        <v>5</v>
      </c>
      <c r="I77" s="3">
        <v>0</v>
      </c>
      <c r="J77" s="3">
        <v>0</v>
      </c>
    </row>
    <row r="78" spans="1:10" x14ac:dyDescent="0.25">
      <c r="A78" s="4" t="s">
        <v>148</v>
      </c>
      <c r="B78" s="4" t="s">
        <v>149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</row>
    <row r="79" spans="1:10" x14ac:dyDescent="0.25">
      <c r="A79" s="4" t="s">
        <v>150</v>
      </c>
      <c r="B79" s="4" t="s">
        <v>151</v>
      </c>
      <c r="C79" s="3">
        <v>28</v>
      </c>
      <c r="D79" s="3">
        <v>32</v>
      </c>
      <c r="E79" s="3">
        <v>0</v>
      </c>
      <c r="F79" s="3">
        <v>0</v>
      </c>
      <c r="G79" s="3">
        <v>36</v>
      </c>
      <c r="H79" s="3">
        <v>48</v>
      </c>
      <c r="I79" s="3">
        <v>0</v>
      </c>
      <c r="J79" s="3">
        <v>0</v>
      </c>
    </row>
    <row r="80" spans="1:10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</row>
    <row r="81" spans="1:10" x14ac:dyDescent="0.25">
      <c r="A81" s="4" t="s">
        <v>154</v>
      </c>
      <c r="B81" s="4" t="s">
        <v>155</v>
      </c>
      <c r="C81" s="3">
        <v>52</v>
      </c>
      <c r="D81" s="3">
        <v>80</v>
      </c>
      <c r="E81" s="3">
        <v>0</v>
      </c>
      <c r="F81" s="3">
        <v>0</v>
      </c>
      <c r="G81" s="3">
        <v>71</v>
      </c>
      <c r="H81" s="3">
        <v>107</v>
      </c>
      <c r="I81" s="3">
        <v>0</v>
      </c>
      <c r="J81" s="3">
        <v>0</v>
      </c>
    </row>
    <row r="82" spans="1:10" x14ac:dyDescent="0.25">
      <c r="A82" s="4" t="s">
        <v>156</v>
      </c>
      <c r="B82" s="4" t="s">
        <v>157</v>
      </c>
      <c r="C82" s="3">
        <v>52</v>
      </c>
      <c r="D82" s="3">
        <v>268</v>
      </c>
      <c r="E82" s="3">
        <v>0</v>
      </c>
      <c r="F82" s="3">
        <v>0</v>
      </c>
      <c r="G82" s="3">
        <v>13</v>
      </c>
      <c r="H82" s="3">
        <v>66</v>
      </c>
      <c r="I82" s="3">
        <v>0</v>
      </c>
      <c r="J82" s="3">
        <v>0</v>
      </c>
    </row>
    <row r="83" spans="1:10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</row>
    <row r="84" spans="1:10" x14ac:dyDescent="0.25">
      <c r="A84" s="4" t="s">
        <v>160</v>
      </c>
      <c r="B84" s="4" t="s">
        <v>161</v>
      </c>
      <c r="C84" s="3">
        <v>27</v>
      </c>
      <c r="D84" s="3">
        <v>33</v>
      </c>
      <c r="E84" s="3">
        <v>0</v>
      </c>
      <c r="F84" s="3">
        <v>0</v>
      </c>
      <c r="G84" s="3">
        <v>24</v>
      </c>
      <c r="H84" s="3">
        <v>29</v>
      </c>
      <c r="I84" s="3">
        <v>0</v>
      </c>
      <c r="J84" s="3">
        <v>0</v>
      </c>
    </row>
    <row r="85" spans="1:10" x14ac:dyDescent="0.25">
      <c r="A85" s="4" t="s">
        <v>162</v>
      </c>
      <c r="B85" s="4" t="s">
        <v>163</v>
      </c>
      <c r="C85" s="3">
        <v>92</v>
      </c>
      <c r="D85" s="3">
        <v>258</v>
      </c>
      <c r="E85" s="3">
        <v>0</v>
      </c>
      <c r="F85" s="3">
        <v>0</v>
      </c>
      <c r="G85" s="3">
        <v>75</v>
      </c>
      <c r="H85" s="3">
        <v>173</v>
      </c>
      <c r="I85" s="3">
        <v>0</v>
      </c>
      <c r="J85" s="3">
        <v>0</v>
      </c>
    </row>
    <row r="86" spans="1:10" x14ac:dyDescent="0.25">
      <c r="A86" s="4" t="s">
        <v>164</v>
      </c>
      <c r="B86" s="4" t="s">
        <v>165</v>
      </c>
      <c r="C86" s="3">
        <v>1</v>
      </c>
      <c r="D86" s="3">
        <v>23</v>
      </c>
      <c r="E86" s="3">
        <v>0</v>
      </c>
      <c r="F86" s="3">
        <v>23</v>
      </c>
      <c r="G86" s="3">
        <v>2</v>
      </c>
      <c r="H86" s="3">
        <v>23</v>
      </c>
      <c r="I86" s="3">
        <v>0</v>
      </c>
      <c r="J86" s="3">
        <v>0</v>
      </c>
    </row>
    <row r="87" spans="1:10" x14ac:dyDescent="0.25">
      <c r="A87" s="4" t="s">
        <v>166</v>
      </c>
      <c r="B87" s="4" t="s">
        <v>167</v>
      </c>
      <c r="C87" s="3">
        <v>1</v>
      </c>
      <c r="D87" s="3">
        <v>3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</row>
    <row r="88" spans="1:10" x14ac:dyDescent="0.25">
      <c r="A88" s="4" t="s">
        <v>168</v>
      </c>
      <c r="B88" s="4" t="s">
        <v>169</v>
      </c>
      <c r="C88" s="3">
        <v>5</v>
      </c>
      <c r="D88" s="3">
        <v>19</v>
      </c>
      <c r="E88" s="3">
        <v>0</v>
      </c>
      <c r="F88" s="3">
        <v>0</v>
      </c>
      <c r="G88" s="3">
        <v>47</v>
      </c>
      <c r="H88" s="3">
        <v>73</v>
      </c>
      <c r="I88" s="3">
        <v>0</v>
      </c>
      <c r="J88" s="3">
        <v>0</v>
      </c>
    </row>
    <row r="89" spans="1:10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</row>
    <row r="90" spans="1:10" x14ac:dyDescent="0.25">
      <c r="A90" s="4" t="s">
        <v>172</v>
      </c>
      <c r="B90" s="4" t="s">
        <v>173</v>
      </c>
      <c r="C90" s="3">
        <v>18</v>
      </c>
      <c r="D90" s="3">
        <v>83</v>
      </c>
      <c r="E90" s="3">
        <v>0</v>
      </c>
      <c r="F90" s="3">
        <v>0</v>
      </c>
      <c r="G90" s="3">
        <v>6</v>
      </c>
      <c r="H90" s="3">
        <v>32</v>
      </c>
      <c r="I90" s="3">
        <v>0</v>
      </c>
      <c r="J90" s="3">
        <v>0</v>
      </c>
    </row>
    <row r="91" spans="1:10" x14ac:dyDescent="0.25">
      <c r="A91" s="4" t="s">
        <v>174</v>
      </c>
      <c r="B91" s="4" t="s">
        <v>175</v>
      </c>
      <c r="C91" s="3">
        <v>25</v>
      </c>
      <c r="D91" s="3">
        <v>25</v>
      </c>
      <c r="E91" s="3">
        <v>0</v>
      </c>
      <c r="F91" s="3">
        <v>0</v>
      </c>
      <c r="G91" s="3">
        <v>24</v>
      </c>
      <c r="H91" s="3">
        <v>24</v>
      </c>
      <c r="I91" s="3">
        <v>0</v>
      </c>
      <c r="J91" s="3">
        <v>0</v>
      </c>
    </row>
    <row r="92" spans="1:10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</row>
    <row r="93" spans="1:10" x14ac:dyDescent="0.25">
      <c r="A93" s="4" t="s">
        <v>178</v>
      </c>
      <c r="B93" s="4" t="s">
        <v>179</v>
      </c>
      <c r="C93" s="3">
        <v>48</v>
      </c>
      <c r="D93" s="3">
        <v>48</v>
      </c>
      <c r="E93" s="3">
        <v>0</v>
      </c>
      <c r="F93" s="3">
        <v>0</v>
      </c>
      <c r="G93" s="3">
        <v>19</v>
      </c>
      <c r="H93" s="3">
        <v>19</v>
      </c>
      <c r="I93" s="3">
        <v>0</v>
      </c>
      <c r="J93" s="3">
        <v>0</v>
      </c>
    </row>
    <row r="94" spans="1:10" x14ac:dyDescent="0.25">
      <c r="A94" s="4" t="s">
        <v>180</v>
      </c>
      <c r="B94" s="4" t="s">
        <v>181</v>
      </c>
      <c r="C94" s="3">
        <v>20</v>
      </c>
      <c r="D94" s="3">
        <v>121</v>
      </c>
      <c r="E94" s="3">
        <v>0</v>
      </c>
      <c r="F94" s="3">
        <v>0</v>
      </c>
      <c r="G94" s="3">
        <v>23</v>
      </c>
      <c r="H94" s="3">
        <v>123</v>
      </c>
      <c r="I94" s="3">
        <v>0</v>
      </c>
      <c r="J94" s="3">
        <v>0</v>
      </c>
    </row>
    <row r="95" spans="1:10" x14ac:dyDescent="0.25">
      <c r="A95" s="4" t="s">
        <v>182</v>
      </c>
      <c r="B95" s="4" t="s">
        <v>183</v>
      </c>
      <c r="C95" s="3">
        <v>40</v>
      </c>
      <c r="D95" s="3">
        <v>40</v>
      </c>
      <c r="E95" s="3">
        <v>0</v>
      </c>
      <c r="F95" s="3">
        <v>0</v>
      </c>
      <c r="G95" s="3">
        <v>26</v>
      </c>
      <c r="H95" s="3">
        <v>26</v>
      </c>
      <c r="I95" s="3">
        <v>0</v>
      </c>
      <c r="J95" s="3">
        <v>0</v>
      </c>
    </row>
    <row r="96" spans="1:10" x14ac:dyDescent="0.25">
      <c r="A96" s="4" t="s">
        <v>184</v>
      </c>
      <c r="B96" s="4" t="s">
        <v>185</v>
      </c>
      <c r="C96" s="3">
        <v>310</v>
      </c>
      <c r="D96" s="3">
        <v>310</v>
      </c>
      <c r="E96" s="3">
        <v>0</v>
      </c>
      <c r="F96" s="3">
        <v>0</v>
      </c>
      <c r="G96" s="3">
        <v>165</v>
      </c>
      <c r="H96" s="3">
        <v>165</v>
      </c>
      <c r="I96" s="3">
        <v>0</v>
      </c>
      <c r="J96" s="3">
        <v>0</v>
      </c>
    </row>
    <row r="97" spans="1:10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0</v>
      </c>
      <c r="F97" s="3">
        <v>0</v>
      </c>
      <c r="G97" s="3">
        <v>5</v>
      </c>
      <c r="H97" s="3">
        <v>12</v>
      </c>
      <c r="I97" s="3">
        <v>0</v>
      </c>
      <c r="J97" s="3">
        <v>0</v>
      </c>
    </row>
    <row r="98" spans="1:10" x14ac:dyDescent="0.25">
      <c r="A98" s="4" t="s">
        <v>188</v>
      </c>
      <c r="B98" s="4" t="s">
        <v>189</v>
      </c>
      <c r="C98" s="3">
        <v>64</v>
      </c>
      <c r="D98" s="3">
        <v>211</v>
      </c>
      <c r="E98" s="3">
        <v>0</v>
      </c>
      <c r="F98" s="3">
        <v>0</v>
      </c>
      <c r="G98" s="3">
        <v>3</v>
      </c>
      <c r="H98" s="3">
        <v>7</v>
      </c>
      <c r="I98" s="3">
        <v>0</v>
      </c>
      <c r="J98" s="3">
        <v>0</v>
      </c>
    </row>
    <row r="99" spans="1:10" x14ac:dyDescent="0.25">
      <c r="A99" s="4" t="s">
        <v>190</v>
      </c>
      <c r="B99" s="4" t="s">
        <v>191</v>
      </c>
      <c r="C99" s="3">
        <v>10</v>
      </c>
      <c r="D99" s="3">
        <v>30</v>
      </c>
      <c r="E99" s="3">
        <v>1</v>
      </c>
      <c r="F99" s="3">
        <v>1</v>
      </c>
      <c r="G99" s="3">
        <v>18</v>
      </c>
      <c r="H99" s="3">
        <v>54</v>
      </c>
      <c r="I99" s="3">
        <v>0</v>
      </c>
      <c r="J99" s="3">
        <v>0</v>
      </c>
    </row>
    <row r="100" spans="1:10" x14ac:dyDescent="0.25">
      <c r="A100" s="4" t="s">
        <v>192</v>
      </c>
      <c r="B100" s="4" t="s">
        <v>193</v>
      </c>
      <c r="C100" s="3">
        <v>1</v>
      </c>
      <c r="D100" s="3">
        <v>32</v>
      </c>
      <c r="E100" s="3">
        <v>0</v>
      </c>
      <c r="F100" s="3">
        <v>0</v>
      </c>
      <c r="G100" s="3">
        <v>7</v>
      </c>
      <c r="H100" s="3">
        <v>32</v>
      </c>
      <c r="I100" s="3">
        <v>0</v>
      </c>
      <c r="J100" s="3">
        <v>0</v>
      </c>
    </row>
    <row r="101" spans="1:10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</row>
    <row r="102" spans="1:10" x14ac:dyDescent="0.25">
      <c r="A102" s="4" t="s">
        <v>196</v>
      </c>
      <c r="B102" s="4" t="s">
        <v>197</v>
      </c>
      <c r="C102" s="3">
        <v>89</v>
      </c>
      <c r="D102" s="3">
        <v>292</v>
      </c>
      <c r="E102" s="3">
        <v>0</v>
      </c>
      <c r="F102" s="3">
        <v>0</v>
      </c>
      <c r="G102" s="3">
        <v>45</v>
      </c>
      <c r="H102" s="3">
        <v>163</v>
      </c>
      <c r="I102" s="3">
        <v>0</v>
      </c>
      <c r="J102" s="3">
        <v>0</v>
      </c>
    </row>
    <row r="103" spans="1:10" x14ac:dyDescent="0.25">
      <c r="A103" s="4" t="s">
        <v>198</v>
      </c>
      <c r="B103" s="4" t="s">
        <v>199</v>
      </c>
      <c r="C103" s="3">
        <v>59</v>
      </c>
      <c r="D103" s="3">
        <v>279</v>
      </c>
      <c r="E103" s="3">
        <v>0</v>
      </c>
      <c r="F103" s="3">
        <v>0</v>
      </c>
      <c r="G103" s="3">
        <v>103</v>
      </c>
      <c r="H103" s="3">
        <v>279</v>
      </c>
      <c r="I103" s="3">
        <v>0</v>
      </c>
      <c r="J103" s="3">
        <v>0</v>
      </c>
    </row>
    <row r="104" spans="1:10" x14ac:dyDescent="0.25">
      <c r="A104" s="4" t="s">
        <v>200</v>
      </c>
      <c r="B104" s="4" t="s">
        <v>201</v>
      </c>
      <c r="C104" s="3">
        <v>451</v>
      </c>
      <c r="D104" s="3">
        <v>1300</v>
      </c>
      <c r="E104" s="3">
        <v>0</v>
      </c>
      <c r="F104" s="3">
        <v>0</v>
      </c>
      <c r="G104" s="3">
        <v>147</v>
      </c>
      <c r="H104" s="3">
        <v>440</v>
      </c>
      <c r="I104" s="3">
        <v>0</v>
      </c>
      <c r="J104" s="3">
        <v>0</v>
      </c>
    </row>
    <row r="105" spans="1:10" x14ac:dyDescent="0.25">
      <c r="A105" s="4" t="s">
        <v>202</v>
      </c>
      <c r="B105" s="4" t="s">
        <v>203</v>
      </c>
      <c r="C105" s="3">
        <v>42</v>
      </c>
      <c r="D105" s="3">
        <v>101</v>
      </c>
      <c r="E105" s="3">
        <v>0</v>
      </c>
      <c r="F105" s="3">
        <v>0</v>
      </c>
      <c r="G105" s="3">
        <v>48</v>
      </c>
      <c r="H105" s="3">
        <v>107</v>
      </c>
      <c r="I105" s="3">
        <v>0</v>
      </c>
      <c r="J105" s="3">
        <v>0</v>
      </c>
    </row>
    <row r="106" spans="1:10" x14ac:dyDescent="0.25">
      <c r="A106" s="4" t="s">
        <v>204</v>
      </c>
      <c r="B106" s="4" t="s">
        <v>205</v>
      </c>
      <c r="C106" s="3">
        <v>4</v>
      </c>
      <c r="D106" s="3">
        <v>20</v>
      </c>
      <c r="E106" s="3">
        <v>0</v>
      </c>
      <c r="F106" s="3">
        <v>0</v>
      </c>
      <c r="G106" s="3">
        <v>14</v>
      </c>
      <c r="H106" s="3">
        <v>50</v>
      </c>
      <c r="I106" s="3">
        <v>0</v>
      </c>
      <c r="J106" s="3">
        <v>0</v>
      </c>
    </row>
    <row r="107" spans="1:10" x14ac:dyDescent="0.25">
      <c r="A107" s="4" t="s">
        <v>206</v>
      </c>
      <c r="B107" s="4" t="s">
        <v>207</v>
      </c>
      <c r="C107" s="3">
        <v>5</v>
      </c>
      <c r="D107" s="3">
        <v>6</v>
      </c>
      <c r="E107" s="3">
        <v>0</v>
      </c>
      <c r="F107" s="3">
        <v>0</v>
      </c>
      <c r="G107" s="3">
        <v>7</v>
      </c>
      <c r="H107" s="3">
        <v>4</v>
      </c>
      <c r="I107" s="3">
        <v>0</v>
      </c>
      <c r="J107" s="3">
        <v>0</v>
      </c>
    </row>
    <row r="108" spans="1:10" x14ac:dyDescent="0.25">
      <c r="A108" s="4" t="s">
        <v>208</v>
      </c>
      <c r="B108" s="4" t="s">
        <v>209</v>
      </c>
      <c r="C108" s="3">
        <v>69</v>
      </c>
      <c r="D108" s="3">
        <v>126</v>
      </c>
      <c r="E108" s="3">
        <v>0</v>
      </c>
      <c r="F108" s="3">
        <v>0</v>
      </c>
      <c r="G108" s="3">
        <v>52</v>
      </c>
      <c r="H108" s="3">
        <v>95</v>
      </c>
      <c r="I108" s="3">
        <v>0</v>
      </c>
      <c r="J108" s="3">
        <v>0</v>
      </c>
    </row>
    <row r="109" spans="1:10" x14ac:dyDescent="0.25">
      <c r="A109" s="4" t="s">
        <v>210</v>
      </c>
      <c r="B109" s="4" t="s">
        <v>211</v>
      </c>
      <c r="C109" s="3">
        <v>8</v>
      </c>
      <c r="D109" s="3">
        <v>32</v>
      </c>
      <c r="E109" s="3">
        <v>3</v>
      </c>
      <c r="F109" s="3">
        <v>16</v>
      </c>
      <c r="G109" s="3">
        <v>33</v>
      </c>
      <c r="H109" s="3">
        <v>112</v>
      </c>
      <c r="I109" s="3">
        <v>0</v>
      </c>
      <c r="J109" s="3">
        <v>0</v>
      </c>
    </row>
    <row r="110" spans="1:10" x14ac:dyDescent="0.25">
      <c r="A110" s="4" t="s">
        <v>212</v>
      </c>
      <c r="B110" s="4" t="s">
        <v>213</v>
      </c>
      <c r="C110" s="3">
        <v>2</v>
      </c>
      <c r="D110" s="3">
        <v>6</v>
      </c>
      <c r="E110" s="3">
        <v>0</v>
      </c>
      <c r="F110" s="3">
        <v>0</v>
      </c>
      <c r="G110" s="3">
        <v>12</v>
      </c>
      <c r="H110" s="3">
        <v>20</v>
      </c>
      <c r="I110" s="3">
        <v>0</v>
      </c>
      <c r="J110" s="3">
        <v>0</v>
      </c>
    </row>
    <row r="111" spans="1:10" x14ac:dyDescent="0.25">
      <c r="A111" s="4" t="s">
        <v>214</v>
      </c>
      <c r="B111" s="4" t="s">
        <v>215</v>
      </c>
      <c r="C111" s="3">
        <v>25</v>
      </c>
      <c r="D111" s="3">
        <v>4</v>
      </c>
      <c r="E111" s="3">
        <v>0</v>
      </c>
      <c r="F111" s="3">
        <v>0</v>
      </c>
      <c r="G111" s="3">
        <v>13</v>
      </c>
      <c r="H111" s="3">
        <v>1</v>
      </c>
      <c r="I111" s="3">
        <v>0</v>
      </c>
      <c r="J111" s="3">
        <v>0</v>
      </c>
    </row>
    <row r="112" spans="1:10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</row>
    <row r="113" spans="1:10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</row>
    <row r="114" spans="1:10" x14ac:dyDescent="0.25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</row>
    <row r="115" spans="1:10" x14ac:dyDescent="0.25">
      <c r="B115" s="1" t="s">
        <v>222</v>
      </c>
      <c r="C115" s="10">
        <f>SUM(C5:C114)</f>
        <v>4750</v>
      </c>
      <c r="D115" s="10">
        <f t="shared" ref="D115:J115" si="0">SUM(D5:D114)</f>
        <v>10964</v>
      </c>
      <c r="E115" s="10">
        <f t="shared" si="0"/>
        <v>29</v>
      </c>
      <c r="F115" s="10">
        <f t="shared" si="0"/>
        <v>100</v>
      </c>
      <c r="G115" s="10">
        <f t="shared" si="0"/>
        <v>3665</v>
      </c>
      <c r="H115" s="10">
        <f t="shared" si="0"/>
        <v>8339</v>
      </c>
      <c r="I115" s="10">
        <f t="shared" si="0"/>
        <v>0</v>
      </c>
      <c r="J115" s="10">
        <f t="shared" si="0"/>
        <v>0</v>
      </c>
    </row>
  </sheetData>
  <mergeCells count="7">
    <mergeCell ref="A2:A4"/>
    <mergeCell ref="B2:B4"/>
    <mergeCell ref="C2:J2"/>
    <mergeCell ref="C3:D3"/>
    <mergeCell ref="E3:F3"/>
    <mergeCell ref="G3:H3"/>
    <mergeCell ref="I3:J3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115"/>
  <sheetViews>
    <sheetView topLeftCell="A88" workbookViewId="0">
      <selection activeCell="G106" sqref="G106"/>
    </sheetView>
  </sheetViews>
  <sheetFormatPr baseColWidth="10" defaultColWidth="9" defaultRowHeight="15" x14ac:dyDescent="0.25"/>
  <cols>
    <col min="2" max="2" width="68.42578125" customWidth="1"/>
    <col min="3" max="5" width="16.5703125" customWidth="1"/>
  </cols>
  <sheetData>
    <row r="1" spans="1:5" ht="15.75" thickBot="1" x14ac:dyDescent="0.3"/>
    <row r="2" spans="1:5" ht="30" customHeight="1" thickTop="1" thickBot="1" x14ac:dyDescent="0.3">
      <c r="A2" s="323" t="s">
        <v>0</v>
      </c>
      <c r="B2" s="323" t="s">
        <v>1</v>
      </c>
      <c r="C2" s="323" t="s">
        <v>819</v>
      </c>
      <c r="D2" s="323"/>
      <c r="E2" s="323"/>
    </row>
    <row r="3" spans="1:5" ht="39.950000000000003" customHeight="1" thickTop="1" thickBot="1" x14ac:dyDescent="0.3">
      <c r="A3" s="323" t="s">
        <v>0</v>
      </c>
      <c r="B3" s="323" t="s">
        <v>1</v>
      </c>
      <c r="C3" s="252" t="s">
        <v>820</v>
      </c>
      <c r="D3" s="252" t="s">
        <v>821</v>
      </c>
      <c r="E3" s="409" t="s">
        <v>848</v>
      </c>
    </row>
    <row r="4" spans="1:5" ht="15.75" thickTop="1" x14ac:dyDescent="0.25">
      <c r="A4" s="4" t="s">
        <v>2</v>
      </c>
      <c r="B4" s="4" t="s">
        <v>3</v>
      </c>
      <c r="C4" s="3">
        <v>1208</v>
      </c>
      <c r="D4" s="12">
        <v>18750</v>
      </c>
      <c r="E4" s="291">
        <f>+C4/D4*100</f>
        <v>6.4426666666666659</v>
      </c>
    </row>
    <row r="5" spans="1:5" x14ac:dyDescent="0.25">
      <c r="A5" s="4" t="s">
        <v>4</v>
      </c>
      <c r="B5" s="4" t="s">
        <v>5</v>
      </c>
      <c r="C5" s="3">
        <v>362</v>
      </c>
      <c r="D5" s="12">
        <v>24392</v>
      </c>
      <c r="E5" s="292">
        <f t="shared" ref="E5:E68" si="0">+C5/D5*100</f>
        <v>1.4840931452935389</v>
      </c>
    </row>
    <row r="6" spans="1:5" x14ac:dyDescent="0.25">
      <c r="A6" s="4" t="s">
        <v>6</v>
      </c>
      <c r="B6" s="4" t="s">
        <v>7</v>
      </c>
      <c r="C6" s="3">
        <v>451</v>
      </c>
      <c r="D6" s="12">
        <v>18572</v>
      </c>
      <c r="E6" s="292">
        <f t="shared" si="0"/>
        <v>2.4283868188671116</v>
      </c>
    </row>
    <row r="7" spans="1:5" x14ac:dyDescent="0.25">
      <c r="A7" s="4" t="s">
        <v>8</v>
      </c>
      <c r="B7" s="4" t="s">
        <v>9</v>
      </c>
      <c r="C7" s="3">
        <v>1545</v>
      </c>
      <c r="D7" s="12">
        <v>13193</v>
      </c>
      <c r="E7" s="292">
        <f t="shared" si="0"/>
        <v>11.71075570378231</v>
      </c>
    </row>
    <row r="8" spans="1:5" x14ac:dyDescent="0.25">
      <c r="A8" s="4" t="s">
        <v>10</v>
      </c>
      <c r="B8" s="4" t="s">
        <v>11</v>
      </c>
      <c r="C8" s="3">
        <v>924</v>
      </c>
      <c r="D8" s="12">
        <v>31951</v>
      </c>
      <c r="E8" s="292">
        <f t="shared" si="0"/>
        <v>2.8919282651560203</v>
      </c>
    </row>
    <row r="9" spans="1:5" x14ac:dyDescent="0.25">
      <c r="A9" s="4" t="s">
        <v>12</v>
      </c>
      <c r="B9" s="4" t="s">
        <v>13</v>
      </c>
      <c r="C9" s="3">
        <v>75</v>
      </c>
      <c r="D9" s="12">
        <v>34027</v>
      </c>
      <c r="E9" s="292">
        <f t="shared" si="0"/>
        <v>0.22041320128133543</v>
      </c>
    </row>
    <row r="10" spans="1:5" x14ac:dyDescent="0.25">
      <c r="A10" s="4" t="s">
        <v>14</v>
      </c>
      <c r="B10" s="4" t="s">
        <v>15</v>
      </c>
      <c r="C10" s="3">
        <v>460</v>
      </c>
      <c r="D10" s="12">
        <v>11709</v>
      </c>
      <c r="E10" s="292">
        <f t="shared" si="0"/>
        <v>3.9286019301392092</v>
      </c>
    </row>
    <row r="11" spans="1:5" x14ac:dyDescent="0.25">
      <c r="A11" s="4" t="s">
        <v>16</v>
      </c>
      <c r="B11" s="4" t="s">
        <v>17</v>
      </c>
      <c r="C11" s="3">
        <v>490</v>
      </c>
      <c r="D11" s="12">
        <v>53338</v>
      </c>
      <c r="E11" s="292">
        <f t="shared" si="0"/>
        <v>0.91866961640856415</v>
      </c>
    </row>
    <row r="12" spans="1:5" x14ac:dyDescent="0.25">
      <c r="A12" s="4" t="s">
        <v>18</v>
      </c>
      <c r="B12" s="4" t="s">
        <v>19</v>
      </c>
      <c r="C12" s="3">
        <v>123</v>
      </c>
      <c r="D12" s="12">
        <v>13193</v>
      </c>
      <c r="E12" s="292">
        <f t="shared" si="0"/>
        <v>0.93231259000985367</v>
      </c>
    </row>
    <row r="13" spans="1:5" x14ac:dyDescent="0.25">
      <c r="A13" s="4" t="s">
        <v>20</v>
      </c>
      <c r="B13" s="4" t="s">
        <v>21</v>
      </c>
      <c r="C13" s="3">
        <v>526</v>
      </c>
      <c r="D13" s="12">
        <v>34027</v>
      </c>
      <c r="E13" s="292">
        <f t="shared" si="0"/>
        <v>1.545831251653099</v>
      </c>
    </row>
    <row r="14" spans="1:5" x14ac:dyDescent="0.25">
      <c r="A14" s="4" t="s">
        <v>22</v>
      </c>
      <c r="B14" s="4" t="s">
        <v>23</v>
      </c>
      <c r="C14" s="3">
        <v>790</v>
      </c>
      <c r="D14" s="12">
        <v>7760</v>
      </c>
      <c r="E14" s="292">
        <f t="shared" si="0"/>
        <v>10.18041237113402</v>
      </c>
    </row>
    <row r="15" spans="1:5" x14ac:dyDescent="0.25">
      <c r="A15" s="4" t="s">
        <v>24</v>
      </c>
      <c r="B15" s="4" t="s">
        <v>25</v>
      </c>
      <c r="C15" s="3">
        <v>1191</v>
      </c>
      <c r="D15" s="12">
        <v>13854</v>
      </c>
      <c r="E15" s="292">
        <f t="shared" si="0"/>
        <v>8.5967951494153318</v>
      </c>
    </row>
    <row r="16" spans="1:5" x14ac:dyDescent="0.25">
      <c r="A16" s="4" t="s">
        <v>26</v>
      </c>
      <c r="B16" s="4" t="s">
        <v>27</v>
      </c>
      <c r="C16" s="3">
        <v>172</v>
      </c>
      <c r="D16" s="12">
        <v>7760</v>
      </c>
      <c r="E16" s="292">
        <f t="shared" si="0"/>
        <v>2.2164948453608249</v>
      </c>
    </row>
    <row r="17" spans="1:5" x14ac:dyDescent="0.25">
      <c r="A17" s="4" t="s">
        <v>28</v>
      </c>
      <c r="B17" s="4" t="s">
        <v>29</v>
      </c>
      <c r="C17" s="3">
        <v>1597</v>
      </c>
      <c r="D17" s="12">
        <v>75999</v>
      </c>
      <c r="E17" s="292">
        <f t="shared" si="0"/>
        <v>2.1013434387294567</v>
      </c>
    </row>
    <row r="18" spans="1:5" x14ac:dyDescent="0.25">
      <c r="A18" s="4" t="s">
        <v>30</v>
      </c>
      <c r="B18" s="4" t="s">
        <v>31</v>
      </c>
      <c r="C18" s="3">
        <v>282</v>
      </c>
      <c r="D18" s="12">
        <v>13854</v>
      </c>
      <c r="E18" s="292">
        <f t="shared" si="0"/>
        <v>2.0355132091814636</v>
      </c>
    </row>
    <row r="19" spans="1:5" x14ac:dyDescent="0.25">
      <c r="A19" s="4" t="s">
        <v>32</v>
      </c>
      <c r="B19" s="4" t="s">
        <v>33</v>
      </c>
      <c r="C19" s="3">
        <v>1339</v>
      </c>
      <c r="D19" s="12">
        <v>34027</v>
      </c>
      <c r="E19" s="292">
        <f t="shared" si="0"/>
        <v>3.9351103535427749</v>
      </c>
    </row>
    <row r="20" spans="1:5" x14ac:dyDescent="0.25">
      <c r="A20" s="4" t="s">
        <v>34</v>
      </c>
      <c r="B20" s="4" t="s">
        <v>35</v>
      </c>
      <c r="C20" s="3">
        <v>303</v>
      </c>
      <c r="D20" s="12">
        <v>34027</v>
      </c>
      <c r="E20" s="292">
        <f t="shared" si="0"/>
        <v>0.89046933317659493</v>
      </c>
    </row>
    <row r="21" spans="1:5" x14ac:dyDescent="0.25">
      <c r="A21" s="4" t="s">
        <v>36</v>
      </c>
      <c r="B21" s="4" t="s">
        <v>37</v>
      </c>
      <c r="C21" s="3">
        <v>2428</v>
      </c>
      <c r="D21" s="12">
        <v>34027</v>
      </c>
      <c r="E21" s="292">
        <f t="shared" si="0"/>
        <v>7.1355100361477648</v>
      </c>
    </row>
    <row r="22" spans="1:5" x14ac:dyDescent="0.25">
      <c r="A22" s="4" t="s">
        <v>38</v>
      </c>
      <c r="B22" s="4" t="s">
        <v>39</v>
      </c>
      <c r="C22" s="3">
        <v>1223</v>
      </c>
      <c r="D22" s="12">
        <v>31052</v>
      </c>
      <c r="E22" s="292">
        <f t="shared" si="0"/>
        <v>3.9385546824681179</v>
      </c>
    </row>
    <row r="23" spans="1:5" x14ac:dyDescent="0.25">
      <c r="A23" s="4" t="s">
        <v>40</v>
      </c>
      <c r="B23" s="4" t="s">
        <v>41</v>
      </c>
      <c r="C23" s="3">
        <v>238</v>
      </c>
      <c r="D23" s="12">
        <v>18572</v>
      </c>
      <c r="E23" s="292">
        <f t="shared" si="0"/>
        <v>1.2814990307990524</v>
      </c>
    </row>
    <row r="24" spans="1:5" x14ac:dyDescent="0.25">
      <c r="A24" s="4" t="s">
        <v>42</v>
      </c>
      <c r="B24" s="4" t="s">
        <v>43</v>
      </c>
      <c r="C24" s="3">
        <v>496</v>
      </c>
      <c r="D24" s="12">
        <v>11709</v>
      </c>
      <c r="E24" s="292">
        <f t="shared" si="0"/>
        <v>4.2360577333674954</v>
      </c>
    </row>
    <row r="25" spans="1:5" x14ac:dyDescent="0.25">
      <c r="A25" s="4" t="s">
        <v>44</v>
      </c>
      <c r="B25" s="4" t="s">
        <v>45</v>
      </c>
      <c r="C25" s="3">
        <v>1071</v>
      </c>
      <c r="D25" s="12">
        <v>24392</v>
      </c>
      <c r="E25" s="292">
        <f t="shared" si="0"/>
        <v>4.3907838635618237</v>
      </c>
    </row>
    <row r="26" spans="1:5" x14ac:dyDescent="0.25">
      <c r="A26" s="4" t="s">
        <v>46</v>
      </c>
      <c r="B26" s="4" t="s">
        <v>47</v>
      </c>
      <c r="C26" s="3">
        <v>275</v>
      </c>
      <c r="D26" s="12">
        <v>38396</v>
      </c>
      <c r="E26" s="292">
        <f t="shared" si="0"/>
        <v>0.71622043962912807</v>
      </c>
    </row>
    <row r="27" spans="1:5" x14ac:dyDescent="0.25">
      <c r="A27" s="4" t="s">
        <v>48</v>
      </c>
      <c r="B27" s="4" t="s">
        <v>49</v>
      </c>
      <c r="C27" s="3">
        <v>241</v>
      </c>
      <c r="D27" s="12">
        <v>17402</v>
      </c>
      <c r="E27" s="292">
        <f t="shared" si="0"/>
        <v>1.3848982875531548</v>
      </c>
    </row>
    <row r="28" spans="1:5" x14ac:dyDescent="0.25">
      <c r="A28" s="4" t="s">
        <v>50</v>
      </c>
      <c r="B28" s="4" t="s">
        <v>51</v>
      </c>
      <c r="C28" s="3">
        <v>364</v>
      </c>
      <c r="D28" s="12">
        <v>17402</v>
      </c>
      <c r="E28" s="292">
        <f t="shared" si="0"/>
        <v>2.091713596138375</v>
      </c>
    </row>
    <row r="29" spans="1:5" x14ac:dyDescent="0.25">
      <c r="A29" s="4" t="s">
        <v>52</v>
      </c>
      <c r="B29" s="4" t="s">
        <v>53</v>
      </c>
      <c r="C29" s="3">
        <v>746</v>
      </c>
      <c r="D29" s="12">
        <v>15261</v>
      </c>
      <c r="E29" s="292">
        <f t="shared" si="0"/>
        <v>4.8882773081711548</v>
      </c>
    </row>
    <row r="30" spans="1:5" x14ac:dyDescent="0.25">
      <c r="A30" s="4" t="s">
        <v>54</v>
      </c>
      <c r="B30" s="4" t="s">
        <v>55</v>
      </c>
      <c r="C30" s="3">
        <v>340</v>
      </c>
      <c r="D30" s="12">
        <v>13193</v>
      </c>
      <c r="E30" s="292">
        <f t="shared" si="0"/>
        <v>2.5771242325475634</v>
      </c>
    </row>
    <row r="31" spans="1:5" x14ac:dyDescent="0.25">
      <c r="A31" s="4" t="s">
        <v>56</v>
      </c>
      <c r="B31" s="4" t="s">
        <v>57</v>
      </c>
      <c r="C31" s="3">
        <v>274</v>
      </c>
      <c r="D31" s="12">
        <v>38396</v>
      </c>
      <c r="E31" s="292">
        <f t="shared" si="0"/>
        <v>0.71361600166684025</v>
      </c>
    </row>
    <row r="32" spans="1:5" x14ac:dyDescent="0.25">
      <c r="A32" s="4" t="s">
        <v>58</v>
      </c>
      <c r="B32" s="4" t="s">
        <v>59</v>
      </c>
      <c r="C32" s="3">
        <v>998</v>
      </c>
      <c r="D32" s="12">
        <v>14267</v>
      </c>
      <c r="E32" s="292">
        <f t="shared" si="0"/>
        <v>6.9951636644003639</v>
      </c>
    </row>
    <row r="33" spans="1:5" x14ac:dyDescent="0.25">
      <c r="A33" s="4" t="s">
        <v>60</v>
      </c>
      <c r="B33" s="4" t="s">
        <v>61</v>
      </c>
      <c r="C33" s="3">
        <v>230</v>
      </c>
      <c r="D33" s="12">
        <v>29302</v>
      </c>
      <c r="E33" s="292">
        <f t="shared" si="0"/>
        <v>0.78492935635792771</v>
      </c>
    </row>
    <row r="34" spans="1:5" x14ac:dyDescent="0.25">
      <c r="A34" s="4" t="s">
        <v>62</v>
      </c>
      <c r="B34" s="4" t="s">
        <v>63</v>
      </c>
      <c r="C34" s="3">
        <v>2927</v>
      </c>
      <c r="D34" s="12">
        <v>137152</v>
      </c>
      <c r="E34" s="292">
        <f t="shared" si="0"/>
        <v>2.1341285580961271</v>
      </c>
    </row>
    <row r="35" spans="1:5" x14ac:dyDescent="0.25">
      <c r="A35" s="4" t="s">
        <v>64</v>
      </c>
      <c r="B35" s="4" t="s">
        <v>65</v>
      </c>
      <c r="C35" s="3">
        <v>762</v>
      </c>
      <c r="D35" s="12">
        <v>53338</v>
      </c>
      <c r="E35" s="292">
        <f t="shared" si="0"/>
        <v>1.42862499531291</v>
      </c>
    </row>
    <row r="36" spans="1:5" x14ac:dyDescent="0.25">
      <c r="A36" s="4" t="s">
        <v>66</v>
      </c>
      <c r="B36" s="4" t="s">
        <v>67</v>
      </c>
      <c r="C36" s="3">
        <v>280</v>
      </c>
      <c r="D36" s="12">
        <v>29302</v>
      </c>
      <c r="E36" s="292">
        <f t="shared" si="0"/>
        <v>0.95556617295747737</v>
      </c>
    </row>
    <row r="37" spans="1:5" x14ac:dyDescent="0.25">
      <c r="A37" s="4" t="s">
        <v>68</v>
      </c>
      <c r="B37" s="4" t="s">
        <v>69</v>
      </c>
      <c r="C37" s="3">
        <v>1444</v>
      </c>
      <c r="D37" s="12">
        <v>75999</v>
      </c>
      <c r="E37" s="292">
        <f t="shared" si="0"/>
        <v>1.9000250003289518</v>
      </c>
    </row>
    <row r="38" spans="1:5" x14ac:dyDescent="0.25">
      <c r="A38" s="4" t="s">
        <v>70</v>
      </c>
      <c r="B38" s="4" t="s">
        <v>71</v>
      </c>
      <c r="C38" s="3">
        <v>2072</v>
      </c>
      <c r="D38" s="12">
        <v>29302</v>
      </c>
      <c r="E38" s="292">
        <f t="shared" si="0"/>
        <v>7.0711896798853324</v>
      </c>
    </row>
    <row r="39" spans="1:5" x14ac:dyDescent="0.25">
      <c r="A39" s="4" t="s">
        <v>72</v>
      </c>
      <c r="B39" s="4" t="s">
        <v>73</v>
      </c>
      <c r="C39" s="3">
        <v>1250</v>
      </c>
      <c r="D39" s="12">
        <v>30769</v>
      </c>
      <c r="E39" s="292">
        <f t="shared" si="0"/>
        <v>4.0625304689785171</v>
      </c>
    </row>
    <row r="40" spans="1:5" x14ac:dyDescent="0.25">
      <c r="A40" s="4" t="s">
        <v>74</v>
      </c>
      <c r="B40" s="4" t="s">
        <v>75</v>
      </c>
      <c r="C40" s="3">
        <v>1176</v>
      </c>
      <c r="D40" s="12">
        <v>75155</v>
      </c>
      <c r="E40" s="292">
        <f t="shared" si="0"/>
        <v>1.564766149956756</v>
      </c>
    </row>
    <row r="41" spans="1:5" x14ac:dyDescent="0.25">
      <c r="A41" s="4" t="s">
        <v>76</v>
      </c>
      <c r="B41" s="4" t="s">
        <v>77</v>
      </c>
      <c r="C41" s="3">
        <v>880</v>
      </c>
      <c r="D41" s="12">
        <v>75155</v>
      </c>
      <c r="E41" s="292">
        <f t="shared" si="0"/>
        <v>1.1709134455458718</v>
      </c>
    </row>
    <row r="42" spans="1:5" x14ac:dyDescent="0.25">
      <c r="A42" s="4" t="s">
        <v>78</v>
      </c>
      <c r="B42" s="4" t="s">
        <v>79</v>
      </c>
      <c r="C42" s="3">
        <v>702</v>
      </c>
      <c r="D42" s="12">
        <v>85525</v>
      </c>
      <c r="E42" s="292">
        <f t="shared" si="0"/>
        <v>0.82081262788658294</v>
      </c>
    </row>
    <row r="43" spans="1:5" x14ac:dyDescent="0.25">
      <c r="A43" s="4" t="s">
        <v>80</v>
      </c>
      <c r="B43" s="4" t="s">
        <v>81</v>
      </c>
      <c r="C43" s="3">
        <v>189</v>
      </c>
      <c r="D43" s="12">
        <v>6814</v>
      </c>
      <c r="E43" s="292">
        <f t="shared" si="0"/>
        <v>2.7737012034047548</v>
      </c>
    </row>
    <row r="44" spans="1:5" x14ac:dyDescent="0.25">
      <c r="A44" s="4" t="s">
        <v>82</v>
      </c>
      <c r="B44" s="4" t="s">
        <v>83</v>
      </c>
      <c r="C44" s="3">
        <v>555</v>
      </c>
      <c r="D44" s="12">
        <v>15261</v>
      </c>
      <c r="E44" s="292">
        <f t="shared" si="0"/>
        <v>3.636721053666208</v>
      </c>
    </row>
    <row r="45" spans="1:5" x14ac:dyDescent="0.25">
      <c r="A45" s="4" t="s">
        <v>84</v>
      </c>
      <c r="B45" s="4" t="s">
        <v>85</v>
      </c>
      <c r="C45" s="3">
        <v>68</v>
      </c>
      <c r="D45" s="12">
        <v>49147</v>
      </c>
      <c r="E45" s="292">
        <f t="shared" si="0"/>
        <v>0.13836042891732964</v>
      </c>
    </row>
    <row r="46" spans="1:5" x14ac:dyDescent="0.25">
      <c r="A46" s="4" t="s">
        <v>86</v>
      </c>
      <c r="B46" s="4" t="s">
        <v>87</v>
      </c>
      <c r="C46" s="3">
        <v>2801</v>
      </c>
      <c r="D46" s="12">
        <v>49147</v>
      </c>
      <c r="E46" s="292">
        <f t="shared" si="0"/>
        <v>5.6992288440800047</v>
      </c>
    </row>
    <row r="47" spans="1:5" x14ac:dyDescent="0.25">
      <c r="A47" s="4" t="s">
        <v>88</v>
      </c>
      <c r="B47" s="4" t="s">
        <v>89</v>
      </c>
      <c r="C47" s="3">
        <v>327</v>
      </c>
      <c r="D47" s="12">
        <v>53338</v>
      </c>
      <c r="E47" s="292">
        <f t="shared" si="0"/>
        <v>0.61307135625632758</v>
      </c>
    </row>
    <row r="48" spans="1:5" x14ac:dyDescent="0.25">
      <c r="A48" s="4" t="s">
        <v>90</v>
      </c>
      <c r="B48" s="4" t="s">
        <v>91</v>
      </c>
      <c r="C48" s="3">
        <v>390</v>
      </c>
      <c r="D48" s="12">
        <v>7277</v>
      </c>
      <c r="E48" s="292">
        <f t="shared" si="0"/>
        <v>5.3593513810636244</v>
      </c>
    </row>
    <row r="49" spans="1:5" x14ac:dyDescent="0.25">
      <c r="A49" s="4" t="s">
        <v>92</v>
      </c>
      <c r="B49" s="4" t="s">
        <v>93</v>
      </c>
      <c r="C49" s="3">
        <v>85</v>
      </c>
      <c r="D49" s="12">
        <v>31951</v>
      </c>
      <c r="E49" s="292">
        <f t="shared" si="0"/>
        <v>0.26603236205439579</v>
      </c>
    </row>
    <row r="50" spans="1:5" x14ac:dyDescent="0.25">
      <c r="A50" s="4" t="s">
        <v>94</v>
      </c>
      <c r="B50" s="4" t="s">
        <v>95</v>
      </c>
      <c r="C50" s="3">
        <v>80</v>
      </c>
      <c r="D50" s="12">
        <v>24392</v>
      </c>
      <c r="E50" s="292">
        <f t="shared" si="0"/>
        <v>0.32797638570022958</v>
      </c>
    </row>
    <row r="51" spans="1:5" x14ac:dyDescent="0.25">
      <c r="A51" s="4" t="s">
        <v>96</v>
      </c>
      <c r="B51" s="4" t="s">
        <v>97</v>
      </c>
      <c r="C51" s="3">
        <v>1081</v>
      </c>
      <c r="D51" s="12">
        <v>31951</v>
      </c>
      <c r="E51" s="292">
        <f t="shared" si="0"/>
        <v>3.383305686832963</v>
      </c>
    </row>
    <row r="52" spans="1:5" x14ac:dyDescent="0.25">
      <c r="A52" s="4" t="s">
        <v>98</v>
      </c>
      <c r="B52" s="4" t="s">
        <v>99</v>
      </c>
      <c r="C52" s="3">
        <v>1328</v>
      </c>
      <c r="D52" s="12">
        <v>17402</v>
      </c>
      <c r="E52" s="292">
        <f t="shared" si="0"/>
        <v>7.6313067463509938</v>
      </c>
    </row>
    <row r="53" spans="1:5" x14ac:dyDescent="0.25">
      <c r="A53" s="4" t="s">
        <v>100</v>
      </c>
      <c r="B53" s="4" t="s">
        <v>101</v>
      </c>
      <c r="C53" s="3">
        <v>87</v>
      </c>
      <c r="D53" s="12">
        <v>15261</v>
      </c>
      <c r="E53" s="292">
        <f t="shared" si="0"/>
        <v>0.57008059760172991</v>
      </c>
    </row>
    <row r="54" spans="1:5" x14ac:dyDescent="0.25">
      <c r="A54" s="4" t="s">
        <v>102</v>
      </c>
      <c r="B54" s="4" t="s">
        <v>103</v>
      </c>
      <c r="C54" s="3">
        <v>55</v>
      </c>
      <c r="D54" s="12">
        <v>30769</v>
      </c>
      <c r="E54" s="292">
        <f t="shared" si="0"/>
        <v>0.17875134063505477</v>
      </c>
    </row>
    <row r="55" spans="1:5" x14ac:dyDescent="0.25">
      <c r="A55" s="4" t="s">
        <v>104</v>
      </c>
      <c r="B55" s="4" t="s">
        <v>105</v>
      </c>
      <c r="C55" s="3">
        <v>747</v>
      </c>
      <c r="D55" s="12">
        <v>39754</v>
      </c>
      <c r="E55" s="292">
        <f t="shared" si="0"/>
        <v>1.8790561956029583</v>
      </c>
    </row>
    <row r="56" spans="1:5" x14ac:dyDescent="0.25">
      <c r="A56" s="4" t="s">
        <v>106</v>
      </c>
      <c r="B56" s="4" t="s">
        <v>107</v>
      </c>
      <c r="C56" s="3">
        <v>1586</v>
      </c>
      <c r="D56" s="12">
        <v>11709</v>
      </c>
      <c r="E56" s="292">
        <f t="shared" si="0"/>
        <v>13.545136220001709</v>
      </c>
    </row>
    <row r="57" spans="1:5" x14ac:dyDescent="0.25">
      <c r="A57" s="4" t="s">
        <v>108</v>
      </c>
      <c r="B57" s="4" t="s">
        <v>109</v>
      </c>
      <c r="C57" s="3">
        <v>1582</v>
      </c>
      <c r="D57" s="12">
        <v>137152</v>
      </c>
      <c r="E57" s="292">
        <f t="shared" si="0"/>
        <v>1.153464769015399</v>
      </c>
    </row>
    <row r="58" spans="1:5" x14ac:dyDescent="0.25">
      <c r="A58" s="4" t="s">
        <v>110</v>
      </c>
      <c r="B58" s="4" t="s">
        <v>111</v>
      </c>
      <c r="C58" s="3">
        <v>585</v>
      </c>
      <c r="D58" s="12">
        <v>29302</v>
      </c>
      <c r="E58" s="292">
        <f t="shared" si="0"/>
        <v>1.9964507542147296</v>
      </c>
    </row>
    <row r="59" spans="1:5" x14ac:dyDescent="0.25">
      <c r="A59" s="4" t="s">
        <v>112</v>
      </c>
      <c r="B59" s="4" t="s">
        <v>113</v>
      </c>
      <c r="C59" s="3">
        <v>954</v>
      </c>
      <c r="D59" s="12">
        <v>13193</v>
      </c>
      <c r="E59" s="292">
        <f t="shared" si="0"/>
        <v>7.2311074054422804</v>
      </c>
    </row>
    <row r="60" spans="1:5" x14ac:dyDescent="0.25">
      <c r="A60" s="4" t="s">
        <v>114</v>
      </c>
      <c r="B60" s="4" t="s">
        <v>115</v>
      </c>
      <c r="C60" s="3">
        <v>720</v>
      </c>
      <c r="D60" s="12">
        <v>31052</v>
      </c>
      <c r="E60" s="292">
        <f t="shared" si="0"/>
        <v>2.3186912276181886</v>
      </c>
    </row>
    <row r="61" spans="1:5" x14ac:dyDescent="0.25">
      <c r="A61" s="4" t="s">
        <v>116</v>
      </c>
      <c r="B61" s="4" t="s">
        <v>117</v>
      </c>
      <c r="C61" s="3">
        <v>1113</v>
      </c>
      <c r="D61" s="12">
        <v>49147</v>
      </c>
      <c r="E61" s="292">
        <f t="shared" si="0"/>
        <v>2.2646346674262925</v>
      </c>
    </row>
    <row r="62" spans="1:5" x14ac:dyDescent="0.25">
      <c r="A62" s="4" t="s">
        <v>118</v>
      </c>
      <c r="B62" s="4" t="s">
        <v>119</v>
      </c>
      <c r="C62" s="3">
        <v>1082</v>
      </c>
      <c r="D62" s="12">
        <v>31951</v>
      </c>
      <c r="E62" s="292">
        <f t="shared" si="0"/>
        <v>3.3864354793277207</v>
      </c>
    </row>
    <row r="63" spans="1:5" x14ac:dyDescent="0.25">
      <c r="A63" s="4" t="s">
        <v>120</v>
      </c>
      <c r="B63" s="4" t="s">
        <v>121</v>
      </c>
      <c r="C63" s="3">
        <v>221</v>
      </c>
      <c r="D63" s="12">
        <v>75155</v>
      </c>
      <c r="E63" s="292">
        <f t="shared" si="0"/>
        <v>0.29405894484731554</v>
      </c>
    </row>
    <row r="64" spans="1:5" x14ac:dyDescent="0.25">
      <c r="A64" s="4" t="s">
        <v>122</v>
      </c>
      <c r="B64" s="4" t="s">
        <v>123</v>
      </c>
      <c r="C64" s="3">
        <v>298</v>
      </c>
      <c r="D64" s="12">
        <v>34027</v>
      </c>
      <c r="E64" s="292">
        <f t="shared" si="0"/>
        <v>0.87577511975783939</v>
      </c>
    </row>
    <row r="65" spans="1:5" x14ac:dyDescent="0.25">
      <c r="A65" s="4" t="s">
        <v>124</v>
      </c>
      <c r="B65" s="4" t="s">
        <v>125</v>
      </c>
      <c r="C65" s="3">
        <v>269</v>
      </c>
      <c r="D65" s="12">
        <v>34027</v>
      </c>
      <c r="E65" s="292">
        <f t="shared" si="0"/>
        <v>0.79054868192905636</v>
      </c>
    </row>
    <row r="66" spans="1:5" x14ac:dyDescent="0.25">
      <c r="A66" s="4" t="s">
        <v>126</v>
      </c>
      <c r="B66" s="4" t="s">
        <v>127</v>
      </c>
      <c r="C66" s="3">
        <v>351</v>
      </c>
      <c r="D66" s="12">
        <v>34027</v>
      </c>
      <c r="E66" s="292">
        <f t="shared" si="0"/>
        <v>1.0315337819966497</v>
      </c>
    </row>
    <row r="67" spans="1:5" x14ac:dyDescent="0.25">
      <c r="A67" s="4" t="s">
        <v>128</v>
      </c>
      <c r="B67" s="4" t="s">
        <v>129</v>
      </c>
      <c r="C67" s="3">
        <v>222</v>
      </c>
      <c r="D67" s="12">
        <v>15261</v>
      </c>
      <c r="E67" s="292">
        <f t="shared" si="0"/>
        <v>1.4546884214664833</v>
      </c>
    </row>
    <row r="68" spans="1:5" x14ac:dyDescent="0.25">
      <c r="A68" s="4" t="s">
        <v>130</v>
      </c>
      <c r="B68" s="4" t="s">
        <v>131</v>
      </c>
      <c r="C68" s="3">
        <v>2671</v>
      </c>
      <c r="D68" s="12">
        <v>75155</v>
      </c>
      <c r="E68" s="292">
        <f t="shared" si="0"/>
        <v>3.5539884239238906</v>
      </c>
    </row>
    <row r="69" spans="1:5" x14ac:dyDescent="0.25">
      <c r="A69" s="4" t="s">
        <v>132</v>
      </c>
      <c r="B69" s="4" t="s">
        <v>133</v>
      </c>
      <c r="C69" s="3">
        <v>318</v>
      </c>
      <c r="D69" s="12">
        <v>29302</v>
      </c>
      <c r="E69" s="292">
        <f t="shared" ref="E69:E114" si="1">+C69/D69*100</f>
        <v>1.0852501535731349</v>
      </c>
    </row>
    <row r="70" spans="1:5" x14ac:dyDescent="0.25">
      <c r="A70" s="4" t="s">
        <v>134</v>
      </c>
      <c r="B70" s="4" t="s">
        <v>135</v>
      </c>
      <c r="C70" s="3">
        <v>1846</v>
      </c>
      <c r="D70" s="12">
        <v>18572</v>
      </c>
      <c r="E70" s="292">
        <f t="shared" si="1"/>
        <v>9.9396941632565152</v>
      </c>
    </row>
    <row r="71" spans="1:5" x14ac:dyDescent="0.25">
      <c r="A71" s="4" t="s">
        <v>136</v>
      </c>
      <c r="B71" s="4" t="s">
        <v>137</v>
      </c>
      <c r="C71" s="3">
        <v>139</v>
      </c>
      <c r="D71" s="12">
        <v>31052</v>
      </c>
      <c r="E71" s="292">
        <f t="shared" si="1"/>
        <v>0.44763622310962259</v>
      </c>
    </row>
    <row r="72" spans="1:5" x14ac:dyDescent="0.25">
      <c r="A72" s="4" t="s">
        <v>138</v>
      </c>
      <c r="B72" s="4" t="s">
        <v>139</v>
      </c>
      <c r="C72" s="3">
        <v>1148</v>
      </c>
      <c r="D72" s="12">
        <v>31052</v>
      </c>
      <c r="E72" s="292">
        <f t="shared" si="1"/>
        <v>3.6970243462578898</v>
      </c>
    </row>
    <row r="73" spans="1:5" x14ac:dyDescent="0.25">
      <c r="A73" s="4" t="s">
        <v>140</v>
      </c>
      <c r="B73" s="4" t="s">
        <v>141</v>
      </c>
      <c r="C73" s="3">
        <v>222</v>
      </c>
      <c r="D73" s="12">
        <v>17402</v>
      </c>
      <c r="E73" s="292">
        <f t="shared" si="1"/>
        <v>1.2757154350074704</v>
      </c>
    </row>
    <row r="74" spans="1:5" x14ac:dyDescent="0.25">
      <c r="A74" s="4" t="s">
        <v>142</v>
      </c>
      <c r="B74" s="4" t="s">
        <v>143</v>
      </c>
      <c r="C74" s="3">
        <v>857</v>
      </c>
      <c r="D74" s="12">
        <v>24392</v>
      </c>
      <c r="E74" s="292">
        <f t="shared" si="1"/>
        <v>3.5134470318137092</v>
      </c>
    </row>
    <row r="75" spans="1:5" x14ac:dyDescent="0.25">
      <c r="A75" s="4" t="s">
        <v>144</v>
      </c>
      <c r="B75" s="4" t="s">
        <v>145</v>
      </c>
      <c r="C75" s="3">
        <v>331</v>
      </c>
      <c r="D75" s="12">
        <v>17402</v>
      </c>
      <c r="E75" s="292">
        <f t="shared" si="1"/>
        <v>1.9020802206642915</v>
      </c>
    </row>
    <row r="76" spans="1:5" x14ac:dyDescent="0.25">
      <c r="A76" s="4" t="s">
        <v>146</v>
      </c>
      <c r="B76" s="4" t="s">
        <v>147</v>
      </c>
      <c r="C76" s="3">
        <v>439</v>
      </c>
      <c r="D76" s="12">
        <v>13854</v>
      </c>
      <c r="E76" s="292">
        <f t="shared" si="1"/>
        <v>3.1687599249314276</v>
      </c>
    </row>
    <row r="77" spans="1:5" x14ac:dyDescent="0.25">
      <c r="A77" s="4" t="s">
        <v>148</v>
      </c>
      <c r="B77" s="4" t="s">
        <v>149</v>
      </c>
      <c r="C77" s="3">
        <v>100</v>
      </c>
      <c r="D77" s="12">
        <v>15261</v>
      </c>
      <c r="E77" s="292">
        <f t="shared" si="1"/>
        <v>0.65526505471463203</v>
      </c>
    </row>
    <row r="78" spans="1:5" x14ac:dyDescent="0.25">
      <c r="A78" s="4" t="s">
        <v>150</v>
      </c>
      <c r="B78" s="4" t="s">
        <v>151</v>
      </c>
      <c r="C78" s="3">
        <v>470</v>
      </c>
      <c r="D78" s="12">
        <v>49147</v>
      </c>
      <c r="E78" s="292">
        <f t="shared" si="1"/>
        <v>0.95631472928154304</v>
      </c>
    </row>
    <row r="79" spans="1:5" x14ac:dyDescent="0.25">
      <c r="A79" s="4" t="s">
        <v>152</v>
      </c>
      <c r="B79" s="4" t="s">
        <v>153</v>
      </c>
      <c r="C79" s="3">
        <v>102</v>
      </c>
      <c r="D79" s="12">
        <v>31052</v>
      </c>
      <c r="E79" s="292">
        <f t="shared" si="1"/>
        <v>0.3284812572459101</v>
      </c>
    </row>
    <row r="80" spans="1:5" x14ac:dyDescent="0.25">
      <c r="A80" s="4" t="s">
        <v>154</v>
      </c>
      <c r="B80" s="4" t="s">
        <v>155</v>
      </c>
      <c r="C80" s="3">
        <v>1073</v>
      </c>
      <c r="D80" s="12">
        <v>18572</v>
      </c>
      <c r="E80" s="292">
        <f t="shared" si="1"/>
        <v>5.7775145380142146</v>
      </c>
    </row>
    <row r="81" spans="1:5" x14ac:dyDescent="0.25">
      <c r="A81" s="4" t="s">
        <v>156</v>
      </c>
      <c r="B81" s="4" t="s">
        <v>157</v>
      </c>
      <c r="C81" s="3">
        <v>966</v>
      </c>
      <c r="D81" s="12">
        <v>29989</v>
      </c>
      <c r="E81" s="292">
        <f t="shared" si="1"/>
        <v>3.2211810997365697</v>
      </c>
    </row>
    <row r="82" spans="1:5" x14ac:dyDescent="0.25">
      <c r="A82" s="4" t="s">
        <v>158</v>
      </c>
      <c r="B82" s="4" t="s">
        <v>159</v>
      </c>
      <c r="C82" s="3">
        <v>273</v>
      </c>
      <c r="D82" s="12">
        <v>29302</v>
      </c>
      <c r="E82" s="292">
        <f t="shared" si="1"/>
        <v>0.93167701863354035</v>
      </c>
    </row>
    <row r="83" spans="1:5" x14ac:dyDescent="0.25">
      <c r="A83" s="4" t="s">
        <v>160</v>
      </c>
      <c r="B83" s="4" t="s">
        <v>161</v>
      </c>
      <c r="C83" s="3">
        <v>346</v>
      </c>
      <c r="D83" s="12">
        <v>49147</v>
      </c>
      <c r="E83" s="292">
        <f t="shared" si="1"/>
        <v>0.7040104177264126</v>
      </c>
    </row>
    <row r="84" spans="1:5" x14ac:dyDescent="0.25">
      <c r="A84" s="4" t="s">
        <v>162</v>
      </c>
      <c r="B84" s="4" t="s">
        <v>163</v>
      </c>
      <c r="C84" s="3">
        <v>951</v>
      </c>
      <c r="D84" s="12">
        <v>53338</v>
      </c>
      <c r="E84" s="292">
        <f t="shared" si="1"/>
        <v>1.7829689902133565</v>
      </c>
    </row>
    <row r="85" spans="1:5" x14ac:dyDescent="0.25">
      <c r="A85" s="4" t="s">
        <v>164</v>
      </c>
      <c r="B85" s="4" t="s">
        <v>165</v>
      </c>
      <c r="C85" s="3">
        <v>1167</v>
      </c>
      <c r="D85" s="12">
        <v>53518</v>
      </c>
      <c r="E85" s="292">
        <f t="shared" si="1"/>
        <v>2.1805747598938674</v>
      </c>
    </row>
    <row r="86" spans="1:5" x14ac:dyDescent="0.25">
      <c r="A86" s="4" t="s">
        <v>166</v>
      </c>
      <c r="B86" s="4" t="s">
        <v>167</v>
      </c>
      <c r="C86" s="3">
        <v>177</v>
      </c>
      <c r="D86" s="12">
        <v>11709</v>
      </c>
      <c r="E86" s="292">
        <f t="shared" si="1"/>
        <v>1.5116576992057393</v>
      </c>
    </row>
    <row r="87" spans="1:5" x14ac:dyDescent="0.25">
      <c r="A87" s="4" t="s">
        <v>168</v>
      </c>
      <c r="B87" s="4" t="s">
        <v>169</v>
      </c>
      <c r="C87" s="3">
        <v>750</v>
      </c>
      <c r="D87" s="12">
        <v>30769</v>
      </c>
      <c r="E87" s="292">
        <f t="shared" si="1"/>
        <v>2.4375182813871104</v>
      </c>
    </row>
    <row r="88" spans="1:5" x14ac:dyDescent="0.25">
      <c r="A88" s="4" t="s">
        <v>170</v>
      </c>
      <c r="B88" s="4" t="s">
        <v>171</v>
      </c>
      <c r="C88" s="3">
        <v>96</v>
      </c>
      <c r="D88" s="12">
        <v>35550</v>
      </c>
      <c r="E88" s="292">
        <f t="shared" si="1"/>
        <v>0.27004219409282698</v>
      </c>
    </row>
    <row r="89" spans="1:5" x14ac:dyDescent="0.25">
      <c r="A89" s="4" t="s">
        <v>172</v>
      </c>
      <c r="B89" s="4" t="s">
        <v>173</v>
      </c>
      <c r="C89" s="3">
        <v>522</v>
      </c>
      <c r="D89" s="12">
        <v>29302</v>
      </c>
      <c r="E89" s="292">
        <f t="shared" si="1"/>
        <v>1.7814483652992972</v>
      </c>
    </row>
    <row r="90" spans="1:5" x14ac:dyDescent="0.25">
      <c r="A90" s="4" t="s">
        <v>174</v>
      </c>
      <c r="B90" s="4" t="s">
        <v>175</v>
      </c>
      <c r="C90" s="3">
        <v>600</v>
      </c>
      <c r="D90" s="12">
        <v>137152</v>
      </c>
      <c r="E90" s="292">
        <f t="shared" si="1"/>
        <v>0.43747083527764813</v>
      </c>
    </row>
    <row r="91" spans="1:5" x14ac:dyDescent="0.25">
      <c r="A91" s="4" t="s">
        <v>176</v>
      </c>
      <c r="B91" s="4" t="s">
        <v>177</v>
      </c>
      <c r="C91" s="3">
        <v>328</v>
      </c>
      <c r="D91" s="12">
        <v>18750</v>
      </c>
      <c r="E91" s="292">
        <f t="shared" si="1"/>
        <v>1.7493333333333334</v>
      </c>
    </row>
    <row r="92" spans="1:5" x14ac:dyDescent="0.25">
      <c r="A92" s="4" t="s">
        <v>178</v>
      </c>
      <c r="B92" s="4" t="s">
        <v>179</v>
      </c>
      <c r="C92" s="3">
        <v>824</v>
      </c>
      <c r="D92" s="12">
        <v>75999</v>
      </c>
      <c r="E92" s="292">
        <f t="shared" si="1"/>
        <v>1.0842247924314794</v>
      </c>
    </row>
    <row r="93" spans="1:5" x14ac:dyDescent="0.25">
      <c r="A93" s="4" t="s">
        <v>180</v>
      </c>
      <c r="B93" s="4" t="s">
        <v>181</v>
      </c>
      <c r="C93" s="3">
        <v>757</v>
      </c>
      <c r="D93" s="12">
        <v>49147</v>
      </c>
      <c r="E93" s="292">
        <f t="shared" si="1"/>
        <v>1.5402771278002725</v>
      </c>
    </row>
    <row r="94" spans="1:5" x14ac:dyDescent="0.25">
      <c r="A94" s="4" t="s">
        <v>182</v>
      </c>
      <c r="B94" s="4" t="s">
        <v>183</v>
      </c>
      <c r="C94" s="3">
        <v>1522</v>
      </c>
      <c r="D94" s="12">
        <v>25658</v>
      </c>
      <c r="E94" s="292">
        <f t="shared" si="1"/>
        <v>5.9318731000077953</v>
      </c>
    </row>
    <row r="95" spans="1:5" x14ac:dyDescent="0.25">
      <c r="A95" s="4" t="s">
        <v>184</v>
      </c>
      <c r="B95" s="4" t="s">
        <v>185</v>
      </c>
      <c r="C95" s="3">
        <v>1178</v>
      </c>
      <c r="D95" s="12">
        <v>31951</v>
      </c>
      <c r="E95" s="292">
        <f t="shared" si="1"/>
        <v>3.6868955588244496</v>
      </c>
    </row>
    <row r="96" spans="1:5" x14ac:dyDescent="0.25">
      <c r="A96" s="4" t="s">
        <v>186</v>
      </c>
      <c r="B96" s="4" t="s">
        <v>187</v>
      </c>
      <c r="C96" s="3">
        <v>180</v>
      </c>
      <c r="D96" s="12">
        <v>34027</v>
      </c>
      <c r="E96" s="292">
        <f t="shared" si="1"/>
        <v>0.52899168307520505</v>
      </c>
    </row>
    <row r="97" spans="1:5" x14ac:dyDescent="0.25">
      <c r="A97" s="4" t="s">
        <v>188</v>
      </c>
      <c r="B97" s="4" t="s">
        <v>189</v>
      </c>
      <c r="C97" s="3">
        <v>1492</v>
      </c>
      <c r="D97" s="12">
        <v>137152</v>
      </c>
      <c r="E97" s="292">
        <f t="shared" si="1"/>
        <v>1.0878441437237518</v>
      </c>
    </row>
    <row r="98" spans="1:5" x14ac:dyDescent="0.25">
      <c r="A98" s="4" t="s">
        <v>190</v>
      </c>
      <c r="B98" s="4" t="s">
        <v>191</v>
      </c>
      <c r="C98" s="3">
        <v>1198</v>
      </c>
      <c r="D98" s="12">
        <v>75155</v>
      </c>
      <c r="E98" s="292">
        <f t="shared" si="1"/>
        <v>1.594038986095403</v>
      </c>
    </row>
    <row r="99" spans="1:5" x14ac:dyDescent="0.25">
      <c r="A99" s="4" t="s">
        <v>192</v>
      </c>
      <c r="B99" s="4" t="s">
        <v>193</v>
      </c>
      <c r="C99" s="3">
        <v>790</v>
      </c>
      <c r="D99" s="12">
        <v>75155</v>
      </c>
      <c r="E99" s="292">
        <f t="shared" si="1"/>
        <v>1.0511609340695895</v>
      </c>
    </row>
    <row r="100" spans="1:5" x14ac:dyDescent="0.25">
      <c r="A100" s="4" t="s">
        <v>194</v>
      </c>
      <c r="B100" s="4" t="s">
        <v>195</v>
      </c>
      <c r="C100" s="3">
        <v>105</v>
      </c>
      <c r="D100" s="12">
        <v>24392</v>
      </c>
      <c r="E100" s="292">
        <f t="shared" si="1"/>
        <v>0.43046900623155127</v>
      </c>
    </row>
    <row r="101" spans="1:5" x14ac:dyDescent="0.25">
      <c r="A101" s="4" t="s">
        <v>196</v>
      </c>
      <c r="B101" s="4" t="s">
        <v>197</v>
      </c>
      <c r="C101" s="3">
        <v>1043</v>
      </c>
      <c r="D101" s="12">
        <v>29132</v>
      </c>
      <c r="E101" s="292">
        <f t="shared" si="1"/>
        <v>3.5802553892626667</v>
      </c>
    </row>
    <row r="102" spans="1:5" x14ac:dyDescent="0.25">
      <c r="A102" s="4" t="s">
        <v>198</v>
      </c>
      <c r="B102" s="4" t="s">
        <v>199</v>
      </c>
      <c r="C102" s="3">
        <v>775</v>
      </c>
      <c r="D102" s="12">
        <v>13665</v>
      </c>
      <c r="E102" s="292">
        <f t="shared" si="1"/>
        <v>5.6714233443102815</v>
      </c>
    </row>
    <row r="103" spans="1:5" x14ac:dyDescent="0.25">
      <c r="A103" s="4" t="s">
        <v>200</v>
      </c>
      <c r="B103" s="4" t="s">
        <v>201</v>
      </c>
      <c r="C103" s="3">
        <v>1340</v>
      </c>
      <c r="D103" s="12">
        <v>31052</v>
      </c>
      <c r="E103" s="292">
        <f t="shared" si="1"/>
        <v>4.3153420069560733</v>
      </c>
    </row>
    <row r="104" spans="1:5" x14ac:dyDescent="0.25">
      <c r="A104" s="4" t="s">
        <v>202</v>
      </c>
      <c r="B104" s="4" t="s">
        <v>203</v>
      </c>
      <c r="C104" s="3">
        <v>1503</v>
      </c>
      <c r="D104" s="12">
        <v>30769</v>
      </c>
      <c r="E104" s="292">
        <f t="shared" si="1"/>
        <v>4.8847866358997694</v>
      </c>
    </row>
    <row r="105" spans="1:5" x14ac:dyDescent="0.25">
      <c r="A105" s="4" t="s">
        <v>204</v>
      </c>
      <c r="B105" s="4" t="s">
        <v>205</v>
      </c>
      <c r="C105" s="3">
        <v>657</v>
      </c>
      <c r="D105" s="12">
        <v>30769</v>
      </c>
      <c r="E105" s="292">
        <f t="shared" si="1"/>
        <v>2.1352660144951088</v>
      </c>
    </row>
    <row r="106" spans="1:5" x14ac:dyDescent="0.25">
      <c r="A106" s="4" t="s">
        <v>206</v>
      </c>
      <c r="B106" s="4" t="s">
        <v>207</v>
      </c>
      <c r="C106" s="3">
        <v>299</v>
      </c>
      <c r="D106" s="12">
        <v>25658</v>
      </c>
      <c r="E106" s="292">
        <f t="shared" si="1"/>
        <v>1.1653285524982462</v>
      </c>
    </row>
    <row r="107" spans="1:5" x14ac:dyDescent="0.25">
      <c r="A107" s="4" t="s">
        <v>208</v>
      </c>
      <c r="B107" s="4" t="s">
        <v>209</v>
      </c>
      <c r="C107" s="3">
        <v>1821</v>
      </c>
      <c r="D107" s="12">
        <v>137152</v>
      </c>
      <c r="E107" s="292">
        <f t="shared" si="1"/>
        <v>1.3277239850676621</v>
      </c>
    </row>
    <row r="108" spans="1:5" x14ac:dyDescent="0.25">
      <c r="A108" s="4" t="s">
        <v>210</v>
      </c>
      <c r="B108" s="4" t="s">
        <v>211</v>
      </c>
      <c r="C108" s="3">
        <v>1020</v>
      </c>
      <c r="D108" s="12">
        <v>30769</v>
      </c>
      <c r="E108" s="292">
        <f t="shared" si="1"/>
        <v>3.31502486268647</v>
      </c>
    </row>
    <row r="109" spans="1:5" x14ac:dyDescent="0.25">
      <c r="A109" s="4" t="s">
        <v>212</v>
      </c>
      <c r="B109" s="4" t="s">
        <v>213</v>
      </c>
      <c r="C109" s="3">
        <v>495</v>
      </c>
      <c r="D109" s="12">
        <v>35550</v>
      </c>
      <c r="E109" s="292">
        <f t="shared" si="1"/>
        <v>1.3924050632911391</v>
      </c>
    </row>
    <row r="110" spans="1:5" x14ac:dyDescent="0.25">
      <c r="A110" s="4" t="s">
        <v>214</v>
      </c>
      <c r="B110" s="4" t="s">
        <v>215</v>
      </c>
      <c r="C110" s="3">
        <v>1327</v>
      </c>
      <c r="D110" s="12">
        <v>75155</v>
      </c>
      <c r="E110" s="292">
        <f t="shared" si="1"/>
        <v>1.7656842525447409</v>
      </c>
    </row>
    <row r="111" spans="1:5" x14ac:dyDescent="0.25">
      <c r="A111" s="4" t="s">
        <v>216</v>
      </c>
      <c r="B111" s="4" t="s">
        <v>217</v>
      </c>
      <c r="C111" s="3">
        <v>120</v>
      </c>
      <c r="D111" s="12">
        <v>137152</v>
      </c>
      <c r="E111" s="292">
        <f t="shared" si="1"/>
        <v>8.7494167055529634E-2</v>
      </c>
    </row>
    <row r="112" spans="1:5" x14ac:dyDescent="0.25">
      <c r="A112" s="4" t="s">
        <v>218</v>
      </c>
      <c r="B112" s="4" t="s">
        <v>219</v>
      </c>
      <c r="C112" s="3">
        <v>602</v>
      </c>
      <c r="D112" s="12">
        <v>85525</v>
      </c>
      <c r="E112" s="292">
        <f t="shared" si="1"/>
        <v>0.70388775211926335</v>
      </c>
    </row>
    <row r="113" spans="1:5" ht="15.75" thickBot="1" x14ac:dyDescent="0.3">
      <c r="A113" s="4" t="s">
        <v>220</v>
      </c>
      <c r="B113" s="4" t="s">
        <v>221</v>
      </c>
      <c r="C113" s="3">
        <v>160</v>
      </c>
      <c r="D113" s="12">
        <v>30769</v>
      </c>
      <c r="E113" s="308">
        <f t="shared" si="1"/>
        <v>0.52000390002925023</v>
      </c>
    </row>
    <row r="114" spans="1:5" ht="16.5" thickTop="1" thickBot="1" x14ac:dyDescent="0.3">
      <c r="B114" s="321" t="s">
        <v>222</v>
      </c>
      <c r="C114" s="369">
        <f>SUM(C4:C113)</f>
        <v>84131</v>
      </c>
      <c r="D114" s="370">
        <v>1068350</v>
      </c>
      <c r="E114" s="410">
        <f t="shared" si="1"/>
        <v>7.8748537464314134</v>
      </c>
    </row>
    <row r="115" spans="1:5" ht="15.75" thickTop="1" x14ac:dyDescent="0.25"/>
  </sheetData>
  <mergeCells count="3">
    <mergeCell ref="A2:A3"/>
    <mergeCell ref="B2:B3"/>
    <mergeCell ref="C2:E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N115"/>
  <sheetViews>
    <sheetView workbookViewId="0">
      <pane xSplit="2" ySplit="3" topLeftCell="F100" activePane="bottomRight" state="frozen"/>
      <selection pane="topRight" activeCell="C1" sqref="C1"/>
      <selection pane="bottomLeft" activeCell="A4" sqref="A4"/>
      <selection pane="bottomRight" activeCell="D120" sqref="D120"/>
    </sheetView>
  </sheetViews>
  <sheetFormatPr baseColWidth="10" defaultColWidth="9" defaultRowHeight="15" x14ac:dyDescent="0.25"/>
  <cols>
    <col min="2" max="2" width="68.42578125" customWidth="1"/>
    <col min="3" max="6" width="16.5703125" customWidth="1"/>
    <col min="7" max="7" width="18.140625" customWidth="1"/>
    <col min="8" max="8" width="20.140625" customWidth="1"/>
    <col min="9" max="12" width="16.5703125" customWidth="1"/>
  </cols>
  <sheetData>
    <row r="2" spans="1:14" ht="30" customHeight="1" thickTop="1" thickBot="1" x14ac:dyDescent="0.3">
      <c r="A2" s="323" t="s">
        <v>0</v>
      </c>
      <c r="B2" s="323" t="s">
        <v>1</v>
      </c>
      <c r="C2" s="323" t="s">
        <v>416</v>
      </c>
      <c r="D2" s="323"/>
      <c r="E2" s="323" t="s">
        <v>416</v>
      </c>
      <c r="F2" s="323"/>
      <c r="G2" s="323" t="s">
        <v>416</v>
      </c>
      <c r="H2" s="323" t="s">
        <v>416</v>
      </c>
      <c r="I2" s="323" t="s">
        <v>416</v>
      </c>
      <c r="J2" s="323" t="s">
        <v>416</v>
      </c>
      <c r="K2" s="323" t="s">
        <v>416</v>
      </c>
    </row>
    <row r="3" spans="1:14" ht="39.950000000000003" customHeight="1" thickTop="1" thickBot="1" x14ac:dyDescent="0.3">
      <c r="A3" s="323" t="s">
        <v>0</v>
      </c>
      <c r="B3" s="323" t="s">
        <v>1</v>
      </c>
      <c r="C3" s="233" t="s">
        <v>867</v>
      </c>
      <c r="D3" s="234" t="s">
        <v>865</v>
      </c>
      <c r="E3" s="2" t="s">
        <v>868</v>
      </c>
      <c r="F3" s="234" t="s">
        <v>866</v>
      </c>
      <c r="G3" s="2" t="s">
        <v>869</v>
      </c>
      <c r="H3" s="2" t="s">
        <v>870</v>
      </c>
      <c r="I3" s="2" t="s">
        <v>871</v>
      </c>
      <c r="J3" s="2" t="s">
        <v>872</v>
      </c>
      <c r="K3" s="2" t="s">
        <v>873</v>
      </c>
    </row>
    <row r="4" spans="1:14" ht="15.75" thickTop="1" x14ac:dyDescent="0.25">
      <c r="A4" s="4" t="s">
        <v>2</v>
      </c>
      <c r="B4" s="4" t="s">
        <v>3</v>
      </c>
      <c r="C4" s="3">
        <v>1280</v>
      </c>
      <c r="D4" s="33">
        <f t="shared" ref="D4:D6" si="0">+J4/C4*100</f>
        <v>76.640625</v>
      </c>
      <c r="E4" s="3">
        <v>1208</v>
      </c>
      <c r="F4" s="33">
        <f>+J4/E4*100</f>
        <v>81.208609271523187</v>
      </c>
      <c r="G4" s="3">
        <v>121</v>
      </c>
      <c r="H4" s="3">
        <v>735</v>
      </c>
      <c r="I4" s="3">
        <v>125</v>
      </c>
      <c r="J4" s="74">
        <f t="shared" ref="J4:J6" si="1">SUM(G4:I4)</f>
        <v>981</v>
      </c>
      <c r="K4" s="3">
        <v>855</v>
      </c>
      <c r="N4" s="8"/>
    </row>
    <row r="5" spans="1:14" x14ac:dyDescent="0.25">
      <c r="A5" s="4" t="s">
        <v>4</v>
      </c>
      <c r="B5" s="4" t="s">
        <v>5</v>
      </c>
      <c r="C5" s="3">
        <v>0</v>
      </c>
      <c r="D5" s="33" t="e">
        <f t="shared" si="0"/>
        <v>#DIV/0!</v>
      </c>
      <c r="E5" s="3">
        <v>362</v>
      </c>
      <c r="F5" s="33">
        <f t="shared" ref="F5:F68" si="2">+J5/E5*100</f>
        <v>0</v>
      </c>
      <c r="G5" s="3">
        <v>0</v>
      </c>
      <c r="H5" s="3">
        <v>0</v>
      </c>
      <c r="I5" s="3">
        <v>0</v>
      </c>
      <c r="J5" s="74">
        <f t="shared" si="1"/>
        <v>0</v>
      </c>
      <c r="K5" s="3">
        <v>0</v>
      </c>
      <c r="N5" s="8"/>
    </row>
    <row r="6" spans="1:14" x14ac:dyDescent="0.25">
      <c r="A6" s="4" t="s">
        <v>6</v>
      </c>
      <c r="B6" s="4" t="s">
        <v>7</v>
      </c>
      <c r="C6" s="3">
        <v>1248</v>
      </c>
      <c r="D6" s="33">
        <f t="shared" si="0"/>
        <v>35.737179487179489</v>
      </c>
      <c r="E6" s="3">
        <v>451</v>
      </c>
      <c r="F6" s="33">
        <f t="shared" si="2"/>
        <v>98.891352549889135</v>
      </c>
      <c r="G6" s="3">
        <v>296</v>
      </c>
      <c r="H6" s="3">
        <v>144</v>
      </c>
      <c r="I6" s="3">
        <v>6</v>
      </c>
      <c r="J6" s="74">
        <f t="shared" si="1"/>
        <v>446</v>
      </c>
      <c r="K6" s="3">
        <v>5</v>
      </c>
      <c r="N6" s="8"/>
    </row>
    <row r="7" spans="1:14" x14ac:dyDescent="0.25">
      <c r="A7" s="4" t="s">
        <v>8</v>
      </c>
      <c r="B7" s="4" t="s">
        <v>9</v>
      </c>
      <c r="C7" s="3">
        <v>1502</v>
      </c>
      <c r="D7" s="33">
        <f>+J7/C7*100</f>
        <v>100</v>
      </c>
      <c r="E7" s="3">
        <v>1545</v>
      </c>
      <c r="F7" s="33">
        <f t="shared" si="2"/>
        <v>97.216828478964402</v>
      </c>
      <c r="G7" s="3">
        <v>163</v>
      </c>
      <c r="H7" s="3">
        <v>1201</v>
      </c>
      <c r="I7" s="3">
        <v>138</v>
      </c>
      <c r="J7" s="74">
        <f>SUM(G7:I7)</f>
        <v>1502</v>
      </c>
      <c r="K7" s="3">
        <v>704</v>
      </c>
      <c r="N7" s="8"/>
    </row>
    <row r="8" spans="1:14" x14ac:dyDescent="0.25">
      <c r="A8" s="4" t="s">
        <v>10</v>
      </c>
      <c r="B8" s="4" t="s">
        <v>11</v>
      </c>
      <c r="C8" s="3">
        <v>971</v>
      </c>
      <c r="D8" s="33">
        <f t="shared" ref="D8:D71" si="3">+J8/C8*100</f>
        <v>95.159629248197731</v>
      </c>
      <c r="E8" s="3">
        <v>924</v>
      </c>
      <c r="F8" s="33">
        <f t="shared" si="2"/>
        <v>100</v>
      </c>
      <c r="G8" s="3">
        <v>145</v>
      </c>
      <c r="H8" s="3">
        <v>678</v>
      </c>
      <c r="I8" s="3">
        <v>101</v>
      </c>
      <c r="J8" s="74">
        <f t="shared" ref="J8:J71" si="4">SUM(G8:I8)</f>
        <v>924</v>
      </c>
      <c r="K8" s="3">
        <v>0</v>
      </c>
      <c r="N8" s="8"/>
    </row>
    <row r="9" spans="1:14" x14ac:dyDescent="0.25">
      <c r="A9" s="4" t="s">
        <v>12</v>
      </c>
      <c r="B9" s="4" t="s">
        <v>13</v>
      </c>
      <c r="C9" s="3">
        <v>79</v>
      </c>
      <c r="D9" s="33">
        <f t="shared" si="3"/>
        <v>94.936708860759495</v>
      </c>
      <c r="E9" s="3">
        <v>75</v>
      </c>
      <c r="F9" s="33">
        <f t="shared" si="2"/>
        <v>100</v>
      </c>
      <c r="G9" s="3">
        <v>1</v>
      </c>
      <c r="H9" s="3">
        <v>45</v>
      </c>
      <c r="I9" s="3">
        <v>29</v>
      </c>
      <c r="J9" s="74">
        <f t="shared" si="4"/>
        <v>75</v>
      </c>
      <c r="K9" s="3">
        <v>0</v>
      </c>
      <c r="N9" s="8"/>
    </row>
    <row r="10" spans="1:14" x14ac:dyDescent="0.25">
      <c r="A10" s="4" t="s">
        <v>14</v>
      </c>
      <c r="B10" s="4" t="s">
        <v>15</v>
      </c>
      <c r="C10" s="3">
        <v>435</v>
      </c>
      <c r="D10" s="33">
        <f t="shared" si="3"/>
        <v>100</v>
      </c>
      <c r="E10" s="3">
        <v>460</v>
      </c>
      <c r="F10" s="33">
        <f t="shared" si="2"/>
        <v>94.565217391304344</v>
      </c>
      <c r="G10" s="3">
        <v>38</v>
      </c>
      <c r="H10" s="3">
        <v>317</v>
      </c>
      <c r="I10" s="3">
        <v>80</v>
      </c>
      <c r="J10" s="74">
        <f t="shared" si="4"/>
        <v>435</v>
      </c>
      <c r="K10" s="3">
        <v>25</v>
      </c>
      <c r="N10" s="8"/>
    </row>
    <row r="11" spans="1:14" x14ac:dyDescent="0.25">
      <c r="A11" s="4" t="s">
        <v>16</v>
      </c>
      <c r="B11" s="4" t="s">
        <v>17</v>
      </c>
      <c r="C11" s="3">
        <v>0</v>
      </c>
      <c r="D11" s="33" t="e">
        <f t="shared" si="3"/>
        <v>#DIV/0!</v>
      </c>
      <c r="E11" s="3">
        <v>490</v>
      </c>
      <c r="F11" s="33">
        <f t="shared" si="2"/>
        <v>0</v>
      </c>
      <c r="G11" s="3">
        <v>0</v>
      </c>
      <c r="H11" s="3">
        <v>0</v>
      </c>
      <c r="I11" s="3">
        <v>0</v>
      </c>
      <c r="J11" s="74">
        <f t="shared" si="4"/>
        <v>0</v>
      </c>
      <c r="K11" s="3">
        <v>0</v>
      </c>
      <c r="N11" s="8"/>
    </row>
    <row r="12" spans="1:14" x14ac:dyDescent="0.25">
      <c r="A12" s="4" t="s">
        <v>18</v>
      </c>
      <c r="B12" s="4" t="s">
        <v>19</v>
      </c>
      <c r="C12" s="3">
        <v>123</v>
      </c>
      <c r="D12" s="33">
        <f t="shared" si="3"/>
        <v>55.284552845528459</v>
      </c>
      <c r="E12" s="3">
        <v>123</v>
      </c>
      <c r="F12" s="33">
        <f t="shared" si="2"/>
        <v>55.284552845528459</v>
      </c>
      <c r="G12" s="3">
        <v>10</v>
      </c>
      <c r="H12" s="3">
        <v>54</v>
      </c>
      <c r="I12" s="3">
        <v>4</v>
      </c>
      <c r="J12" s="74">
        <f t="shared" si="4"/>
        <v>68</v>
      </c>
      <c r="K12" s="3">
        <v>55</v>
      </c>
      <c r="N12" s="8"/>
    </row>
    <row r="13" spans="1:14" x14ac:dyDescent="0.25">
      <c r="A13" s="4" t="s">
        <v>20</v>
      </c>
      <c r="B13" s="4" t="s">
        <v>21</v>
      </c>
      <c r="C13" s="3">
        <v>0</v>
      </c>
      <c r="D13" s="33" t="e">
        <f t="shared" si="3"/>
        <v>#DIV/0!</v>
      </c>
      <c r="E13" s="3">
        <v>526</v>
      </c>
      <c r="F13" s="33">
        <f t="shared" si="2"/>
        <v>0</v>
      </c>
      <c r="G13" s="3">
        <v>0</v>
      </c>
      <c r="H13" s="3">
        <v>0</v>
      </c>
      <c r="I13" s="3">
        <v>0</v>
      </c>
      <c r="J13" s="74">
        <f t="shared" si="4"/>
        <v>0</v>
      </c>
      <c r="K13" s="3">
        <v>0</v>
      </c>
      <c r="N13" s="8"/>
    </row>
    <row r="14" spans="1:14" x14ac:dyDescent="0.25">
      <c r="A14" s="4" t="s">
        <v>22</v>
      </c>
      <c r="B14" s="4" t="s">
        <v>23</v>
      </c>
      <c r="C14" s="3">
        <v>689</v>
      </c>
      <c r="D14" s="33">
        <f t="shared" si="3"/>
        <v>100</v>
      </c>
      <c r="E14" s="3">
        <v>790</v>
      </c>
      <c r="F14" s="33">
        <f t="shared" si="2"/>
        <v>87.215189873417714</v>
      </c>
      <c r="G14" s="3">
        <v>185</v>
      </c>
      <c r="H14" s="3">
        <v>462</v>
      </c>
      <c r="I14" s="3">
        <v>42</v>
      </c>
      <c r="J14" s="74">
        <f t="shared" si="4"/>
        <v>689</v>
      </c>
      <c r="K14" s="3">
        <v>571</v>
      </c>
      <c r="N14" s="8"/>
    </row>
    <row r="15" spans="1:14" x14ac:dyDescent="0.25">
      <c r="A15" s="4" t="s">
        <v>24</v>
      </c>
      <c r="B15" s="4" t="s">
        <v>25</v>
      </c>
      <c r="C15" s="3">
        <v>1602</v>
      </c>
      <c r="D15" s="33">
        <f t="shared" si="3"/>
        <v>73.408239700374537</v>
      </c>
      <c r="E15" s="3">
        <v>1191</v>
      </c>
      <c r="F15" s="33">
        <f t="shared" si="2"/>
        <v>98.740554156171285</v>
      </c>
      <c r="G15" s="3">
        <v>94</v>
      </c>
      <c r="H15" s="3">
        <v>973</v>
      </c>
      <c r="I15" s="3">
        <v>109</v>
      </c>
      <c r="J15" s="74">
        <f t="shared" si="4"/>
        <v>1176</v>
      </c>
      <c r="K15" s="3">
        <v>15</v>
      </c>
      <c r="N15" s="8"/>
    </row>
    <row r="16" spans="1:14" x14ac:dyDescent="0.25">
      <c r="A16" s="4" t="s">
        <v>26</v>
      </c>
      <c r="B16" s="4" t="s">
        <v>27</v>
      </c>
      <c r="C16" s="3">
        <v>52</v>
      </c>
      <c r="D16" s="33">
        <f t="shared" si="3"/>
        <v>100</v>
      </c>
      <c r="E16" s="3">
        <v>172</v>
      </c>
      <c r="F16" s="33">
        <f t="shared" si="2"/>
        <v>30.232558139534881</v>
      </c>
      <c r="G16" s="3">
        <v>1</v>
      </c>
      <c r="H16" s="3">
        <v>37</v>
      </c>
      <c r="I16" s="3">
        <v>14</v>
      </c>
      <c r="J16" s="74">
        <f t="shared" si="4"/>
        <v>52</v>
      </c>
      <c r="K16" s="3">
        <v>120</v>
      </c>
      <c r="N16" s="8"/>
    </row>
    <row r="17" spans="1:14" x14ac:dyDescent="0.25">
      <c r="A17" s="4" t="s">
        <v>28</v>
      </c>
      <c r="B17" s="4" t="s">
        <v>29</v>
      </c>
      <c r="C17" s="3">
        <v>1697</v>
      </c>
      <c r="D17" s="33">
        <f t="shared" si="3"/>
        <v>90.335886859163224</v>
      </c>
      <c r="E17" s="3">
        <v>1597</v>
      </c>
      <c r="F17" s="33">
        <f t="shared" si="2"/>
        <v>95.992485911083278</v>
      </c>
      <c r="G17" s="3">
        <v>138</v>
      </c>
      <c r="H17" s="3">
        <v>1137</v>
      </c>
      <c r="I17" s="3">
        <v>258</v>
      </c>
      <c r="J17" s="74">
        <f t="shared" si="4"/>
        <v>1533</v>
      </c>
      <c r="K17" s="3">
        <v>64</v>
      </c>
      <c r="N17" s="8"/>
    </row>
    <row r="18" spans="1:14" x14ac:dyDescent="0.25">
      <c r="A18" s="4" t="s">
        <v>30</v>
      </c>
      <c r="B18" s="4" t="s">
        <v>31</v>
      </c>
      <c r="C18" s="3">
        <v>191</v>
      </c>
      <c r="D18" s="33">
        <f t="shared" si="3"/>
        <v>100</v>
      </c>
      <c r="E18" s="3">
        <v>282</v>
      </c>
      <c r="F18" s="33">
        <f t="shared" si="2"/>
        <v>67.730496453900713</v>
      </c>
      <c r="G18" s="3">
        <v>61</v>
      </c>
      <c r="H18" s="3">
        <v>83</v>
      </c>
      <c r="I18" s="3">
        <v>47</v>
      </c>
      <c r="J18" s="74">
        <f t="shared" si="4"/>
        <v>191</v>
      </c>
      <c r="K18" s="3">
        <v>41</v>
      </c>
      <c r="N18" s="8"/>
    </row>
    <row r="19" spans="1:14" x14ac:dyDescent="0.25">
      <c r="A19" s="4" t="s">
        <v>32</v>
      </c>
      <c r="B19" s="4" t="s">
        <v>33</v>
      </c>
      <c r="C19" s="3">
        <v>1997</v>
      </c>
      <c r="D19" s="33">
        <f t="shared" si="3"/>
        <v>100</v>
      </c>
      <c r="E19" s="3">
        <v>1339</v>
      </c>
      <c r="F19" s="33">
        <f t="shared" si="2"/>
        <v>149.14115011202389</v>
      </c>
      <c r="G19" s="3">
        <v>320</v>
      </c>
      <c r="H19" s="3">
        <v>1418</v>
      </c>
      <c r="I19" s="3">
        <v>259</v>
      </c>
      <c r="J19" s="74">
        <f t="shared" si="4"/>
        <v>1997</v>
      </c>
      <c r="K19" s="3">
        <v>-658</v>
      </c>
      <c r="N19" s="8"/>
    </row>
    <row r="20" spans="1:14" x14ac:dyDescent="0.25">
      <c r="A20" s="4" t="s">
        <v>34</v>
      </c>
      <c r="B20" s="4" t="s">
        <v>35</v>
      </c>
      <c r="C20" s="3">
        <v>217</v>
      </c>
      <c r="D20" s="33">
        <f t="shared" si="3"/>
        <v>100</v>
      </c>
      <c r="E20" s="3">
        <v>303</v>
      </c>
      <c r="F20" s="33">
        <f t="shared" si="2"/>
        <v>71.617161716171623</v>
      </c>
      <c r="G20" s="3">
        <v>28</v>
      </c>
      <c r="H20" s="3">
        <v>158</v>
      </c>
      <c r="I20" s="3">
        <v>31</v>
      </c>
      <c r="J20" s="74">
        <f t="shared" si="4"/>
        <v>217</v>
      </c>
      <c r="K20" s="3">
        <v>86</v>
      </c>
      <c r="N20" s="8"/>
    </row>
    <row r="21" spans="1:14" x14ac:dyDescent="0.25">
      <c r="A21" s="4" t="s">
        <v>36</v>
      </c>
      <c r="B21" s="4" t="s">
        <v>37</v>
      </c>
      <c r="C21" s="3">
        <v>2650</v>
      </c>
      <c r="D21" s="33">
        <f t="shared" si="3"/>
        <v>91.622641509433961</v>
      </c>
      <c r="E21" s="3">
        <v>2428</v>
      </c>
      <c r="F21" s="33">
        <f t="shared" si="2"/>
        <v>100</v>
      </c>
      <c r="G21" s="3">
        <v>319</v>
      </c>
      <c r="H21" s="3">
        <v>1696</v>
      </c>
      <c r="I21" s="3">
        <v>413</v>
      </c>
      <c r="J21" s="74">
        <f t="shared" si="4"/>
        <v>2428</v>
      </c>
      <c r="K21" s="3">
        <v>0</v>
      </c>
      <c r="N21" s="8"/>
    </row>
    <row r="22" spans="1:14" x14ac:dyDescent="0.25">
      <c r="A22" s="4" t="s">
        <v>38</v>
      </c>
      <c r="B22" s="4" t="s">
        <v>39</v>
      </c>
      <c r="C22" s="3">
        <v>1479</v>
      </c>
      <c r="D22" s="33">
        <f t="shared" si="3"/>
        <v>75.253549695740361</v>
      </c>
      <c r="E22" s="3">
        <v>1223</v>
      </c>
      <c r="F22" s="33">
        <f t="shared" si="2"/>
        <v>91.005723630417009</v>
      </c>
      <c r="G22" s="3">
        <v>81</v>
      </c>
      <c r="H22" s="3">
        <v>889</v>
      </c>
      <c r="I22" s="3">
        <v>143</v>
      </c>
      <c r="J22" s="74">
        <f t="shared" si="4"/>
        <v>1113</v>
      </c>
      <c r="K22" s="3">
        <v>110</v>
      </c>
      <c r="N22" s="8"/>
    </row>
    <row r="23" spans="1:14" x14ac:dyDescent="0.25">
      <c r="A23" s="4" t="s">
        <v>40</v>
      </c>
      <c r="B23" s="4" t="s">
        <v>41</v>
      </c>
      <c r="C23" s="3">
        <v>162</v>
      </c>
      <c r="D23" s="33">
        <f t="shared" si="3"/>
        <v>99.382716049382708</v>
      </c>
      <c r="E23" s="3">
        <v>238</v>
      </c>
      <c r="F23" s="33">
        <f t="shared" si="2"/>
        <v>67.64705882352942</v>
      </c>
      <c r="G23" s="3">
        <v>15</v>
      </c>
      <c r="H23" s="3">
        <v>122</v>
      </c>
      <c r="I23" s="3">
        <v>24</v>
      </c>
      <c r="J23" s="74">
        <f t="shared" si="4"/>
        <v>161</v>
      </c>
      <c r="K23" s="3">
        <v>77</v>
      </c>
      <c r="N23" s="8"/>
    </row>
    <row r="24" spans="1:14" x14ac:dyDescent="0.25">
      <c r="A24" s="4" t="s">
        <v>42</v>
      </c>
      <c r="B24" s="4" t="s">
        <v>43</v>
      </c>
      <c r="C24" s="3">
        <v>453</v>
      </c>
      <c r="D24" s="33">
        <f t="shared" si="3"/>
        <v>100</v>
      </c>
      <c r="E24" s="3">
        <v>496</v>
      </c>
      <c r="F24" s="33">
        <f t="shared" si="2"/>
        <v>91.33064516129032</v>
      </c>
      <c r="G24" s="3">
        <v>11</v>
      </c>
      <c r="H24" s="3">
        <v>274</v>
      </c>
      <c r="I24" s="3">
        <v>168</v>
      </c>
      <c r="J24" s="74">
        <f t="shared" si="4"/>
        <v>453</v>
      </c>
      <c r="K24" s="3">
        <v>43</v>
      </c>
      <c r="N24" s="8"/>
    </row>
    <row r="25" spans="1:14" x14ac:dyDescent="0.25">
      <c r="A25" s="4" t="s">
        <v>44</v>
      </c>
      <c r="B25" s="4" t="s">
        <v>45</v>
      </c>
      <c r="C25" s="3">
        <v>330</v>
      </c>
      <c r="D25" s="33">
        <f t="shared" si="3"/>
        <v>100</v>
      </c>
      <c r="E25" s="3">
        <v>1071</v>
      </c>
      <c r="F25" s="33">
        <f t="shared" si="2"/>
        <v>30.812324929971989</v>
      </c>
      <c r="G25" s="3">
        <v>6</v>
      </c>
      <c r="H25" s="3">
        <v>206</v>
      </c>
      <c r="I25" s="3">
        <v>118</v>
      </c>
      <c r="J25" s="74">
        <f t="shared" si="4"/>
        <v>330</v>
      </c>
      <c r="K25" s="3">
        <v>741</v>
      </c>
      <c r="N25" s="8"/>
    </row>
    <row r="26" spans="1:14" x14ac:dyDescent="0.25">
      <c r="A26" s="4" t="s">
        <v>46</v>
      </c>
      <c r="B26" s="4" t="s">
        <v>47</v>
      </c>
      <c r="C26" s="3">
        <v>0</v>
      </c>
      <c r="D26" s="33" t="e">
        <f t="shared" si="3"/>
        <v>#DIV/0!</v>
      </c>
      <c r="E26" s="3">
        <v>275</v>
      </c>
      <c r="F26" s="33">
        <f t="shared" si="2"/>
        <v>0</v>
      </c>
      <c r="G26" s="3">
        <v>0</v>
      </c>
      <c r="H26" s="3">
        <v>0</v>
      </c>
      <c r="I26" s="3">
        <v>0</v>
      </c>
      <c r="J26" s="74">
        <f t="shared" si="4"/>
        <v>0</v>
      </c>
      <c r="K26" s="3">
        <v>0</v>
      </c>
      <c r="N26" s="8"/>
    </row>
    <row r="27" spans="1:14" x14ac:dyDescent="0.25">
      <c r="A27" s="4" t="s">
        <v>48</v>
      </c>
      <c r="B27" s="4" t="s">
        <v>49</v>
      </c>
      <c r="C27" s="3">
        <v>209</v>
      </c>
      <c r="D27" s="33">
        <f t="shared" si="3"/>
        <v>100</v>
      </c>
      <c r="E27" s="3">
        <v>241</v>
      </c>
      <c r="F27" s="33">
        <f t="shared" si="2"/>
        <v>86.721991701244818</v>
      </c>
      <c r="G27" s="3">
        <v>4</v>
      </c>
      <c r="H27" s="3">
        <v>147</v>
      </c>
      <c r="I27" s="3">
        <v>58</v>
      </c>
      <c r="J27" s="74">
        <f t="shared" si="4"/>
        <v>209</v>
      </c>
      <c r="K27" s="3">
        <v>32</v>
      </c>
      <c r="N27" s="8"/>
    </row>
    <row r="28" spans="1:14" x14ac:dyDescent="0.25">
      <c r="A28" s="4" t="s">
        <v>50</v>
      </c>
      <c r="B28" s="4" t="s">
        <v>51</v>
      </c>
      <c r="C28" s="3">
        <v>346</v>
      </c>
      <c r="D28" s="33">
        <f t="shared" si="3"/>
        <v>100</v>
      </c>
      <c r="E28" s="3">
        <v>364</v>
      </c>
      <c r="F28" s="33">
        <f t="shared" si="2"/>
        <v>95.054945054945051</v>
      </c>
      <c r="G28" s="3">
        <v>7</v>
      </c>
      <c r="H28" s="3">
        <v>171</v>
      </c>
      <c r="I28" s="3">
        <v>168</v>
      </c>
      <c r="J28" s="74">
        <f t="shared" si="4"/>
        <v>346</v>
      </c>
      <c r="K28" s="3">
        <v>18</v>
      </c>
      <c r="N28" s="8"/>
    </row>
    <row r="29" spans="1:14" x14ac:dyDescent="0.25">
      <c r="A29" s="4" t="s">
        <v>52</v>
      </c>
      <c r="B29" s="4" t="s">
        <v>53</v>
      </c>
      <c r="C29" s="3">
        <v>746</v>
      </c>
      <c r="D29" s="33">
        <f t="shared" si="3"/>
        <v>100</v>
      </c>
      <c r="E29" s="3">
        <v>746</v>
      </c>
      <c r="F29" s="33">
        <f t="shared" si="2"/>
        <v>100</v>
      </c>
      <c r="G29" s="3">
        <v>112</v>
      </c>
      <c r="H29" s="3">
        <v>597</v>
      </c>
      <c r="I29" s="3">
        <v>37</v>
      </c>
      <c r="J29" s="74">
        <f t="shared" si="4"/>
        <v>746</v>
      </c>
      <c r="K29" s="3">
        <v>0</v>
      </c>
      <c r="N29" s="8"/>
    </row>
    <row r="30" spans="1:14" x14ac:dyDescent="0.25">
      <c r="A30" s="4" t="s">
        <v>54</v>
      </c>
      <c r="B30" s="4" t="s">
        <v>55</v>
      </c>
      <c r="C30" s="3">
        <v>0</v>
      </c>
      <c r="D30" s="33" t="e">
        <f t="shared" si="3"/>
        <v>#DIV/0!</v>
      </c>
      <c r="E30" s="3">
        <v>340</v>
      </c>
      <c r="F30" s="33">
        <f t="shared" si="2"/>
        <v>0</v>
      </c>
      <c r="G30" s="3">
        <v>0</v>
      </c>
      <c r="H30" s="3">
        <v>0</v>
      </c>
      <c r="I30" s="3">
        <v>0</v>
      </c>
      <c r="J30" s="74">
        <f t="shared" si="4"/>
        <v>0</v>
      </c>
      <c r="K30" s="3">
        <v>0</v>
      </c>
      <c r="N30" s="8"/>
    </row>
    <row r="31" spans="1:14" x14ac:dyDescent="0.25">
      <c r="A31" s="4" t="s">
        <v>56</v>
      </c>
      <c r="B31" s="4" t="s">
        <v>57</v>
      </c>
      <c r="C31" s="3">
        <v>148</v>
      </c>
      <c r="D31" s="33">
        <f t="shared" si="3"/>
        <v>100</v>
      </c>
      <c r="E31" s="3">
        <v>274</v>
      </c>
      <c r="F31" s="33">
        <f t="shared" si="2"/>
        <v>54.014598540145982</v>
      </c>
      <c r="G31" s="3">
        <v>1</v>
      </c>
      <c r="H31" s="3">
        <v>75</v>
      </c>
      <c r="I31" s="3">
        <v>72</v>
      </c>
      <c r="J31" s="74">
        <f t="shared" si="4"/>
        <v>148</v>
      </c>
      <c r="K31" s="3">
        <v>126</v>
      </c>
      <c r="N31" s="8"/>
    </row>
    <row r="32" spans="1:14" x14ac:dyDescent="0.25">
      <c r="A32" s="4" t="s">
        <v>58</v>
      </c>
      <c r="B32" s="4" t="s">
        <v>59</v>
      </c>
      <c r="C32" s="3">
        <v>998</v>
      </c>
      <c r="D32" s="33">
        <f t="shared" si="3"/>
        <v>100</v>
      </c>
      <c r="E32" s="3">
        <v>998</v>
      </c>
      <c r="F32" s="33">
        <f t="shared" si="2"/>
        <v>100</v>
      </c>
      <c r="G32" s="3">
        <v>42</v>
      </c>
      <c r="H32" s="3">
        <v>697</v>
      </c>
      <c r="I32" s="3">
        <v>259</v>
      </c>
      <c r="J32" s="74">
        <f t="shared" si="4"/>
        <v>998</v>
      </c>
      <c r="K32" s="3">
        <v>0</v>
      </c>
      <c r="N32" s="8"/>
    </row>
    <row r="33" spans="1:14" x14ac:dyDescent="0.25">
      <c r="A33" s="4" t="s">
        <v>60</v>
      </c>
      <c r="B33" s="4" t="s">
        <v>61</v>
      </c>
      <c r="C33" s="3">
        <v>190</v>
      </c>
      <c r="D33" s="33">
        <f t="shared" si="3"/>
        <v>100</v>
      </c>
      <c r="E33" s="3">
        <v>230</v>
      </c>
      <c r="F33" s="33">
        <f t="shared" si="2"/>
        <v>82.608695652173907</v>
      </c>
      <c r="G33" s="3">
        <v>1</v>
      </c>
      <c r="H33" s="3">
        <v>89</v>
      </c>
      <c r="I33" s="3">
        <v>100</v>
      </c>
      <c r="J33" s="74">
        <f t="shared" si="4"/>
        <v>190</v>
      </c>
      <c r="K33" s="3">
        <v>40</v>
      </c>
      <c r="N33" s="8"/>
    </row>
    <row r="34" spans="1:14" x14ac:dyDescent="0.25">
      <c r="A34" s="4" t="s">
        <v>62</v>
      </c>
      <c r="B34" s="4" t="s">
        <v>63</v>
      </c>
      <c r="C34" s="3">
        <v>3124</v>
      </c>
      <c r="D34" s="33">
        <f t="shared" si="3"/>
        <v>93.693982074263758</v>
      </c>
      <c r="E34" s="3">
        <v>2927</v>
      </c>
      <c r="F34" s="33">
        <f t="shared" si="2"/>
        <v>100</v>
      </c>
      <c r="G34" s="3">
        <v>843</v>
      </c>
      <c r="H34" s="3">
        <v>1847</v>
      </c>
      <c r="I34" s="3">
        <v>237</v>
      </c>
      <c r="J34" s="74">
        <f t="shared" si="4"/>
        <v>2927</v>
      </c>
      <c r="K34" s="3">
        <v>0</v>
      </c>
      <c r="N34" s="8"/>
    </row>
    <row r="35" spans="1:14" x14ac:dyDescent="0.25">
      <c r="A35" s="4" t="s">
        <v>64</v>
      </c>
      <c r="B35" s="4" t="s">
        <v>65</v>
      </c>
      <c r="C35" s="3">
        <v>613</v>
      </c>
      <c r="D35" s="33">
        <f t="shared" si="3"/>
        <v>100</v>
      </c>
      <c r="E35" s="3">
        <v>762</v>
      </c>
      <c r="F35" s="33">
        <f t="shared" si="2"/>
        <v>80.446194225721797</v>
      </c>
      <c r="G35" s="3">
        <v>31</v>
      </c>
      <c r="H35" s="3">
        <v>440</v>
      </c>
      <c r="I35" s="3">
        <v>142</v>
      </c>
      <c r="J35" s="74">
        <f t="shared" si="4"/>
        <v>613</v>
      </c>
      <c r="K35" s="3">
        <v>149</v>
      </c>
      <c r="N35" s="8"/>
    </row>
    <row r="36" spans="1:14" x14ac:dyDescent="0.25">
      <c r="A36" s="4" t="s">
        <v>66</v>
      </c>
      <c r="B36" s="4" t="s">
        <v>67</v>
      </c>
      <c r="C36" s="3">
        <v>0</v>
      </c>
      <c r="D36" s="33" t="e">
        <f t="shared" si="3"/>
        <v>#DIV/0!</v>
      </c>
      <c r="E36" s="3">
        <v>280</v>
      </c>
      <c r="F36" s="33">
        <f t="shared" si="2"/>
        <v>0</v>
      </c>
      <c r="G36" s="3">
        <v>0</v>
      </c>
      <c r="H36" s="3">
        <v>0</v>
      </c>
      <c r="I36" s="3">
        <v>0</v>
      </c>
      <c r="J36" s="74">
        <f t="shared" si="4"/>
        <v>0</v>
      </c>
      <c r="K36" s="3">
        <v>0</v>
      </c>
      <c r="N36" s="8"/>
    </row>
    <row r="37" spans="1:14" x14ac:dyDescent="0.25">
      <c r="A37" s="4" t="s">
        <v>68</v>
      </c>
      <c r="B37" s="4" t="s">
        <v>69</v>
      </c>
      <c r="C37" s="3">
        <v>1209</v>
      </c>
      <c r="D37" s="33">
        <f t="shared" si="3"/>
        <v>62.613730355665844</v>
      </c>
      <c r="E37" s="3">
        <v>1444</v>
      </c>
      <c r="F37" s="33">
        <f t="shared" si="2"/>
        <v>52.423822714681442</v>
      </c>
      <c r="G37" s="3">
        <v>58</v>
      </c>
      <c r="H37" s="3">
        <v>576</v>
      </c>
      <c r="I37" s="3">
        <v>123</v>
      </c>
      <c r="J37" s="74">
        <f t="shared" si="4"/>
        <v>757</v>
      </c>
      <c r="K37" s="3">
        <v>687</v>
      </c>
      <c r="N37" s="8"/>
    </row>
    <row r="38" spans="1:14" x14ac:dyDescent="0.25">
      <c r="A38" s="4" t="s">
        <v>70</v>
      </c>
      <c r="B38" s="4" t="s">
        <v>71</v>
      </c>
      <c r="C38" s="3">
        <v>1585</v>
      </c>
      <c r="D38" s="33">
        <f t="shared" si="3"/>
        <v>100</v>
      </c>
      <c r="E38" s="3">
        <v>2072</v>
      </c>
      <c r="F38" s="33">
        <f t="shared" si="2"/>
        <v>76.496138996138995</v>
      </c>
      <c r="G38" s="3">
        <v>50</v>
      </c>
      <c r="H38" s="3">
        <v>1027</v>
      </c>
      <c r="I38" s="3">
        <v>508</v>
      </c>
      <c r="J38" s="74">
        <f t="shared" si="4"/>
        <v>1585</v>
      </c>
      <c r="K38" s="3">
        <v>487</v>
      </c>
      <c r="N38" s="8"/>
    </row>
    <row r="39" spans="1:14" x14ac:dyDescent="0.25">
      <c r="A39" s="4" t="s">
        <v>72</v>
      </c>
      <c r="B39" s="4" t="s">
        <v>73</v>
      </c>
      <c r="C39" s="3">
        <v>1382</v>
      </c>
      <c r="D39" s="33">
        <f t="shared" si="3"/>
        <v>90.448625180897253</v>
      </c>
      <c r="E39" s="3">
        <v>1250</v>
      </c>
      <c r="F39" s="33">
        <f t="shared" si="2"/>
        <v>100</v>
      </c>
      <c r="G39" s="3">
        <v>43</v>
      </c>
      <c r="H39" s="3">
        <v>858</v>
      </c>
      <c r="I39" s="3">
        <v>349</v>
      </c>
      <c r="J39" s="74">
        <f t="shared" si="4"/>
        <v>1250</v>
      </c>
      <c r="K39" s="3">
        <v>0</v>
      </c>
      <c r="N39" s="8"/>
    </row>
    <row r="40" spans="1:14" x14ac:dyDescent="0.25">
      <c r="A40" s="4" t="s">
        <v>74</v>
      </c>
      <c r="B40" s="4" t="s">
        <v>75</v>
      </c>
      <c r="C40" s="3">
        <v>1152</v>
      </c>
      <c r="D40" s="33">
        <f t="shared" si="3"/>
        <v>94.270833333333343</v>
      </c>
      <c r="E40" s="3">
        <v>1176</v>
      </c>
      <c r="F40" s="33">
        <f t="shared" si="2"/>
        <v>92.346938775510196</v>
      </c>
      <c r="G40" s="3">
        <v>66</v>
      </c>
      <c r="H40" s="3">
        <v>813</v>
      </c>
      <c r="I40" s="3">
        <v>207</v>
      </c>
      <c r="J40" s="74">
        <f t="shared" si="4"/>
        <v>1086</v>
      </c>
      <c r="K40" s="3">
        <v>90</v>
      </c>
      <c r="N40" s="8"/>
    </row>
    <row r="41" spans="1:14" x14ac:dyDescent="0.25">
      <c r="A41" s="4" t="s">
        <v>76</v>
      </c>
      <c r="B41" s="4" t="s">
        <v>77</v>
      </c>
      <c r="C41" s="3">
        <v>826</v>
      </c>
      <c r="D41" s="33">
        <f t="shared" si="3"/>
        <v>100</v>
      </c>
      <c r="E41" s="3">
        <v>880</v>
      </c>
      <c r="F41" s="33">
        <f t="shared" si="2"/>
        <v>93.86363636363636</v>
      </c>
      <c r="G41" s="3">
        <v>33</v>
      </c>
      <c r="H41" s="3">
        <v>540</v>
      </c>
      <c r="I41" s="3">
        <v>253</v>
      </c>
      <c r="J41" s="74">
        <f t="shared" si="4"/>
        <v>826</v>
      </c>
      <c r="K41" s="3">
        <v>315</v>
      </c>
      <c r="N41" s="8"/>
    </row>
    <row r="42" spans="1:14" x14ac:dyDescent="0.25">
      <c r="A42" s="4" t="s">
        <v>78</v>
      </c>
      <c r="B42" s="4" t="s">
        <v>79</v>
      </c>
      <c r="C42" s="3">
        <v>791</v>
      </c>
      <c r="D42" s="33">
        <f t="shared" si="3"/>
        <v>87.863463969658667</v>
      </c>
      <c r="E42" s="3">
        <v>702</v>
      </c>
      <c r="F42" s="33">
        <f t="shared" si="2"/>
        <v>99.002849002849004</v>
      </c>
      <c r="G42" s="3">
        <v>95</v>
      </c>
      <c r="H42" s="3">
        <v>502</v>
      </c>
      <c r="I42" s="3">
        <v>98</v>
      </c>
      <c r="J42" s="74">
        <f t="shared" si="4"/>
        <v>695</v>
      </c>
      <c r="K42" s="3">
        <v>7</v>
      </c>
      <c r="N42" s="8"/>
    </row>
    <row r="43" spans="1:14" x14ac:dyDescent="0.25">
      <c r="A43" s="4" t="s">
        <v>80</v>
      </c>
      <c r="B43" s="4" t="s">
        <v>81</v>
      </c>
      <c r="C43" s="3">
        <v>278</v>
      </c>
      <c r="D43" s="33">
        <f t="shared" si="3"/>
        <v>97.122302158273371</v>
      </c>
      <c r="E43" s="3">
        <v>189</v>
      </c>
      <c r="F43" s="33">
        <f t="shared" si="2"/>
        <v>142.85714285714286</v>
      </c>
      <c r="G43" s="3">
        <v>39</v>
      </c>
      <c r="H43" s="3">
        <v>196</v>
      </c>
      <c r="I43" s="3">
        <v>35</v>
      </c>
      <c r="J43" s="74">
        <f t="shared" si="4"/>
        <v>270</v>
      </c>
      <c r="K43" s="3">
        <v>-81</v>
      </c>
      <c r="N43" s="8"/>
    </row>
    <row r="44" spans="1:14" x14ac:dyDescent="0.25">
      <c r="A44" s="4" t="s">
        <v>82</v>
      </c>
      <c r="B44" s="4" t="s">
        <v>83</v>
      </c>
      <c r="C44" s="3">
        <v>555</v>
      </c>
      <c r="D44" s="33">
        <f t="shared" si="3"/>
        <v>100</v>
      </c>
      <c r="E44" s="3">
        <v>555</v>
      </c>
      <c r="F44" s="33">
        <f t="shared" si="2"/>
        <v>100</v>
      </c>
      <c r="G44" s="3">
        <v>14</v>
      </c>
      <c r="H44" s="3">
        <v>327</v>
      </c>
      <c r="I44" s="3">
        <v>214</v>
      </c>
      <c r="J44" s="74">
        <f t="shared" si="4"/>
        <v>555</v>
      </c>
      <c r="K44" s="3">
        <v>0</v>
      </c>
      <c r="N44" s="8"/>
    </row>
    <row r="45" spans="1:14" x14ac:dyDescent="0.25">
      <c r="A45" s="4" t="s">
        <v>84</v>
      </c>
      <c r="B45" s="4" t="s">
        <v>85</v>
      </c>
      <c r="C45" s="3">
        <v>0</v>
      </c>
      <c r="D45" s="33" t="e">
        <f t="shared" si="3"/>
        <v>#DIV/0!</v>
      </c>
      <c r="E45" s="3">
        <v>68</v>
      </c>
      <c r="F45" s="33">
        <f t="shared" si="2"/>
        <v>0</v>
      </c>
      <c r="G45" s="3">
        <v>0</v>
      </c>
      <c r="H45" s="3">
        <v>0</v>
      </c>
      <c r="I45" s="3">
        <v>0</v>
      </c>
      <c r="J45" s="74">
        <f t="shared" si="4"/>
        <v>0</v>
      </c>
      <c r="K45" s="3">
        <v>0</v>
      </c>
      <c r="N45" s="8"/>
    </row>
    <row r="46" spans="1:14" x14ac:dyDescent="0.25">
      <c r="A46" s="4" t="s">
        <v>86</v>
      </c>
      <c r="B46" s="4" t="s">
        <v>87</v>
      </c>
      <c r="C46" s="3">
        <v>3364</v>
      </c>
      <c r="D46" s="33">
        <f t="shared" si="3"/>
        <v>83.263971462544589</v>
      </c>
      <c r="E46" s="3">
        <v>2801</v>
      </c>
      <c r="F46" s="33">
        <f t="shared" si="2"/>
        <v>100</v>
      </c>
      <c r="G46" s="3">
        <v>238</v>
      </c>
      <c r="H46" s="3">
        <v>2345</v>
      </c>
      <c r="I46" s="3">
        <v>218</v>
      </c>
      <c r="J46" s="74">
        <f t="shared" si="4"/>
        <v>2801</v>
      </c>
      <c r="K46" s="3">
        <v>0</v>
      </c>
      <c r="N46" s="8"/>
    </row>
    <row r="47" spans="1:14" x14ac:dyDescent="0.25">
      <c r="A47" s="4" t="s">
        <v>88</v>
      </c>
      <c r="B47" s="4" t="s">
        <v>89</v>
      </c>
      <c r="C47" s="3">
        <v>0</v>
      </c>
      <c r="D47" s="33" t="e">
        <f t="shared" si="3"/>
        <v>#DIV/0!</v>
      </c>
      <c r="E47" s="3">
        <v>327</v>
      </c>
      <c r="F47" s="33">
        <f t="shared" si="2"/>
        <v>0</v>
      </c>
      <c r="G47" s="3">
        <v>0</v>
      </c>
      <c r="H47" s="3">
        <v>0</v>
      </c>
      <c r="I47" s="3">
        <v>0</v>
      </c>
      <c r="J47" s="74">
        <f t="shared" si="4"/>
        <v>0</v>
      </c>
      <c r="K47" s="3">
        <v>0</v>
      </c>
      <c r="N47" s="8"/>
    </row>
    <row r="48" spans="1:14" x14ac:dyDescent="0.25">
      <c r="A48" s="4" t="s">
        <v>90</v>
      </c>
      <c r="B48" s="4" t="s">
        <v>91</v>
      </c>
      <c r="C48" s="3">
        <v>399</v>
      </c>
      <c r="D48" s="33">
        <f t="shared" si="3"/>
        <v>97.744360902255636</v>
      </c>
      <c r="E48" s="3">
        <v>390</v>
      </c>
      <c r="F48" s="33">
        <f t="shared" si="2"/>
        <v>100</v>
      </c>
      <c r="G48" s="3">
        <v>27</v>
      </c>
      <c r="H48" s="3">
        <v>279</v>
      </c>
      <c r="I48" s="3">
        <v>84</v>
      </c>
      <c r="J48" s="74">
        <f t="shared" si="4"/>
        <v>390</v>
      </c>
      <c r="K48" s="3">
        <v>0</v>
      </c>
      <c r="N48" s="8"/>
    </row>
    <row r="49" spans="1:14" x14ac:dyDescent="0.25">
      <c r="A49" s="4" t="s">
        <v>92</v>
      </c>
      <c r="B49" s="4" t="s">
        <v>93</v>
      </c>
      <c r="C49" s="3">
        <v>126</v>
      </c>
      <c r="D49" s="33">
        <f t="shared" si="3"/>
        <v>67.460317460317469</v>
      </c>
      <c r="E49" s="3">
        <v>85</v>
      </c>
      <c r="F49" s="33">
        <f t="shared" si="2"/>
        <v>100</v>
      </c>
      <c r="G49" s="3">
        <v>0</v>
      </c>
      <c r="H49" s="3">
        <v>36</v>
      </c>
      <c r="I49" s="3">
        <v>49</v>
      </c>
      <c r="J49" s="74">
        <f t="shared" si="4"/>
        <v>85</v>
      </c>
      <c r="K49" s="3">
        <v>0</v>
      </c>
      <c r="N49" s="8"/>
    </row>
    <row r="50" spans="1:14" x14ac:dyDescent="0.25">
      <c r="A50" s="4" t="s">
        <v>94</v>
      </c>
      <c r="B50" s="4" t="s">
        <v>95</v>
      </c>
      <c r="C50" s="3">
        <v>57</v>
      </c>
      <c r="D50" s="33">
        <f t="shared" si="3"/>
        <v>92.982456140350877</v>
      </c>
      <c r="E50" s="3">
        <v>80</v>
      </c>
      <c r="F50" s="33">
        <f t="shared" si="2"/>
        <v>66.25</v>
      </c>
      <c r="G50" s="3">
        <v>1</v>
      </c>
      <c r="H50" s="3">
        <v>28</v>
      </c>
      <c r="I50" s="3">
        <v>24</v>
      </c>
      <c r="J50" s="74">
        <f t="shared" si="4"/>
        <v>53</v>
      </c>
      <c r="K50" s="3">
        <v>27</v>
      </c>
      <c r="N50" s="8"/>
    </row>
    <row r="51" spans="1:14" x14ac:dyDescent="0.25">
      <c r="A51" s="4" t="s">
        <v>96</v>
      </c>
      <c r="B51" s="4" t="s">
        <v>97</v>
      </c>
      <c r="C51" s="3">
        <v>1210</v>
      </c>
      <c r="D51" s="33">
        <f t="shared" si="3"/>
        <v>89.338842975206617</v>
      </c>
      <c r="E51" s="3">
        <v>1081</v>
      </c>
      <c r="F51" s="33">
        <f t="shared" si="2"/>
        <v>100</v>
      </c>
      <c r="G51" s="3">
        <v>78</v>
      </c>
      <c r="H51" s="3">
        <v>823</v>
      </c>
      <c r="I51" s="3">
        <v>180</v>
      </c>
      <c r="J51" s="74">
        <f t="shared" si="4"/>
        <v>1081</v>
      </c>
      <c r="K51" s="3">
        <v>0</v>
      </c>
      <c r="N51" s="8"/>
    </row>
    <row r="52" spans="1:14" x14ac:dyDescent="0.25">
      <c r="A52" s="4" t="s">
        <v>98</v>
      </c>
      <c r="B52" s="4" t="s">
        <v>99</v>
      </c>
      <c r="C52" s="3">
        <v>1328</v>
      </c>
      <c r="D52" s="33">
        <f t="shared" si="3"/>
        <v>100</v>
      </c>
      <c r="E52" s="3">
        <v>1328</v>
      </c>
      <c r="F52" s="33">
        <f t="shared" si="2"/>
        <v>100</v>
      </c>
      <c r="G52" s="3">
        <v>247</v>
      </c>
      <c r="H52" s="3">
        <v>963</v>
      </c>
      <c r="I52" s="3">
        <v>118</v>
      </c>
      <c r="J52" s="74">
        <f t="shared" si="4"/>
        <v>1328</v>
      </c>
      <c r="K52" s="3">
        <v>0</v>
      </c>
      <c r="N52" s="8"/>
    </row>
    <row r="53" spans="1:14" x14ac:dyDescent="0.25">
      <c r="A53" s="4" t="s">
        <v>100</v>
      </c>
      <c r="B53" s="4" t="s">
        <v>101</v>
      </c>
      <c r="C53" s="3">
        <v>0</v>
      </c>
      <c r="D53" s="33" t="e">
        <f t="shared" si="3"/>
        <v>#DIV/0!</v>
      </c>
      <c r="E53" s="3">
        <v>87</v>
      </c>
      <c r="F53" s="33">
        <f t="shared" si="2"/>
        <v>0</v>
      </c>
      <c r="G53" s="3">
        <v>0</v>
      </c>
      <c r="H53" s="3">
        <v>0</v>
      </c>
      <c r="I53" s="3">
        <v>0</v>
      </c>
      <c r="J53" s="74">
        <f t="shared" si="4"/>
        <v>0</v>
      </c>
      <c r="K53" s="3">
        <v>0</v>
      </c>
      <c r="N53" s="8"/>
    </row>
    <row r="54" spans="1:14" x14ac:dyDescent="0.25">
      <c r="A54" s="4" t="s">
        <v>102</v>
      </c>
      <c r="B54" s="4" t="s">
        <v>103</v>
      </c>
      <c r="C54" s="3">
        <v>0</v>
      </c>
      <c r="D54" s="33" t="e">
        <f t="shared" si="3"/>
        <v>#DIV/0!</v>
      </c>
      <c r="E54" s="3">
        <v>55</v>
      </c>
      <c r="F54" s="33">
        <f t="shared" si="2"/>
        <v>0</v>
      </c>
      <c r="G54" s="3">
        <v>0</v>
      </c>
      <c r="H54" s="3">
        <v>0</v>
      </c>
      <c r="I54" s="3">
        <v>0</v>
      </c>
      <c r="J54" s="74">
        <f t="shared" si="4"/>
        <v>0</v>
      </c>
      <c r="K54" s="3">
        <v>0</v>
      </c>
      <c r="N54" s="8"/>
    </row>
    <row r="55" spans="1:14" x14ac:dyDescent="0.25">
      <c r="A55" s="4" t="s">
        <v>104</v>
      </c>
      <c r="B55" s="4" t="s">
        <v>105</v>
      </c>
      <c r="C55" s="3">
        <v>720</v>
      </c>
      <c r="D55" s="33">
        <f t="shared" si="3"/>
        <v>100</v>
      </c>
      <c r="E55" s="3">
        <v>747</v>
      </c>
      <c r="F55" s="33">
        <f t="shared" si="2"/>
        <v>96.385542168674704</v>
      </c>
      <c r="G55" s="3">
        <v>342</v>
      </c>
      <c r="H55" s="3">
        <v>248</v>
      </c>
      <c r="I55" s="3">
        <v>130</v>
      </c>
      <c r="J55" s="74">
        <f t="shared" si="4"/>
        <v>720</v>
      </c>
      <c r="K55" s="3">
        <v>27</v>
      </c>
      <c r="N55" s="8"/>
    </row>
    <row r="56" spans="1:14" x14ac:dyDescent="0.25">
      <c r="A56" s="4" t="s">
        <v>106</v>
      </c>
      <c r="B56" s="4" t="s">
        <v>107</v>
      </c>
      <c r="C56" s="3">
        <v>1224</v>
      </c>
      <c r="D56" s="33">
        <f t="shared" si="3"/>
        <v>100</v>
      </c>
      <c r="E56" s="3">
        <v>1586</v>
      </c>
      <c r="F56" s="33">
        <f t="shared" si="2"/>
        <v>77.175283732660787</v>
      </c>
      <c r="G56" s="3">
        <v>71</v>
      </c>
      <c r="H56" s="3">
        <v>730</v>
      </c>
      <c r="I56" s="3">
        <v>423</v>
      </c>
      <c r="J56" s="74">
        <f t="shared" si="4"/>
        <v>1224</v>
      </c>
      <c r="K56" s="3">
        <v>362</v>
      </c>
      <c r="N56" s="8"/>
    </row>
    <row r="57" spans="1:14" x14ac:dyDescent="0.25">
      <c r="A57" s="4" t="s">
        <v>108</v>
      </c>
      <c r="B57" s="4" t="s">
        <v>109</v>
      </c>
      <c r="C57" s="3">
        <v>1131</v>
      </c>
      <c r="D57" s="33">
        <f t="shared" si="3"/>
        <v>100</v>
      </c>
      <c r="E57" s="3">
        <v>1582</v>
      </c>
      <c r="F57" s="33">
        <f t="shared" si="2"/>
        <v>71.49178255372945</v>
      </c>
      <c r="G57" s="3">
        <v>49</v>
      </c>
      <c r="H57" s="3">
        <v>847</v>
      </c>
      <c r="I57" s="3">
        <v>235</v>
      </c>
      <c r="J57" s="74">
        <f t="shared" si="4"/>
        <v>1131</v>
      </c>
      <c r="K57" s="3">
        <v>451</v>
      </c>
      <c r="N57" s="8"/>
    </row>
    <row r="58" spans="1:14" x14ac:dyDescent="0.25">
      <c r="A58" s="4" t="s">
        <v>110</v>
      </c>
      <c r="B58" s="4" t="s">
        <v>111</v>
      </c>
      <c r="C58" s="3">
        <v>511</v>
      </c>
      <c r="D58" s="33">
        <f t="shared" si="3"/>
        <v>100</v>
      </c>
      <c r="E58" s="3">
        <v>585</v>
      </c>
      <c r="F58" s="33">
        <f t="shared" si="2"/>
        <v>87.350427350427353</v>
      </c>
      <c r="G58" s="3">
        <v>27</v>
      </c>
      <c r="H58" s="3">
        <v>346</v>
      </c>
      <c r="I58" s="3">
        <v>138</v>
      </c>
      <c r="J58" s="74">
        <f t="shared" si="4"/>
        <v>511</v>
      </c>
      <c r="K58" s="3">
        <v>74</v>
      </c>
      <c r="N58" s="8"/>
    </row>
    <row r="59" spans="1:14" x14ac:dyDescent="0.25">
      <c r="A59" s="4" t="s">
        <v>112</v>
      </c>
      <c r="B59" s="4" t="s">
        <v>113</v>
      </c>
      <c r="C59" s="3">
        <v>954</v>
      </c>
      <c r="D59" s="33">
        <f t="shared" si="3"/>
        <v>100</v>
      </c>
      <c r="E59" s="3">
        <v>954</v>
      </c>
      <c r="F59" s="33">
        <f t="shared" si="2"/>
        <v>100</v>
      </c>
      <c r="G59" s="3">
        <v>165</v>
      </c>
      <c r="H59" s="3">
        <v>687</v>
      </c>
      <c r="I59" s="3">
        <v>102</v>
      </c>
      <c r="J59" s="74">
        <f t="shared" si="4"/>
        <v>954</v>
      </c>
      <c r="K59" s="3">
        <v>0</v>
      </c>
      <c r="N59" s="8"/>
    </row>
    <row r="60" spans="1:14" x14ac:dyDescent="0.25">
      <c r="A60" s="4" t="s">
        <v>114</v>
      </c>
      <c r="B60" s="4" t="s">
        <v>115</v>
      </c>
      <c r="C60" s="3">
        <v>731</v>
      </c>
      <c r="D60" s="33">
        <f t="shared" si="3"/>
        <v>100</v>
      </c>
      <c r="E60" s="3">
        <v>720</v>
      </c>
      <c r="F60" s="33">
        <f t="shared" si="2"/>
        <v>101.52777777777777</v>
      </c>
      <c r="G60" s="3">
        <v>53</v>
      </c>
      <c r="H60" s="3">
        <v>528</v>
      </c>
      <c r="I60" s="3">
        <v>150</v>
      </c>
      <c r="J60" s="74">
        <f t="shared" si="4"/>
        <v>731</v>
      </c>
      <c r="K60" s="3">
        <v>0</v>
      </c>
      <c r="N60" s="8"/>
    </row>
    <row r="61" spans="1:14" x14ac:dyDescent="0.25">
      <c r="A61" s="4" t="s">
        <v>116</v>
      </c>
      <c r="B61" s="4" t="s">
        <v>117</v>
      </c>
      <c r="C61" s="3">
        <v>1199</v>
      </c>
      <c r="D61" s="33">
        <f t="shared" si="3"/>
        <v>92.827356130108413</v>
      </c>
      <c r="E61" s="3">
        <v>1113</v>
      </c>
      <c r="F61" s="33">
        <f t="shared" si="2"/>
        <v>100</v>
      </c>
      <c r="G61" s="3">
        <v>149</v>
      </c>
      <c r="H61" s="3">
        <v>858</v>
      </c>
      <c r="I61" s="3">
        <v>106</v>
      </c>
      <c r="J61" s="74">
        <f t="shared" si="4"/>
        <v>1113</v>
      </c>
      <c r="K61" s="3">
        <v>0</v>
      </c>
      <c r="N61" s="8"/>
    </row>
    <row r="62" spans="1:14" x14ac:dyDescent="0.25">
      <c r="A62" s="4" t="s">
        <v>118</v>
      </c>
      <c r="B62" s="4" t="s">
        <v>119</v>
      </c>
      <c r="C62" s="3">
        <v>962</v>
      </c>
      <c r="D62" s="33">
        <f t="shared" si="3"/>
        <v>100</v>
      </c>
      <c r="E62" s="3">
        <v>1082</v>
      </c>
      <c r="F62" s="33">
        <f t="shared" si="2"/>
        <v>88.909426987060996</v>
      </c>
      <c r="G62" s="3">
        <v>54</v>
      </c>
      <c r="H62" s="3">
        <v>546</v>
      </c>
      <c r="I62" s="3">
        <v>362</v>
      </c>
      <c r="J62" s="74">
        <f t="shared" si="4"/>
        <v>962</v>
      </c>
      <c r="K62" s="3">
        <v>120</v>
      </c>
      <c r="N62" s="8"/>
    </row>
    <row r="63" spans="1:14" x14ac:dyDescent="0.25">
      <c r="A63" s="4" t="s">
        <v>120</v>
      </c>
      <c r="B63" s="4" t="s">
        <v>121</v>
      </c>
      <c r="C63" s="3">
        <v>0</v>
      </c>
      <c r="D63" s="33" t="e">
        <f t="shared" si="3"/>
        <v>#DIV/0!</v>
      </c>
      <c r="E63" s="3">
        <v>221</v>
      </c>
      <c r="F63" s="33">
        <f t="shared" si="2"/>
        <v>0</v>
      </c>
      <c r="G63" s="3">
        <v>0</v>
      </c>
      <c r="H63" s="3">
        <v>0</v>
      </c>
      <c r="I63" s="3">
        <v>0</v>
      </c>
      <c r="J63" s="74">
        <f t="shared" si="4"/>
        <v>0</v>
      </c>
      <c r="K63" s="3">
        <v>0</v>
      </c>
      <c r="N63" s="8"/>
    </row>
    <row r="64" spans="1:14" x14ac:dyDescent="0.25">
      <c r="A64" s="4" t="s">
        <v>122</v>
      </c>
      <c r="B64" s="4" t="s">
        <v>123</v>
      </c>
      <c r="C64" s="3">
        <v>82</v>
      </c>
      <c r="D64" s="33">
        <f t="shared" si="3"/>
        <v>100</v>
      </c>
      <c r="E64" s="3">
        <v>298</v>
      </c>
      <c r="F64" s="33">
        <f t="shared" si="2"/>
        <v>27.516778523489933</v>
      </c>
      <c r="G64" s="3">
        <v>4</v>
      </c>
      <c r="H64" s="3">
        <v>60</v>
      </c>
      <c r="I64" s="3">
        <v>18</v>
      </c>
      <c r="J64" s="74">
        <f t="shared" si="4"/>
        <v>82</v>
      </c>
      <c r="K64" s="3">
        <v>217</v>
      </c>
      <c r="N64" s="8"/>
    </row>
    <row r="65" spans="1:14" x14ac:dyDescent="0.25">
      <c r="A65" s="4" t="s">
        <v>124</v>
      </c>
      <c r="B65" s="4" t="s">
        <v>125</v>
      </c>
      <c r="C65" s="3">
        <v>269</v>
      </c>
      <c r="D65" s="33">
        <f t="shared" si="3"/>
        <v>100</v>
      </c>
      <c r="E65" s="3">
        <v>269</v>
      </c>
      <c r="F65" s="33">
        <f t="shared" si="2"/>
        <v>100</v>
      </c>
      <c r="G65" s="3">
        <v>6</v>
      </c>
      <c r="H65" s="3">
        <v>159</v>
      </c>
      <c r="I65" s="3">
        <v>104</v>
      </c>
      <c r="J65" s="74">
        <f t="shared" si="4"/>
        <v>269</v>
      </c>
      <c r="K65" s="3">
        <v>123</v>
      </c>
      <c r="N65" s="8"/>
    </row>
    <row r="66" spans="1:14" x14ac:dyDescent="0.25">
      <c r="A66" s="4" t="s">
        <v>126</v>
      </c>
      <c r="B66" s="4" t="s">
        <v>127</v>
      </c>
      <c r="C66" s="3">
        <v>0</v>
      </c>
      <c r="D66" s="33" t="e">
        <f t="shared" si="3"/>
        <v>#DIV/0!</v>
      </c>
      <c r="E66" s="3">
        <v>351</v>
      </c>
      <c r="F66" s="33">
        <f t="shared" si="2"/>
        <v>0</v>
      </c>
      <c r="G66" s="3">
        <v>0</v>
      </c>
      <c r="H66" s="3">
        <v>0</v>
      </c>
      <c r="I66" s="3">
        <v>0</v>
      </c>
      <c r="J66" s="74">
        <f t="shared" si="4"/>
        <v>0</v>
      </c>
      <c r="K66" s="3">
        <v>0</v>
      </c>
      <c r="N66" s="8"/>
    </row>
    <row r="67" spans="1:14" x14ac:dyDescent="0.25">
      <c r="A67" s="4" t="s">
        <v>128</v>
      </c>
      <c r="B67" s="4" t="s">
        <v>129</v>
      </c>
      <c r="C67" s="3">
        <v>223</v>
      </c>
      <c r="D67" s="33">
        <f t="shared" si="3"/>
        <v>92.825112107623326</v>
      </c>
      <c r="E67" s="3">
        <v>222</v>
      </c>
      <c r="F67" s="33">
        <f t="shared" si="2"/>
        <v>93.243243243243242</v>
      </c>
      <c r="G67" s="3">
        <v>13</v>
      </c>
      <c r="H67" s="3">
        <v>142</v>
      </c>
      <c r="I67" s="3">
        <v>52</v>
      </c>
      <c r="J67" s="74">
        <f t="shared" si="4"/>
        <v>207</v>
      </c>
      <c r="K67" s="3">
        <v>15</v>
      </c>
      <c r="N67" s="8"/>
    </row>
    <row r="68" spans="1:14" x14ac:dyDescent="0.25">
      <c r="A68" s="4" t="s">
        <v>130</v>
      </c>
      <c r="B68" s="4" t="s">
        <v>131</v>
      </c>
      <c r="C68" s="3">
        <v>0</v>
      </c>
      <c r="D68" s="33" t="e">
        <f t="shared" si="3"/>
        <v>#DIV/0!</v>
      </c>
      <c r="E68" s="3">
        <v>2671</v>
      </c>
      <c r="F68" s="33">
        <f t="shared" si="2"/>
        <v>0</v>
      </c>
      <c r="G68" s="3">
        <v>0</v>
      </c>
      <c r="H68" s="3">
        <v>0</v>
      </c>
      <c r="I68" s="3">
        <v>0</v>
      </c>
      <c r="J68" s="74">
        <f t="shared" si="4"/>
        <v>0</v>
      </c>
      <c r="K68" s="3">
        <v>0</v>
      </c>
      <c r="N68" s="8"/>
    </row>
    <row r="69" spans="1:14" x14ac:dyDescent="0.25">
      <c r="A69" s="4" t="s">
        <v>132</v>
      </c>
      <c r="B69" s="4" t="s">
        <v>133</v>
      </c>
      <c r="C69" s="3">
        <v>236</v>
      </c>
      <c r="D69" s="33">
        <f t="shared" si="3"/>
        <v>100</v>
      </c>
      <c r="E69" s="3">
        <v>318</v>
      </c>
      <c r="F69" s="33">
        <f t="shared" ref="F69:F114" si="5">+J69/E69*100</f>
        <v>74.213836477987414</v>
      </c>
      <c r="G69" s="3">
        <v>2</v>
      </c>
      <c r="H69" s="3">
        <v>155</v>
      </c>
      <c r="I69" s="3">
        <v>79</v>
      </c>
      <c r="J69" s="74">
        <f t="shared" si="4"/>
        <v>236</v>
      </c>
      <c r="K69" s="3">
        <v>82</v>
      </c>
      <c r="N69" s="8"/>
    </row>
    <row r="70" spans="1:14" x14ac:dyDescent="0.25">
      <c r="A70" s="4" t="s">
        <v>134</v>
      </c>
      <c r="B70" s="4" t="s">
        <v>135</v>
      </c>
      <c r="C70" s="3">
        <v>2440</v>
      </c>
      <c r="D70" s="33">
        <f t="shared" si="3"/>
        <v>75.655737704918039</v>
      </c>
      <c r="E70" s="3">
        <v>1846</v>
      </c>
      <c r="F70" s="33">
        <f t="shared" si="5"/>
        <v>100</v>
      </c>
      <c r="G70" s="3">
        <v>258</v>
      </c>
      <c r="H70" s="3">
        <v>1483</v>
      </c>
      <c r="I70" s="3">
        <v>105</v>
      </c>
      <c r="J70" s="74">
        <f t="shared" si="4"/>
        <v>1846</v>
      </c>
      <c r="K70" s="3">
        <v>0</v>
      </c>
      <c r="N70" s="8"/>
    </row>
    <row r="71" spans="1:14" x14ac:dyDescent="0.25">
      <c r="A71" s="4" t="s">
        <v>136</v>
      </c>
      <c r="B71" s="4" t="s">
        <v>137</v>
      </c>
      <c r="C71" s="3">
        <v>105</v>
      </c>
      <c r="D71" s="33">
        <f t="shared" si="3"/>
        <v>100</v>
      </c>
      <c r="E71" s="3">
        <v>139</v>
      </c>
      <c r="F71" s="33">
        <f t="shared" si="5"/>
        <v>75.539568345323744</v>
      </c>
      <c r="G71" s="3">
        <v>1</v>
      </c>
      <c r="H71" s="3">
        <v>64</v>
      </c>
      <c r="I71" s="3">
        <v>40</v>
      </c>
      <c r="J71" s="74">
        <f t="shared" si="4"/>
        <v>105</v>
      </c>
      <c r="K71" s="3">
        <v>34</v>
      </c>
      <c r="N71" s="8"/>
    </row>
    <row r="72" spans="1:14" x14ac:dyDescent="0.25">
      <c r="A72" s="4" t="s">
        <v>138</v>
      </c>
      <c r="B72" s="4" t="s">
        <v>139</v>
      </c>
      <c r="C72" s="3">
        <v>0</v>
      </c>
      <c r="D72" s="33" t="e">
        <f t="shared" ref="D72:D114" si="6">+J72/C72*100</f>
        <v>#DIV/0!</v>
      </c>
      <c r="E72" s="3">
        <v>1148</v>
      </c>
      <c r="F72" s="33">
        <f t="shared" si="5"/>
        <v>0</v>
      </c>
      <c r="G72" s="3">
        <v>0</v>
      </c>
      <c r="H72" s="3">
        <v>0</v>
      </c>
      <c r="I72" s="3">
        <v>0</v>
      </c>
      <c r="J72" s="74">
        <f t="shared" ref="J72:J113" si="7">SUM(G72:I72)</f>
        <v>0</v>
      </c>
      <c r="K72" s="3">
        <v>0</v>
      </c>
      <c r="N72" s="8"/>
    </row>
    <row r="73" spans="1:14" x14ac:dyDescent="0.25">
      <c r="A73" s="4" t="s">
        <v>140</v>
      </c>
      <c r="B73" s="4" t="s">
        <v>141</v>
      </c>
      <c r="C73" s="3">
        <v>0</v>
      </c>
      <c r="D73" s="33" t="e">
        <f t="shared" si="6"/>
        <v>#DIV/0!</v>
      </c>
      <c r="E73" s="3">
        <v>222</v>
      </c>
      <c r="F73" s="33">
        <f t="shared" si="5"/>
        <v>0</v>
      </c>
      <c r="G73" s="3">
        <v>0</v>
      </c>
      <c r="H73" s="3">
        <v>0</v>
      </c>
      <c r="I73" s="3">
        <v>0</v>
      </c>
      <c r="J73" s="74">
        <f t="shared" si="7"/>
        <v>0</v>
      </c>
      <c r="K73" s="3">
        <v>0</v>
      </c>
      <c r="N73" s="8"/>
    </row>
    <row r="74" spans="1:14" x14ac:dyDescent="0.25">
      <c r="A74" s="4" t="s">
        <v>142</v>
      </c>
      <c r="B74" s="4" t="s">
        <v>143</v>
      </c>
      <c r="C74" s="3">
        <v>794</v>
      </c>
      <c r="D74" s="33">
        <f t="shared" si="6"/>
        <v>100</v>
      </c>
      <c r="E74" s="3">
        <v>857</v>
      </c>
      <c r="F74" s="33">
        <f t="shared" si="5"/>
        <v>92.648774795799298</v>
      </c>
      <c r="G74" s="3">
        <v>15</v>
      </c>
      <c r="H74" s="3">
        <v>434</v>
      </c>
      <c r="I74" s="3">
        <v>345</v>
      </c>
      <c r="J74" s="74">
        <f t="shared" si="7"/>
        <v>794</v>
      </c>
      <c r="K74" s="3">
        <v>63</v>
      </c>
      <c r="N74" s="8"/>
    </row>
    <row r="75" spans="1:14" x14ac:dyDescent="0.25">
      <c r="A75" s="4" t="s">
        <v>144</v>
      </c>
      <c r="B75" s="4" t="s">
        <v>145</v>
      </c>
      <c r="C75" s="3">
        <v>312</v>
      </c>
      <c r="D75" s="33">
        <f t="shared" si="6"/>
        <v>100</v>
      </c>
      <c r="E75" s="3">
        <v>331</v>
      </c>
      <c r="F75" s="33">
        <f t="shared" si="5"/>
        <v>94.259818731117832</v>
      </c>
      <c r="G75" s="3">
        <v>17</v>
      </c>
      <c r="H75" s="3">
        <v>216</v>
      </c>
      <c r="I75" s="3">
        <v>79</v>
      </c>
      <c r="J75" s="74">
        <f t="shared" si="7"/>
        <v>312</v>
      </c>
      <c r="K75" s="3">
        <v>19</v>
      </c>
      <c r="N75" s="8"/>
    </row>
    <row r="76" spans="1:14" x14ac:dyDescent="0.25">
      <c r="A76" s="4" t="s">
        <v>146</v>
      </c>
      <c r="B76" s="4" t="s">
        <v>147</v>
      </c>
      <c r="C76" s="3">
        <v>440</v>
      </c>
      <c r="D76" s="33">
        <f t="shared" si="6"/>
        <v>99.772727272727266</v>
      </c>
      <c r="E76" s="3">
        <v>439</v>
      </c>
      <c r="F76" s="33">
        <f t="shared" si="5"/>
        <v>100</v>
      </c>
      <c r="G76" s="3">
        <v>128</v>
      </c>
      <c r="H76" s="3">
        <v>311</v>
      </c>
      <c r="I76" s="3">
        <v>0</v>
      </c>
      <c r="J76" s="74">
        <f t="shared" si="7"/>
        <v>439</v>
      </c>
      <c r="K76" s="3">
        <v>0</v>
      </c>
      <c r="N76" s="8"/>
    </row>
    <row r="77" spans="1:14" x14ac:dyDescent="0.25">
      <c r="A77" s="4" t="s">
        <v>148</v>
      </c>
      <c r="B77" s="4" t="s">
        <v>149</v>
      </c>
      <c r="C77" s="3">
        <v>103</v>
      </c>
      <c r="D77" s="33">
        <f t="shared" si="6"/>
        <v>97.087378640776706</v>
      </c>
      <c r="E77" s="3">
        <v>100</v>
      </c>
      <c r="F77" s="33">
        <f t="shared" si="5"/>
        <v>100</v>
      </c>
      <c r="G77" s="3">
        <v>2</v>
      </c>
      <c r="H77" s="3">
        <v>78</v>
      </c>
      <c r="I77" s="3">
        <v>20</v>
      </c>
      <c r="J77" s="74">
        <f t="shared" si="7"/>
        <v>100</v>
      </c>
      <c r="K77" s="3">
        <v>0</v>
      </c>
      <c r="N77" s="8"/>
    </row>
    <row r="78" spans="1:14" x14ac:dyDescent="0.25">
      <c r="A78" s="4" t="s">
        <v>150</v>
      </c>
      <c r="B78" s="4" t="s">
        <v>151</v>
      </c>
      <c r="C78" s="3">
        <v>470</v>
      </c>
      <c r="D78" s="33">
        <f t="shared" si="6"/>
        <v>100</v>
      </c>
      <c r="E78" s="3">
        <v>470</v>
      </c>
      <c r="F78" s="33">
        <f t="shared" si="5"/>
        <v>100</v>
      </c>
      <c r="G78" s="3">
        <v>36</v>
      </c>
      <c r="H78" s="3">
        <v>334</v>
      </c>
      <c r="I78" s="3">
        <v>100</v>
      </c>
      <c r="J78" s="74">
        <f t="shared" si="7"/>
        <v>470</v>
      </c>
      <c r="K78" s="3">
        <v>0</v>
      </c>
      <c r="N78" s="8"/>
    </row>
    <row r="79" spans="1:14" x14ac:dyDescent="0.25">
      <c r="A79" s="4" t="s">
        <v>152</v>
      </c>
      <c r="B79" s="4" t="s">
        <v>153</v>
      </c>
      <c r="C79" s="3">
        <v>220</v>
      </c>
      <c r="D79" s="33">
        <f t="shared" si="6"/>
        <v>46.36363636363636</v>
      </c>
      <c r="E79" s="3">
        <v>102</v>
      </c>
      <c r="F79" s="33">
        <f t="shared" si="5"/>
        <v>100</v>
      </c>
      <c r="G79" s="3">
        <v>20</v>
      </c>
      <c r="H79" s="3">
        <v>70</v>
      </c>
      <c r="I79" s="3">
        <v>12</v>
      </c>
      <c r="J79" s="74">
        <f t="shared" si="7"/>
        <v>102</v>
      </c>
      <c r="K79" s="3">
        <v>0</v>
      </c>
      <c r="N79" s="8"/>
    </row>
    <row r="80" spans="1:14" x14ac:dyDescent="0.25">
      <c r="A80" s="4" t="s">
        <v>154</v>
      </c>
      <c r="B80" s="4" t="s">
        <v>155</v>
      </c>
      <c r="C80" s="3">
        <v>1328</v>
      </c>
      <c r="D80" s="33">
        <f t="shared" si="6"/>
        <v>80.798192771084345</v>
      </c>
      <c r="E80" s="3">
        <v>1073</v>
      </c>
      <c r="F80" s="33">
        <f t="shared" si="5"/>
        <v>100</v>
      </c>
      <c r="G80" s="3">
        <v>179</v>
      </c>
      <c r="H80" s="3">
        <v>817</v>
      </c>
      <c r="I80" s="3">
        <v>77</v>
      </c>
      <c r="J80" s="74">
        <f t="shared" si="7"/>
        <v>1073</v>
      </c>
      <c r="K80" s="3">
        <v>0</v>
      </c>
      <c r="N80" s="8"/>
    </row>
    <row r="81" spans="1:14" x14ac:dyDescent="0.25">
      <c r="A81" s="4" t="s">
        <v>156</v>
      </c>
      <c r="B81" s="4" t="s">
        <v>157</v>
      </c>
      <c r="C81" s="3">
        <v>1198</v>
      </c>
      <c r="D81" s="33">
        <f t="shared" si="6"/>
        <v>80.634390651085141</v>
      </c>
      <c r="E81" s="3">
        <v>966</v>
      </c>
      <c r="F81" s="33">
        <f t="shared" si="5"/>
        <v>100</v>
      </c>
      <c r="G81" s="3">
        <v>421</v>
      </c>
      <c r="H81" s="3">
        <v>332</v>
      </c>
      <c r="I81" s="3">
        <v>213</v>
      </c>
      <c r="J81" s="74">
        <f t="shared" si="7"/>
        <v>966</v>
      </c>
      <c r="K81" s="3">
        <v>0</v>
      </c>
      <c r="N81" s="8"/>
    </row>
    <row r="82" spans="1:14" x14ac:dyDescent="0.25">
      <c r="A82" s="4" t="s">
        <v>158</v>
      </c>
      <c r="B82" s="4" t="s">
        <v>159</v>
      </c>
      <c r="C82" s="3">
        <v>239</v>
      </c>
      <c r="D82" s="33">
        <f t="shared" si="6"/>
        <v>100</v>
      </c>
      <c r="E82" s="3">
        <v>273</v>
      </c>
      <c r="F82" s="33">
        <f t="shared" si="5"/>
        <v>87.545787545787547</v>
      </c>
      <c r="G82" s="3">
        <v>16</v>
      </c>
      <c r="H82" s="3">
        <v>163</v>
      </c>
      <c r="I82" s="3">
        <v>60</v>
      </c>
      <c r="J82" s="74">
        <f t="shared" si="7"/>
        <v>239</v>
      </c>
      <c r="K82" s="3">
        <v>34</v>
      </c>
      <c r="N82" s="8"/>
    </row>
    <row r="83" spans="1:14" x14ac:dyDescent="0.25">
      <c r="A83" s="4" t="s">
        <v>160</v>
      </c>
      <c r="B83" s="4" t="s">
        <v>161</v>
      </c>
      <c r="C83" s="3">
        <v>354</v>
      </c>
      <c r="D83" s="33">
        <f t="shared" si="6"/>
        <v>89.830508474576277</v>
      </c>
      <c r="E83" s="3">
        <v>346</v>
      </c>
      <c r="F83" s="33">
        <f t="shared" si="5"/>
        <v>91.907514450867055</v>
      </c>
      <c r="G83" s="3">
        <v>32</v>
      </c>
      <c r="H83" s="3">
        <v>246</v>
      </c>
      <c r="I83" s="3">
        <v>40</v>
      </c>
      <c r="J83" s="74">
        <f t="shared" si="7"/>
        <v>318</v>
      </c>
      <c r="K83" s="3">
        <v>28</v>
      </c>
      <c r="N83" s="8"/>
    </row>
    <row r="84" spans="1:14" x14ac:dyDescent="0.25">
      <c r="A84" s="4" t="s">
        <v>162</v>
      </c>
      <c r="B84" s="4" t="s">
        <v>163</v>
      </c>
      <c r="C84" s="3">
        <v>740</v>
      </c>
      <c r="D84" s="33">
        <f t="shared" si="6"/>
        <v>84.594594594594597</v>
      </c>
      <c r="E84" s="3">
        <v>951</v>
      </c>
      <c r="F84" s="33">
        <f t="shared" si="5"/>
        <v>65.825446898002099</v>
      </c>
      <c r="G84" s="3">
        <v>30</v>
      </c>
      <c r="H84" s="3">
        <v>407</v>
      </c>
      <c r="I84" s="3">
        <v>189</v>
      </c>
      <c r="J84" s="74">
        <f t="shared" si="7"/>
        <v>626</v>
      </c>
      <c r="K84" s="3">
        <v>325</v>
      </c>
      <c r="N84" s="8"/>
    </row>
    <row r="85" spans="1:14" x14ac:dyDescent="0.25">
      <c r="A85" s="4" t="s">
        <v>164</v>
      </c>
      <c r="B85" s="4" t="s">
        <v>165</v>
      </c>
      <c r="C85" s="3">
        <v>1167</v>
      </c>
      <c r="D85" s="33">
        <f t="shared" si="6"/>
        <v>100</v>
      </c>
      <c r="E85" s="3">
        <v>1167</v>
      </c>
      <c r="F85" s="33">
        <f t="shared" si="5"/>
        <v>100</v>
      </c>
      <c r="G85" s="3">
        <v>27</v>
      </c>
      <c r="H85" s="3">
        <v>636</v>
      </c>
      <c r="I85" s="3">
        <v>504</v>
      </c>
      <c r="J85" s="74">
        <f t="shared" si="7"/>
        <v>1167</v>
      </c>
      <c r="K85" s="3">
        <v>0</v>
      </c>
      <c r="N85" s="8"/>
    </row>
    <row r="86" spans="1:14" x14ac:dyDescent="0.25">
      <c r="A86" s="4" t="s">
        <v>166</v>
      </c>
      <c r="B86" s="4" t="s">
        <v>167</v>
      </c>
      <c r="C86" s="3">
        <v>64</v>
      </c>
      <c r="D86" s="33">
        <f t="shared" si="6"/>
        <v>100</v>
      </c>
      <c r="E86" s="3">
        <v>177</v>
      </c>
      <c r="F86" s="33">
        <f t="shared" si="5"/>
        <v>36.158192090395481</v>
      </c>
      <c r="G86" s="3">
        <v>10</v>
      </c>
      <c r="H86" s="3">
        <v>25</v>
      </c>
      <c r="I86" s="3">
        <v>29</v>
      </c>
      <c r="J86" s="74">
        <f t="shared" si="7"/>
        <v>64</v>
      </c>
      <c r="K86" s="3">
        <v>113</v>
      </c>
      <c r="N86" s="8"/>
    </row>
    <row r="87" spans="1:14" x14ac:dyDescent="0.25">
      <c r="A87" s="4" t="s">
        <v>168</v>
      </c>
      <c r="B87" s="4" t="s">
        <v>169</v>
      </c>
      <c r="C87" s="3">
        <v>828</v>
      </c>
      <c r="D87" s="33">
        <f t="shared" si="6"/>
        <v>90.579710144927532</v>
      </c>
      <c r="E87" s="3">
        <v>750</v>
      </c>
      <c r="F87" s="33">
        <f t="shared" si="5"/>
        <v>100</v>
      </c>
      <c r="G87" s="3">
        <v>265</v>
      </c>
      <c r="H87" s="3">
        <v>389</v>
      </c>
      <c r="I87" s="3">
        <v>96</v>
      </c>
      <c r="J87" s="74">
        <f t="shared" si="7"/>
        <v>750</v>
      </c>
      <c r="K87" s="3">
        <v>0</v>
      </c>
      <c r="N87" s="8"/>
    </row>
    <row r="88" spans="1:14" x14ac:dyDescent="0.25">
      <c r="A88" s="4" t="s">
        <v>170</v>
      </c>
      <c r="B88" s="4" t="s">
        <v>171</v>
      </c>
      <c r="C88" s="3">
        <v>76</v>
      </c>
      <c r="D88" s="33">
        <f t="shared" si="6"/>
        <v>100</v>
      </c>
      <c r="E88" s="3">
        <v>96</v>
      </c>
      <c r="F88" s="33">
        <f t="shared" si="5"/>
        <v>79.166666666666657</v>
      </c>
      <c r="G88" s="3">
        <v>1</v>
      </c>
      <c r="H88" s="3">
        <v>53</v>
      </c>
      <c r="I88" s="3">
        <v>22</v>
      </c>
      <c r="J88" s="74">
        <f t="shared" si="7"/>
        <v>76</v>
      </c>
      <c r="K88" s="3">
        <v>20</v>
      </c>
      <c r="N88" s="8"/>
    </row>
    <row r="89" spans="1:14" x14ac:dyDescent="0.25">
      <c r="A89" s="4" t="s">
        <v>172</v>
      </c>
      <c r="B89" s="4" t="s">
        <v>173</v>
      </c>
      <c r="C89" s="3">
        <v>466</v>
      </c>
      <c r="D89" s="33">
        <f t="shared" si="6"/>
        <v>100</v>
      </c>
      <c r="E89" s="3">
        <v>522</v>
      </c>
      <c r="F89" s="33">
        <f t="shared" si="5"/>
        <v>89.272030651340998</v>
      </c>
      <c r="G89" s="3">
        <v>26</v>
      </c>
      <c r="H89" s="3">
        <v>297</v>
      </c>
      <c r="I89" s="3">
        <v>143</v>
      </c>
      <c r="J89" s="74">
        <f t="shared" si="7"/>
        <v>466</v>
      </c>
      <c r="K89" s="3">
        <v>56</v>
      </c>
      <c r="N89" s="8"/>
    </row>
    <row r="90" spans="1:14" x14ac:dyDescent="0.25">
      <c r="A90" s="4" t="s">
        <v>174</v>
      </c>
      <c r="B90" s="4" t="s">
        <v>175</v>
      </c>
      <c r="C90" s="3">
        <v>584</v>
      </c>
      <c r="D90" s="33">
        <f t="shared" si="6"/>
        <v>100</v>
      </c>
      <c r="E90" s="3">
        <v>600</v>
      </c>
      <c r="F90" s="33">
        <f t="shared" si="5"/>
        <v>97.333333333333343</v>
      </c>
      <c r="G90" s="3">
        <v>23</v>
      </c>
      <c r="H90" s="3">
        <v>374</v>
      </c>
      <c r="I90" s="3">
        <v>187</v>
      </c>
      <c r="J90" s="74">
        <f t="shared" si="7"/>
        <v>584</v>
      </c>
      <c r="K90" s="3">
        <v>206</v>
      </c>
      <c r="N90" s="8"/>
    </row>
    <row r="91" spans="1:14" x14ac:dyDescent="0.25">
      <c r="A91" s="4" t="s">
        <v>176</v>
      </c>
      <c r="B91" s="4" t="s">
        <v>177</v>
      </c>
      <c r="C91" s="3">
        <v>0</v>
      </c>
      <c r="D91" s="33" t="e">
        <f t="shared" si="6"/>
        <v>#DIV/0!</v>
      </c>
      <c r="E91" s="3">
        <v>328</v>
      </c>
      <c r="F91" s="33">
        <f t="shared" si="5"/>
        <v>0</v>
      </c>
      <c r="G91" s="3">
        <v>0</v>
      </c>
      <c r="H91" s="3">
        <v>0</v>
      </c>
      <c r="I91" s="3">
        <v>0</v>
      </c>
      <c r="J91" s="74">
        <f t="shared" si="7"/>
        <v>0</v>
      </c>
      <c r="K91" s="3">
        <v>0</v>
      </c>
      <c r="N91" s="8"/>
    </row>
    <row r="92" spans="1:14" x14ac:dyDescent="0.25">
      <c r="A92" s="4" t="s">
        <v>178</v>
      </c>
      <c r="B92" s="4" t="s">
        <v>179</v>
      </c>
      <c r="C92" s="3">
        <v>987</v>
      </c>
      <c r="D92" s="33">
        <f t="shared" si="6"/>
        <v>82.066869300911847</v>
      </c>
      <c r="E92" s="3">
        <v>824</v>
      </c>
      <c r="F92" s="33">
        <f t="shared" si="5"/>
        <v>98.300970873786412</v>
      </c>
      <c r="G92" s="3">
        <v>204</v>
      </c>
      <c r="H92" s="3">
        <v>122</v>
      </c>
      <c r="I92" s="3">
        <v>484</v>
      </c>
      <c r="J92" s="74">
        <f t="shared" si="7"/>
        <v>810</v>
      </c>
      <c r="K92" s="3">
        <v>14</v>
      </c>
      <c r="N92" s="8"/>
    </row>
    <row r="93" spans="1:14" x14ac:dyDescent="0.25">
      <c r="A93" s="4" t="s">
        <v>180</v>
      </c>
      <c r="B93" s="4" t="s">
        <v>181</v>
      </c>
      <c r="C93" s="3">
        <v>988</v>
      </c>
      <c r="D93" s="33">
        <f t="shared" si="6"/>
        <v>76.619433198380577</v>
      </c>
      <c r="E93" s="3">
        <v>757</v>
      </c>
      <c r="F93" s="33">
        <f t="shared" si="5"/>
        <v>100</v>
      </c>
      <c r="G93" s="3">
        <v>99</v>
      </c>
      <c r="H93" s="3">
        <v>588</v>
      </c>
      <c r="I93" s="3">
        <v>70</v>
      </c>
      <c r="J93" s="74">
        <f t="shared" si="7"/>
        <v>757</v>
      </c>
      <c r="K93" s="3">
        <v>0</v>
      </c>
      <c r="N93" s="8"/>
    </row>
    <row r="94" spans="1:14" x14ac:dyDescent="0.25">
      <c r="A94" s="4" t="s">
        <v>182</v>
      </c>
      <c r="B94" s="4" t="s">
        <v>183</v>
      </c>
      <c r="C94" s="3">
        <v>1541</v>
      </c>
      <c r="D94" s="33">
        <f t="shared" si="6"/>
        <v>90.460739779364047</v>
      </c>
      <c r="E94" s="3">
        <v>1522</v>
      </c>
      <c r="F94" s="33">
        <f t="shared" si="5"/>
        <v>91.590013140604469</v>
      </c>
      <c r="G94" s="3">
        <v>77</v>
      </c>
      <c r="H94" s="3">
        <v>938</v>
      </c>
      <c r="I94" s="3">
        <v>379</v>
      </c>
      <c r="J94" s="74">
        <f t="shared" si="7"/>
        <v>1394</v>
      </c>
      <c r="K94" s="3">
        <v>128</v>
      </c>
      <c r="N94" s="8"/>
    </row>
    <row r="95" spans="1:14" x14ac:dyDescent="0.25">
      <c r="A95" s="4" t="s">
        <v>184</v>
      </c>
      <c r="B95" s="4" t="s">
        <v>185</v>
      </c>
      <c r="C95" s="3">
        <v>1169</v>
      </c>
      <c r="D95" s="33">
        <f t="shared" si="6"/>
        <v>100</v>
      </c>
      <c r="E95" s="3">
        <v>1178</v>
      </c>
      <c r="F95" s="33">
        <f t="shared" si="5"/>
        <v>99.235993208828518</v>
      </c>
      <c r="G95" s="3">
        <v>108</v>
      </c>
      <c r="H95" s="3">
        <v>775</v>
      </c>
      <c r="I95" s="3">
        <v>286</v>
      </c>
      <c r="J95" s="74">
        <f t="shared" si="7"/>
        <v>1169</v>
      </c>
      <c r="K95" s="3">
        <v>9</v>
      </c>
      <c r="N95" s="8"/>
    </row>
    <row r="96" spans="1:14" x14ac:dyDescent="0.25">
      <c r="A96" s="4" t="s">
        <v>186</v>
      </c>
      <c r="B96" s="4" t="s">
        <v>187</v>
      </c>
      <c r="C96" s="3">
        <v>0</v>
      </c>
      <c r="D96" s="33" t="e">
        <f t="shared" si="6"/>
        <v>#DIV/0!</v>
      </c>
      <c r="E96" s="3">
        <v>180</v>
      </c>
      <c r="F96" s="33">
        <f t="shared" si="5"/>
        <v>0</v>
      </c>
      <c r="G96" s="3">
        <v>0</v>
      </c>
      <c r="H96" s="3">
        <v>0</v>
      </c>
      <c r="I96" s="3">
        <v>0</v>
      </c>
      <c r="J96" s="74">
        <f t="shared" si="7"/>
        <v>0</v>
      </c>
      <c r="K96" s="3">
        <v>0</v>
      </c>
      <c r="N96" s="8"/>
    </row>
    <row r="97" spans="1:14" x14ac:dyDescent="0.25">
      <c r="A97" s="4" t="s">
        <v>188</v>
      </c>
      <c r="B97" s="4" t="s">
        <v>189</v>
      </c>
      <c r="C97" s="3">
        <v>3173</v>
      </c>
      <c r="D97" s="33">
        <f t="shared" si="6"/>
        <v>47.02174598172077</v>
      </c>
      <c r="E97" s="3">
        <v>1492</v>
      </c>
      <c r="F97" s="33">
        <f t="shared" si="5"/>
        <v>100</v>
      </c>
      <c r="G97" s="3">
        <v>255</v>
      </c>
      <c r="H97" s="3">
        <v>952</v>
      </c>
      <c r="I97" s="3">
        <v>285</v>
      </c>
      <c r="J97" s="74">
        <f t="shared" si="7"/>
        <v>1492</v>
      </c>
      <c r="K97" s="3">
        <v>0</v>
      </c>
      <c r="N97" s="8"/>
    </row>
    <row r="98" spans="1:14" x14ac:dyDescent="0.25">
      <c r="A98" s="4" t="s">
        <v>190</v>
      </c>
      <c r="B98" s="4" t="s">
        <v>191</v>
      </c>
      <c r="C98" s="3">
        <v>1058</v>
      </c>
      <c r="D98" s="33">
        <f t="shared" si="6"/>
        <v>100</v>
      </c>
      <c r="E98" s="3">
        <v>1198</v>
      </c>
      <c r="F98" s="33">
        <f t="shared" si="5"/>
        <v>88.313856427378965</v>
      </c>
      <c r="G98" s="3">
        <v>47</v>
      </c>
      <c r="H98" s="3">
        <v>761</v>
      </c>
      <c r="I98" s="3">
        <v>250</v>
      </c>
      <c r="J98" s="74">
        <f t="shared" si="7"/>
        <v>1058</v>
      </c>
      <c r="K98" s="3">
        <v>140</v>
      </c>
      <c r="N98" s="8"/>
    </row>
    <row r="99" spans="1:14" x14ac:dyDescent="0.25">
      <c r="A99" s="4" t="s">
        <v>192</v>
      </c>
      <c r="B99" s="4" t="s">
        <v>193</v>
      </c>
      <c r="C99" s="3">
        <v>598</v>
      </c>
      <c r="D99" s="33">
        <f t="shared" si="6"/>
        <v>37.458193979933107</v>
      </c>
      <c r="E99" s="3">
        <v>790</v>
      </c>
      <c r="F99" s="33">
        <f t="shared" si="5"/>
        <v>28.354430379746837</v>
      </c>
      <c r="G99" s="3">
        <v>36</v>
      </c>
      <c r="H99" s="3">
        <v>159</v>
      </c>
      <c r="I99" s="3">
        <v>29</v>
      </c>
      <c r="J99" s="74">
        <f t="shared" si="7"/>
        <v>224</v>
      </c>
      <c r="K99" s="3">
        <v>566</v>
      </c>
      <c r="N99" s="8"/>
    </row>
    <row r="100" spans="1:14" x14ac:dyDescent="0.25">
      <c r="A100" s="4" t="s">
        <v>194</v>
      </c>
      <c r="B100" s="4" t="s">
        <v>195</v>
      </c>
      <c r="C100" s="3">
        <v>73</v>
      </c>
      <c r="D100" s="33">
        <f t="shared" si="6"/>
        <v>100</v>
      </c>
      <c r="E100" s="3">
        <v>105</v>
      </c>
      <c r="F100" s="33">
        <f t="shared" si="5"/>
        <v>69.523809523809518</v>
      </c>
      <c r="G100" s="3">
        <v>4</v>
      </c>
      <c r="H100" s="3">
        <v>38</v>
      </c>
      <c r="I100" s="3">
        <v>31</v>
      </c>
      <c r="J100" s="74">
        <f t="shared" si="7"/>
        <v>73</v>
      </c>
      <c r="K100" s="3">
        <v>32</v>
      </c>
      <c r="N100" s="8"/>
    </row>
    <row r="101" spans="1:14" x14ac:dyDescent="0.25">
      <c r="A101" s="4" t="s">
        <v>196</v>
      </c>
      <c r="B101" s="4" t="s">
        <v>197</v>
      </c>
      <c r="C101" s="3">
        <v>2098</v>
      </c>
      <c r="D101" s="33">
        <f t="shared" si="6"/>
        <v>47.569113441372735</v>
      </c>
      <c r="E101" s="3">
        <v>1043</v>
      </c>
      <c r="F101" s="33">
        <f t="shared" si="5"/>
        <v>95.685522531160117</v>
      </c>
      <c r="G101" s="3">
        <v>140</v>
      </c>
      <c r="H101" s="3">
        <v>698</v>
      </c>
      <c r="I101" s="3">
        <v>160</v>
      </c>
      <c r="J101" s="74">
        <f t="shared" si="7"/>
        <v>998</v>
      </c>
      <c r="K101" s="3">
        <v>0</v>
      </c>
      <c r="N101" s="8"/>
    </row>
    <row r="102" spans="1:14" x14ac:dyDescent="0.25">
      <c r="A102" s="4" t="s">
        <v>198</v>
      </c>
      <c r="B102" s="4" t="s">
        <v>199</v>
      </c>
      <c r="C102" s="3">
        <v>671</v>
      </c>
      <c r="D102" s="33">
        <f t="shared" si="6"/>
        <v>100</v>
      </c>
      <c r="E102" s="3">
        <v>775</v>
      </c>
      <c r="F102" s="33">
        <f t="shared" si="5"/>
        <v>86.58064516129032</v>
      </c>
      <c r="G102" s="3">
        <v>37</v>
      </c>
      <c r="H102" s="3">
        <v>498</v>
      </c>
      <c r="I102" s="3">
        <v>136</v>
      </c>
      <c r="J102" s="74">
        <f t="shared" si="7"/>
        <v>671</v>
      </c>
      <c r="K102" s="3">
        <v>104</v>
      </c>
      <c r="N102" s="8"/>
    </row>
    <row r="103" spans="1:14" x14ac:dyDescent="0.25">
      <c r="A103" s="4" t="s">
        <v>200</v>
      </c>
      <c r="B103" s="4" t="s">
        <v>201</v>
      </c>
      <c r="C103" s="3">
        <v>1329</v>
      </c>
      <c r="D103" s="33">
        <f t="shared" si="6"/>
        <v>100</v>
      </c>
      <c r="E103" s="3">
        <v>1340</v>
      </c>
      <c r="F103" s="33">
        <f t="shared" si="5"/>
        <v>99.179104477611943</v>
      </c>
      <c r="G103" s="3">
        <v>73</v>
      </c>
      <c r="H103" s="3">
        <v>897</v>
      </c>
      <c r="I103" s="3">
        <v>359</v>
      </c>
      <c r="J103" s="74">
        <f t="shared" si="7"/>
        <v>1329</v>
      </c>
      <c r="K103" s="3">
        <v>11</v>
      </c>
      <c r="N103" s="8"/>
    </row>
    <row r="104" spans="1:14" x14ac:dyDescent="0.25">
      <c r="A104" s="4" t="s">
        <v>202</v>
      </c>
      <c r="B104" s="4" t="s">
        <v>203</v>
      </c>
      <c r="C104" s="3">
        <v>1764</v>
      </c>
      <c r="D104" s="33">
        <f t="shared" si="6"/>
        <v>85.204081632653057</v>
      </c>
      <c r="E104" s="3">
        <v>1503</v>
      </c>
      <c r="F104" s="33">
        <f t="shared" si="5"/>
        <v>100</v>
      </c>
      <c r="G104" s="3">
        <v>133</v>
      </c>
      <c r="H104" s="3">
        <v>1171</v>
      </c>
      <c r="I104" s="3">
        <v>199</v>
      </c>
      <c r="J104" s="74">
        <f t="shared" si="7"/>
        <v>1503</v>
      </c>
      <c r="K104" s="3">
        <v>0</v>
      </c>
      <c r="N104" s="8"/>
    </row>
    <row r="105" spans="1:14" x14ac:dyDescent="0.25">
      <c r="A105" s="4" t="s">
        <v>204</v>
      </c>
      <c r="B105" s="4" t="s">
        <v>205</v>
      </c>
      <c r="C105" s="3">
        <v>657</v>
      </c>
      <c r="D105" s="33">
        <f t="shared" si="6"/>
        <v>100</v>
      </c>
      <c r="E105" s="3">
        <v>657</v>
      </c>
      <c r="F105" s="33">
        <f t="shared" si="5"/>
        <v>100</v>
      </c>
      <c r="G105" s="3">
        <v>125</v>
      </c>
      <c r="H105" s="3">
        <v>401</v>
      </c>
      <c r="I105" s="3">
        <v>131</v>
      </c>
      <c r="J105" s="74">
        <f t="shared" si="7"/>
        <v>657</v>
      </c>
      <c r="K105" s="3">
        <v>0</v>
      </c>
      <c r="N105" s="8"/>
    </row>
    <row r="106" spans="1:14" x14ac:dyDescent="0.25">
      <c r="A106" s="4" t="s">
        <v>206</v>
      </c>
      <c r="B106" s="4" t="s">
        <v>207</v>
      </c>
      <c r="C106" s="3">
        <v>361</v>
      </c>
      <c r="D106" s="33">
        <f t="shared" si="6"/>
        <v>82.825484764542935</v>
      </c>
      <c r="E106" s="3">
        <v>299</v>
      </c>
      <c r="F106" s="33">
        <f t="shared" si="5"/>
        <v>100</v>
      </c>
      <c r="G106" s="3">
        <v>39</v>
      </c>
      <c r="H106" s="3">
        <v>216</v>
      </c>
      <c r="I106" s="3">
        <v>44</v>
      </c>
      <c r="J106" s="74">
        <f t="shared" si="7"/>
        <v>299</v>
      </c>
      <c r="K106" s="3">
        <v>0</v>
      </c>
      <c r="N106" s="8"/>
    </row>
    <row r="107" spans="1:14" x14ac:dyDescent="0.25">
      <c r="A107" s="4" t="s">
        <v>208</v>
      </c>
      <c r="B107" s="4" t="s">
        <v>209</v>
      </c>
      <c r="C107" s="3">
        <v>1821</v>
      </c>
      <c r="D107" s="33">
        <f t="shared" si="6"/>
        <v>100</v>
      </c>
      <c r="E107" s="3">
        <v>1821</v>
      </c>
      <c r="F107" s="33">
        <f t="shared" si="5"/>
        <v>100</v>
      </c>
      <c r="G107" s="3">
        <v>218</v>
      </c>
      <c r="H107" s="3">
        <v>1496</v>
      </c>
      <c r="I107" s="3">
        <v>107</v>
      </c>
      <c r="J107" s="74">
        <f t="shared" si="7"/>
        <v>1821</v>
      </c>
      <c r="K107" s="3">
        <v>0</v>
      </c>
      <c r="N107" s="8"/>
    </row>
    <row r="108" spans="1:14" x14ac:dyDescent="0.25">
      <c r="A108" s="4" t="s">
        <v>210</v>
      </c>
      <c r="B108" s="4" t="s">
        <v>211</v>
      </c>
      <c r="C108" s="3">
        <v>1098</v>
      </c>
      <c r="D108" s="33">
        <f t="shared" si="6"/>
        <v>92.896174863387984</v>
      </c>
      <c r="E108" s="3">
        <v>1020</v>
      </c>
      <c r="F108" s="33">
        <f t="shared" si="5"/>
        <v>100</v>
      </c>
      <c r="G108" s="3">
        <v>91</v>
      </c>
      <c r="H108" s="3">
        <v>715</v>
      </c>
      <c r="I108" s="3">
        <v>214</v>
      </c>
      <c r="J108" s="74">
        <f t="shared" si="7"/>
        <v>1020</v>
      </c>
      <c r="K108" s="3">
        <v>0</v>
      </c>
      <c r="N108" s="8"/>
    </row>
    <row r="109" spans="1:14" x14ac:dyDescent="0.25">
      <c r="A109" s="4" t="s">
        <v>212</v>
      </c>
      <c r="B109" s="4" t="s">
        <v>213</v>
      </c>
      <c r="C109" s="3">
        <v>263</v>
      </c>
      <c r="D109" s="33">
        <f t="shared" si="6"/>
        <v>100</v>
      </c>
      <c r="E109" s="3">
        <v>495</v>
      </c>
      <c r="F109" s="33">
        <f t="shared" si="5"/>
        <v>53.131313131313128</v>
      </c>
      <c r="G109" s="3">
        <v>29</v>
      </c>
      <c r="H109" s="3">
        <v>203</v>
      </c>
      <c r="I109" s="3">
        <v>31</v>
      </c>
      <c r="J109" s="74">
        <f t="shared" si="7"/>
        <v>263</v>
      </c>
      <c r="K109" s="3">
        <v>232</v>
      </c>
      <c r="N109" s="8"/>
    </row>
    <row r="110" spans="1:14" x14ac:dyDescent="0.25">
      <c r="A110" s="4" t="s">
        <v>214</v>
      </c>
      <c r="B110" s="4" t="s">
        <v>215</v>
      </c>
      <c r="C110" s="3">
        <v>635</v>
      </c>
      <c r="D110" s="33">
        <f t="shared" si="6"/>
        <v>100</v>
      </c>
      <c r="E110" s="3">
        <v>1327</v>
      </c>
      <c r="F110" s="33">
        <f t="shared" si="5"/>
        <v>47.852298417483048</v>
      </c>
      <c r="G110" s="3">
        <v>41</v>
      </c>
      <c r="H110" s="3">
        <v>428</v>
      </c>
      <c r="I110" s="3">
        <v>166</v>
      </c>
      <c r="J110" s="74">
        <f t="shared" si="7"/>
        <v>635</v>
      </c>
      <c r="K110" s="3">
        <v>692</v>
      </c>
      <c r="N110" s="8"/>
    </row>
    <row r="111" spans="1:14" x14ac:dyDescent="0.25">
      <c r="A111" s="4" t="s">
        <v>216</v>
      </c>
      <c r="B111" s="4" t="s">
        <v>217</v>
      </c>
      <c r="C111" s="3">
        <v>0</v>
      </c>
      <c r="D111" s="33" t="e">
        <f t="shared" si="6"/>
        <v>#DIV/0!</v>
      </c>
      <c r="E111" s="3">
        <v>120</v>
      </c>
      <c r="F111" s="33">
        <f t="shared" si="5"/>
        <v>0</v>
      </c>
      <c r="G111" s="3">
        <v>0</v>
      </c>
      <c r="H111" s="3">
        <v>0</v>
      </c>
      <c r="I111" s="3">
        <v>0</v>
      </c>
      <c r="J111" s="74">
        <f t="shared" si="7"/>
        <v>0</v>
      </c>
      <c r="K111" s="3">
        <v>0</v>
      </c>
      <c r="N111" s="8"/>
    </row>
    <row r="112" spans="1:14" x14ac:dyDescent="0.25">
      <c r="A112" s="4" t="s">
        <v>218</v>
      </c>
      <c r="B112" s="4" t="s">
        <v>219</v>
      </c>
      <c r="C112" s="3">
        <v>0</v>
      </c>
      <c r="D112" s="33" t="e">
        <f t="shared" si="6"/>
        <v>#DIV/0!</v>
      </c>
      <c r="E112" s="3">
        <v>602</v>
      </c>
      <c r="F112" s="33">
        <f t="shared" si="5"/>
        <v>0</v>
      </c>
      <c r="G112" s="3">
        <v>0</v>
      </c>
      <c r="H112" s="3">
        <v>0</v>
      </c>
      <c r="I112" s="3">
        <v>0</v>
      </c>
      <c r="J112" s="74">
        <f t="shared" si="7"/>
        <v>0</v>
      </c>
      <c r="K112" s="3">
        <v>0</v>
      </c>
      <c r="N112" s="8"/>
    </row>
    <row r="113" spans="1:14" ht="15.75" thickBot="1" x14ac:dyDescent="0.3">
      <c r="A113" s="4" t="s">
        <v>220</v>
      </c>
      <c r="B113" s="4" t="s">
        <v>221</v>
      </c>
      <c r="C113" s="3">
        <v>0</v>
      </c>
      <c r="D113" s="90" t="e">
        <f t="shared" si="6"/>
        <v>#DIV/0!</v>
      </c>
      <c r="E113" s="3">
        <v>160</v>
      </c>
      <c r="F113" s="90">
        <f t="shared" si="5"/>
        <v>0</v>
      </c>
      <c r="G113" s="3">
        <v>0</v>
      </c>
      <c r="H113" s="3">
        <v>0</v>
      </c>
      <c r="I113" s="3">
        <v>0</v>
      </c>
      <c r="J113" s="74">
        <f t="shared" si="7"/>
        <v>0</v>
      </c>
      <c r="K113" s="3">
        <v>0</v>
      </c>
      <c r="N113" s="8"/>
    </row>
    <row r="114" spans="1:14" ht="16.5" thickTop="1" thickBot="1" x14ac:dyDescent="0.3">
      <c r="B114" s="321" t="s">
        <v>222</v>
      </c>
      <c r="C114" s="10">
        <f>SUM(C4:C113)</f>
        <v>78247</v>
      </c>
      <c r="D114" s="235">
        <f t="shared" si="6"/>
        <v>87.56885247996729</v>
      </c>
      <c r="E114" s="10">
        <f>SUM(E4:E113)</f>
        <v>84131</v>
      </c>
      <c r="F114" s="235">
        <f t="shared" si="5"/>
        <v>81.444414068535977</v>
      </c>
      <c r="G114" s="10">
        <f t="shared" ref="G114:K114" si="8">SUM(G4:G113)</f>
        <v>8261</v>
      </c>
      <c r="H114" s="10">
        <f t="shared" si="8"/>
        <v>47096</v>
      </c>
      <c r="I114" s="10">
        <f t="shared" si="8"/>
        <v>13163</v>
      </c>
      <c r="J114" s="369">
        <f t="shared" si="8"/>
        <v>68520</v>
      </c>
      <c r="K114" s="10">
        <f t="shared" si="8"/>
        <v>9048</v>
      </c>
    </row>
    <row r="115" spans="1:14" ht="15.75" thickTop="1" x14ac:dyDescent="0.25"/>
  </sheetData>
  <mergeCells count="3">
    <mergeCell ref="A2:A3"/>
    <mergeCell ref="B2:B3"/>
    <mergeCell ref="C2:K2"/>
  </mergeCell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16"/>
  <sheetViews>
    <sheetView topLeftCell="A91" workbookViewId="0">
      <selection activeCell="D120" sqref="D120"/>
    </sheetView>
  </sheetViews>
  <sheetFormatPr baseColWidth="10" defaultColWidth="9" defaultRowHeight="15" x14ac:dyDescent="0.25"/>
  <cols>
    <col min="2" max="2" width="68.42578125" customWidth="1"/>
    <col min="3" max="7" width="16.5703125" customWidth="1"/>
    <col min="8" max="8" width="15.7109375" customWidth="1"/>
    <col min="9" max="9" width="10.5703125" customWidth="1"/>
  </cols>
  <sheetData>
    <row r="1" spans="1:12" ht="15.75" thickBot="1" x14ac:dyDescent="0.3"/>
    <row r="2" spans="1:12" ht="30" customHeight="1" thickTop="1" thickBot="1" x14ac:dyDescent="0.3">
      <c r="A2" s="323" t="s">
        <v>0</v>
      </c>
      <c r="B2" s="323" t="s">
        <v>1</v>
      </c>
      <c r="C2" s="324" t="s">
        <v>822</v>
      </c>
      <c r="D2" s="331"/>
      <c r="E2" s="331"/>
      <c r="F2" s="331"/>
      <c r="G2" s="331"/>
      <c r="H2" s="331"/>
      <c r="I2" s="332"/>
    </row>
    <row r="3" spans="1:12" ht="39.950000000000003" customHeight="1" thickTop="1" thickBot="1" x14ac:dyDescent="0.3">
      <c r="A3" s="323" t="s">
        <v>0</v>
      </c>
      <c r="B3" s="323" t="s">
        <v>1</v>
      </c>
      <c r="C3" s="324" t="s">
        <v>460</v>
      </c>
      <c r="D3" s="331"/>
      <c r="E3" s="332"/>
      <c r="F3" s="324" t="s">
        <v>823</v>
      </c>
      <c r="G3" s="331"/>
      <c r="H3" s="332"/>
      <c r="I3" s="413" t="s">
        <v>880</v>
      </c>
    </row>
    <row r="4" spans="1:12" ht="16.5" thickTop="1" thickBot="1" x14ac:dyDescent="0.3">
      <c r="A4" s="323" t="s">
        <v>0</v>
      </c>
      <c r="B4" s="323" t="s">
        <v>1</v>
      </c>
      <c r="C4" s="2" t="s">
        <v>824</v>
      </c>
      <c r="D4" s="2" t="s">
        <v>825</v>
      </c>
      <c r="E4" s="409" t="s">
        <v>222</v>
      </c>
      <c r="F4" s="2" t="s">
        <v>824</v>
      </c>
      <c r="G4" s="192" t="s">
        <v>825</v>
      </c>
      <c r="H4" s="411" t="s">
        <v>222</v>
      </c>
      <c r="I4" s="414"/>
    </row>
    <row r="5" spans="1:12" ht="15.75" thickTop="1" x14ac:dyDescent="0.25">
      <c r="A5" s="4" t="s">
        <v>2</v>
      </c>
      <c r="B5" s="4" t="s">
        <v>3</v>
      </c>
      <c r="C5" s="3">
        <v>1048</v>
      </c>
      <c r="D5" s="3">
        <v>846</v>
      </c>
      <c r="E5" s="3">
        <f>+C5+D5</f>
        <v>1894</v>
      </c>
      <c r="F5" s="3">
        <v>971</v>
      </c>
      <c r="G5" s="12">
        <v>638</v>
      </c>
      <c r="H5" s="162">
        <f>+F5+G5</f>
        <v>1609</v>
      </c>
      <c r="I5" s="162">
        <f>+H5+E5</f>
        <v>3503</v>
      </c>
      <c r="L5" s="8"/>
    </row>
    <row r="6" spans="1:12" x14ac:dyDescent="0.25">
      <c r="A6" s="4" t="s">
        <v>4</v>
      </c>
      <c r="B6" s="4" t="s">
        <v>5</v>
      </c>
      <c r="C6" s="3">
        <v>223</v>
      </c>
      <c r="D6" s="3">
        <v>139</v>
      </c>
      <c r="E6" s="3">
        <f t="shared" ref="E6:E69" si="0">+C6+D6</f>
        <v>362</v>
      </c>
      <c r="F6" s="3">
        <v>94</v>
      </c>
      <c r="G6" s="12">
        <v>82</v>
      </c>
      <c r="H6" s="163">
        <f t="shared" ref="H6:H69" si="1">+F6+G6</f>
        <v>176</v>
      </c>
      <c r="I6" s="163">
        <f t="shared" ref="I5:I67" si="2">+H6+E6</f>
        <v>538</v>
      </c>
      <c r="L6" s="8"/>
    </row>
    <row r="7" spans="1:12" x14ac:dyDescent="0.25">
      <c r="A7" s="4" t="s">
        <v>6</v>
      </c>
      <c r="B7" s="4" t="s">
        <v>7</v>
      </c>
      <c r="C7" s="3">
        <v>382</v>
      </c>
      <c r="D7" s="3">
        <v>69</v>
      </c>
      <c r="E7" s="3">
        <f t="shared" si="0"/>
        <v>451</v>
      </c>
      <c r="F7" s="3">
        <v>589</v>
      </c>
      <c r="G7" s="12">
        <v>97</v>
      </c>
      <c r="H7" s="163">
        <f t="shared" si="1"/>
        <v>686</v>
      </c>
      <c r="I7" s="163">
        <f t="shared" si="2"/>
        <v>1137</v>
      </c>
      <c r="L7" s="8"/>
    </row>
    <row r="8" spans="1:12" x14ac:dyDescent="0.25">
      <c r="A8" s="4" t="s">
        <v>8</v>
      </c>
      <c r="B8" s="4" t="s">
        <v>9</v>
      </c>
      <c r="C8" s="3">
        <v>1256</v>
      </c>
      <c r="D8" s="3">
        <v>773</v>
      </c>
      <c r="E8" s="3">
        <f t="shared" si="0"/>
        <v>2029</v>
      </c>
      <c r="F8" s="3">
        <v>966</v>
      </c>
      <c r="G8" s="12">
        <v>635</v>
      </c>
      <c r="H8" s="163">
        <f t="shared" si="1"/>
        <v>1601</v>
      </c>
      <c r="I8" s="163">
        <f t="shared" si="2"/>
        <v>3630</v>
      </c>
      <c r="L8" s="8"/>
    </row>
    <row r="9" spans="1:12" x14ac:dyDescent="0.25">
      <c r="A9" s="4" t="s">
        <v>10</v>
      </c>
      <c r="B9" s="4" t="s">
        <v>11</v>
      </c>
      <c r="C9" s="3">
        <v>776</v>
      </c>
      <c r="D9" s="3">
        <v>512</v>
      </c>
      <c r="E9" s="3">
        <f t="shared" si="0"/>
        <v>1288</v>
      </c>
      <c r="F9" s="3">
        <v>679</v>
      </c>
      <c r="G9" s="12">
        <v>389</v>
      </c>
      <c r="H9" s="163">
        <f t="shared" si="1"/>
        <v>1068</v>
      </c>
      <c r="I9" s="163">
        <f t="shared" si="2"/>
        <v>2356</v>
      </c>
      <c r="L9" s="8"/>
    </row>
    <row r="10" spans="1:12" x14ac:dyDescent="0.25">
      <c r="A10" s="4" t="s">
        <v>12</v>
      </c>
      <c r="B10" s="4" t="s">
        <v>13</v>
      </c>
      <c r="C10" s="3">
        <v>55</v>
      </c>
      <c r="D10" s="3">
        <v>20</v>
      </c>
      <c r="E10" s="3">
        <f t="shared" si="0"/>
        <v>75</v>
      </c>
      <c r="F10" s="3">
        <v>43</v>
      </c>
      <c r="G10" s="12">
        <v>28</v>
      </c>
      <c r="H10" s="163">
        <f t="shared" si="1"/>
        <v>71</v>
      </c>
      <c r="I10" s="163">
        <f t="shared" si="2"/>
        <v>146</v>
      </c>
      <c r="L10" s="8"/>
    </row>
    <row r="11" spans="1:12" x14ac:dyDescent="0.25">
      <c r="A11" s="4" t="s">
        <v>14</v>
      </c>
      <c r="B11" s="4" t="s">
        <v>15</v>
      </c>
      <c r="C11" s="3">
        <v>468</v>
      </c>
      <c r="D11" s="3">
        <v>398</v>
      </c>
      <c r="E11" s="3">
        <f t="shared" si="0"/>
        <v>866</v>
      </c>
      <c r="F11" s="3">
        <v>393</v>
      </c>
      <c r="G11" s="12">
        <v>295</v>
      </c>
      <c r="H11" s="163">
        <f t="shared" si="1"/>
        <v>688</v>
      </c>
      <c r="I11" s="163">
        <f t="shared" si="2"/>
        <v>1554</v>
      </c>
      <c r="L11" s="8"/>
    </row>
    <row r="12" spans="1:12" x14ac:dyDescent="0.25">
      <c r="A12" s="4" t="s">
        <v>16</v>
      </c>
      <c r="B12" s="4" t="s">
        <v>17</v>
      </c>
      <c r="C12" s="3">
        <v>314</v>
      </c>
      <c r="D12" s="3">
        <v>176</v>
      </c>
      <c r="E12" s="3">
        <f t="shared" si="0"/>
        <v>490</v>
      </c>
      <c r="F12" s="3">
        <v>423</v>
      </c>
      <c r="G12" s="12">
        <v>297</v>
      </c>
      <c r="H12" s="163">
        <f t="shared" si="1"/>
        <v>720</v>
      </c>
      <c r="I12" s="163">
        <f t="shared" si="2"/>
        <v>1210</v>
      </c>
      <c r="L12" s="8"/>
    </row>
    <row r="13" spans="1:12" x14ac:dyDescent="0.25">
      <c r="A13" s="4" t="s">
        <v>18</v>
      </c>
      <c r="B13" s="4" t="s">
        <v>19</v>
      </c>
      <c r="C13" s="3">
        <v>61</v>
      </c>
      <c r="D13" s="3">
        <v>82</v>
      </c>
      <c r="E13" s="3">
        <f t="shared" si="0"/>
        <v>143</v>
      </c>
      <c r="F13" s="3">
        <v>45</v>
      </c>
      <c r="G13" s="12">
        <v>41</v>
      </c>
      <c r="H13" s="163">
        <f t="shared" si="1"/>
        <v>86</v>
      </c>
      <c r="I13" s="163">
        <f t="shared" si="2"/>
        <v>229</v>
      </c>
      <c r="L13" s="8"/>
    </row>
    <row r="14" spans="1:12" x14ac:dyDescent="0.25">
      <c r="A14" s="4" t="s">
        <v>20</v>
      </c>
      <c r="B14" s="4" t="s">
        <v>21</v>
      </c>
      <c r="C14" s="3">
        <v>367</v>
      </c>
      <c r="D14" s="3">
        <v>258</v>
      </c>
      <c r="E14" s="3">
        <f t="shared" si="0"/>
        <v>625</v>
      </c>
      <c r="F14" s="3">
        <v>176</v>
      </c>
      <c r="G14" s="12">
        <v>96</v>
      </c>
      <c r="H14" s="163">
        <f t="shared" si="1"/>
        <v>272</v>
      </c>
      <c r="I14" s="163">
        <f t="shared" si="2"/>
        <v>897</v>
      </c>
      <c r="L14" s="8"/>
    </row>
    <row r="15" spans="1:12" x14ac:dyDescent="0.25">
      <c r="A15" s="4" t="s">
        <v>22</v>
      </c>
      <c r="B15" s="4" t="s">
        <v>23</v>
      </c>
      <c r="C15" s="3">
        <v>545</v>
      </c>
      <c r="D15" s="3">
        <v>247</v>
      </c>
      <c r="E15" s="3">
        <f t="shared" si="0"/>
        <v>792</v>
      </c>
      <c r="F15" s="3">
        <v>996</v>
      </c>
      <c r="G15" s="12">
        <v>387</v>
      </c>
      <c r="H15" s="163">
        <f t="shared" si="1"/>
        <v>1383</v>
      </c>
      <c r="I15" s="163">
        <f t="shared" si="2"/>
        <v>2175</v>
      </c>
      <c r="L15" s="8"/>
    </row>
    <row r="16" spans="1:12" x14ac:dyDescent="0.25">
      <c r="A16" s="4" t="s">
        <v>24</v>
      </c>
      <c r="B16" s="4" t="s">
        <v>25</v>
      </c>
      <c r="C16" s="3">
        <v>653</v>
      </c>
      <c r="D16" s="3">
        <v>538</v>
      </c>
      <c r="E16" s="3">
        <f t="shared" si="0"/>
        <v>1191</v>
      </c>
      <c r="F16" s="3">
        <v>936</v>
      </c>
      <c r="G16" s="12">
        <v>741</v>
      </c>
      <c r="H16" s="163">
        <f t="shared" si="1"/>
        <v>1677</v>
      </c>
      <c r="I16" s="163">
        <f t="shared" si="2"/>
        <v>2868</v>
      </c>
      <c r="L16" s="8"/>
    </row>
    <row r="17" spans="1:12" x14ac:dyDescent="0.25">
      <c r="A17" s="4" t="s">
        <v>26</v>
      </c>
      <c r="B17" s="4" t="s">
        <v>27</v>
      </c>
      <c r="C17" s="3">
        <v>93</v>
      </c>
      <c r="D17" s="3">
        <v>79</v>
      </c>
      <c r="E17" s="3">
        <f t="shared" si="0"/>
        <v>172</v>
      </c>
      <c r="F17" s="3">
        <v>76</v>
      </c>
      <c r="G17" s="12">
        <v>62</v>
      </c>
      <c r="H17" s="163">
        <f t="shared" si="1"/>
        <v>138</v>
      </c>
      <c r="I17" s="163">
        <f t="shared" si="2"/>
        <v>310</v>
      </c>
      <c r="L17" s="8"/>
    </row>
    <row r="18" spans="1:12" x14ac:dyDescent="0.25">
      <c r="A18" s="4" t="s">
        <v>28</v>
      </c>
      <c r="B18" s="4" t="s">
        <v>29</v>
      </c>
      <c r="C18" s="3">
        <v>901</v>
      </c>
      <c r="D18" s="3">
        <v>696</v>
      </c>
      <c r="E18" s="3">
        <f t="shared" si="0"/>
        <v>1597</v>
      </c>
      <c r="F18" s="3">
        <v>1301</v>
      </c>
      <c r="G18" s="12">
        <v>971</v>
      </c>
      <c r="H18" s="163">
        <f t="shared" si="1"/>
        <v>2272</v>
      </c>
      <c r="I18" s="163">
        <f t="shared" si="2"/>
        <v>3869</v>
      </c>
      <c r="L18" s="8"/>
    </row>
    <row r="19" spans="1:12" x14ac:dyDescent="0.25">
      <c r="A19" s="4" t="s">
        <v>30</v>
      </c>
      <c r="B19" s="4" t="s">
        <v>31</v>
      </c>
      <c r="C19" s="3">
        <v>340</v>
      </c>
      <c r="D19" s="3">
        <v>236</v>
      </c>
      <c r="E19" s="3">
        <f t="shared" si="0"/>
        <v>576</v>
      </c>
      <c r="F19" s="3">
        <v>11</v>
      </c>
      <c r="G19" s="12">
        <v>2</v>
      </c>
      <c r="H19" s="163">
        <f t="shared" si="1"/>
        <v>13</v>
      </c>
      <c r="I19" s="163">
        <f t="shared" si="2"/>
        <v>589</v>
      </c>
      <c r="L19" s="8"/>
    </row>
    <row r="20" spans="1:12" x14ac:dyDescent="0.25">
      <c r="A20" s="4" t="s">
        <v>32</v>
      </c>
      <c r="B20" s="4" t="s">
        <v>33</v>
      </c>
      <c r="C20" s="3">
        <v>1542</v>
      </c>
      <c r="D20" s="3">
        <v>455</v>
      </c>
      <c r="E20" s="3">
        <f t="shared" si="0"/>
        <v>1997</v>
      </c>
      <c r="F20" s="3">
        <v>2317</v>
      </c>
      <c r="G20" s="12">
        <v>608</v>
      </c>
      <c r="H20" s="163">
        <f t="shared" si="1"/>
        <v>2925</v>
      </c>
      <c r="I20" s="163">
        <f t="shared" si="2"/>
        <v>4922</v>
      </c>
      <c r="L20" s="8"/>
    </row>
    <row r="21" spans="1:12" x14ac:dyDescent="0.25">
      <c r="A21" s="4" t="s">
        <v>34</v>
      </c>
      <c r="B21" s="4" t="s">
        <v>35</v>
      </c>
      <c r="C21" s="3">
        <v>194</v>
      </c>
      <c r="D21" s="3">
        <v>189</v>
      </c>
      <c r="E21" s="3">
        <f t="shared" si="0"/>
        <v>383</v>
      </c>
      <c r="F21" s="3">
        <v>128</v>
      </c>
      <c r="G21" s="12">
        <v>130</v>
      </c>
      <c r="H21" s="163">
        <f t="shared" si="1"/>
        <v>258</v>
      </c>
      <c r="I21" s="163">
        <f t="shared" si="2"/>
        <v>641</v>
      </c>
      <c r="L21" s="8"/>
    </row>
    <row r="22" spans="1:12" x14ac:dyDescent="0.25">
      <c r="A22" s="4" t="s">
        <v>36</v>
      </c>
      <c r="B22" s="4" t="s">
        <v>37</v>
      </c>
      <c r="C22" s="3">
        <v>1870</v>
      </c>
      <c r="D22" s="3">
        <v>1273</v>
      </c>
      <c r="E22" s="3">
        <f t="shared" si="0"/>
        <v>3143</v>
      </c>
      <c r="F22" s="3">
        <v>2939</v>
      </c>
      <c r="G22" s="12">
        <v>1625</v>
      </c>
      <c r="H22" s="163">
        <f t="shared" si="1"/>
        <v>4564</v>
      </c>
      <c r="I22" s="163">
        <f t="shared" si="2"/>
        <v>7707</v>
      </c>
      <c r="L22" s="8"/>
    </row>
    <row r="23" spans="1:12" x14ac:dyDescent="0.25">
      <c r="A23" s="4" t="s">
        <v>38</v>
      </c>
      <c r="B23" s="4" t="s">
        <v>39</v>
      </c>
      <c r="C23" s="3">
        <v>1091</v>
      </c>
      <c r="D23" s="3">
        <v>519</v>
      </c>
      <c r="E23" s="3">
        <f t="shared" si="0"/>
        <v>1610</v>
      </c>
      <c r="F23" s="3">
        <v>928</v>
      </c>
      <c r="G23" s="12">
        <v>439</v>
      </c>
      <c r="H23" s="163">
        <f t="shared" si="1"/>
        <v>1367</v>
      </c>
      <c r="I23" s="163">
        <f t="shared" si="2"/>
        <v>2977</v>
      </c>
      <c r="L23" s="8"/>
    </row>
    <row r="24" spans="1:12" x14ac:dyDescent="0.25">
      <c r="A24" s="4" t="s">
        <v>40</v>
      </c>
      <c r="B24" s="4" t="s">
        <v>41</v>
      </c>
      <c r="C24" s="3">
        <v>137</v>
      </c>
      <c r="D24" s="3">
        <v>103</v>
      </c>
      <c r="E24" s="3">
        <f t="shared" si="0"/>
        <v>240</v>
      </c>
      <c r="F24" s="3">
        <v>119</v>
      </c>
      <c r="G24" s="12">
        <v>58</v>
      </c>
      <c r="H24" s="163">
        <f t="shared" si="1"/>
        <v>177</v>
      </c>
      <c r="I24" s="163">
        <f t="shared" si="2"/>
        <v>417</v>
      </c>
      <c r="L24" s="8"/>
    </row>
    <row r="25" spans="1:12" x14ac:dyDescent="0.25">
      <c r="A25" s="4" t="s">
        <v>42</v>
      </c>
      <c r="B25" s="4" t="s">
        <v>43</v>
      </c>
      <c r="C25" s="3">
        <v>338</v>
      </c>
      <c r="D25" s="3">
        <v>345</v>
      </c>
      <c r="E25" s="3">
        <f t="shared" si="0"/>
        <v>683</v>
      </c>
      <c r="F25" s="3">
        <v>294</v>
      </c>
      <c r="G25" s="12">
        <v>240</v>
      </c>
      <c r="H25" s="163">
        <f t="shared" si="1"/>
        <v>534</v>
      </c>
      <c r="I25" s="163">
        <f t="shared" si="2"/>
        <v>1217</v>
      </c>
      <c r="L25" s="8"/>
    </row>
    <row r="26" spans="1:12" x14ac:dyDescent="0.25">
      <c r="A26" s="4" t="s">
        <v>44</v>
      </c>
      <c r="B26" s="4" t="s">
        <v>45</v>
      </c>
      <c r="C26" s="3">
        <v>902</v>
      </c>
      <c r="D26" s="3">
        <v>544</v>
      </c>
      <c r="E26" s="3">
        <f t="shared" si="0"/>
        <v>1446</v>
      </c>
      <c r="F26" s="3">
        <v>664</v>
      </c>
      <c r="G26" s="12">
        <v>445</v>
      </c>
      <c r="H26" s="163">
        <f t="shared" si="1"/>
        <v>1109</v>
      </c>
      <c r="I26" s="163">
        <f t="shared" si="2"/>
        <v>2555</v>
      </c>
      <c r="L26" s="8"/>
    </row>
    <row r="27" spans="1:12" x14ac:dyDescent="0.25">
      <c r="A27" s="4" t="s">
        <v>46</v>
      </c>
      <c r="B27" s="4" t="s">
        <v>47</v>
      </c>
      <c r="C27" s="3">
        <v>281</v>
      </c>
      <c r="D27" s="3">
        <v>70</v>
      </c>
      <c r="E27" s="3">
        <f t="shared" si="0"/>
        <v>351</v>
      </c>
      <c r="F27" s="3">
        <v>69</v>
      </c>
      <c r="G27" s="12">
        <v>24</v>
      </c>
      <c r="H27" s="163">
        <f t="shared" si="1"/>
        <v>93</v>
      </c>
      <c r="I27" s="163">
        <f t="shared" si="2"/>
        <v>444</v>
      </c>
      <c r="L27" s="8"/>
    </row>
    <row r="28" spans="1:12" x14ac:dyDescent="0.25">
      <c r="A28" s="4" t="s">
        <v>48</v>
      </c>
      <c r="B28" s="4" t="s">
        <v>49</v>
      </c>
      <c r="C28" s="3">
        <v>139</v>
      </c>
      <c r="D28" s="3">
        <v>102</v>
      </c>
      <c r="E28" s="3">
        <f t="shared" si="0"/>
        <v>241</v>
      </c>
      <c r="F28" s="3">
        <v>79</v>
      </c>
      <c r="G28" s="12">
        <v>48</v>
      </c>
      <c r="H28" s="163">
        <f t="shared" si="1"/>
        <v>127</v>
      </c>
      <c r="I28" s="163">
        <f t="shared" si="2"/>
        <v>368</v>
      </c>
      <c r="L28" s="8"/>
    </row>
    <row r="29" spans="1:12" x14ac:dyDescent="0.25">
      <c r="A29" s="4" t="s">
        <v>50</v>
      </c>
      <c r="B29" s="4" t="s">
        <v>51</v>
      </c>
      <c r="C29" s="3">
        <v>243</v>
      </c>
      <c r="D29" s="3">
        <v>121</v>
      </c>
      <c r="E29" s="3">
        <f t="shared" si="0"/>
        <v>364</v>
      </c>
      <c r="F29" s="3">
        <v>153</v>
      </c>
      <c r="G29" s="12">
        <v>71</v>
      </c>
      <c r="H29" s="163">
        <f t="shared" si="1"/>
        <v>224</v>
      </c>
      <c r="I29" s="163">
        <f t="shared" si="2"/>
        <v>588</v>
      </c>
      <c r="L29" s="8"/>
    </row>
    <row r="30" spans="1:12" x14ac:dyDescent="0.25">
      <c r="A30" s="4" t="s">
        <v>52</v>
      </c>
      <c r="B30" s="4" t="s">
        <v>53</v>
      </c>
      <c r="C30" s="3">
        <v>448</v>
      </c>
      <c r="D30" s="3">
        <v>298</v>
      </c>
      <c r="E30" s="3">
        <f t="shared" si="0"/>
        <v>746</v>
      </c>
      <c r="F30" s="3">
        <v>488</v>
      </c>
      <c r="G30" s="12">
        <v>411</v>
      </c>
      <c r="H30" s="163">
        <f t="shared" si="1"/>
        <v>899</v>
      </c>
      <c r="I30" s="163">
        <f t="shared" si="2"/>
        <v>1645</v>
      </c>
      <c r="L30" s="8"/>
    </row>
    <row r="31" spans="1:12" x14ac:dyDescent="0.25">
      <c r="A31" s="4" t="s">
        <v>54</v>
      </c>
      <c r="B31" s="4" t="s">
        <v>55</v>
      </c>
      <c r="C31" s="3">
        <v>173</v>
      </c>
      <c r="D31" s="3">
        <v>167</v>
      </c>
      <c r="E31" s="3">
        <f t="shared" si="0"/>
        <v>340</v>
      </c>
      <c r="F31" s="3">
        <v>164</v>
      </c>
      <c r="G31" s="12">
        <v>139</v>
      </c>
      <c r="H31" s="163">
        <f t="shared" si="1"/>
        <v>303</v>
      </c>
      <c r="I31" s="163">
        <f t="shared" si="2"/>
        <v>643</v>
      </c>
      <c r="L31" s="8"/>
    </row>
    <row r="32" spans="1:12" x14ac:dyDescent="0.25">
      <c r="A32" s="4" t="s">
        <v>56</v>
      </c>
      <c r="B32" s="4" t="s">
        <v>57</v>
      </c>
      <c r="C32" s="3">
        <v>223</v>
      </c>
      <c r="D32" s="3">
        <v>122</v>
      </c>
      <c r="E32" s="3">
        <f t="shared" si="0"/>
        <v>345</v>
      </c>
      <c r="F32" s="3">
        <v>74</v>
      </c>
      <c r="G32" s="12">
        <v>58</v>
      </c>
      <c r="H32" s="163">
        <f t="shared" si="1"/>
        <v>132</v>
      </c>
      <c r="I32" s="163">
        <f t="shared" si="2"/>
        <v>477</v>
      </c>
      <c r="L32" s="8"/>
    </row>
    <row r="33" spans="1:12" x14ac:dyDescent="0.25">
      <c r="A33" s="4" t="s">
        <v>58</v>
      </c>
      <c r="B33" s="4" t="s">
        <v>59</v>
      </c>
      <c r="C33" s="3">
        <v>848</v>
      </c>
      <c r="D33" s="3">
        <v>414</v>
      </c>
      <c r="E33" s="3">
        <f t="shared" si="0"/>
        <v>1262</v>
      </c>
      <c r="F33" s="3">
        <v>683</v>
      </c>
      <c r="G33" s="12">
        <v>280</v>
      </c>
      <c r="H33" s="163">
        <f t="shared" si="1"/>
        <v>963</v>
      </c>
      <c r="I33" s="163">
        <f t="shared" si="2"/>
        <v>2225</v>
      </c>
      <c r="L33" s="8"/>
    </row>
    <row r="34" spans="1:12" x14ac:dyDescent="0.25">
      <c r="A34" s="4" t="s">
        <v>60</v>
      </c>
      <c r="B34" s="4" t="s">
        <v>61</v>
      </c>
      <c r="C34" s="3">
        <v>210</v>
      </c>
      <c r="D34" s="3">
        <v>170</v>
      </c>
      <c r="E34" s="3">
        <f t="shared" si="0"/>
        <v>380</v>
      </c>
      <c r="F34" s="3">
        <v>0</v>
      </c>
      <c r="G34" s="12">
        <v>0</v>
      </c>
      <c r="H34" s="163">
        <f t="shared" si="1"/>
        <v>0</v>
      </c>
      <c r="I34" s="163">
        <f t="shared" si="2"/>
        <v>380</v>
      </c>
      <c r="L34" s="8"/>
    </row>
    <row r="35" spans="1:12" x14ac:dyDescent="0.25">
      <c r="A35" s="4" t="s">
        <v>62</v>
      </c>
      <c r="B35" s="4" t="s">
        <v>63</v>
      </c>
      <c r="C35" s="3">
        <v>2088</v>
      </c>
      <c r="D35" s="3">
        <v>1743</v>
      </c>
      <c r="E35" s="3">
        <f t="shared" si="0"/>
        <v>3831</v>
      </c>
      <c r="F35" s="3">
        <v>1609</v>
      </c>
      <c r="G35" s="12">
        <v>1172</v>
      </c>
      <c r="H35" s="163">
        <f t="shared" si="1"/>
        <v>2781</v>
      </c>
      <c r="I35" s="163">
        <f t="shared" si="2"/>
        <v>6612</v>
      </c>
      <c r="L35" s="8"/>
    </row>
    <row r="36" spans="1:12" x14ac:dyDescent="0.25">
      <c r="A36" s="4" t="s">
        <v>64</v>
      </c>
      <c r="B36" s="4" t="s">
        <v>65</v>
      </c>
      <c r="C36" s="3">
        <v>771</v>
      </c>
      <c r="D36" s="3">
        <v>249</v>
      </c>
      <c r="E36" s="3">
        <f t="shared" si="0"/>
        <v>1020</v>
      </c>
      <c r="F36" s="3">
        <v>852</v>
      </c>
      <c r="G36" s="12">
        <v>203</v>
      </c>
      <c r="H36" s="163">
        <f t="shared" si="1"/>
        <v>1055</v>
      </c>
      <c r="I36" s="163">
        <f t="shared" si="2"/>
        <v>2075</v>
      </c>
      <c r="L36" s="8"/>
    </row>
    <row r="37" spans="1:12" x14ac:dyDescent="0.25">
      <c r="A37" s="4" t="s">
        <v>66</v>
      </c>
      <c r="B37" s="4" t="s">
        <v>67</v>
      </c>
      <c r="C37" s="3">
        <v>191</v>
      </c>
      <c r="D37" s="3">
        <v>92</v>
      </c>
      <c r="E37" s="3">
        <f t="shared" si="0"/>
        <v>283</v>
      </c>
      <c r="F37" s="3">
        <v>104</v>
      </c>
      <c r="G37" s="12">
        <v>54</v>
      </c>
      <c r="H37" s="163">
        <f t="shared" si="1"/>
        <v>158</v>
      </c>
      <c r="I37" s="163">
        <f t="shared" si="2"/>
        <v>441</v>
      </c>
      <c r="L37" s="8"/>
    </row>
    <row r="38" spans="1:12" x14ac:dyDescent="0.25">
      <c r="A38" s="4" t="s">
        <v>68</v>
      </c>
      <c r="B38" s="4" t="s">
        <v>69</v>
      </c>
      <c r="C38" s="3">
        <v>945</v>
      </c>
      <c r="D38" s="3">
        <v>663</v>
      </c>
      <c r="E38" s="3">
        <f t="shared" si="0"/>
        <v>1608</v>
      </c>
      <c r="F38" s="3">
        <v>632</v>
      </c>
      <c r="G38" s="12">
        <v>428</v>
      </c>
      <c r="H38" s="163">
        <f t="shared" si="1"/>
        <v>1060</v>
      </c>
      <c r="I38" s="163">
        <f t="shared" si="2"/>
        <v>2668</v>
      </c>
      <c r="L38" s="8"/>
    </row>
    <row r="39" spans="1:12" x14ac:dyDescent="0.25">
      <c r="A39" s="4" t="s">
        <v>70</v>
      </c>
      <c r="B39" s="4" t="s">
        <v>71</v>
      </c>
      <c r="C39" s="3">
        <v>1821</v>
      </c>
      <c r="D39" s="3">
        <v>943</v>
      </c>
      <c r="E39" s="3">
        <f t="shared" si="0"/>
        <v>2764</v>
      </c>
      <c r="F39" s="3">
        <v>957</v>
      </c>
      <c r="G39" s="12">
        <v>514</v>
      </c>
      <c r="H39" s="163">
        <f t="shared" si="1"/>
        <v>1471</v>
      </c>
      <c r="I39" s="163">
        <f t="shared" si="2"/>
        <v>4235</v>
      </c>
      <c r="L39" s="8"/>
    </row>
    <row r="40" spans="1:12" x14ac:dyDescent="0.25">
      <c r="A40" s="4" t="s">
        <v>72</v>
      </c>
      <c r="B40" s="4" t="s">
        <v>73</v>
      </c>
      <c r="C40" s="3">
        <v>1078</v>
      </c>
      <c r="D40" s="3">
        <v>626</v>
      </c>
      <c r="E40" s="3">
        <f t="shared" si="0"/>
        <v>1704</v>
      </c>
      <c r="F40" s="3">
        <v>751</v>
      </c>
      <c r="G40" s="12">
        <v>463</v>
      </c>
      <c r="H40" s="163">
        <f t="shared" si="1"/>
        <v>1214</v>
      </c>
      <c r="I40" s="163">
        <f t="shared" si="2"/>
        <v>2918</v>
      </c>
      <c r="L40" s="8"/>
    </row>
    <row r="41" spans="1:12" x14ac:dyDescent="0.25">
      <c r="A41" s="4" t="s">
        <v>74</v>
      </c>
      <c r="B41" s="4" t="s">
        <v>75</v>
      </c>
      <c r="C41" s="3">
        <v>1082</v>
      </c>
      <c r="D41" s="3">
        <v>638</v>
      </c>
      <c r="E41" s="3">
        <f t="shared" si="0"/>
        <v>1720</v>
      </c>
      <c r="F41" s="3">
        <v>729</v>
      </c>
      <c r="G41" s="12">
        <v>443</v>
      </c>
      <c r="H41" s="163">
        <f t="shared" si="1"/>
        <v>1172</v>
      </c>
      <c r="I41" s="163">
        <f t="shared" si="2"/>
        <v>2892</v>
      </c>
      <c r="L41" s="8"/>
    </row>
    <row r="42" spans="1:12" x14ac:dyDescent="0.25">
      <c r="A42" s="4" t="s">
        <v>76</v>
      </c>
      <c r="B42" s="4" t="s">
        <v>77</v>
      </c>
      <c r="C42" s="3">
        <v>602</v>
      </c>
      <c r="D42" s="3">
        <v>539</v>
      </c>
      <c r="E42" s="3">
        <f t="shared" si="0"/>
        <v>1141</v>
      </c>
      <c r="F42" s="3">
        <v>411</v>
      </c>
      <c r="G42" s="12">
        <v>409</v>
      </c>
      <c r="H42" s="163">
        <f t="shared" si="1"/>
        <v>820</v>
      </c>
      <c r="I42" s="163">
        <f t="shared" si="2"/>
        <v>1961</v>
      </c>
      <c r="L42" s="8"/>
    </row>
    <row r="43" spans="1:12" x14ac:dyDescent="0.25">
      <c r="A43" s="4" t="s">
        <v>78</v>
      </c>
      <c r="B43" s="4" t="s">
        <v>79</v>
      </c>
      <c r="C43" s="3">
        <v>2528</v>
      </c>
      <c r="D43" s="3">
        <v>834</v>
      </c>
      <c r="E43" s="3">
        <f t="shared" si="0"/>
        <v>3362</v>
      </c>
      <c r="F43" s="3">
        <v>5</v>
      </c>
      <c r="G43" s="12">
        <v>1</v>
      </c>
      <c r="H43" s="163">
        <f t="shared" si="1"/>
        <v>6</v>
      </c>
      <c r="I43" s="163">
        <f t="shared" si="2"/>
        <v>3368</v>
      </c>
      <c r="L43" s="8"/>
    </row>
    <row r="44" spans="1:12" x14ac:dyDescent="0.25">
      <c r="A44" s="4" t="s">
        <v>80</v>
      </c>
      <c r="B44" s="4" t="s">
        <v>81</v>
      </c>
      <c r="C44" s="3">
        <v>162</v>
      </c>
      <c r="D44" s="3">
        <v>108</v>
      </c>
      <c r="E44" s="3">
        <f t="shared" si="0"/>
        <v>270</v>
      </c>
      <c r="F44" s="3">
        <v>140</v>
      </c>
      <c r="G44" s="12">
        <v>95</v>
      </c>
      <c r="H44" s="163">
        <f t="shared" si="1"/>
        <v>235</v>
      </c>
      <c r="I44" s="163">
        <f t="shared" si="2"/>
        <v>505</v>
      </c>
      <c r="L44" s="8"/>
    </row>
    <row r="45" spans="1:12" x14ac:dyDescent="0.25">
      <c r="A45" s="4" t="s">
        <v>82</v>
      </c>
      <c r="B45" s="4" t="s">
        <v>83</v>
      </c>
      <c r="C45" s="3">
        <v>387</v>
      </c>
      <c r="D45" s="3">
        <v>168</v>
      </c>
      <c r="E45" s="3">
        <f t="shared" si="0"/>
        <v>555</v>
      </c>
      <c r="F45" s="3">
        <v>299</v>
      </c>
      <c r="G45" s="12">
        <v>187</v>
      </c>
      <c r="H45" s="163">
        <f t="shared" si="1"/>
        <v>486</v>
      </c>
      <c r="I45" s="163">
        <f t="shared" si="2"/>
        <v>1041</v>
      </c>
      <c r="L45" s="8"/>
    </row>
    <row r="46" spans="1:12" x14ac:dyDescent="0.25">
      <c r="A46" s="4" t="s">
        <v>84</v>
      </c>
      <c r="B46" s="4" t="s">
        <v>85</v>
      </c>
      <c r="C46" s="3">
        <v>40</v>
      </c>
      <c r="D46" s="3">
        <v>28</v>
      </c>
      <c r="E46" s="3">
        <f t="shared" si="0"/>
        <v>68</v>
      </c>
      <c r="F46" s="3">
        <v>0</v>
      </c>
      <c r="G46" s="12">
        <v>0</v>
      </c>
      <c r="H46" s="163">
        <f t="shared" si="1"/>
        <v>0</v>
      </c>
      <c r="I46" s="163">
        <f t="shared" si="2"/>
        <v>68</v>
      </c>
      <c r="L46" s="8"/>
    </row>
    <row r="47" spans="1:12" x14ac:dyDescent="0.25">
      <c r="A47" s="4" t="s">
        <v>86</v>
      </c>
      <c r="B47" s="4" t="s">
        <v>87</v>
      </c>
      <c r="C47" s="3">
        <v>2135</v>
      </c>
      <c r="D47" s="3">
        <v>1675</v>
      </c>
      <c r="E47" s="3">
        <f t="shared" si="0"/>
        <v>3810</v>
      </c>
      <c r="F47" s="3">
        <v>1745</v>
      </c>
      <c r="G47" s="12">
        <v>1348</v>
      </c>
      <c r="H47" s="163">
        <f t="shared" si="1"/>
        <v>3093</v>
      </c>
      <c r="I47" s="163">
        <f t="shared" si="2"/>
        <v>6903</v>
      </c>
      <c r="L47" s="8"/>
    </row>
    <row r="48" spans="1:12" x14ac:dyDescent="0.25">
      <c r="A48" s="4" t="s">
        <v>88</v>
      </c>
      <c r="B48" s="4" t="s">
        <v>89</v>
      </c>
      <c r="C48" s="3">
        <v>185</v>
      </c>
      <c r="D48" s="3">
        <v>142</v>
      </c>
      <c r="E48" s="3">
        <f t="shared" si="0"/>
        <v>327</v>
      </c>
      <c r="F48" s="3">
        <v>298</v>
      </c>
      <c r="G48" s="12">
        <v>281</v>
      </c>
      <c r="H48" s="163">
        <f t="shared" si="1"/>
        <v>579</v>
      </c>
      <c r="I48" s="163">
        <f t="shared" si="2"/>
        <v>906</v>
      </c>
      <c r="L48" s="8"/>
    </row>
    <row r="49" spans="1:12" x14ac:dyDescent="0.25">
      <c r="A49" s="4" t="s">
        <v>90</v>
      </c>
      <c r="B49" s="4" t="s">
        <v>91</v>
      </c>
      <c r="C49" s="3">
        <v>387</v>
      </c>
      <c r="D49" s="3">
        <v>257</v>
      </c>
      <c r="E49" s="3">
        <f t="shared" si="0"/>
        <v>644</v>
      </c>
      <c r="F49" s="3">
        <v>346</v>
      </c>
      <c r="G49" s="12">
        <v>232</v>
      </c>
      <c r="H49" s="163">
        <f t="shared" si="1"/>
        <v>578</v>
      </c>
      <c r="I49" s="163">
        <f t="shared" si="2"/>
        <v>1222</v>
      </c>
      <c r="L49" s="8"/>
    </row>
    <row r="50" spans="1:12" x14ac:dyDescent="0.25">
      <c r="A50" s="4" t="s">
        <v>92</v>
      </c>
      <c r="B50" s="4" t="s">
        <v>93</v>
      </c>
      <c r="C50" s="3">
        <v>49</v>
      </c>
      <c r="D50" s="3">
        <v>36</v>
      </c>
      <c r="E50" s="3">
        <f t="shared" si="0"/>
        <v>85</v>
      </c>
      <c r="F50" s="3">
        <v>69</v>
      </c>
      <c r="G50" s="12">
        <v>56</v>
      </c>
      <c r="H50" s="163">
        <f t="shared" si="1"/>
        <v>125</v>
      </c>
      <c r="I50" s="163">
        <f t="shared" si="2"/>
        <v>210</v>
      </c>
      <c r="L50" s="8"/>
    </row>
    <row r="51" spans="1:12" x14ac:dyDescent="0.25">
      <c r="A51" s="4" t="s">
        <v>94</v>
      </c>
      <c r="B51" s="4" t="s">
        <v>95</v>
      </c>
      <c r="C51" s="3">
        <v>43</v>
      </c>
      <c r="D51" s="3">
        <v>37</v>
      </c>
      <c r="E51" s="3">
        <f t="shared" si="0"/>
        <v>80</v>
      </c>
      <c r="F51" s="3">
        <v>31</v>
      </c>
      <c r="G51" s="12">
        <v>35</v>
      </c>
      <c r="H51" s="163">
        <f t="shared" si="1"/>
        <v>66</v>
      </c>
      <c r="I51" s="163">
        <f t="shared" si="2"/>
        <v>146</v>
      </c>
      <c r="L51" s="8"/>
    </row>
    <row r="52" spans="1:12" x14ac:dyDescent="0.25">
      <c r="A52" s="4" t="s">
        <v>96</v>
      </c>
      <c r="B52" s="4" t="s">
        <v>97</v>
      </c>
      <c r="C52" s="3">
        <v>1134</v>
      </c>
      <c r="D52" s="3">
        <v>557</v>
      </c>
      <c r="E52" s="3">
        <f t="shared" si="0"/>
        <v>1691</v>
      </c>
      <c r="F52" s="3">
        <v>893</v>
      </c>
      <c r="G52" s="12">
        <v>451</v>
      </c>
      <c r="H52" s="163">
        <f t="shared" si="1"/>
        <v>1344</v>
      </c>
      <c r="I52" s="163">
        <f t="shared" si="2"/>
        <v>3035</v>
      </c>
      <c r="L52" s="8"/>
    </row>
    <row r="53" spans="1:12" x14ac:dyDescent="0.25">
      <c r="A53" s="4" t="s">
        <v>98</v>
      </c>
      <c r="B53" s="4" t="s">
        <v>99</v>
      </c>
      <c r="C53" s="3">
        <v>1163</v>
      </c>
      <c r="D53" s="3">
        <v>772</v>
      </c>
      <c r="E53" s="3">
        <f t="shared" si="0"/>
        <v>1935</v>
      </c>
      <c r="F53" s="3">
        <v>793</v>
      </c>
      <c r="G53" s="12">
        <v>577</v>
      </c>
      <c r="H53" s="163">
        <f t="shared" si="1"/>
        <v>1370</v>
      </c>
      <c r="I53" s="163">
        <f t="shared" si="2"/>
        <v>3305</v>
      </c>
      <c r="L53" s="8"/>
    </row>
    <row r="54" spans="1:12" x14ac:dyDescent="0.25">
      <c r="A54" s="4" t="s">
        <v>100</v>
      </c>
      <c r="B54" s="4" t="s">
        <v>101</v>
      </c>
      <c r="C54" s="3">
        <v>65</v>
      </c>
      <c r="D54" s="3">
        <v>60</v>
      </c>
      <c r="E54" s="3">
        <f t="shared" si="0"/>
        <v>125</v>
      </c>
      <c r="F54" s="3">
        <v>0</v>
      </c>
      <c r="G54" s="12">
        <v>0</v>
      </c>
      <c r="H54" s="163">
        <f t="shared" si="1"/>
        <v>0</v>
      </c>
      <c r="I54" s="163">
        <f t="shared" si="2"/>
        <v>125</v>
      </c>
      <c r="L54" s="8"/>
    </row>
    <row r="55" spans="1:12" x14ac:dyDescent="0.25">
      <c r="A55" s="4" t="s">
        <v>102</v>
      </c>
      <c r="B55" s="4" t="s">
        <v>103</v>
      </c>
      <c r="C55" s="3">
        <v>31</v>
      </c>
      <c r="D55" s="3">
        <v>22</v>
      </c>
      <c r="E55" s="3">
        <f t="shared" si="0"/>
        <v>53</v>
      </c>
      <c r="F55" s="3">
        <v>6</v>
      </c>
      <c r="G55" s="12">
        <v>4</v>
      </c>
      <c r="H55" s="163">
        <f t="shared" si="1"/>
        <v>10</v>
      </c>
      <c r="I55" s="163">
        <f t="shared" si="2"/>
        <v>63</v>
      </c>
      <c r="L55" s="8"/>
    </row>
    <row r="56" spans="1:12" x14ac:dyDescent="0.25">
      <c r="A56" s="4" t="s">
        <v>104</v>
      </c>
      <c r="B56" s="4" t="s">
        <v>105</v>
      </c>
      <c r="C56" s="3">
        <v>817</v>
      </c>
      <c r="D56" s="3">
        <v>436</v>
      </c>
      <c r="E56" s="3">
        <f t="shared" si="0"/>
        <v>1253</v>
      </c>
      <c r="F56" s="3">
        <v>560</v>
      </c>
      <c r="G56" s="12">
        <v>273</v>
      </c>
      <c r="H56" s="163">
        <f t="shared" si="1"/>
        <v>833</v>
      </c>
      <c r="I56" s="163">
        <f t="shared" si="2"/>
        <v>2086</v>
      </c>
      <c r="L56" s="8"/>
    </row>
    <row r="57" spans="1:12" x14ac:dyDescent="0.25">
      <c r="A57" s="4" t="s">
        <v>106</v>
      </c>
      <c r="B57" s="4" t="s">
        <v>107</v>
      </c>
      <c r="C57" s="3">
        <v>1442</v>
      </c>
      <c r="D57" s="3">
        <v>1000</v>
      </c>
      <c r="E57" s="3">
        <f t="shared" si="0"/>
        <v>2442</v>
      </c>
      <c r="F57" s="3">
        <v>979</v>
      </c>
      <c r="G57" s="12">
        <v>720</v>
      </c>
      <c r="H57" s="163">
        <f t="shared" si="1"/>
        <v>1699</v>
      </c>
      <c r="I57" s="163">
        <f t="shared" si="2"/>
        <v>4141</v>
      </c>
      <c r="L57" s="8"/>
    </row>
    <row r="58" spans="1:12" x14ac:dyDescent="0.25">
      <c r="A58" s="4" t="s">
        <v>108</v>
      </c>
      <c r="B58" s="4" t="s">
        <v>109</v>
      </c>
      <c r="C58" s="3">
        <v>1109</v>
      </c>
      <c r="D58" s="3">
        <v>833</v>
      </c>
      <c r="E58" s="3">
        <f t="shared" si="0"/>
        <v>1942</v>
      </c>
      <c r="F58" s="3">
        <v>2014</v>
      </c>
      <c r="G58" s="12">
        <v>1614</v>
      </c>
      <c r="H58" s="163">
        <f t="shared" si="1"/>
        <v>3628</v>
      </c>
      <c r="I58" s="163">
        <f t="shared" si="2"/>
        <v>5570</v>
      </c>
      <c r="L58" s="8"/>
    </row>
    <row r="59" spans="1:12" x14ac:dyDescent="0.25">
      <c r="A59" s="4" t="s">
        <v>110</v>
      </c>
      <c r="B59" s="4" t="s">
        <v>111</v>
      </c>
      <c r="C59" s="3">
        <v>592</v>
      </c>
      <c r="D59" s="3">
        <v>257</v>
      </c>
      <c r="E59" s="3">
        <f t="shared" si="0"/>
        <v>849</v>
      </c>
      <c r="F59" s="3">
        <v>369</v>
      </c>
      <c r="G59" s="12">
        <v>225</v>
      </c>
      <c r="H59" s="163">
        <f t="shared" si="1"/>
        <v>594</v>
      </c>
      <c r="I59" s="163">
        <f t="shared" si="2"/>
        <v>1443</v>
      </c>
      <c r="L59" s="8"/>
    </row>
    <row r="60" spans="1:12" x14ac:dyDescent="0.25">
      <c r="A60" s="4" t="s">
        <v>112</v>
      </c>
      <c r="B60" s="4" t="s">
        <v>113</v>
      </c>
      <c r="C60" s="3">
        <v>726</v>
      </c>
      <c r="D60" s="3">
        <v>569</v>
      </c>
      <c r="E60" s="3">
        <f t="shared" si="0"/>
        <v>1295</v>
      </c>
      <c r="F60" s="3">
        <v>442</v>
      </c>
      <c r="G60" s="12">
        <v>328</v>
      </c>
      <c r="H60" s="163">
        <f t="shared" si="1"/>
        <v>770</v>
      </c>
      <c r="I60" s="163">
        <f t="shared" si="2"/>
        <v>2065</v>
      </c>
      <c r="L60" s="8"/>
    </row>
    <row r="61" spans="1:12" x14ac:dyDescent="0.25">
      <c r="A61" s="4" t="s">
        <v>114</v>
      </c>
      <c r="B61" s="4" t="s">
        <v>115</v>
      </c>
      <c r="C61" s="3">
        <v>700</v>
      </c>
      <c r="D61" s="3">
        <v>344</v>
      </c>
      <c r="E61" s="3">
        <f t="shared" si="0"/>
        <v>1044</v>
      </c>
      <c r="F61" s="3">
        <v>489</v>
      </c>
      <c r="G61" s="12">
        <v>240</v>
      </c>
      <c r="H61" s="163">
        <f t="shared" si="1"/>
        <v>729</v>
      </c>
      <c r="I61" s="163">
        <f t="shared" si="2"/>
        <v>1773</v>
      </c>
      <c r="L61" s="8"/>
    </row>
    <row r="62" spans="1:12" x14ac:dyDescent="0.25">
      <c r="A62" s="4" t="s">
        <v>116</v>
      </c>
      <c r="B62" s="4" t="s">
        <v>117</v>
      </c>
      <c r="C62" s="3">
        <v>879</v>
      </c>
      <c r="D62" s="3">
        <v>778</v>
      </c>
      <c r="E62" s="3">
        <f t="shared" si="0"/>
        <v>1657</v>
      </c>
      <c r="F62" s="3">
        <v>599</v>
      </c>
      <c r="G62" s="12">
        <v>591</v>
      </c>
      <c r="H62" s="163">
        <f t="shared" si="1"/>
        <v>1190</v>
      </c>
      <c r="I62" s="163">
        <f t="shared" si="2"/>
        <v>2847</v>
      </c>
      <c r="L62" s="8"/>
    </row>
    <row r="63" spans="1:12" x14ac:dyDescent="0.25">
      <c r="A63" s="4" t="s">
        <v>118</v>
      </c>
      <c r="B63" s="4" t="s">
        <v>119</v>
      </c>
      <c r="C63" s="3">
        <v>877</v>
      </c>
      <c r="D63" s="3">
        <v>642</v>
      </c>
      <c r="E63" s="3">
        <f t="shared" si="0"/>
        <v>1519</v>
      </c>
      <c r="F63" s="3">
        <v>584</v>
      </c>
      <c r="G63" s="12">
        <v>455</v>
      </c>
      <c r="H63" s="163">
        <f t="shared" si="1"/>
        <v>1039</v>
      </c>
      <c r="I63" s="163">
        <f t="shared" si="2"/>
        <v>2558</v>
      </c>
      <c r="L63" s="8"/>
    </row>
    <row r="64" spans="1:12" x14ac:dyDescent="0.25">
      <c r="A64" s="4" t="s">
        <v>120</v>
      </c>
      <c r="B64" s="4" t="s">
        <v>121</v>
      </c>
      <c r="C64" s="3">
        <v>133</v>
      </c>
      <c r="D64" s="3">
        <v>88</v>
      </c>
      <c r="E64" s="3">
        <f t="shared" si="0"/>
        <v>221</v>
      </c>
      <c r="F64" s="3">
        <v>162</v>
      </c>
      <c r="G64" s="12">
        <v>167</v>
      </c>
      <c r="H64" s="163">
        <f t="shared" si="1"/>
        <v>329</v>
      </c>
      <c r="I64" s="163">
        <f t="shared" si="2"/>
        <v>550</v>
      </c>
      <c r="L64" s="8"/>
    </row>
    <row r="65" spans="1:12" x14ac:dyDescent="0.25">
      <c r="A65" s="4" t="s">
        <v>122</v>
      </c>
      <c r="B65" s="4" t="s">
        <v>123</v>
      </c>
      <c r="C65" s="3">
        <v>177</v>
      </c>
      <c r="D65" s="3">
        <v>122</v>
      </c>
      <c r="E65" s="3">
        <f t="shared" si="0"/>
        <v>299</v>
      </c>
      <c r="F65" s="3">
        <v>226</v>
      </c>
      <c r="G65" s="12">
        <v>158</v>
      </c>
      <c r="H65" s="163">
        <f t="shared" si="1"/>
        <v>384</v>
      </c>
      <c r="I65" s="163">
        <f t="shared" si="2"/>
        <v>683</v>
      </c>
      <c r="L65" s="8"/>
    </row>
    <row r="66" spans="1:12" x14ac:dyDescent="0.25">
      <c r="A66" s="4" t="s">
        <v>124</v>
      </c>
      <c r="B66" s="4" t="s">
        <v>125</v>
      </c>
      <c r="C66" s="3">
        <v>456</v>
      </c>
      <c r="D66" s="3">
        <v>155</v>
      </c>
      <c r="E66" s="3">
        <f t="shared" si="0"/>
        <v>611</v>
      </c>
      <c r="F66" s="3">
        <v>0</v>
      </c>
      <c r="G66" s="12">
        <v>0</v>
      </c>
      <c r="H66" s="163">
        <f t="shared" si="1"/>
        <v>0</v>
      </c>
      <c r="I66" s="163">
        <f t="shared" si="2"/>
        <v>611</v>
      </c>
      <c r="L66" s="8"/>
    </row>
    <row r="67" spans="1:12" x14ac:dyDescent="0.25">
      <c r="A67" s="4" t="s">
        <v>126</v>
      </c>
      <c r="B67" s="4" t="s">
        <v>127</v>
      </c>
      <c r="C67" s="3">
        <v>218</v>
      </c>
      <c r="D67" s="3">
        <v>133</v>
      </c>
      <c r="E67" s="3">
        <f t="shared" si="0"/>
        <v>351</v>
      </c>
      <c r="F67" s="3">
        <v>237</v>
      </c>
      <c r="G67" s="12">
        <v>190</v>
      </c>
      <c r="H67" s="163">
        <f t="shared" si="1"/>
        <v>427</v>
      </c>
      <c r="I67" s="163">
        <f t="shared" si="2"/>
        <v>778</v>
      </c>
      <c r="L67" s="8"/>
    </row>
    <row r="68" spans="1:12" x14ac:dyDescent="0.25">
      <c r="A68" s="4" t="s">
        <v>128</v>
      </c>
      <c r="B68" s="4" t="s">
        <v>129</v>
      </c>
      <c r="C68" s="3">
        <v>110</v>
      </c>
      <c r="D68" s="3">
        <v>112</v>
      </c>
      <c r="E68" s="3">
        <f t="shared" si="0"/>
        <v>222</v>
      </c>
      <c r="F68" s="3">
        <v>194</v>
      </c>
      <c r="G68" s="12">
        <v>159</v>
      </c>
      <c r="H68" s="163">
        <f t="shared" si="1"/>
        <v>353</v>
      </c>
      <c r="I68" s="163">
        <f t="shared" ref="I68:I115" si="3">+H68+E68</f>
        <v>575</v>
      </c>
      <c r="L68" s="8"/>
    </row>
    <row r="69" spans="1:12" x14ac:dyDescent="0.25">
      <c r="A69" s="4" t="s">
        <v>130</v>
      </c>
      <c r="B69" s="4" t="s">
        <v>131</v>
      </c>
      <c r="C69" s="3">
        <v>2340</v>
      </c>
      <c r="D69" s="3">
        <v>1290</v>
      </c>
      <c r="E69" s="3">
        <f t="shared" si="0"/>
        <v>3630</v>
      </c>
      <c r="F69" s="3">
        <v>1769</v>
      </c>
      <c r="G69" s="12">
        <v>1027</v>
      </c>
      <c r="H69" s="163">
        <f t="shared" si="1"/>
        <v>2796</v>
      </c>
      <c r="I69" s="163">
        <f t="shared" si="3"/>
        <v>6426</v>
      </c>
      <c r="L69" s="8"/>
    </row>
    <row r="70" spans="1:12" x14ac:dyDescent="0.25">
      <c r="A70" s="4" t="s">
        <v>132</v>
      </c>
      <c r="B70" s="4" t="s">
        <v>133</v>
      </c>
      <c r="C70" s="3">
        <v>195</v>
      </c>
      <c r="D70" s="3">
        <v>182</v>
      </c>
      <c r="E70" s="3">
        <f t="shared" ref="E70:E115" si="4">+C70+D70</f>
        <v>377</v>
      </c>
      <c r="F70" s="3">
        <v>88</v>
      </c>
      <c r="G70" s="12">
        <v>81</v>
      </c>
      <c r="H70" s="163">
        <f t="shared" ref="H70:H115" si="5">+F70+G70</f>
        <v>169</v>
      </c>
      <c r="I70" s="163">
        <f t="shared" si="3"/>
        <v>546</v>
      </c>
      <c r="L70" s="8"/>
    </row>
    <row r="71" spans="1:12" x14ac:dyDescent="0.25">
      <c r="A71" s="4" t="s">
        <v>134</v>
      </c>
      <c r="B71" s="4" t="s">
        <v>135</v>
      </c>
      <c r="C71" s="3">
        <v>1654</v>
      </c>
      <c r="D71" s="3">
        <v>1032</v>
      </c>
      <c r="E71" s="3">
        <f t="shared" si="4"/>
        <v>2686</v>
      </c>
      <c r="F71" s="3">
        <v>1782</v>
      </c>
      <c r="G71" s="12">
        <v>1095</v>
      </c>
      <c r="H71" s="163">
        <f t="shared" si="5"/>
        <v>2877</v>
      </c>
      <c r="I71" s="163">
        <f t="shared" si="3"/>
        <v>5563</v>
      </c>
      <c r="L71" s="8"/>
    </row>
    <row r="72" spans="1:12" x14ac:dyDescent="0.25">
      <c r="A72" s="4" t="s">
        <v>136</v>
      </c>
      <c r="B72" s="4" t="s">
        <v>137</v>
      </c>
      <c r="C72" s="3">
        <v>155</v>
      </c>
      <c r="D72" s="3">
        <v>59</v>
      </c>
      <c r="E72" s="3">
        <f t="shared" si="4"/>
        <v>214</v>
      </c>
      <c r="F72" s="3">
        <v>0</v>
      </c>
      <c r="G72" s="12">
        <v>0</v>
      </c>
      <c r="H72" s="163">
        <f t="shared" si="5"/>
        <v>0</v>
      </c>
      <c r="I72" s="163">
        <f t="shared" si="3"/>
        <v>214</v>
      </c>
      <c r="L72" s="8"/>
    </row>
    <row r="73" spans="1:12" x14ac:dyDescent="0.25">
      <c r="A73" s="4" t="s">
        <v>138</v>
      </c>
      <c r="B73" s="4" t="s">
        <v>139</v>
      </c>
      <c r="C73" s="3">
        <v>1020</v>
      </c>
      <c r="D73" s="3">
        <v>440</v>
      </c>
      <c r="E73" s="3">
        <f t="shared" si="4"/>
        <v>1460</v>
      </c>
      <c r="F73" s="3">
        <v>943</v>
      </c>
      <c r="G73" s="12">
        <v>407</v>
      </c>
      <c r="H73" s="163">
        <f t="shared" si="5"/>
        <v>1350</v>
      </c>
      <c r="I73" s="163">
        <f t="shared" si="3"/>
        <v>2810</v>
      </c>
      <c r="L73" s="8"/>
    </row>
    <row r="74" spans="1:12" x14ac:dyDescent="0.25">
      <c r="A74" s="4" t="s">
        <v>140</v>
      </c>
      <c r="B74" s="4" t="s">
        <v>141</v>
      </c>
      <c r="C74" s="3">
        <v>113</v>
      </c>
      <c r="D74" s="3">
        <v>109</v>
      </c>
      <c r="E74" s="3">
        <f t="shared" si="4"/>
        <v>222</v>
      </c>
      <c r="F74" s="3">
        <v>155</v>
      </c>
      <c r="G74" s="12">
        <v>95</v>
      </c>
      <c r="H74" s="163">
        <f t="shared" si="5"/>
        <v>250</v>
      </c>
      <c r="I74" s="163">
        <f t="shared" si="3"/>
        <v>472</v>
      </c>
      <c r="L74" s="8"/>
    </row>
    <row r="75" spans="1:12" x14ac:dyDescent="0.25">
      <c r="A75" s="4" t="s">
        <v>142</v>
      </c>
      <c r="B75" s="4" t="s">
        <v>143</v>
      </c>
      <c r="C75" s="3">
        <v>658</v>
      </c>
      <c r="D75" s="3">
        <v>520</v>
      </c>
      <c r="E75" s="3">
        <f t="shared" si="4"/>
        <v>1178</v>
      </c>
      <c r="F75" s="3">
        <v>521</v>
      </c>
      <c r="G75" s="12">
        <v>396</v>
      </c>
      <c r="H75" s="163">
        <f t="shared" si="5"/>
        <v>917</v>
      </c>
      <c r="I75" s="163">
        <f t="shared" si="3"/>
        <v>2095</v>
      </c>
      <c r="L75" s="8"/>
    </row>
    <row r="76" spans="1:12" x14ac:dyDescent="0.25">
      <c r="A76" s="4" t="s">
        <v>144</v>
      </c>
      <c r="B76" s="4" t="s">
        <v>145</v>
      </c>
      <c r="C76" s="3">
        <v>226</v>
      </c>
      <c r="D76" s="3">
        <v>143</v>
      </c>
      <c r="E76" s="3">
        <f t="shared" si="4"/>
        <v>369</v>
      </c>
      <c r="F76" s="3">
        <v>153</v>
      </c>
      <c r="G76" s="12">
        <v>99</v>
      </c>
      <c r="H76" s="163">
        <f t="shared" si="5"/>
        <v>252</v>
      </c>
      <c r="I76" s="163">
        <f t="shared" si="3"/>
        <v>621</v>
      </c>
      <c r="L76" s="8"/>
    </row>
    <row r="77" spans="1:12" x14ac:dyDescent="0.25">
      <c r="A77" s="4" t="s">
        <v>146</v>
      </c>
      <c r="B77" s="4" t="s">
        <v>147</v>
      </c>
      <c r="C77" s="3">
        <v>292</v>
      </c>
      <c r="D77" s="3">
        <v>283</v>
      </c>
      <c r="E77" s="3">
        <f t="shared" si="4"/>
        <v>575</v>
      </c>
      <c r="F77" s="3">
        <v>162</v>
      </c>
      <c r="G77" s="12">
        <v>150</v>
      </c>
      <c r="H77" s="163">
        <f t="shared" si="5"/>
        <v>312</v>
      </c>
      <c r="I77" s="163">
        <f t="shared" si="3"/>
        <v>887</v>
      </c>
      <c r="L77" s="8"/>
    </row>
    <row r="78" spans="1:12" x14ac:dyDescent="0.25">
      <c r="A78" s="4" t="s">
        <v>148</v>
      </c>
      <c r="B78" s="4" t="s">
        <v>149</v>
      </c>
      <c r="C78" s="3">
        <v>62</v>
      </c>
      <c r="D78" s="3">
        <v>38</v>
      </c>
      <c r="E78" s="3">
        <f t="shared" si="4"/>
        <v>100</v>
      </c>
      <c r="F78" s="3">
        <v>94</v>
      </c>
      <c r="G78" s="12">
        <v>99</v>
      </c>
      <c r="H78" s="163">
        <f t="shared" si="5"/>
        <v>193</v>
      </c>
      <c r="I78" s="163">
        <f t="shared" si="3"/>
        <v>293</v>
      </c>
      <c r="L78" s="8"/>
    </row>
    <row r="79" spans="1:12" x14ac:dyDescent="0.25">
      <c r="A79" s="4" t="s">
        <v>150</v>
      </c>
      <c r="B79" s="4" t="s">
        <v>151</v>
      </c>
      <c r="C79" s="3">
        <v>439</v>
      </c>
      <c r="D79" s="3">
        <v>292</v>
      </c>
      <c r="E79" s="3">
        <f t="shared" si="4"/>
        <v>731</v>
      </c>
      <c r="F79" s="3">
        <v>370</v>
      </c>
      <c r="G79" s="12">
        <v>208</v>
      </c>
      <c r="H79" s="163">
        <f t="shared" si="5"/>
        <v>578</v>
      </c>
      <c r="I79" s="163">
        <f t="shared" si="3"/>
        <v>1309</v>
      </c>
      <c r="L79" s="8"/>
    </row>
    <row r="80" spans="1:12" x14ac:dyDescent="0.25">
      <c r="A80" s="4" t="s">
        <v>152</v>
      </c>
      <c r="B80" s="4" t="s">
        <v>153</v>
      </c>
      <c r="C80" s="3">
        <v>54</v>
      </c>
      <c r="D80" s="3">
        <v>48</v>
      </c>
      <c r="E80" s="3">
        <f t="shared" si="4"/>
        <v>102</v>
      </c>
      <c r="F80" s="3">
        <v>100</v>
      </c>
      <c r="G80" s="12">
        <v>109</v>
      </c>
      <c r="H80" s="163">
        <f t="shared" si="5"/>
        <v>209</v>
      </c>
      <c r="I80" s="163">
        <f t="shared" si="3"/>
        <v>311</v>
      </c>
      <c r="L80" s="8"/>
    </row>
    <row r="81" spans="1:12" x14ac:dyDescent="0.25">
      <c r="A81" s="4" t="s">
        <v>154</v>
      </c>
      <c r="B81" s="4" t="s">
        <v>155</v>
      </c>
      <c r="C81" s="3">
        <v>989</v>
      </c>
      <c r="D81" s="3">
        <v>661</v>
      </c>
      <c r="E81" s="3">
        <f t="shared" si="4"/>
        <v>1650</v>
      </c>
      <c r="F81" s="3">
        <v>663</v>
      </c>
      <c r="G81" s="12">
        <v>518</v>
      </c>
      <c r="H81" s="163">
        <f t="shared" si="5"/>
        <v>1181</v>
      </c>
      <c r="I81" s="163">
        <f t="shared" si="3"/>
        <v>2831</v>
      </c>
      <c r="L81" s="8"/>
    </row>
    <row r="82" spans="1:12" x14ac:dyDescent="0.25">
      <c r="A82" s="4" t="s">
        <v>156</v>
      </c>
      <c r="B82" s="4" t="s">
        <v>157</v>
      </c>
      <c r="C82" s="3">
        <v>656</v>
      </c>
      <c r="D82" s="3">
        <v>310</v>
      </c>
      <c r="E82" s="3">
        <f t="shared" si="4"/>
        <v>966</v>
      </c>
      <c r="F82" s="3">
        <v>750</v>
      </c>
      <c r="G82" s="12">
        <v>359</v>
      </c>
      <c r="H82" s="163">
        <f t="shared" si="5"/>
        <v>1109</v>
      </c>
      <c r="I82" s="163">
        <f t="shared" si="3"/>
        <v>2075</v>
      </c>
      <c r="L82" s="8"/>
    </row>
    <row r="83" spans="1:12" x14ac:dyDescent="0.25">
      <c r="A83" s="4" t="s">
        <v>158</v>
      </c>
      <c r="B83" s="4" t="s">
        <v>159</v>
      </c>
      <c r="C83" s="3">
        <v>265</v>
      </c>
      <c r="D83" s="3">
        <v>135</v>
      </c>
      <c r="E83" s="3">
        <f t="shared" si="4"/>
        <v>400</v>
      </c>
      <c r="F83" s="3">
        <v>205</v>
      </c>
      <c r="G83" s="12">
        <v>108</v>
      </c>
      <c r="H83" s="163">
        <f t="shared" si="5"/>
        <v>313</v>
      </c>
      <c r="I83" s="163">
        <f t="shared" si="3"/>
        <v>713</v>
      </c>
      <c r="L83" s="8"/>
    </row>
    <row r="84" spans="1:12" x14ac:dyDescent="0.25">
      <c r="A84" s="4" t="s">
        <v>160</v>
      </c>
      <c r="B84" s="4" t="s">
        <v>161</v>
      </c>
      <c r="C84" s="3">
        <v>212</v>
      </c>
      <c r="D84" s="3">
        <v>315</v>
      </c>
      <c r="E84" s="3">
        <f t="shared" si="4"/>
        <v>527</v>
      </c>
      <c r="F84" s="3">
        <v>191</v>
      </c>
      <c r="G84" s="12">
        <v>228</v>
      </c>
      <c r="H84" s="163">
        <f t="shared" si="5"/>
        <v>419</v>
      </c>
      <c r="I84" s="163">
        <f t="shared" si="3"/>
        <v>946</v>
      </c>
      <c r="L84" s="8"/>
    </row>
    <row r="85" spans="1:12" x14ac:dyDescent="0.25">
      <c r="A85" s="4" t="s">
        <v>162</v>
      </c>
      <c r="B85" s="4" t="s">
        <v>163</v>
      </c>
      <c r="C85" s="3">
        <v>992</v>
      </c>
      <c r="D85" s="3">
        <v>399</v>
      </c>
      <c r="E85" s="3">
        <f t="shared" si="4"/>
        <v>1391</v>
      </c>
      <c r="F85" s="3">
        <v>891</v>
      </c>
      <c r="G85" s="12">
        <v>354</v>
      </c>
      <c r="H85" s="163">
        <f t="shared" si="5"/>
        <v>1245</v>
      </c>
      <c r="I85" s="163">
        <f t="shared" si="3"/>
        <v>2636</v>
      </c>
      <c r="L85" s="8"/>
    </row>
    <row r="86" spans="1:12" x14ac:dyDescent="0.25">
      <c r="A86" s="4" t="s">
        <v>164</v>
      </c>
      <c r="B86" s="4" t="s">
        <v>165</v>
      </c>
      <c r="C86" s="3">
        <v>995</v>
      </c>
      <c r="D86" s="3">
        <v>731</v>
      </c>
      <c r="E86" s="3">
        <f t="shared" si="4"/>
        <v>1726</v>
      </c>
      <c r="F86" s="3">
        <v>645</v>
      </c>
      <c r="G86" s="12">
        <v>433</v>
      </c>
      <c r="H86" s="163">
        <f t="shared" si="5"/>
        <v>1078</v>
      </c>
      <c r="I86" s="163">
        <f t="shared" si="3"/>
        <v>2804</v>
      </c>
      <c r="L86" s="8"/>
    </row>
    <row r="87" spans="1:12" x14ac:dyDescent="0.25">
      <c r="A87" s="4" t="s">
        <v>166</v>
      </c>
      <c r="B87" s="4" t="s">
        <v>167</v>
      </c>
      <c r="C87" s="3">
        <v>92</v>
      </c>
      <c r="D87" s="3">
        <v>85</v>
      </c>
      <c r="E87" s="3">
        <f t="shared" si="4"/>
        <v>177</v>
      </c>
      <c r="F87" s="3">
        <v>48</v>
      </c>
      <c r="G87" s="12">
        <v>30</v>
      </c>
      <c r="H87" s="163">
        <f t="shared" si="5"/>
        <v>78</v>
      </c>
      <c r="I87" s="163">
        <f t="shared" si="3"/>
        <v>255</v>
      </c>
      <c r="L87" s="8"/>
    </row>
    <row r="88" spans="1:12" x14ac:dyDescent="0.25">
      <c r="A88" s="4" t="s">
        <v>168</v>
      </c>
      <c r="B88" s="4" t="s">
        <v>169</v>
      </c>
      <c r="C88" s="3">
        <v>362</v>
      </c>
      <c r="D88" s="3">
        <v>388</v>
      </c>
      <c r="E88" s="3">
        <f t="shared" si="4"/>
        <v>750</v>
      </c>
      <c r="F88" s="3">
        <v>452</v>
      </c>
      <c r="G88" s="12">
        <v>498</v>
      </c>
      <c r="H88" s="163">
        <f t="shared" si="5"/>
        <v>950</v>
      </c>
      <c r="I88" s="163">
        <f t="shared" si="3"/>
        <v>1700</v>
      </c>
      <c r="L88" s="8"/>
    </row>
    <row r="89" spans="1:12" x14ac:dyDescent="0.25">
      <c r="A89" s="4" t="s">
        <v>170</v>
      </c>
      <c r="B89" s="4" t="s">
        <v>171</v>
      </c>
      <c r="C89" s="3">
        <v>45</v>
      </c>
      <c r="D89" s="3">
        <v>79</v>
      </c>
      <c r="E89" s="3">
        <f t="shared" si="4"/>
        <v>124</v>
      </c>
      <c r="F89" s="3">
        <v>23</v>
      </c>
      <c r="G89" s="12">
        <v>22</v>
      </c>
      <c r="H89" s="163">
        <f t="shared" si="5"/>
        <v>45</v>
      </c>
      <c r="I89" s="163">
        <f t="shared" si="3"/>
        <v>169</v>
      </c>
      <c r="L89" s="8"/>
    </row>
    <row r="90" spans="1:12" x14ac:dyDescent="0.25">
      <c r="A90" s="4" t="s">
        <v>172</v>
      </c>
      <c r="B90" s="4" t="s">
        <v>173</v>
      </c>
      <c r="C90" s="3">
        <v>382</v>
      </c>
      <c r="D90" s="3">
        <v>140</v>
      </c>
      <c r="E90" s="3">
        <f t="shared" si="4"/>
        <v>522</v>
      </c>
      <c r="F90" s="3">
        <v>626</v>
      </c>
      <c r="G90" s="12">
        <v>224</v>
      </c>
      <c r="H90" s="163">
        <f t="shared" si="5"/>
        <v>850</v>
      </c>
      <c r="I90" s="163">
        <f t="shared" si="3"/>
        <v>1372</v>
      </c>
      <c r="L90" s="8"/>
    </row>
    <row r="91" spans="1:12" x14ac:dyDescent="0.25">
      <c r="A91" s="4" t="s">
        <v>174</v>
      </c>
      <c r="B91" s="4" t="s">
        <v>175</v>
      </c>
      <c r="C91" s="3">
        <v>468</v>
      </c>
      <c r="D91" s="3">
        <v>322</v>
      </c>
      <c r="E91" s="3">
        <f t="shared" si="4"/>
        <v>790</v>
      </c>
      <c r="F91" s="3">
        <v>265</v>
      </c>
      <c r="G91" s="12">
        <v>179</v>
      </c>
      <c r="H91" s="163">
        <f t="shared" si="5"/>
        <v>444</v>
      </c>
      <c r="I91" s="163">
        <f t="shared" si="3"/>
        <v>1234</v>
      </c>
      <c r="L91" s="8"/>
    </row>
    <row r="92" spans="1:12" x14ac:dyDescent="0.25">
      <c r="A92" s="4" t="s">
        <v>176</v>
      </c>
      <c r="B92" s="4" t="s">
        <v>177</v>
      </c>
      <c r="C92" s="3">
        <v>320</v>
      </c>
      <c r="D92" s="3">
        <v>322</v>
      </c>
      <c r="E92" s="3">
        <f t="shared" si="4"/>
        <v>642</v>
      </c>
      <c r="F92" s="3">
        <v>0</v>
      </c>
      <c r="G92" s="12">
        <v>0</v>
      </c>
      <c r="H92" s="163">
        <f t="shared" si="5"/>
        <v>0</v>
      </c>
      <c r="I92" s="163">
        <f t="shared" si="3"/>
        <v>642</v>
      </c>
      <c r="L92" s="8"/>
    </row>
    <row r="93" spans="1:12" x14ac:dyDescent="0.25">
      <c r="A93" s="4" t="s">
        <v>178</v>
      </c>
      <c r="B93" s="4" t="s">
        <v>179</v>
      </c>
      <c r="C93" s="3">
        <v>555</v>
      </c>
      <c r="D93" s="3">
        <v>277</v>
      </c>
      <c r="E93" s="3">
        <f t="shared" si="4"/>
        <v>832</v>
      </c>
      <c r="F93" s="3">
        <v>899</v>
      </c>
      <c r="G93" s="12">
        <v>448</v>
      </c>
      <c r="H93" s="163">
        <f t="shared" si="5"/>
        <v>1347</v>
      </c>
      <c r="I93" s="163">
        <f t="shared" si="3"/>
        <v>2179</v>
      </c>
      <c r="L93" s="8"/>
    </row>
    <row r="94" spans="1:12" x14ac:dyDescent="0.25">
      <c r="A94" s="4" t="s">
        <v>180</v>
      </c>
      <c r="B94" s="4" t="s">
        <v>181</v>
      </c>
      <c r="C94" s="3">
        <v>627</v>
      </c>
      <c r="D94" s="3">
        <v>471</v>
      </c>
      <c r="E94" s="3">
        <f t="shared" si="4"/>
        <v>1098</v>
      </c>
      <c r="F94" s="3">
        <v>459</v>
      </c>
      <c r="G94" s="12">
        <v>331</v>
      </c>
      <c r="H94" s="163">
        <f t="shared" si="5"/>
        <v>790</v>
      </c>
      <c r="I94" s="163">
        <f t="shared" si="3"/>
        <v>1888</v>
      </c>
      <c r="L94" s="8"/>
    </row>
    <row r="95" spans="1:12" x14ac:dyDescent="0.25">
      <c r="A95" s="4" t="s">
        <v>182</v>
      </c>
      <c r="B95" s="4" t="s">
        <v>183</v>
      </c>
      <c r="C95" s="3">
        <v>1154</v>
      </c>
      <c r="D95" s="3">
        <v>811</v>
      </c>
      <c r="E95" s="3">
        <f t="shared" si="4"/>
        <v>1965</v>
      </c>
      <c r="F95" s="3">
        <v>1087</v>
      </c>
      <c r="G95" s="12">
        <v>693</v>
      </c>
      <c r="H95" s="163">
        <f t="shared" si="5"/>
        <v>1780</v>
      </c>
      <c r="I95" s="163">
        <f t="shared" si="3"/>
        <v>3745</v>
      </c>
      <c r="L95" s="8"/>
    </row>
    <row r="96" spans="1:12" x14ac:dyDescent="0.25">
      <c r="A96" s="4" t="s">
        <v>184</v>
      </c>
      <c r="B96" s="4" t="s">
        <v>185</v>
      </c>
      <c r="C96" s="3">
        <v>1094</v>
      </c>
      <c r="D96" s="3">
        <v>521</v>
      </c>
      <c r="E96" s="3">
        <f t="shared" si="4"/>
        <v>1615</v>
      </c>
      <c r="F96" s="3">
        <v>763</v>
      </c>
      <c r="G96" s="12">
        <v>392</v>
      </c>
      <c r="H96" s="163">
        <f t="shared" si="5"/>
        <v>1155</v>
      </c>
      <c r="I96" s="163">
        <f t="shared" si="3"/>
        <v>2770</v>
      </c>
      <c r="L96" s="8"/>
    </row>
    <row r="97" spans="1:12" x14ac:dyDescent="0.25">
      <c r="A97" s="4" t="s">
        <v>186</v>
      </c>
      <c r="B97" s="4" t="s">
        <v>187</v>
      </c>
      <c r="C97" s="3">
        <v>140</v>
      </c>
      <c r="D97" s="3">
        <v>126</v>
      </c>
      <c r="E97" s="3">
        <f t="shared" si="4"/>
        <v>266</v>
      </c>
      <c r="F97" s="3">
        <v>106</v>
      </c>
      <c r="G97" s="12">
        <v>99</v>
      </c>
      <c r="H97" s="163">
        <f t="shared" si="5"/>
        <v>205</v>
      </c>
      <c r="I97" s="163">
        <f t="shared" si="3"/>
        <v>471</v>
      </c>
      <c r="L97" s="8"/>
    </row>
    <row r="98" spans="1:12" x14ac:dyDescent="0.25">
      <c r="A98" s="4" t="s">
        <v>188</v>
      </c>
      <c r="B98" s="4" t="s">
        <v>189</v>
      </c>
      <c r="C98" s="3">
        <v>1121</v>
      </c>
      <c r="D98" s="3">
        <v>938</v>
      </c>
      <c r="E98" s="3">
        <f t="shared" si="4"/>
        <v>2059</v>
      </c>
      <c r="F98" s="3">
        <v>2141</v>
      </c>
      <c r="G98" s="12">
        <v>1804</v>
      </c>
      <c r="H98" s="163">
        <f t="shared" si="5"/>
        <v>3945</v>
      </c>
      <c r="I98" s="163">
        <f t="shared" si="3"/>
        <v>6004</v>
      </c>
      <c r="L98" s="8"/>
    </row>
    <row r="99" spans="1:12" x14ac:dyDescent="0.25">
      <c r="A99" s="4" t="s">
        <v>190</v>
      </c>
      <c r="B99" s="4" t="s">
        <v>191</v>
      </c>
      <c r="C99" s="3">
        <v>976</v>
      </c>
      <c r="D99" s="3">
        <v>668</v>
      </c>
      <c r="E99" s="3">
        <f t="shared" si="4"/>
        <v>1644</v>
      </c>
      <c r="F99" s="3">
        <v>717</v>
      </c>
      <c r="G99" s="12">
        <v>418</v>
      </c>
      <c r="H99" s="163">
        <f t="shared" si="5"/>
        <v>1135</v>
      </c>
      <c r="I99" s="163">
        <f t="shared" si="3"/>
        <v>2779</v>
      </c>
      <c r="L99" s="8"/>
    </row>
    <row r="100" spans="1:12" x14ac:dyDescent="0.25">
      <c r="A100" s="4" t="s">
        <v>192</v>
      </c>
      <c r="B100" s="4" t="s">
        <v>193</v>
      </c>
      <c r="C100" s="3">
        <v>529</v>
      </c>
      <c r="D100" s="3">
        <v>261</v>
      </c>
      <c r="E100" s="3">
        <f t="shared" si="4"/>
        <v>790</v>
      </c>
      <c r="F100" s="3">
        <v>1151</v>
      </c>
      <c r="G100" s="12">
        <v>444</v>
      </c>
      <c r="H100" s="163">
        <f t="shared" si="5"/>
        <v>1595</v>
      </c>
      <c r="I100" s="163">
        <f t="shared" si="3"/>
        <v>2385</v>
      </c>
      <c r="L100" s="8"/>
    </row>
    <row r="101" spans="1:12" x14ac:dyDescent="0.25">
      <c r="A101" s="4" t="s">
        <v>194</v>
      </c>
      <c r="B101" s="4" t="s">
        <v>195</v>
      </c>
      <c r="C101" s="3">
        <v>120</v>
      </c>
      <c r="D101" s="3">
        <v>77</v>
      </c>
      <c r="E101" s="3">
        <f t="shared" si="4"/>
        <v>197</v>
      </c>
      <c r="F101" s="3">
        <v>0</v>
      </c>
      <c r="G101" s="12">
        <v>0</v>
      </c>
      <c r="H101" s="163">
        <f t="shared" si="5"/>
        <v>0</v>
      </c>
      <c r="I101" s="163">
        <f t="shared" si="3"/>
        <v>197</v>
      </c>
      <c r="L101" s="8"/>
    </row>
    <row r="102" spans="1:12" x14ac:dyDescent="0.25">
      <c r="A102" s="4" t="s">
        <v>196</v>
      </c>
      <c r="B102" s="4" t="s">
        <v>197</v>
      </c>
      <c r="C102" s="3">
        <v>1144</v>
      </c>
      <c r="D102" s="3">
        <v>613</v>
      </c>
      <c r="E102" s="3">
        <f t="shared" si="4"/>
        <v>1757</v>
      </c>
      <c r="F102" s="3">
        <v>1169</v>
      </c>
      <c r="G102" s="12">
        <v>653</v>
      </c>
      <c r="H102" s="163">
        <f t="shared" si="5"/>
        <v>1822</v>
      </c>
      <c r="I102" s="163">
        <f t="shared" si="3"/>
        <v>3579</v>
      </c>
      <c r="L102" s="8"/>
    </row>
    <row r="103" spans="1:12" x14ac:dyDescent="0.25">
      <c r="A103" s="4" t="s">
        <v>198</v>
      </c>
      <c r="B103" s="4" t="s">
        <v>199</v>
      </c>
      <c r="C103" s="3">
        <v>499</v>
      </c>
      <c r="D103" s="3">
        <v>276</v>
      </c>
      <c r="E103" s="3">
        <f t="shared" si="4"/>
        <v>775</v>
      </c>
      <c r="F103" s="3">
        <v>770</v>
      </c>
      <c r="G103" s="12">
        <v>501</v>
      </c>
      <c r="H103" s="163">
        <f t="shared" si="5"/>
        <v>1271</v>
      </c>
      <c r="I103" s="163">
        <f t="shared" si="3"/>
        <v>2046</v>
      </c>
      <c r="L103" s="8"/>
    </row>
    <row r="104" spans="1:12" x14ac:dyDescent="0.25">
      <c r="A104" s="4" t="s">
        <v>200</v>
      </c>
      <c r="B104" s="4" t="s">
        <v>201</v>
      </c>
      <c r="C104" s="3">
        <v>1036</v>
      </c>
      <c r="D104" s="3">
        <v>304</v>
      </c>
      <c r="E104" s="3">
        <f t="shared" si="4"/>
        <v>1340</v>
      </c>
      <c r="F104" s="3">
        <v>1509</v>
      </c>
      <c r="G104" s="12">
        <v>477</v>
      </c>
      <c r="H104" s="163">
        <f t="shared" si="5"/>
        <v>1986</v>
      </c>
      <c r="I104" s="163">
        <f t="shared" si="3"/>
        <v>3326</v>
      </c>
      <c r="L104" s="8"/>
    </row>
    <row r="105" spans="1:12" x14ac:dyDescent="0.25">
      <c r="A105" s="4" t="s">
        <v>202</v>
      </c>
      <c r="B105" s="4" t="s">
        <v>203</v>
      </c>
      <c r="C105" s="3">
        <v>943</v>
      </c>
      <c r="D105" s="3">
        <v>638</v>
      </c>
      <c r="E105" s="3">
        <f t="shared" si="4"/>
        <v>1581</v>
      </c>
      <c r="F105" s="3">
        <v>1388</v>
      </c>
      <c r="G105" s="12">
        <v>1156</v>
      </c>
      <c r="H105" s="163">
        <f t="shared" si="5"/>
        <v>2544</v>
      </c>
      <c r="I105" s="163">
        <f t="shared" si="3"/>
        <v>4125</v>
      </c>
      <c r="L105" s="8"/>
    </row>
    <row r="106" spans="1:12" x14ac:dyDescent="0.25">
      <c r="A106" s="4" t="s">
        <v>204</v>
      </c>
      <c r="B106" s="4" t="s">
        <v>205</v>
      </c>
      <c r="C106" s="3">
        <v>548</v>
      </c>
      <c r="D106" s="3">
        <v>398</v>
      </c>
      <c r="E106" s="3">
        <f t="shared" si="4"/>
        <v>946</v>
      </c>
      <c r="F106" s="3">
        <v>285</v>
      </c>
      <c r="G106" s="12">
        <v>262</v>
      </c>
      <c r="H106" s="163">
        <f t="shared" si="5"/>
        <v>547</v>
      </c>
      <c r="I106" s="163">
        <f t="shared" si="3"/>
        <v>1493</v>
      </c>
      <c r="L106" s="8"/>
    </row>
    <row r="107" spans="1:12" x14ac:dyDescent="0.25">
      <c r="A107" s="4" t="s">
        <v>206</v>
      </c>
      <c r="B107" s="4" t="s">
        <v>207</v>
      </c>
      <c r="C107" s="3">
        <v>337</v>
      </c>
      <c r="D107" s="3">
        <v>305</v>
      </c>
      <c r="E107" s="3">
        <f t="shared" si="4"/>
        <v>642</v>
      </c>
      <c r="F107" s="3">
        <v>0</v>
      </c>
      <c r="G107" s="12">
        <v>0</v>
      </c>
      <c r="H107" s="163">
        <f t="shared" si="5"/>
        <v>0</v>
      </c>
      <c r="I107" s="163">
        <f t="shared" si="3"/>
        <v>642</v>
      </c>
      <c r="L107" s="8"/>
    </row>
    <row r="108" spans="1:12" x14ac:dyDescent="0.25">
      <c r="A108" s="4" t="s">
        <v>208</v>
      </c>
      <c r="B108" s="4" t="s">
        <v>209</v>
      </c>
      <c r="C108" s="3">
        <v>1478</v>
      </c>
      <c r="D108" s="3">
        <v>967</v>
      </c>
      <c r="E108" s="3">
        <f t="shared" si="4"/>
        <v>2445</v>
      </c>
      <c r="F108" s="3">
        <v>1197</v>
      </c>
      <c r="G108" s="12">
        <v>582</v>
      </c>
      <c r="H108" s="163">
        <f t="shared" si="5"/>
        <v>1779</v>
      </c>
      <c r="I108" s="163">
        <f t="shared" si="3"/>
        <v>4224</v>
      </c>
      <c r="L108" s="8"/>
    </row>
    <row r="109" spans="1:12" x14ac:dyDescent="0.25">
      <c r="A109" s="4" t="s">
        <v>210</v>
      </c>
      <c r="B109" s="4" t="s">
        <v>211</v>
      </c>
      <c r="C109" s="3">
        <v>507</v>
      </c>
      <c r="D109" s="3">
        <v>513</v>
      </c>
      <c r="E109" s="3">
        <f t="shared" si="4"/>
        <v>1020</v>
      </c>
      <c r="F109" s="3">
        <v>837</v>
      </c>
      <c r="G109" s="12">
        <v>774</v>
      </c>
      <c r="H109" s="163">
        <f t="shared" si="5"/>
        <v>1611</v>
      </c>
      <c r="I109" s="163">
        <f t="shared" si="3"/>
        <v>2631</v>
      </c>
      <c r="L109" s="8"/>
    </row>
    <row r="110" spans="1:12" x14ac:dyDescent="0.25">
      <c r="A110" s="4" t="s">
        <v>212</v>
      </c>
      <c r="B110" s="4" t="s">
        <v>213</v>
      </c>
      <c r="C110" s="3">
        <v>413</v>
      </c>
      <c r="D110" s="3">
        <v>360</v>
      </c>
      <c r="E110" s="3">
        <f t="shared" si="4"/>
        <v>773</v>
      </c>
      <c r="F110" s="3">
        <v>265</v>
      </c>
      <c r="G110" s="12">
        <v>258</v>
      </c>
      <c r="H110" s="163">
        <f t="shared" si="5"/>
        <v>523</v>
      </c>
      <c r="I110" s="163">
        <f t="shared" si="3"/>
        <v>1296</v>
      </c>
      <c r="L110" s="8"/>
    </row>
    <row r="111" spans="1:12" x14ac:dyDescent="0.25">
      <c r="A111" s="4" t="s">
        <v>214</v>
      </c>
      <c r="B111" s="4" t="s">
        <v>215</v>
      </c>
      <c r="C111" s="3">
        <v>898</v>
      </c>
      <c r="D111" s="3">
        <v>876</v>
      </c>
      <c r="E111" s="3">
        <f t="shared" si="4"/>
        <v>1774</v>
      </c>
      <c r="F111" s="3">
        <v>580</v>
      </c>
      <c r="G111" s="12">
        <v>512</v>
      </c>
      <c r="H111" s="163">
        <f t="shared" si="5"/>
        <v>1092</v>
      </c>
      <c r="I111" s="163">
        <f t="shared" si="3"/>
        <v>2866</v>
      </c>
      <c r="L111" s="8"/>
    </row>
    <row r="112" spans="1:12" x14ac:dyDescent="0.25">
      <c r="A112" s="4" t="s">
        <v>216</v>
      </c>
      <c r="B112" s="4" t="s">
        <v>217</v>
      </c>
      <c r="C112" s="3">
        <v>60</v>
      </c>
      <c r="D112" s="3">
        <v>60</v>
      </c>
      <c r="E112" s="3">
        <f t="shared" si="4"/>
        <v>120</v>
      </c>
      <c r="F112" s="3">
        <v>26</v>
      </c>
      <c r="G112" s="12">
        <v>23</v>
      </c>
      <c r="H112" s="163">
        <f t="shared" si="5"/>
        <v>49</v>
      </c>
      <c r="I112" s="163">
        <f t="shared" si="3"/>
        <v>169</v>
      </c>
      <c r="L112" s="8"/>
    </row>
    <row r="113" spans="1:12" x14ac:dyDescent="0.25">
      <c r="A113" s="4" t="s">
        <v>218</v>
      </c>
      <c r="B113" s="4" t="s">
        <v>219</v>
      </c>
      <c r="C113" s="3">
        <v>507</v>
      </c>
      <c r="D113" s="3">
        <v>315</v>
      </c>
      <c r="E113" s="3">
        <f t="shared" si="4"/>
        <v>822</v>
      </c>
      <c r="F113" s="3">
        <v>403</v>
      </c>
      <c r="G113" s="12">
        <v>132</v>
      </c>
      <c r="H113" s="163">
        <f t="shared" si="5"/>
        <v>535</v>
      </c>
      <c r="I113" s="163">
        <f t="shared" si="3"/>
        <v>1357</v>
      </c>
      <c r="L113" s="8"/>
    </row>
    <row r="114" spans="1:12" ht="15.75" thickBot="1" x14ac:dyDescent="0.3">
      <c r="A114" s="4" t="s">
        <v>220</v>
      </c>
      <c r="B114" s="4" t="s">
        <v>221</v>
      </c>
      <c r="C114" s="164">
        <v>86</v>
      </c>
      <c r="D114" s="164">
        <v>74</v>
      </c>
      <c r="E114" s="164">
        <f t="shared" si="4"/>
        <v>160</v>
      </c>
      <c r="F114" s="164">
        <v>36</v>
      </c>
      <c r="G114" s="165">
        <v>22</v>
      </c>
      <c r="H114" s="167">
        <f t="shared" si="5"/>
        <v>58</v>
      </c>
      <c r="I114" s="167">
        <f t="shared" si="3"/>
        <v>218</v>
      </c>
      <c r="L114" s="8"/>
    </row>
    <row r="115" spans="1:12" ht="16.5" thickTop="1" thickBot="1" x14ac:dyDescent="0.3">
      <c r="B115" s="321" t="s">
        <v>222</v>
      </c>
      <c r="C115" s="369">
        <f>SUM(C5:C114)</f>
        <v>69002</v>
      </c>
      <c r="D115" s="369">
        <f>SUM(D5:D114)</f>
        <v>43791</v>
      </c>
      <c r="E115" s="412">
        <f t="shared" si="4"/>
        <v>112793</v>
      </c>
      <c r="F115" s="369">
        <f>SUM(F5:F114)</f>
        <v>61007</v>
      </c>
      <c r="G115" s="369">
        <f>SUM(G5:G114)</f>
        <v>38110</v>
      </c>
      <c r="H115" s="371">
        <f t="shared" si="5"/>
        <v>99117</v>
      </c>
      <c r="I115" s="371">
        <f t="shared" si="3"/>
        <v>211910</v>
      </c>
    </row>
    <row r="116" spans="1:12" ht="15.75" thickTop="1" x14ac:dyDescent="0.25"/>
  </sheetData>
  <mergeCells count="6">
    <mergeCell ref="A2:A4"/>
    <mergeCell ref="B2:B4"/>
    <mergeCell ref="C3:E3"/>
    <mergeCell ref="C2:I2"/>
    <mergeCell ref="F3:H3"/>
    <mergeCell ref="I3:I4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15"/>
  <sheetViews>
    <sheetView workbookViewId="0">
      <selection activeCell="C5" sqref="C5"/>
    </sheetView>
  </sheetViews>
  <sheetFormatPr baseColWidth="10" defaultColWidth="9" defaultRowHeight="15" x14ac:dyDescent="0.25"/>
  <cols>
    <col min="2" max="2" width="68.42578125" customWidth="1"/>
    <col min="3" max="12" width="16.5703125" customWidth="1"/>
  </cols>
  <sheetData>
    <row r="2" spans="1:11" ht="30" customHeight="1" x14ac:dyDescent="0.25">
      <c r="A2" s="323" t="s">
        <v>0</v>
      </c>
      <c r="B2" s="323" t="s">
        <v>1</v>
      </c>
      <c r="C2" s="323" t="s">
        <v>826</v>
      </c>
      <c r="D2" s="323" t="s">
        <v>826</v>
      </c>
      <c r="E2" s="323" t="s">
        <v>826</v>
      </c>
      <c r="F2" s="323" t="s">
        <v>826</v>
      </c>
      <c r="G2" s="323" t="s">
        <v>826</v>
      </c>
      <c r="H2" s="323" t="s">
        <v>826</v>
      </c>
      <c r="I2" s="323" t="s">
        <v>826</v>
      </c>
      <c r="J2" s="323" t="s">
        <v>826</v>
      </c>
      <c r="K2" s="323" t="s">
        <v>826</v>
      </c>
    </row>
    <row r="3" spans="1:11" ht="39.950000000000003" customHeight="1" x14ac:dyDescent="0.25">
      <c r="A3" s="323" t="s">
        <v>0</v>
      </c>
      <c r="B3" s="323" t="s">
        <v>1</v>
      </c>
      <c r="C3" s="323" t="s">
        <v>827</v>
      </c>
      <c r="D3" s="323" t="s">
        <v>827</v>
      </c>
      <c r="E3" s="323" t="s">
        <v>827</v>
      </c>
      <c r="F3" s="323" t="s">
        <v>831</v>
      </c>
      <c r="G3" s="323" t="s">
        <v>831</v>
      </c>
      <c r="H3" s="323" t="s">
        <v>831</v>
      </c>
      <c r="I3" s="323" t="s">
        <v>832</v>
      </c>
      <c r="J3" s="323" t="s">
        <v>832</v>
      </c>
      <c r="K3" s="323" t="s">
        <v>832</v>
      </c>
    </row>
    <row r="4" spans="1:11" x14ac:dyDescent="0.25">
      <c r="A4" s="323" t="s">
        <v>0</v>
      </c>
      <c r="B4" s="323" t="s">
        <v>1</v>
      </c>
      <c r="C4" s="2" t="s">
        <v>828</v>
      </c>
      <c r="D4" s="2" t="s">
        <v>829</v>
      </c>
      <c r="E4" s="2" t="s">
        <v>830</v>
      </c>
      <c r="F4" s="2" t="s">
        <v>828</v>
      </c>
      <c r="G4" s="2" t="s">
        <v>829</v>
      </c>
      <c r="H4" s="2" t="s">
        <v>830</v>
      </c>
      <c r="I4" s="2" t="s">
        <v>828</v>
      </c>
      <c r="J4" s="2" t="s">
        <v>829</v>
      </c>
      <c r="K4" s="2" t="s">
        <v>830</v>
      </c>
    </row>
    <row r="5" spans="1:11" x14ac:dyDescent="0.25">
      <c r="A5" s="4" t="s">
        <v>2</v>
      </c>
      <c r="B5" s="4" t="s">
        <v>3</v>
      </c>
      <c r="C5" s="3">
        <v>18</v>
      </c>
      <c r="D5" s="3">
        <v>18</v>
      </c>
      <c r="E5" s="3">
        <v>1221</v>
      </c>
      <c r="F5" s="3">
        <v>20</v>
      </c>
      <c r="G5" s="3">
        <v>20</v>
      </c>
      <c r="H5" s="3">
        <v>473</v>
      </c>
      <c r="I5" s="3">
        <v>16</v>
      </c>
      <c r="J5" s="3">
        <v>16</v>
      </c>
      <c r="K5" s="3">
        <v>680</v>
      </c>
    </row>
    <row r="6" spans="1:11" x14ac:dyDescent="0.25">
      <c r="A6" s="4" t="s">
        <v>4</v>
      </c>
      <c r="B6" s="4" t="s">
        <v>5</v>
      </c>
      <c r="C6" s="3">
        <v>4</v>
      </c>
      <c r="D6" s="3">
        <v>6</v>
      </c>
      <c r="E6" s="3">
        <v>80</v>
      </c>
      <c r="F6" s="3">
        <v>5</v>
      </c>
      <c r="G6" s="3">
        <v>7</v>
      </c>
      <c r="H6" s="3">
        <v>100</v>
      </c>
      <c r="I6" s="3">
        <v>3</v>
      </c>
      <c r="J6" s="3">
        <v>2</v>
      </c>
      <c r="K6" s="3">
        <v>120</v>
      </c>
    </row>
    <row r="7" spans="1:11" x14ac:dyDescent="0.25">
      <c r="A7" s="4" t="s">
        <v>6</v>
      </c>
      <c r="B7" s="4" t="s">
        <v>7</v>
      </c>
      <c r="C7" s="3">
        <v>10</v>
      </c>
      <c r="D7" s="3">
        <v>10</v>
      </c>
      <c r="E7" s="3">
        <v>610</v>
      </c>
      <c r="F7" s="3">
        <v>3</v>
      </c>
      <c r="G7" s="3">
        <v>3</v>
      </c>
      <c r="H7" s="3">
        <v>100</v>
      </c>
      <c r="I7" s="3">
        <v>590</v>
      </c>
      <c r="J7" s="3">
        <v>590</v>
      </c>
      <c r="K7" s="3">
        <v>3955</v>
      </c>
    </row>
    <row r="8" spans="1:11" x14ac:dyDescent="0.25">
      <c r="A8" s="4" t="s">
        <v>8</v>
      </c>
      <c r="B8" s="4" t="s">
        <v>9</v>
      </c>
      <c r="C8" s="3">
        <v>46</v>
      </c>
      <c r="D8" s="3">
        <v>2</v>
      </c>
      <c r="E8" s="3">
        <v>7748</v>
      </c>
      <c r="F8" s="3">
        <v>26</v>
      </c>
      <c r="G8" s="3">
        <v>14</v>
      </c>
      <c r="H8" s="3">
        <v>15400</v>
      </c>
      <c r="I8" s="3">
        <v>6</v>
      </c>
      <c r="J8" s="3">
        <v>8</v>
      </c>
      <c r="K8" s="3">
        <v>2625</v>
      </c>
    </row>
    <row r="9" spans="1:11" x14ac:dyDescent="0.25">
      <c r="A9" s="4" t="s">
        <v>10</v>
      </c>
      <c r="B9" s="4" t="s">
        <v>11</v>
      </c>
      <c r="C9" s="3">
        <v>8</v>
      </c>
      <c r="D9" s="3">
        <v>6</v>
      </c>
      <c r="E9" s="3">
        <v>940</v>
      </c>
      <c r="F9" s="3">
        <v>5</v>
      </c>
      <c r="G9" s="3">
        <v>5</v>
      </c>
      <c r="H9" s="3">
        <v>280</v>
      </c>
      <c r="I9" s="3">
        <v>3</v>
      </c>
      <c r="J9" s="3">
        <v>3</v>
      </c>
      <c r="K9" s="3">
        <v>2000</v>
      </c>
    </row>
    <row r="10" spans="1:11" x14ac:dyDescent="0.25">
      <c r="A10" s="4" t="s">
        <v>12</v>
      </c>
      <c r="B10" s="4" t="s">
        <v>13</v>
      </c>
      <c r="C10" s="3">
        <v>1</v>
      </c>
      <c r="D10" s="3">
        <v>1</v>
      </c>
      <c r="E10" s="3">
        <v>60</v>
      </c>
      <c r="F10" s="3">
        <v>1</v>
      </c>
      <c r="G10" s="3">
        <v>1</v>
      </c>
      <c r="H10" s="3">
        <v>150</v>
      </c>
      <c r="I10" s="3">
        <v>2</v>
      </c>
      <c r="J10" s="3">
        <v>1</v>
      </c>
      <c r="K10" s="3">
        <v>230</v>
      </c>
    </row>
    <row r="11" spans="1:11" x14ac:dyDescent="0.25">
      <c r="A11" s="4" t="s">
        <v>14</v>
      </c>
      <c r="B11" s="4" t="s">
        <v>15</v>
      </c>
      <c r="C11" s="3">
        <v>16</v>
      </c>
      <c r="D11" s="3">
        <v>18</v>
      </c>
      <c r="E11" s="3">
        <v>458</v>
      </c>
      <c r="F11" s="3">
        <v>26</v>
      </c>
      <c r="G11" s="3">
        <v>11</v>
      </c>
      <c r="H11" s="3">
        <v>34</v>
      </c>
      <c r="I11" s="3">
        <v>6</v>
      </c>
      <c r="J11" s="3">
        <v>3</v>
      </c>
      <c r="K11" s="3">
        <v>6</v>
      </c>
    </row>
    <row r="12" spans="1:11" x14ac:dyDescent="0.25">
      <c r="A12" s="4" t="s">
        <v>16</v>
      </c>
      <c r="B12" s="4" t="s">
        <v>17</v>
      </c>
      <c r="C12" s="3">
        <v>1</v>
      </c>
      <c r="D12" s="3">
        <v>1</v>
      </c>
      <c r="E12" s="3">
        <v>60</v>
      </c>
      <c r="F12" s="3">
        <v>1</v>
      </c>
      <c r="G12" s="3">
        <v>1</v>
      </c>
      <c r="H12" s="3">
        <v>200</v>
      </c>
      <c r="I12" s="3">
        <v>0</v>
      </c>
      <c r="J12" s="3">
        <v>0</v>
      </c>
      <c r="K12" s="3">
        <v>0</v>
      </c>
    </row>
    <row r="13" spans="1:11" x14ac:dyDescent="0.25">
      <c r="A13" s="4" t="s">
        <v>18</v>
      </c>
      <c r="B13" s="4" t="s">
        <v>19</v>
      </c>
      <c r="C13" s="3">
        <v>2</v>
      </c>
      <c r="D13" s="3">
        <v>2</v>
      </c>
      <c r="E13" s="3">
        <v>123</v>
      </c>
      <c r="F13" s="3">
        <v>1</v>
      </c>
      <c r="G13" s="3">
        <v>1</v>
      </c>
      <c r="H13" s="3">
        <v>123</v>
      </c>
      <c r="I13" s="3">
        <v>1</v>
      </c>
      <c r="J13" s="3">
        <v>1</v>
      </c>
      <c r="K13" s="3">
        <v>46</v>
      </c>
    </row>
    <row r="14" spans="1:11" x14ac:dyDescent="0.25">
      <c r="A14" s="4" t="s">
        <v>20</v>
      </c>
      <c r="B14" s="4" t="s">
        <v>21</v>
      </c>
      <c r="C14" s="3">
        <v>2</v>
      </c>
      <c r="D14" s="3">
        <v>2</v>
      </c>
      <c r="E14" s="3">
        <v>42</v>
      </c>
      <c r="F14" s="3">
        <v>1</v>
      </c>
      <c r="G14" s="3">
        <v>2</v>
      </c>
      <c r="H14" s="3">
        <v>12</v>
      </c>
      <c r="I14" s="3">
        <v>1</v>
      </c>
      <c r="J14" s="3">
        <v>1</v>
      </c>
      <c r="K14" s="3">
        <v>26</v>
      </c>
    </row>
    <row r="15" spans="1:11" x14ac:dyDescent="0.25">
      <c r="A15" s="4" t="s">
        <v>22</v>
      </c>
      <c r="B15" s="4" t="s">
        <v>23</v>
      </c>
      <c r="C15" s="3">
        <v>32</v>
      </c>
      <c r="D15" s="3">
        <v>32</v>
      </c>
      <c r="E15" s="3">
        <v>1785</v>
      </c>
      <c r="F15" s="3">
        <v>7</v>
      </c>
      <c r="G15" s="3">
        <v>7</v>
      </c>
      <c r="H15" s="3">
        <v>3040</v>
      </c>
      <c r="I15" s="3">
        <v>1</v>
      </c>
      <c r="J15" s="3">
        <v>1</v>
      </c>
      <c r="K15" s="3">
        <v>150</v>
      </c>
    </row>
    <row r="16" spans="1:11" x14ac:dyDescent="0.25">
      <c r="A16" s="4" t="s">
        <v>24</v>
      </c>
      <c r="B16" s="4" t="s">
        <v>25</v>
      </c>
      <c r="C16" s="3">
        <v>11</v>
      </c>
      <c r="D16" s="3">
        <v>11</v>
      </c>
      <c r="E16" s="3">
        <v>230</v>
      </c>
      <c r="F16" s="3">
        <v>20</v>
      </c>
      <c r="G16" s="3">
        <v>14</v>
      </c>
      <c r="H16" s="3">
        <v>6981</v>
      </c>
      <c r="I16" s="3">
        <v>2</v>
      </c>
      <c r="J16" s="3">
        <v>2</v>
      </c>
      <c r="K16" s="3">
        <v>3030</v>
      </c>
    </row>
    <row r="17" spans="1:11" x14ac:dyDescent="0.25">
      <c r="A17" s="4" t="s">
        <v>26</v>
      </c>
      <c r="B17" s="4" t="s">
        <v>27</v>
      </c>
      <c r="C17" s="3">
        <v>26</v>
      </c>
      <c r="D17" s="3">
        <v>15</v>
      </c>
      <c r="E17" s="3">
        <v>48</v>
      </c>
      <c r="F17" s="3">
        <v>14</v>
      </c>
      <c r="G17" s="3">
        <v>22</v>
      </c>
      <c r="H17" s="3">
        <v>26</v>
      </c>
      <c r="I17" s="3">
        <v>22</v>
      </c>
      <c r="J17" s="3">
        <v>29</v>
      </c>
      <c r="K17" s="3">
        <v>73</v>
      </c>
    </row>
    <row r="18" spans="1:11" x14ac:dyDescent="0.25">
      <c r="A18" s="4" t="s">
        <v>28</v>
      </c>
      <c r="B18" s="4" t="s">
        <v>29</v>
      </c>
      <c r="C18" s="3">
        <v>8</v>
      </c>
      <c r="D18" s="3">
        <v>6</v>
      </c>
      <c r="E18" s="3">
        <v>1800</v>
      </c>
      <c r="F18" s="3">
        <v>19</v>
      </c>
      <c r="G18" s="3">
        <v>19</v>
      </c>
      <c r="H18" s="3">
        <v>2900</v>
      </c>
      <c r="I18" s="3">
        <v>0</v>
      </c>
      <c r="J18" s="3">
        <v>0</v>
      </c>
      <c r="K18" s="3">
        <v>0</v>
      </c>
    </row>
    <row r="19" spans="1:11" x14ac:dyDescent="0.25">
      <c r="A19" s="4" t="s">
        <v>30</v>
      </c>
      <c r="B19" s="4" t="s">
        <v>31</v>
      </c>
      <c r="C19" s="3">
        <v>7</v>
      </c>
      <c r="D19" s="3">
        <v>7</v>
      </c>
      <c r="E19" s="3">
        <v>54</v>
      </c>
      <c r="F19" s="3">
        <v>15</v>
      </c>
      <c r="G19" s="3">
        <v>15</v>
      </c>
      <c r="H19" s="3">
        <v>493</v>
      </c>
      <c r="I19" s="3">
        <v>2</v>
      </c>
      <c r="J19" s="3">
        <v>2</v>
      </c>
      <c r="K19" s="3">
        <v>194</v>
      </c>
    </row>
    <row r="20" spans="1:11" x14ac:dyDescent="0.25">
      <c r="A20" s="4" t="s">
        <v>32</v>
      </c>
      <c r="B20" s="4" t="s">
        <v>33</v>
      </c>
      <c r="C20" s="3">
        <v>19</v>
      </c>
      <c r="D20" s="3">
        <v>30</v>
      </c>
      <c r="E20" s="3">
        <v>1100</v>
      </c>
      <c r="F20" s="3">
        <v>7</v>
      </c>
      <c r="G20" s="3">
        <v>20</v>
      </c>
      <c r="H20" s="3">
        <v>400</v>
      </c>
      <c r="I20" s="3">
        <v>1</v>
      </c>
      <c r="J20" s="3">
        <v>3</v>
      </c>
      <c r="K20" s="3">
        <v>18</v>
      </c>
    </row>
    <row r="21" spans="1:11" x14ac:dyDescent="0.25">
      <c r="A21" s="4" t="s">
        <v>34</v>
      </c>
      <c r="B21" s="4" t="s">
        <v>35</v>
      </c>
      <c r="C21" s="3">
        <v>3</v>
      </c>
      <c r="D21" s="3">
        <v>3</v>
      </c>
      <c r="E21" s="3">
        <v>641</v>
      </c>
      <c r="F21" s="3">
        <v>3</v>
      </c>
      <c r="G21" s="3">
        <v>3</v>
      </c>
      <c r="H21" s="3">
        <v>641</v>
      </c>
      <c r="I21" s="3">
        <v>3</v>
      </c>
      <c r="J21" s="3">
        <v>3</v>
      </c>
      <c r="K21" s="3">
        <v>641</v>
      </c>
    </row>
    <row r="22" spans="1:11" x14ac:dyDescent="0.25">
      <c r="A22" s="4" t="s">
        <v>36</v>
      </c>
      <c r="B22" s="4" t="s">
        <v>37</v>
      </c>
      <c r="C22" s="3">
        <v>60</v>
      </c>
      <c r="D22" s="3">
        <v>11</v>
      </c>
      <c r="E22" s="3">
        <v>7900</v>
      </c>
      <c r="F22" s="3">
        <v>75</v>
      </c>
      <c r="G22" s="3">
        <v>40</v>
      </c>
      <c r="H22" s="3">
        <v>10200</v>
      </c>
      <c r="I22" s="3">
        <v>4</v>
      </c>
      <c r="J22" s="3">
        <v>2</v>
      </c>
      <c r="K22" s="3">
        <v>1120</v>
      </c>
    </row>
    <row r="23" spans="1:11" x14ac:dyDescent="0.25">
      <c r="A23" s="4" t="s">
        <v>38</v>
      </c>
      <c r="B23" s="4" t="s">
        <v>39</v>
      </c>
      <c r="C23" s="3">
        <v>16</v>
      </c>
      <c r="D23" s="3">
        <v>16</v>
      </c>
      <c r="E23" s="3">
        <v>1715</v>
      </c>
      <c r="F23" s="3">
        <v>11</v>
      </c>
      <c r="G23" s="3">
        <v>11</v>
      </c>
      <c r="H23" s="3">
        <v>1254</v>
      </c>
      <c r="I23" s="3">
        <v>16</v>
      </c>
      <c r="J23" s="3">
        <v>16</v>
      </c>
      <c r="K23" s="3">
        <v>1082</v>
      </c>
    </row>
    <row r="24" spans="1:11" x14ac:dyDescent="0.25">
      <c r="A24" s="4" t="s">
        <v>40</v>
      </c>
      <c r="B24" s="4" t="s">
        <v>41</v>
      </c>
      <c r="C24" s="3">
        <v>1</v>
      </c>
      <c r="D24" s="3">
        <v>2</v>
      </c>
      <c r="E24" s="3">
        <v>160</v>
      </c>
      <c r="F24" s="3">
        <v>4</v>
      </c>
      <c r="G24" s="3">
        <v>4</v>
      </c>
      <c r="H24" s="3">
        <v>1226</v>
      </c>
      <c r="I24" s="3">
        <v>2</v>
      </c>
      <c r="J24" s="3">
        <v>2</v>
      </c>
      <c r="K24" s="3">
        <v>200</v>
      </c>
    </row>
    <row r="25" spans="1:11" x14ac:dyDescent="0.25">
      <c r="A25" s="4" t="s">
        <v>42</v>
      </c>
      <c r="B25" s="4" t="s">
        <v>43</v>
      </c>
      <c r="C25" s="3">
        <v>36</v>
      </c>
      <c r="D25" s="3">
        <v>35</v>
      </c>
      <c r="E25" s="3">
        <v>536</v>
      </c>
      <c r="F25" s="3">
        <v>24</v>
      </c>
      <c r="G25" s="3">
        <v>24</v>
      </c>
      <c r="H25" s="3">
        <v>465</v>
      </c>
      <c r="I25" s="3">
        <v>1</v>
      </c>
      <c r="J25" s="3">
        <v>1</v>
      </c>
      <c r="K25" s="3">
        <v>1135</v>
      </c>
    </row>
    <row r="26" spans="1:11" x14ac:dyDescent="0.25">
      <c r="A26" s="4" t="s">
        <v>44</v>
      </c>
      <c r="B26" s="4" t="s">
        <v>45</v>
      </c>
      <c r="C26" s="3">
        <v>8</v>
      </c>
      <c r="D26" s="3">
        <v>9</v>
      </c>
      <c r="E26" s="3">
        <v>2555</v>
      </c>
      <c r="F26" s="3">
        <v>4</v>
      </c>
      <c r="G26" s="3">
        <v>5</v>
      </c>
      <c r="H26" s="3">
        <v>2555</v>
      </c>
      <c r="I26" s="3">
        <v>1</v>
      </c>
      <c r="J26" s="3">
        <v>1</v>
      </c>
      <c r="K26" s="3">
        <v>5500</v>
      </c>
    </row>
    <row r="27" spans="1:11" x14ac:dyDescent="0.25">
      <c r="A27" s="4" t="s">
        <v>46</v>
      </c>
      <c r="B27" s="4" t="s">
        <v>47</v>
      </c>
      <c r="C27" s="3">
        <v>6</v>
      </c>
      <c r="D27" s="3">
        <v>6</v>
      </c>
      <c r="E27" s="3">
        <v>200</v>
      </c>
      <c r="F27" s="3">
        <v>5</v>
      </c>
      <c r="G27" s="3">
        <v>5</v>
      </c>
      <c r="H27" s="3">
        <v>444</v>
      </c>
      <c r="I27" s="3">
        <v>1</v>
      </c>
      <c r="J27" s="3">
        <v>1</v>
      </c>
      <c r="K27" s="3">
        <v>444</v>
      </c>
    </row>
    <row r="28" spans="1:11" x14ac:dyDescent="0.25">
      <c r="A28" s="4" t="s">
        <v>48</v>
      </c>
      <c r="B28" s="4" t="s">
        <v>49</v>
      </c>
      <c r="C28" s="3">
        <v>3</v>
      </c>
      <c r="D28" s="3">
        <v>3</v>
      </c>
      <c r="E28" s="3">
        <v>50</v>
      </c>
      <c r="F28" s="3">
        <v>21</v>
      </c>
      <c r="G28" s="3">
        <v>21</v>
      </c>
      <c r="H28" s="3">
        <v>200</v>
      </c>
      <c r="I28" s="3">
        <v>2</v>
      </c>
      <c r="J28" s="3">
        <v>2</v>
      </c>
      <c r="K28" s="3">
        <v>60</v>
      </c>
    </row>
    <row r="29" spans="1:11" x14ac:dyDescent="0.25">
      <c r="A29" s="4" t="s">
        <v>50</v>
      </c>
      <c r="B29" s="4" t="s">
        <v>51</v>
      </c>
      <c r="C29" s="3">
        <v>17</v>
      </c>
      <c r="D29" s="3">
        <v>18</v>
      </c>
      <c r="E29" s="3">
        <v>355</v>
      </c>
      <c r="F29" s="3">
        <v>3</v>
      </c>
      <c r="G29" s="3">
        <v>3</v>
      </c>
      <c r="H29" s="3">
        <v>320</v>
      </c>
      <c r="I29" s="3">
        <v>1</v>
      </c>
      <c r="J29" s="3">
        <v>1</v>
      </c>
      <c r="K29" s="3">
        <v>45</v>
      </c>
    </row>
    <row r="30" spans="1:11" x14ac:dyDescent="0.25">
      <c r="A30" s="4" t="s">
        <v>52</v>
      </c>
      <c r="B30" s="4" t="s">
        <v>53</v>
      </c>
      <c r="C30" s="3">
        <v>7</v>
      </c>
      <c r="D30" s="3">
        <v>1</v>
      </c>
      <c r="E30" s="3">
        <v>1500</v>
      </c>
      <c r="F30" s="3">
        <v>5</v>
      </c>
      <c r="G30" s="3">
        <v>1</v>
      </c>
      <c r="H30" s="3">
        <v>1200</v>
      </c>
      <c r="I30" s="3">
        <v>3</v>
      </c>
      <c r="J30" s="3">
        <v>1</v>
      </c>
      <c r="K30" s="3">
        <v>1500</v>
      </c>
    </row>
    <row r="31" spans="1:11" x14ac:dyDescent="0.25">
      <c r="A31" s="4" t="s">
        <v>54</v>
      </c>
      <c r="B31" s="4" t="s">
        <v>55</v>
      </c>
      <c r="C31" s="3">
        <v>1</v>
      </c>
      <c r="D31" s="3">
        <v>3</v>
      </c>
      <c r="E31" s="3">
        <v>20</v>
      </c>
      <c r="F31" s="3">
        <v>1</v>
      </c>
      <c r="G31" s="3">
        <v>1</v>
      </c>
      <c r="H31" s="3">
        <v>1</v>
      </c>
      <c r="I31" s="3">
        <v>1</v>
      </c>
      <c r="J31" s="3">
        <v>1</v>
      </c>
      <c r="K31" s="3">
        <v>1</v>
      </c>
    </row>
    <row r="32" spans="1:11" x14ac:dyDescent="0.25">
      <c r="A32" s="4" t="s">
        <v>56</v>
      </c>
      <c r="B32" s="4" t="s">
        <v>57</v>
      </c>
      <c r="C32" s="3">
        <v>25</v>
      </c>
      <c r="D32" s="3">
        <v>25</v>
      </c>
      <c r="E32" s="3">
        <v>150</v>
      </c>
      <c r="F32" s="3">
        <v>16</v>
      </c>
      <c r="G32" s="3">
        <v>16</v>
      </c>
      <c r="H32" s="3">
        <v>3500</v>
      </c>
      <c r="I32" s="3">
        <v>15</v>
      </c>
      <c r="J32" s="3">
        <v>15</v>
      </c>
      <c r="K32" s="3">
        <v>3100</v>
      </c>
    </row>
    <row r="33" spans="1:11" x14ac:dyDescent="0.25">
      <c r="A33" s="4" t="s">
        <v>58</v>
      </c>
      <c r="B33" s="4" t="s">
        <v>59</v>
      </c>
      <c r="C33" s="3">
        <v>20</v>
      </c>
      <c r="D33" s="3">
        <v>20</v>
      </c>
      <c r="E33" s="3">
        <v>2057</v>
      </c>
      <c r="F33" s="3">
        <v>17</v>
      </c>
      <c r="G33" s="3">
        <v>17</v>
      </c>
      <c r="H33" s="3">
        <v>960</v>
      </c>
      <c r="I33" s="3">
        <v>5</v>
      </c>
      <c r="J33" s="3">
        <v>5</v>
      </c>
      <c r="K33" s="3">
        <v>260</v>
      </c>
    </row>
    <row r="34" spans="1:11" x14ac:dyDescent="0.25">
      <c r="A34" s="4" t="s">
        <v>60</v>
      </c>
      <c r="B34" s="4" t="s">
        <v>61</v>
      </c>
      <c r="C34" s="3">
        <v>3</v>
      </c>
      <c r="D34" s="3">
        <v>5</v>
      </c>
      <c r="E34" s="3">
        <v>15</v>
      </c>
      <c r="F34" s="3">
        <v>4</v>
      </c>
      <c r="G34" s="3">
        <v>5</v>
      </c>
      <c r="H34" s="3">
        <v>8</v>
      </c>
      <c r="I34" s="3">
        <v>10</v>
      </c>
      <c r="J34" s="3">
        <v>12</v>
      </c>
      <c r="K34" s="3">
        <v>17</v>
      </c>
    </row>
    <row r="35" spans="1:11" x14ac:dyDescent="0.25">
      <c r="A35" s="4" t="s">
        <v>62</v>
      </c>
      <c r="B35" s="4" t="s">
        <v>63</v>
      </c>
      <c r="C35" s="3">
        <v>150</v>
      </c>
      <c r="D35" s="3">
        <v>150</v>
      </c>
      <c r="E35" s="3">
        <v>3992</v>
      </c>
      <c r="F35" s="3">
        <v>150</v>
      </c>
      <c r="G35" s="3">
        <v>150</v>
      </c>
      <c r="H35" s="3">
        <v>1576</v>
      </c>
      <c r="I35" s="3">
        <v>0</v>
      </c>
      <c r="J35" s="3">
        <v>0</v>
      </c>
      <c r="K35" s="3">
        <v>0</v>
      </c>
    </row>
    <row r="36" spans="1:11" x14ac:dyDescent="0.25">
      <c r="A36" s="4" t="s">
        <v>64</v>
      </c>
      <c r="B36" s="4" t="s">
        <v>65</v>
      </c>
      <c r="C36" s="3">
        <v>18</v>
      </c>
      <c r="D36" s="3">
        <v>18</v>
      </c>
      <c r="E36" s="3">
        <v>1115</v>
      </c>
      <c r="F36" s="3">
        <v>20</v>
      </c>
      <c r="G36" s="3">
        <v>20</v>
      </c>
      <c r="H36" s="3">
        <v>1100</v>
      </c>
      <c r="I36" s="3">
        <v>0</v>
      </c>
      <c r="J36" s="3">
        <v>0</v>
      </c>
      <c r="K36" s="3">
        <v>0</v>
      </c>
    </row>
    <row r="37" spans="1:11" x14ac:dyDescent="0.25">
      <c r="A37" s="4" t="s">
        <v>66</v>
      </c>
      <c r="B37" s="4" t="s">
        <v>67</v>
      </c>
      <c r="C37" s="3">
        <v>8</v>
      </c>
      <c r="D37" s="3">
        <v>8</v>
      </c>
      <c r="E37" s="3">
        <v>167</v>
      </c>
      <c r="F37" s="3">
        <v>3</v>
      </c>
      <c r="G37" s="3">
        <v>3</v>
      </c>
      <c r="H37" s="3">
        <v>19</v>
      </c>
      <c r="I37" s="3">
        <v>3</v>
      </c>
      <c r="J37" s="3">
        <v>3</v>
      </c>
      <c r="K37" s="3">
        <v>260</v>
      </c>
    </row>
    <row r="38" spans="1:11" x14ac:dyDescent="0.25">
      <c r="A38" s="4" t="s">
        <v>68</v>
      </c>
      <c r="B38" s="4" t="s">
        <v>69</v>
      </c>
      <c r="C38" s="3">
        <v>3</v>
      </c>
      <c r="D38" s="3">
        <v>3</v>
      </c>
      <c r="E38" s="3">
        <v>828</v>
      </c>
      <c r="F38" s="3">
        <v>2</v>
      </c>
      <c r="G38" s="3">
        <v>2</v>
      </c>
      <c r="H38" s="3">
        <v>426</v>
      </c>
      <c r="I38" s="3">
        <v>1</v>
      </c>
      <c r="J38" s="3">
        <v>1</v>
      </c>
      <c r="K38" s="3">
        <v>50</v>
      </c>
    </row>
    <row r="39" spans="1:11" x14ac:dyDescent="0.25">
      <c r="A39" s="4" t="s">
        <v>70</v>
      </c>
      <c r="B39" s="4" t="s">
        <v>71</v>
      </c>
      <c r="C39" s="3">
        <v>40</v>
      </c>
      <c r="D39" s="3">
        <v>40</v>
      </c>
      <c r="E39" s="3">
        <v>2586</v>
      </c>
      <c r="F39" s="3">
        <v>5</v>
      </c>
      <c r="G39" s="3">
        <v>5</v>
      </c>
      <c r="H39" s="3">
        <v>1478</v>
      </c>
      <c r="I39" s="3">
        <v>1</v>
      </c>
      <c r="J39" s="3">
        <v>1</v>
      </c>
      <c r="K39" s="3">
        <v>5</v>
      </c>
    </row>
    <row r="40" spans="1:11" x14ac:dyDescent="0.25">
      <c r="A40" s="4" t="s">
        <v>72</v>
      </c>
      <c r="B40" s="4" t="s">
        <v>73</v>
      </c>
      <c r="C40" s="3">
        <v>9</v>
      </c>
      <c r="D40" s="3">
        <v>3</v>
      </c>
      <c r="E40" s="3">
        <v>6355</v>
      </c>
      <c r="F40" s="3">
        <v>9</v>
      </c>
      <c r="G40" s="3">
        <v>3</v>
      </c>
      <c r="H40" s="3">
        <v>14981</v>
      </c>
      <c r="I40" s="3">
        <v>6</v>
      </c>
      <c r="J40" s="3">
        <v>6</v>
      </c>
      <c r="K40" s="3">
        <v>11402</v>
      </c>
    </row>
    <row r="41" spans="1:11" x14ac:dyDescent="0.25">
      <c r="A41" s="4" t="s">
        <v>74</v>
      </c>
      <c r="B41" s="4" t="s">
        <v>75</v>
      </c>
      <c r="C41" s="3">
        <v>46</v>
      </c>
      <c r="D41" s="3">
        <v>50</v>
      </c>
      <c r="E41" s="3">
        <v>4468</v>
      </c>
      <c r="F41" s="3">
        <v>56</v>
      </c>
      <c r="G41" s="3">
        <v>47</v>
      </c>
      <c r="H41" s="3">
        <v>5159</v>
      </c>
      <c r="I41" s="3">
        <v>21</v>
      </c>
      <c r="J41" s="3">
        <v>8</v>
      </c>
      <c r="K41" s="3">
        <v>7997</v>
      </c>
    </row>
    <row r="42" spans="1:11" x14ac:dyDescent="0.25">
      <c r="A42" s="4" t="s">
        <v>76</v>
      </c>
      <c r="B42" s="4" t="s">
        <v>77</v>
      </c>
      <c r="C42" s="3">
        <v>22</v>
      </c>
      <c r="D42" s="3">
        <v>22</v>
      </c>
      <c r="E42" s="3">
        <v>703</v>
      </c>
      <c r="F42" s="3">
        <v>57</v>
      </c>
      <c r="G42" s="3">
        <v>40</v>
      </c>
      <c r="H42" s="3">
        <v>1092</v>
      </c>
      <c r="I42" s="3">
        <v>85</v>
      </c>
      <c r="J42" s="3">
        <v>88</v>
      </c>
      <c r="K42" s="3">
        <v>5211</v>
      </c>
    </row>
    <row r="43" spans="1:11" x14ac:dyDescent="0.25">
      <c r="A43" s="4" t="s">
        <v>78</v>
      </c>
      <c r="B43" s="4" t="s">
        <v>79</v>
      </c>
      <c r="C43" s="3">
        <v>4</v>
      </c>
      <c r="D43" s="3">
        <v>4</v>
      </c>
      <c r="E43" s="3">
        <v>220</v>
      </c>
      <c r="F43" s="3">
        <v>11</v>
      </c>
      <c r="G43" s="3">
        <v>11</v>
      </c>
      <c r="H43" s="3">
        <v>1826</v>
      </c>
      <c r="I43" s="3">
        <v>1</v>
      </c>
      <c r="J43" s="3">
        <v>1</v>
      </c>
      <c r="K43" s="3">
        <v>100</v>
      </c>
    </row>
    <row r="44" spans="1:11" x14ac:dyDescent="0.25">
      <c r="A44" s="4" t="s">
        <v>80</v>
      </c>
      <c r="B44" s="4" t="s">
        <v>81</v>
      </c>
      <c r="C44" s="3">
        <v>3</v>
      </c>
      <c r="D44" s="3">
        <v>3</v>
      </c>
      <c r="E44" s="3">
        <v>130</v>
      </c>
      <c r="F44" s="3">
        <v>3</v>
      </c>
      <c r="G44" s="3">
        <v>3</v>
      </c>
      <c r="H44" s="3">
        <v>424</v>
      </c>
      <c r="I44" s="3">
        <v>11</v>
      </c>
      <c r="J44" s="3">
        <v>11</v>
      </c>
      <c r="K44" s="3">
        <v>424</v>
      </c>
    </row>
    <row r="45" spans="1:11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</row>
    <row r="46" spans="1:11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</row>
    <row r="47" spans="1:11" x14ac:dyDescent="0.25">
      <c r="A47" s="4" t="s">
        <v>86</v>
      </c>
      <c r="B47" s="4" t="s">
        <v>87</v>
      </c>
      <c r="C47" s="3">
        <v>45</v>
      </c>
      <c r="D47" s="3">
        <v>27</v>
      </c>
      <c r="E47" s="3">
        <v>1678</v>
      </c>
      <c r="F47" s="3">
        <v>23</v>
      </c>
      <c r="G47" s="3">
        <v>10</v>
      </c>
      <c r="H47" s="3">
        <v>1184</v>
      </c>
      <c r="I47" s="3">
        <v>0</v>
      </c>
      <c r="J47" s="3">
        <v>0</v>
      </c>
      <c r="K47" s="3">
        <v>0</v>
      </c>
    </row>
    <row r="48" spans="1:11" x14ac:dyDescent="0.25">
      <c r="A48" s="4" t="s">
        <v>88</v>
      </c>
      <c r="B48" s="4" t="s">
        <v>89</v>
      </c>
      <c r="C48" s="3">
        <v>27</v>
      </c>
      <c r="D48" s="3">
        <v>35</v>
      </c>
      <c r="E48" s="3">
        <v>500</v>
      </c>
      <c r="F48" s="3">
        <v>25</v>
      </c>
      <c r="G48" s="3">
        <v>30</v>
      </c>
      <c r="H48" s="3">
        <v>550</v>
      </c>
      <c r="I48" s="3">
        <v>14</v>
      </c>
      <c r="J48" s="3">
        <v>20</v>
      </c>
      <c r="K48" s="3">
        <v>45</v>
      </c>
    </row>
    <row r="49" spans="1:11" x14ac:dyDescent="0.25">
      <c r="A49" s="4" t="s">
        <v>90</v>
      </c>
      <c r="B49" s="4" t="s">
        <v>91</v>
      </c>
      <c r="C49" s="3">
        <v>27</v>
      </c>
      <c r="D49" s="3">
        <v>23</v>
      </c>
      <c r="E49" s="3">
        <v>1269</v>
      </c>
      <c r="F49" s="3">
        <v>7</v>
      </c>
      <c r="G49" s="3">
        <v>5</v>
      </c>
      <c r="H49" s="3">
        <v>1023</v>
      </c>
      <c r="I49" s="3">
        <v>3</v>
      </c>
      <c r="J49" s="3">
        <v>2</v>
      </c>
      <c r="K49" s="3">
        <v>1324</v>
      </c>
    </row>
    <row r="50" spans="1:11" x14ac:dyDescent="0.25">
      <c r="A50" s="4" t="s">
        <v>92</v>
      </c>
      <c r="B50" s="4" t="s">
        <v>93</v>
      </c>
      <c r="C50" s="3">
        <v>8</v>
      </c>
      <c r="D50" s="3">
        <v>8</v>
      </c>
      <c r="E50" s="3">
        <v>550</v>
      </c>
      <c r="F50" s="3">
        <v>10</v>
      </c>
      <c r="G50" s="3">
        <v>10</v>
      </c>
      <c r="H50" s="3">
        <v>210</v>
      </c>
      <c r="I50" s="3">
        <v>9</v>
      </c>
      <c r="J50" s="3">
        <v>10</v>
      </c>
      <c r="K50" s="3">
        <v>600</v>
      </c>
    </row>
    <row r="51" spans="1:11" x14ac:dyDescent="0.25">
      <c r="A51" s="4" t="s">
        <v>94</v>
      </c>
      <c r="B51" s="4" t="s">
        <v>95</v>
      </c>
      <c r="C51" s="3">
        <v>3</v>
      </c>
      <c r="D51" s="3">
        <v>3</v>
      </c>
      <c r="E51" s="3">
        <v>54</v>
      </c>
      <c r="F51" s="3">
        <v>2</v>
      </c>
      <c r="G51" s="3">
        <v>2</v>
      </c>
      <c r="H51" s="3">
        <v>130</v>
      </c>
      <c r="I51" s="3">
        <v>1</v>
      </c>
      <c r="J51" s="3">
        <v>1</v>
      </c>
      <c r="K51" s="3">
        <v>25</v>
      </c>
    </row>
    <row r="52" spans="1:11" x14ac:dyDescent="0.25">
      <c r="A52" s="4" t="s">
        <v>96</v>
      </c>
      <c r="B52" s="4" t="s">
        <v>97</v>
      </c>
      <c r="C52" s="3">
        <v>95</v>
      </c>
      <c r="D52" s="3">
        <v>82</v>
      </c>
      <c r="E52" s="3">
        <v>620</v>
      </c>
      <c r="F52" s="3">
        <v>89</v>
      </c>
      <c r="G52" s="3">
        <v>79</v>
      </c>
      <c r="H52" s="3">
        <v>232</v>
      </c>
      <c r="I52" s="3">
        <v>35</v>
      </c>
      <c r="J52" s="3">
        <v>22</v>
      </c>
      <c r="K52" s="3">
        <v>280</v>
      </c>
    </row>
    <row r="53" spans="1:11" x14ac:dyDescent="0.25">
      <c r="A53" s="4" t="s">
        <v>98</v>
      </c>
      <c r="B53" s="4" t="s">
        <v>99</v>
      </c>
      <c r="C53" s="3">
        <v>9</v>
      </c>
      <c r="D53" s="3">
        <v>11</v>
      </c>
      <c r="E53" s="3">
        <v>2240</v>
      </c>
      <c r="F53" s="3">
        <v>8</v>
      </c>
      <c r="G53" s="3">
        <v>10</v>
      </c>
      <c r="H53" s="3">
        <v>830</v>
      </c>
      <c r="I53" s="3">
        <v>0</v>
      </c>
      <c r="J53" s="3">
        <v>0</v>
      </c>
      <c r="K53" s="3">
        <v>0</v>
      </c>
    </row>
    <row r="54" spans="1:11" x14ac:dyDescent="0.25">
      <c r="A54" s="4" t="s">
        <v>100</v>
      </c>
      <c r="B54" s="4" t="s">
        <v>101</v>
      </c>
      <c r="C54" s="3">
        <v>1</v>
      </c>
      <c r="D54" s="3">
        <v>1</v>
      </c>
      <c r="E54" s="3">
        <v>32</v>
      </c>
      <c r="F54" s="3">
        <v>1</v>
      </c>
      <c r="G54" s="3">
        <v>1</v>
      </c>
      <c r="H54" s="3">
        <v>16</v>
      </c>
      <c r="I54" s="3">
        <v>1</v>
      </c>
      <c r="J54" s="3">
        <v>1</v>
      </c>
      <c r="K54" s="3">
        <v>8</v>
      </c>
    </row>
    <row r="55" spans="1:11" x14ac:dyDescent="0.25">
      <c r="A55" s="4" t="s">
        <v>102</v>
      </c>
      <c r="B55" s="4" t="s">
        <v>103</v>
      </c>
      <c r="C55" s="3">
        <v>3</v>
      </c>
      <c r="D55" s="3">
        <v>3</v>
      </c>
      <c r="E55" s="3">
        <v>63</v>
      </c>
      <c r="F55" s="3">
        <v>2</v>
      </c>
      <c r="G55" s="3">
        <v>2</v>
      </c>
      <c r="H55" s="3">
        <v>63</v>
      </c>
      <c r="I55" s="3">
        <v>1</v>
      </c>
      <c r="J55" s="3">
        <v>1</v>
      </c>
      <c r="K55" s="3">
        <v>120</v>
      </c>
    </row>
    <row r="56" spans="1:11" x14ac:dyDescent="0.25">
      <c r="A56" s="4" t="s">
        <v>104</v>
      </c>
      <c r="B56" s="4" t="s">
        <v>105</v>
      </c>
      <c r="C56" s="3">
        <v>15</v>
      </c>
      <c r="D56" s="3">
        <v>15</v>
      </c>
      <c r="E56" s="3">
        <v>350</v>
      </c>
      <c r="F56" s="3">
        <v>15</v>
      </c>
      <c r="G56" s="3">
        <v>10</v>
      </c>
      <c r="H56" s="3">
        <v>1100</v>
      </c>
      <c r="I56" s="3">
        <v>3</v>
      </c>
      <c r="J56" s="3">
        <v>3</v>
      </c>
      <c r="K56" s="3">
        <v>75</v>
      </c>
    </row>
    <row r="57" spans="1:11" x14ac:dyDescent="0.25">
      <c r="A57" s="4" t="s">
        <v>106</v>
      </c>
      <c r="B57" s="4" t="s">
        <v>107</v>
      </c>
      <c r="C57" s="3">
        <v>2</v>
      </c>
      <c r="D57" s="3">
        <v>2</v>
      </c>
      <c r="E57" s="3">
        <v>200</v>
      </c>
      <c r="F57" s="3">
        <v>2</v>
      </c>
      <c r="G57" s="3">
        <v>2</v>
      </c>
      <c r="H57" s="3">
        <v>2</v>
      </c>
      <c r="I57" s="3">
        <v>2</v>
      </c>
      <c r="J57" s="3">
        <v>2</v>
      </c>
      <c r="K57" s="3">
        <v>2</v>
      </c>
    </row>
    <row r="58" spans="1:11" x14ac:dyDescent="0.25">
      <c r="A58" s="4" t="s">
        <v>108</v>
      </c>
      <c r="B58" s="4" t="s">
        <v>109</v>
      </c>
      <c r="C58" s="3">
        <v>15</v>
      </c>
      <c r="D58" s="3">
        <v>15</v>
      </c>
      <c r="E58" s="3">
        <v>1602</v>
      </c>
      <c r="F58" s="3">
        <v>6</v>
      </c>
      <c r="G58" s="3">
        <v>6</v>
      </c>
      <c r="H58" s="3">
        <v>746</v>
      </c>
      <c r="I58" s="3">
        <v>1</v>
      </c>
      <c r="J58" s="3">
        <v>1</v>
      </c>
      <c r="K58" s="3">
        <v>30</v>
      </c>
    </row>
    <row r="59" spans="1:11" x14ac:dyDescent="0.25">
      <c r="A59" s="4" t="s">
        <v>110</v>
      </c>
      <c r="B59" s="4" t="s">
        <v>111</v>
      </c>
      <c r="C59" s="3">
        <v>6</v>
      </c>
      <c r="D59" s="3">
        <v>6</v>
      </c>
      <c r="E59" s="3">
        <v>435</v>
      </c>
      <c r="F59" s="3">
        <v>15</v>
      </c>
      <c r="G59" s="3">
        <v>15</v>
      </c>
      <c r="H59" s="3">
        <v>970</v>
      </c>
      <c r="I59" s="3">
        <v>6</v>
      </c>
      <c r="J59" s="3">
        <v>6</v>
      </c>
      <c r="K59" s="3">
        <v>900</v>
      </c>
    </row>
    <row r="60" spans="1:11" x14ac:dyDescent="0.25">
      <c r="A60" s="4" t="s">
        <v>112</v>
      </c>
      <c r="B60" s="4" t="s">
        <v>113</v>
      </c>
      <c r="C60" s="3">
        <v>20</v>
      </c>
      <c r="D60" s="3">
        <v>20</v>
      </c>
      <c r="E60" s="3">
        <v>5280</v>
      </c>
      <c r="F60" s="3">
        <v>29</v>
      </c>
      <c r="G60" s="3">
        <v>29</v>
      </c>
      <c r="H60" s="3">
        <v>9600</v>
      </c>
      <c r="I60" s="3">
        <v>6</v>
      </c>
      <c r="J60" s="3">
        <v>6</v>
      </c>
      <c r="K60" s="3">
        <v>8160</v>
      </c>
    </row>
    <row r="61" spans="1:11" x14ac:dyDescent="0.25">
      <c r="A61" s="4" t="s">
        <v>114</v>
      </c>
      <c r="B61" s="4" t="s">
        <v>115</v>
      </c>
      <c r="C61" s="3">
        <v>31</v>
      </c>
      <c r="D61" s="3">
        <v>22</v>
      </c>
      <c r="E61" s="3">
        <v>202</v>
      </c>
      <c r="F61" s="3">
        <v>29</v>
      </c>
      <c r="G61" s="3">
        <v>27</v>
      </c>
      <c r="H61" s="3">
        <v>4697</v>
      </c>
      <c r="I61" s="3">
        <v>0</v>
      </c>
      <c r="J61" s="3">
        <v>0</v>
      </c>
      <c r="K61" s="3">
        <v>0</v>
      </c>
    </row>
    <row r="62" spans="1:11" x14ac:dyDescent="0.25">
      <c r="A62" s="4" t="s">
        <v>116</v>
      </c>
      <c r="B62" s="4" t="s">
        <v>117</v>
      </c>
      <c r="C62" s="3">
        <v>34</v>
      </c>
      <c r="D62" s="3">
        <v>10</v>
      </c>
      <c r="E62" s="3">
        <v>2402</v>
      </c>
      <c r="F62" s="3">
        <v>82</v>
      </c>
      <c r="G62" s="3">
        <v>73</v>
      </c>
      <c r="H62" s="3">
        <v>19874</v>
      </c>
      <c r="I62" s="3">
        <v>53</v>
      </c>
      <c r="J62" s="3">
        <v>37</v>
      </c>
      <c r="K62" s="3">
        <v>7795</v>
      </c>
    </row>
    <row r="63" spans="1:11" x14ac:dyDescent="0.25">
      <c r="A63" s="4" t="s">
        <v>118</v>
      </c>
      <c r="B63" s="4" t="s">
        <v>119</v>
      </c>
      <c r="C63" s="3">
        <v>9</v>
      </c>
      <c r="D63" s="3">
        <v>9</v>
      </c>
      <c r="E63" s="3">
        <v>310</v>
      </c>
      <c r="F63" s="3">
        <v>6</v>
      </c>
      <c r="G63" s="3">
        <v>6</v>
      </c>
      <c r="H63" s="3">
        <v>270</v>
      </c>
      <c r="I63" s="3">
        <v>234</v>
      </c>
      <c r="J63" s="3">
        <v>234</v>
      </c>
      <c r="K63" s="3">
        <v>1900</v>
      </c>
    </row>
    <row r="64" spans="1:11" x14ac:dyDescent="0.25">
      <c r="A64" s="4" t="s">
        <v>120</v>
      </c>
      <c r="B64" s="4" t="s">
        <v>121</v>
      </c>
      <c r="C64" s="3">
        <v>6</v>
      </c>
      <c r="D64" s="3">
        <v>4</v>
      </c>
      <c r="E64" s="3">
        <v>512</v>
      </c>
      <c r="F64" s="3">
        <v>7</v>
      </c>
      <c r="G64" s="3">
        <v>7</v>
      </c>
      <c r="H64" s="3">
        <v>1050</v>
      </c>
      <c r="I64" s="3">
        <v>0</v>
      </c>
      <c r="J64" s="3">
        <v>0</v>
      </c>
      <c r="K64" s="3">
        <v>0</v>
      </c>
    </row>
    <row r="65" spans="1:11" x14ac:dyDescent="0.25">
      <c r="A65" s="4" t="s">
        <v>122</v>
      </c>
      <c r="B65" s="4" t="s">
        <v>123</v>
      </c>
      <c r="C65" s="3">
        <v>6</v>
      </c>
      <c r="D65" s="3">
        <v>4</v>
      </c>
      <c r="E65" s="3">
        <v>48</v>
      </c>
      <c r="F65" s="3">
        <v>7</v>
      </c>
      <c r="G65" s="3">
        <v>2</v>
      </c>
      <c r="H65" s="3">
        <v>300</v>
      </c>
      <c r="I65" s="3">
        <v>4</v>
      </c>
      <c r="J65" s="3">
        <v>4</v>
      </c>
      <c r="K65" s="3">
        <v>200</v>
      </c>
    </row>
    <row r="66" spans="1:11" x14ac:dyDescent="0.25">
      <c r="A66" s="4" t="s">
        <v>124</v>
      </c>
      <c r="B66" s="4" t="s">
        <v>125</v>
      </c>
      <c r="C66" s="3">
        <v>3</v>
      </c>
      <c r="D66" s="3">
        <v>3</v>
      </c>
      <c r="E66" s="3">
        <v>235</v>
      </c>
      <c r="F66" s="3">
        <v>11</v>
      </c>
      <c r="G66" s="3">
        <v>11</v>
      </c>
      <c r="H66" s="3">
        <v>148</v>
      </c>
      <c r="I66" s="3">
        <v>5</v>
      </c>
      <c r="J66" s="3">
        <v>5</v>
      </c>
      <c r="K66" s="3">
        <v>1002</v>
      </c>
    </row>
    <row r="67" spans="1:11" x14ac:dyDescent="0.25">
      <c r="A67" s="4" t="s">
        <v>126</v>
      </c>
      <c r="B67" s="4" t="s">
        <v>127</v>
      </c>
      <c r="C67" s="3">
        <v>3</v>
      </c>
      <c r="D67" s="3">
        <v>3</v>
      </c>
      <c r="E67" s="3">
        <v>300</v>
      </c>
      <c r="F67" s="3">
        <v>2</v>
      </c>
      <c r="G67" s="3">
        <v>2</v>
      </c>
      <c r="H67" s="3">
        <v>300</v>
      </c>
      <c r="I67" s="3">
        <v>2</v>
      </c>
      <c r="J67" s="3">
        <v>2</v>
      </c>
      <c r="K67" s="3">
        <v>350</v>
      </c>
    </row>
    <row r="68" spans="1:11" x14ac:dyDescent="0.25">
      <c r="A68" s="4" t="s">
        <v>128</v>
      </c>
      <c r="B68" s="4" t="s">
        <v>129</v>
      </c>
      <c r="C68" s="3">
        <v>21</v>
      </c>
      <c r="D68" s="3">
        <v>21</v>
      </c>
      <c r="E68" s="3">
        <v>3784</v>
      </c>
      <c r="F68" s="3">
        <v>15</v>
      </c>
      <c r="G68" s="3">
        <v>15</v>
      </c>
      <c r="H68" s="3">
        <v>11203</v>
      </c>
      <c r="I68" s="3">
        <v>30</v>
      </c>
      <c r="J68" s="3">
        <v>30</v>
      </c>
      <c r="K68" s="3">
        <v>8747</v>
      </c>
    </row>
    <row r="69" spans="1:11" x14ac:dyDescent="0.25">
      <c r="A69" s="4" t="s">
        <v>130</v>
      </c>
      <c r="B69" s="4" t="s">
        <v>131</v>
      </c>
      <c r="C69" s="3">
        <v>12</v>
      </c>
      <c r="D69" s="3">
        <v>12</v>
      </c>
      <c r="E69" s="3">
        <v>2790</v>
      </c>
      <c r="F69" s="3">
        <v>40</v>
      </c>
      <c r="G69" s="3">
        <v>41</v>
      </c>
      <c r="H69" s="3">
        <v>1674</v>
      </c>
      <c r="I69" s="3">
        <v>6</v>
      </c>
      <c r="J69" s="3">
        <v>6</v>
      </c>
      <c r="K69" s="3">
        <v>186</v>
      </c>
    </row>
    <row r="70" spans="1:11" x14ac:dyDescent="0.25">
      <c r="A70" s="4" t="s">
        <v>132</v>
      </c>
      <c r="B70" s="4" t="s">
        <v>133</v>
      </c>
      <c r="C70" s="3">
        <v>10</v>
      </c>
      <c r="D70" s="3">
        <v>10</v>
      </c>
      <c r="E70" s="3">
        <v>88</v>
      </c>
      <c r="F70" s="3">
        <v>10</v>
      </c>
      <c r="G70" s="3">
        <v>10</v>
      </c>
      <c r="H70" s="3">
        <v>20</v>
      </c>
      <c r="I70" s="3">
        <v>0</v>
      </c>
      <c r="J70" s="3">
        <v>0</v>
      </c>
      <c r="K70" s="3">
        <v>0</v>
      </c>
    </row>
    <row r="71" spans="1:11" x14ac:dyDescent="0.25">
      <c r="A71" s="4" t="s">
        <v>134</v>
      </c>
      <c r="B71" s="4" t="s">
        <v>135</v>
      </c>
      <c r="C71" s="3">
        <v>49</v>
      </c>
      <c r="D71" s="3">
        <v>48</v>
      </c>
      <c r="E71" s="3">
        <v>3594</v>
      </c>
      <c r="F71" s="3">
        <v>196</v>
      </c>
      <c r="G71" s="3">
        <v>170</v>
      </c>
      <c r="H71" s="3">
        <v>24195</v>
      </c>
      <c r="I71" s="3">
        <v>16</v>
      </c>
      <c r="J71" s="3">
        <v>16</v>
      </c>
      <c r="K71" s="3">
        <v>4540</v>
      </c>
    </row>
    <row r="72" spans="1:11" x14ac:dyDescent="0.25">
      <c r="A72" s="4" t="s">
        <v>136</v>
      </c>
      <c r="B72" s="4" t="s">
        <v>137</v>
      </c>
      <c r="C72" s="3">
        <v>3</v>
      </c>
      <c r="D72" s="3">
        <v>3</v>
      </c>
      <c r="E72" s="3">
        <v>62</v>
      </c>
      <c r="F72" s="3">
        <v>10</v>
      </c>
      <c r="G72" s="3">
        <v>10</v>
      </c>
      <c r="H72" s="3">
        <v>106</v>
      </c>
      <c r="I72" s="3">
        <v>1</v>
      </c>
      <c r="J72" s="3">
        <v>1</v>
      </c>
      <c r="K72" s="3">
        <v>10</v>
      </c>
    </row>
    <row r="73" spans="1:11" x14ac:dyDescent="0.25">
      <c r="A73" s="4" t="s">
        <v>138</v>
      </c>
      <c r="B73" s="4" t="s">
        <v>139</v>
      </c>
      <c r="C73" s="3">
        <v>26</v>
      </c>
      <c r="D73" s="3">
        <v>17</v>
      </c>
      <c r="E73" s="3">
        <v>212</v>
      </c>
      <c r="F73" s="3">
        <v>8</v>
      </c>
      <c r="G73" s="3">
        <v>16</v>
      </c>
      <c r="H73" s="3">
        <v>147</v>
      </c>
      <c r="I73" s="3">
        <v>0</v>
      </c>
      <c r="J73" s="3">
        <v>15</v>
      </c>
      <c r="K73" s="3">
        <v>0</v>
      </c>
    </row>
    <row r="74" spans="1:11" x14ac:dyDescent="0.25">
      <c r="A74" s="4" t="s">
        <v>140</v>
      </c>
      <c r="B74" s="4" t="s">
        <v>141</v>
      </c>
      <c r="C74" s="3">
        <v>8</v>
      </c>
      <c r="D74" s="3">
        <v>8</v>
      </c>
      <c r="E74" s="3">
        <v>403</v>
      </c>
      <c r="F74" s="3">
        <v>9</v>
      </c>
      <c r="G74" s="3">
        <v>9</v>
      </c>
      <c r="H74" s="3">
        <v>346</v>
      </c>
      <c r="I74" s="3">
        <v>3</v>
      </c>
      <c r="J74" s="3">
        <v>3</v>
      </c>
      <c r="K74" s="3">
        <v>150</v>
      </c>
    </row>
    <row r="75" spans="1:11" x14ac:dyDescent="0.25">
      <c r="A75" s="4" t="s">
        <v>142</v>
      </c>
      <c r="B75" s="4" t="s">
        <v>143</v>
      </c>
      <c r="C75" s="3">
        <v>13</v>
      </c>
      <c r="D75" s="3">
        <v>15</v>
      </c>
      <c r="E75" s="3">
        <v>242</v>
      </c>
      <c r="F75" s="3">
        <v>18</v>
      </c>
      <c r="G75" s="3">
        <v>29</v>
      </c>
      <c r="H75" s="3">
        <v>221</v>
      </c>
      <c r="I75" s="3">
        <v>4</v>
      </c>
      <c r="J75" s="3">
        <v>7</v>
      </c>
      <c r="K75" s="3">
        <v>315</v>
      </c>
    </row>
    <row r="76" spans="1:11" x14ac:dyDescent="0.25">
      <c r="A76" s="4" t="s">
        <v>144</v>
      </c>
      <c r="B76" s="4" t="s">
        <v>145</v>
      </c>
      <c r="C76" s="3">
        <v>8</v>
      </c>
      <c r="D76" s="3">
        <v>8</v>
      </c>
      <c r="E76" s="3">
        <v>659</v>
      </c>
      <c r="F76" s="3">
        <v>11</v>
      </c>
      <c r="G76" s="3">
        <v>11</v>
      </c>
      <c r="H76" s="3">
        <v>1353</v>
      </c>
      <c r="I76" s="3">
        <v>1</v>
      </c>
      <c r="J76" s="3">
        <v>1</v>
      </c>
      <c r="K76" s="3">
        <v>54</v>
      </c>
    </row>
    <row r="77" spans="1:11" x14ac:dyDescent="0.25">
      <c r="A77" s="4" t="s">
        <v>146</v>
      </c>
      <c r="B77" s="4" t="s">
        <v>147</v>
      </c>
      <c r="C77" s="3">
        <v>6</v>
      </c>
      <c r="D77" s="3">
        <v>4</v>
      </c>
      <c r="E77" s="3">
        <v>763</v>
      </c>
      <c r="F77" s="3">
        <v>14</v>
      </c>
      <c r="G77" s="3">
        <v>4</v>
      </c>
      <c r="H77" s="3">
        <v>632</v>
      </c>
      <c r="I77" s="3">
        <v>4</v>
      </c>
      <c r="J77" s="3">
        <v>2</v>
      </c>
      <c r="K77" s="3">
        <v>216</v>
      </c>
    </row>
    <row r="78" spans="1:11" x14ac:dyDescent="0.25">
      <c r="A78" s="4" t="s">
        <v>148</v>
      </c>
      <c r="B78" s="4" t="s">
        <v>149</v>
      </c>
      <c r="C78" s="3">
        <v>5</v>
      </c>
      <c r="D78" s="3">
        <v>5</v>
      </c>
      <c r="E78" s="3">
        <v>90</v>
      </c>
      <c r="F78" s="3">
        <v>4</v>
      </c>
      <c r="G78" s="3">
        <v>4</v>
      </c>
      <c r="H78" s="3">
        <v>380</v>
      </c>
      <c r="I78" s="3">
        <v>0</v>
      </c>
      <c r="J78" s="3">
        <v>0</v>
      </c>
      <c r="K78" s="3">
        <v>0</v>
      </c>
    </row>
    <row r="79" spans="1:11" x14ac:dyDescent="0.25">
      <c r="A79" s="4" t="s">
        <v>150</v>
      </c>
      <c r="B79" s="4" t="s">
        <v>151</v>
      </c>
      <c r="C79" s="3">
        <v>12</v>
      </c>
      <c r="D79" s="3">
        <v>12</v>
      </c>
      <c r="E79" s="3">
        <v>560</v>
      </c>
      <c r="F79" s="3">
        <v>11</v>
      </c>
      <c r="G79" s="3">
        <v>12</v>
      </c>
      <c r="H79" s="3">
        <v>325</v>
      </c>
      <c r="I79" s="3">
        <v>3</v>
      </c>
      <c r="J79" s="3">
        <v>3</v>
      </c>
      <c r="K79" s="3">
        <v>60</v>
      </c>
    </row>
    <row r="80" spans="1:11" x14ac:dyDescent="0.25">
      <c r="A80" s="4" t="s">
        <v>152</v>
      </c>
      <c r="B80" s="4" t="s">
        <v>153</v>
      </c>
      <c r="C80" s="3">
        <v>1</v>
      </c>
      <c r="D80" s="3">
        <v>1</v>
      </c>
      <c r="E80" s="3">
        <v>0</v>
      </c>
      <c r="F80" s="3">
        <v>1</v>
      </c>
      <c r="G80" s="3">
        <v>1</v>
      </c>
      <c r="H80" s="3">
        <v>0</v>
      </c>
      <c r="I80" s="3">
        <v>1</v>
      </c>
      <c r="J80" s="3">
        <v>1</v>
      </c>
      <c r="K80" s="3">
        <v>0</v>
      </c>
    </row>
    <row r="81" spans="1:11" x14ac:dyDescent="0.25">
      <c r="A81" s="4" t="s">
        <v>154</v>
      </c>
      <c r="B81" s="4" t="s">
        <v>155</v>
      </c>
      <c r="C81" s="3">
        <v>103</v>
      </c>
      <c r="D81" s="3">
        <v>104</v>
      </c>
      <c r="E81" s="3">
        <v>3195</v>
      </c>
      <c r="F81" s="3">
        <v>67</v>
      </c>
      <c r="G81" s="3">
        <v>68</v>
      </c>
      <c r="H81" s="3">
        <v>17246</v>
      </c>
      <c r="I81" s="3">
        <v>6</v>
      </c>
      <c r="J81" s="3">
        <v>6</v>
      </c>
      <c r="K81" s="3">
        <v>730</v>
      </c>
    </row>
    <row r="82" spans="1:11" x14ac:dyDescent="0.25">
      <c r="A82" s="4" t="s">
        <v>156</v>
      </c>
      <c r="B82" s="4" t="s">
        <v>157</v>
      </c>
      <c r="C82" s="3">
        <v>6</v>
      </c>
      <c r="D82" s="3">
        <v>4</v>
      </c>
      <c r="E82" s="3">
        <v>1200</v>
      </c>
      <c r="F82" s="3">
        <v>2</v>
      </c>
      <c r="G82" s="3">
        <v>2</v>
      </c>
      <c r="H82" s="3">
        <v>450</v>
      </c>
      <c r="I82" s="3">
        <v>0</v>
      </c>
      <c r="J82" s="3">
        <v>0</v>
      </c>
      <c r="K82" s="3">
        <v>0</v>
      </c>
    </row>
    <row r="83" spans="1:11" x14ac:dyDescent="0.25">
      <c r="A83" s="4" t="s">
        <v>158</v>
      </c>
      <c r="B83" s="4" t="s">
        <v>159</v>
      </c>
      <c r="C83" s="3">
        <v>6</v>
      </c>
      <c r="D83" s="3">
        <v>6</v>
      </c>
      <c r="E83" s="3">
        <v>70</v>
      </c>
      <c r="F83" s="3">
        <v>5</v>
      </c>
      <c r="G83" s="3">
        <v>5</v>
      </c>
      <c r="H83" s="3">
        <v>100</v>
      </c>
      <c r="I83" s="3">
        <v>12</v>
      </c>
      <c r="J83" s="3">
        <v>12</v>
      </c>
      <c r="K83" s="3">
        <v>60</v>
      </c>
    </row>
    <row r="84" spans="1:11" x14ac:dyDescent="0.25">
      <c r="A84" s="4" t="s">
        <v>160</v>
      </c>
      <c r="B84" s="4" t="s">
        <v>161</v>
      </c>
      <c r="C84" s="3">
        <v>8</v>
      </c>
      <c r="D84" s="3">
        <v>9</v>
      </c>
      <c r="E84" s="3">
        <v>227</v>
      </c>
      <c r="F84" s="3">
        <v>11</v>
      </c>
      <c r="G84" s="3">
        <v>11</v>
      </c>
      <c r="H84" s="3">
        <v>142</v>
      </c>
      <c r="I84" s="3">
        <v>2</v>
      </c>
      <c r="J84" s="3">
        <v>4</v>
      </c>
      <c r="K84" s="3">
        <v>285</v>
      </c>
    </row>
    <row r="85" spans="1:11" x14ac:dyDescent="0.25">
      <c r="A85" s="4" t="s">
        <v>162</v>
      </c>
      <c r="B85" s="4" t="s">
        <v>163</v>
      </c>
      <c r="C85" s="3">
        <v>6</v>
      </c>
      <c r="D85" s="3">
        <v>6</v>
      </c>
      <c r="E85" s="3">
        <v>850</v>
      </c>
      <c r="F85" s="3">
        <v>6</v>
      </c>
      <c r="G85" s="3">
        <v>6</v>
      </c>
      <c r="H85" s="3">
        <v>2636</v>
      </c>
      <c r="I85" s="3">
        <v>2</v>
      </c>
      <c r="J85" s="3">
        <v>2</v>
      </c>
      <c r="K85" s="3">
        <v>900</v>
      </c>
    </row>
    <row r="86" spans="1:11" x14ac:dyDescent="0.25">
      <c r="A86" s="4" t="s">
        <v>164</v>
      </c>
      <c r="B86" s="4" t="s">
        <v>165</v>
      </c>
      <c r="C86" s="3">
        <v>24</v>
      </c>
      <c r="D86" s="3">
        <v>8</v>
      </c>
      <c r="E86" s="3">
        <v>24</v>
      </c>
      <c r="F86" s="3">
        <v>11</v>
      </c>
      <c r="G86" s="3">
        <v>5</v>
      </c>
      <c r="H86" s="3">
        <v>11</v>
      </c>
      <c r="I86" s="3">
        <v>9</v>
      </c>
      <c r="J86" s="3">
        <v>9</v>
      </c>
      <c r="K86" s="3">
        <v>9</v>
      </c>
    </row>
    <row r="87" spans="1:11" x14ac:dyDescent="0.25">
      <c r="A87" s="4" t="s">
        <v>166</v>
      </c>
      <c r="B87" s="4" t="s">
        <v>167</v>
      </c>
      <c r="C87" s="3">
        <v>2</v>
      </c>
      <c r="D87" s="3">
        <v>2</v>
      </c>
      <c r="E87" s="3">
        <v>46</v>
      </c>
      <c r="F87" s="3">
        <v>2</v>
      </c>
      <c r="G87" s="3">
        <v>2</v>
      </c>
      <c r="H87" s="3">
        <v>20</v>
      </c>
      <c r="I87" s="3">
        <v>2</v>
      </c>
      <c r="J87" s="3">
        <v>2</v>
      </c>
      <c r="K87" s="3">
        <v>150</v>
      </c>
    </row>
    <row r="88" spans="1:11" x14ac:dyDescent="0.25">
      <c r="A88" s="4" t="s">
        <v>168</v>
      </c>
      <c r="B88" s="4" t="s">
        <v>169</v>
      </c>
      <c r="C88" s="3">
        <v>6</v>
      </c>
      <c r="D88" s="3">
        <v>6</v>
      </c>
      <c r="E88" s="3">
        <v>200</v>
      </c>
      <c r="F88" s="3">
        <v>5</v>
      </c>
      <c r="G88" s="3">
        <v>5</v>
      </c>
      <c r="H88" s="3">
        <v>3000</v>
      </c>
      <c r="I88" s="3">
        <v>0</v>
      </c>
      <c r="J88" s="3">
        <v>0</v>
      </c>
      <c r="K88" s="3">
        <v>0</v>
      </c>
    </row>
    <row r="89" spans="1:11" x14ac:dyDescent="0.25">
      <c r="A89" s="4" t="s">
        <v>170</v>
      </c>
      <c r="B89" s="4" t="s">
        <v>171</v>
      </c>
      <c r="C89" s="3">
        <v>5</v>
      </c>
      <c r="D89" s="3">
        <v>4</v>
      </c>
      <c r="E89" s="3">
        <v>52</v>
      </c>
      <c r="F89" s="3">
        <v>3</v>
      </c>
      <c r="G89" s="3">
        <v>3</v>
      </c>
      <c r="H89" s="3">
        <v>400</v>
      </c>
      <c r="I89" s="3">
        <v>6</v>
      </c>
      <c r="J89" s="3">
        <v>6</v>
      </c>
      <c r="K89" s="3">
        <v>420</v>
      </c>
    </row>
    <row r="90" spans="1:11" x14ac:dyDescent="0.25">
      <c r="A90" s="4" t="s">
        <v>172</v>
      </c>
      <c r="B90" s="4" t="s">
        <v>173</v>
      </c>
      <c r="C90" s="3">
        <v>87</v>
      </c>
      <c r="D90" s="3">
        <v>87</v>
      </c>
      <c r="E90" s="3">
        <v>1671</v>
      </c>
      <c r="F90" s="3">
        <v>34</v>
      </c>
      <c r="G90" s="3">
        <v>34</v>
      </c>
      <c r="H90" s="3">
        <v>3559</v>
      </c>
      <c r="I90" s="3">
        <v>9</v>
      </c>
      <c r="J90" s="3">
        <v>9</v>
      </c>
      <c r="K90" s="3">
        <v>2690</v>
      </c>
    </row>
    <row r="91" spans="1:11" x14ac:dyDescent="0.25">
      <c r="A91" s="4" t="s">
        <v>174</v>
      </c>
      <c r="B91" s="4" t="s">
        <v>175</v>
      </c>
      <c r="C91" s="3">
        <v>60</v>
      </c>
      <c r="D91" s="3">
        <v>61</v>
      </c>
      <c r="E91" s="3">
        <v>3132</v>
      </c>
      <c r="F91" s="3">
        <v>47</v>
      </c>
      <c r="G91" s="3">
        <v>65</v>
      </c>
      <c r="H91" s="3">
        <v>21079</v>
      </c>
      <c r="I91" s="3">
        <v>0</v>
      </c>
      <c r="J91" s="3">
        <v>0</v>
      </c>
      <c r="K91" s="3">
        <v>0</v>
      </c>
    </row>
    <row r="92" spans="1:11" x14ac:dyDescent="0.25">
      <c r="A92" s="4" t="s">
        <v>176</v>
      </c>
      <c r="B92" s="4" t="s">
        <v>177</v>
      </c>
      <c r="C92" s="3">
        <v>8</v>
      </c>
      <c r="D92" s="3">
        <v>8</v>
      </c>
      <c r="E92" s="3">
        <v>642</v>
      </c>
      <c r="F92" s="3">
        <v>7</v>
      </c>
      <c r="G92" s="3">
        <v>7</v>
      </c>
      <c r="H92" s="3">
        <v>642</v>
      </c>
      <c r="I92" s="3">
        <v>2</v>
      </c>
      <c r="J92" s="3">
        <v>2</v>
      </c>
      <c r="K92" s="3">
        <v>1700</v>
      </c>
    </row>
    <row r="93" spans="1:11" x14ac:dyDescent="0.25">
      <c r="A93" s="4" t="s">
        <v>178</v>
      </c>
      <c r="B93" s="4" t="s">
        <v>179</v>
      </c>
      <c r="C93" s="3">
        <v>37</v>
      </c>
      <c r="D93" s="3">
        <v>25</v>
      </c>
      <c r="E93" s="3">
        <v>1351</v>
      </c>
      <c r="F93" s="3">
        <v>19</v>
      </c>
      <c r="G93" s="3">
        <v>9</v>
      </c>
      <c r="H93" s="3">
        <v>964</v>
      </c>
      <c r="I93" s="3">
        <v>7</v>
      </c>
      <c r="J93" s="3">
        <v>11</v>
      </c>
      <c r="K93" s="3">
        <v>39</v>
      </c>
    </row>
    <row r="94" spans="1:11" x14ac:dyDescent="0.25">
      <c r="A94" s="4" t="s">
        <v>180</v>
      </c>
      <c r="B94" s="4" t="s">
        <v>181</v>
      </c>
      <c r="C94" s="3">
        <v>42</v>
      </c>
      <c r="D94" s="3">
        <v>40</v>
      </c>
      <c r="E94" s="3">
        <v>5200</v>
      </c>
      <c r="F94" s="3">
        <v>52</v>
      </c>
      <c r="G94" s="3">
        <v>50</v>
      </c>
      <c r="H94" s="3">
        <v>11450</v>
      </c>
      <c r="I94" s="3">
        <v>38</v>
      </c>
      <c r="J94" s="3">
        <v>36</v>
      </c>
      <c r="K94" s="3">
        <v>12250</v>
      </c>
    </row>
    <row r="95" spans="1:11" x14ac:dyDescent="0.25">
      <c r="A95" s="4" t="s">
        <v>182</v>
      </c>
      <c r="B95" s="4" t="s">
        <v>183</v>
      </c>
      <c r="C95" s="3">
        <v>15</v>
      </c>
      <c r="D95" s="3">
        <v>15</v>
      </c>
      <c r="E95" s="3">
        <v>3371</v>
      </c>
      <c r="F95" s="3">
        <v>46</v>
      </c>
      <c r="G95" s="3">
        <v>46</v>
      </c>
      <c r="H95" s="3">
        <v>6956</v>
      </c>
      <c r="I95" s="3">
        <v>0</v>
      </c>
      <c r="J95" s="3">
        <v>0</v>
      </c>
      <c r="K95" s="3">
        <v>0</v>
      </c>
    </row>
    <row r="96" spans="1:11" x14ac:dyDescent="0.25">
      <c r="A96" s="4" t="s">
        <v>184</v>
      </c>
      <c r="B96" s="4" t="s">
        <v>185</v>
      </c>
      <c r="C96" s="3">
        <v>36</v>
      </c>
      <c r="D96" s="3">
        <v>10</v>
      </c>
      <c r="E96" s="3">
        <v>432</v>
      </c>
      <c r="F96" s="3">
        <v>4</v>
      </c>
      <c r="G96" s="3">
        <v>4</v>
      </c>
      <c r="H96" s="3">
        <v>1390</v>
      </c>
      <c r="I96" s="3">
        <v>35</v>
      </c>
      <c r="J96" s="3">
        <v>35</v>
      </c>
      <c r="K96" s="3">
        <v>897</v>
      </c>
    </row>
    <row r="97" spans="1:11" x14ac:dyDescent="0.25">
      <c r="A97" s="4" t="s">
        <v>186</v>
      </c>
      <c r="B97" s="4" t="s">
        <v>187</v>
      </c>
      <c r="C97" s="3">
        <v>1</v>
      </c>
      <c r="D97" s="3">
        <v>4</v>
      </c>
      <c r="E97" s="3">
        <v>322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</row>
    <row r="98" spans="1:11" x14ac:dyDescent="0.25">
      <c r="A98" s="4" t="s">
        <v>188</v>
      </c>
      <c r="B98" s="4" t="s">
        <v>189</v>
      </c>
      <c r="C98" s="3">
        <v>49</v>
      </c>
      <c r="D98" s="3">
        <v>36</v>
      </c>
      <c r="E98" s="3">
        <v>3812</v>
      </c>
      <c r="F98" s="3">
        <v>74</v>
      </c>
      <c r="G98" s="3">
        <v>73</v>
      </c>
      <c r="H98" s="3">
        <v>11750</v>
      </c>
      <c r="I98" s="3">
        <v>0</v>
      </c>
      <c r="J98" s="3">
        <v>0</v>
      </c>
      <c r="K98" s="3">
        <v>0</v>
      </c>
    </row>
    <row r="99" spans="1:11" x14ac:dyDescent="0.25">
      <c r="A99" s="4" t="s">
        <v>190</v>
      </c>
      <c r="B99" s="4" t="s">
        <v>191</v>
      </c>
      <c r="C99" s="3">
        <v>6</v>
      </c>
      <c r="D99" s="3">
        <v>6</v>
      </c>
      <c r="E99" s="3">
        <v>970</v>
      </c>
      <c r="F99" s="3">
        <v>132</v>
      </c>
      <c r="G99" s="3">
        <v>132</v>
      </c>
      <c r="H99" s="3">
        <v>130</v>
      </c>
      <c r="I99" s="3">
        <v>290</v>
      </c>
      <c r="J99" s="3">
        <v>290</v>
      </c>
      <c r="K99" s="3">
        <v>2419</v>
      </c>
    </row>
    <row r="100" spans="1:11" x14ac:dyDescent="0.25">
      <c r="A100" s="4" t="s">
        <v>192</v>
      </c>
      <c r="B100" s="4" t="s">
        <v>193</v>
      </c>
      <c r="C100" s="3">
        <v>3</v>
      </c>
      <c r="D100" s="3">
        <v>5</v>
      </c>
      <c r="E100" s="3">
        <v>1736</v>
      </c>
      <c r="F100" s="3">
        <v>6</v>
      </c>
      <c r="G100" s="3">
        <v>5</v>
      </c>
      <c r="H100" s="3">
        <v>180</v>
      </c>
      <c r="I100" s="3">
        <v>2</v>
      </c>
      <c r="J100" s="3">
        <v>1</v>
      </c>
      <c r="K100" s="3">
        <v>600</v>
      </c>
    </row>
    <row r="101" spans="1:11" x14ac:dyDescent="0.25">
      <c r="A101" s="4" t="s">
        <v>194</v>
      </c>
      <c r="B101" s="4" t="s">
        <v>195</v>
      </c>
      <c r="C101" s="3">
        <v>2</v>
      </c>
      <c r="D101" s="3">
        <v>2</v>
      </c>
      <c r="E101" s="3">
        <v>197</v>
      </c>
      <c r="F101" s="3">
        <v>1</v>
      </c>
      <c r="G101" s="3">
        <v>1</v>
      </c>
      <c r="H101" s="3">
        <v>500</v>
      </c>
      <c r="I101" s="3">
        <v>1</v>
      </c>
      <c r="J101" s="3">
        <v>1</v>
      </c>
      <c r="K101" s="3">
        <v>300</v>
      </c>
    </row>
    <row r="102" spans="1:11" x14ac:dyDescent="0.25">
      <c r="A102" s="4" t="s">
        <v>196</v>
      </c>
      <c r="B102" s="4" t="s">
        <v>197</v>
      </c>
      <c r="C102" s="3">
        <v>34</v>
      </c>
      <c r="D102" s="3">
        <v>22</v>
      </c>
      <c r="E102" s="3">
        <v>1256</v>
      </c>
      <c r="F102" s="3">
        <v>65</v>
      </c>
      <c r="G102" s="3">
        <v>27</v>
      </c>
      <c r="H102" s="3">
        <v>3432</v>
      </c>
      <c r="I102" s="3">
        <v>22</v>
      </c>
      <c r="J102" s="3">
        <v>12</v>
      </c>
      <c r="K102" s="3">
        <v>2890</v>
      </c>
    </row>
    <row r="103" spans="1:11" x14ac:dyDescent="0.25">
      <c r="A103" s="4" t="s">
        <v>198</v>
      </c>
      <c r="B103" s="4" t="s">
        <v>199</v>
      </c>
      <c r="C103" s="3">
        <v>14</v>
      </c>
      <c r="D103" s="3">
        <v>12</v>
      </c>
      <c r="E103" s="3">
        <v>90</v>
      </c>
      <c r="F103" s="3">
        <v>20</v>
      </c>
      <c r="G103" s="3">
        <v>12</v>
      </c>
      <c r="H103" s="3">
        <v>2100</v>
      </c>
      <c r="I103" s="3">
        <v>2</v>
      </c>
      <c r="J103" s="3">
        <v>2</v>
      </c>
      <c r="K103" s="3">
        <v>20000</v>
      </c>
    </row>
    <row r="104" spans="1:11" x14ac:dyDescent="0.25">
      <c r="A104" s="4" t="s">
        <v>200</v>
      </c>
      <c r="B104" s="4" t="s">
        <v>201</v>
      </c>
      <c r="C104" s="3">
        <v>33</v>
      </c>
      <c r="D104" s="3">
        <v>24</v>
      </c>
      <c r="E104" s="3">
        <v>10000</v>
      </c>
      <c r="F104" s="3">
        <v>38</v>
      </c>
      <c r="G104" s="3">
        <v>30</v>
      </c>
      <c r="H104" s="3">
        <v>9112</v>
      </c>
      <c r="I104" s="3">
        <v>19</v>
      </c>
      <c r="J104" s="3">
        <v>15</v>
      </c>
      <c r="K104" s="3">
        <v>24921</v>
      </c>
    </row>
    <row r="105" spans="1:11" x14ac:dyDescent="0.25">
      <c r="A105" s="4" t="s">
        <v>202</v>
      </c>
      <c r="B105" s="4" t="s">
        <v>203</v>
      </c>
      <c r="C105" s="3">
        <v>4</v>
      </c>
      <c r="D105" s="3">
        <v>3</v>
      </c>
      <c r="E105" s="3">
        <v>0</v>
      </c>
      <c r="F105" s="3">
        <v>8</v>
      </c>
      <c r="G105" s="3">
        <v>4</v>
      </c>
      <c r="H105" s="3">
        <v>0</v>
      </c>
      <c r="I105" s="3">
        <v>0</v>
      </c>
      <c r="J105" s="3">
        <v>0</v>
      </c>
      <c r="K105" s="3">
        <v>0</v>
      </c>
    </row>
    <row r="106" spans="1:11" x14ac:dyDescent="0.25">
      <c r="A106" s="4" t="s">
        <v>204</v>
      </c>
      <c r="B106" s="4" t="s">
        <v>205</v>
      </c>
      <c r="C106" s="3">
        <v>15</v>
      </c>
      <c r="D106" s="3">
        <v>12</v>
      </c>
      <c r="E106" s="3">
        <v>1500</v>
      </c>
      <c r="F106" s="3">
        <v>35</v>
      </c>
      <c r="G106" s="3">
        <v>27</v>
      </c>
      <c r="H106" s="3">
        <v>1500</v>
      </c>
      <c r="I106" s="3">
        <v>3</v>
      </c>
      <c r="J106" s="3">
        <v>3</v>
      </c>
      <c r="K106" s="3">
        <v>100</v>
      </c>
    </row>
    <row r="107" spans="1:11" x14ac:dyDescent="0.25">
      <c r="A107" s="4" t="s">
        <v>206</v>
      </c>
      <c r="B107" s="4" t="s">
        <v>207</v>
      </c>
      <c r="C107" s="3">
        <v>6</v>
      </c>
      <c r="D107" s="3">
        <v>6</v>
      </c>
      <c r="E107" s="3">
        <v>650</v>
      </c>
      <c r="F107" s="3">
        <v>14</v>
      </c>
      <c r="G107" s="3">
        <v>14</v>
      </c>
      <c r="H107" s="3">
        <v>669</v>
      </c>
      <c r="I107" s="3">
        <v>1</v>
      </c>
      <c r="J107" s="3">
        <v>1</v>
      </c>
      <c r="K107" s="3">
        <v>620</v>
      </c>
    </row>
    <row r="108" spans="1:11" x14ac:dyDescent="0.25">
      <c r="A108" s="4" t="s">
        <v>208</v>
      </c>
      <c r="B108" s="4" t="s">
        <v>209</v>
      </c>
      <c r="C108" s="3">
        <v>8</v>
      </c>
      <c r="D108" s="3">
        <v>7</v>
      </c>
      <c r="E108" s="3">
        <v>727</v>
      </c>
      <c r="F108" s="3">
        <v>20</v>
      </c>
      <c r="G108" s="3">
        <v>18</v>
      </c>
      <c r="H108" s="3">
        <v>6517</v>
      </c>
      <c r="I108" s="3">
        <v>6</v>
      </c>
      <c r="J108" s="3">
        <v>6</v>
      </c>
      <c r="K108" s="3">
        <v>3521</v>
      </c>
    </row>
    <row r="109" spans="1:11" x14ac:dyDescent="0.25">
      <c r="A109" s="4" t="s">
        <v>210</v>
      </c>
      <c r="B109" s="4" t="s">
        <v>211</v>
      </c>
      <c r="C109" s="3">
        <v>52</v>
      </c>
      <c r="D109" s="3">
        <v>51</v>
      </c>
      <c r="E109" s="3">
        <v>1905</v>
      </c>
      <c r="F109" s="3">
        <v>43</v>
      </c>
      <c r="G109" s="3">
        <v>28</v>
      </c>
      <c r="H109" s="3">
        <v>10101</v>
      </c>
      <c r="I109" s="3">
        <v>1</v>
      </c>
      <c r="J109" s="3">
        <v>1</v>
      </c>
      <c r="K109" s="3">
        <v>36</v>
      </c>
    </row>
    <row r="110" spans="1:11" x14ac:dyDescent="0.25">
      <c r="A110" s="4" t="s">
        <v>212</v>
      </c>
      <c r="B110" s="4" t="s">
        <v>213</v>
      </c>
      <c r="C110" s="3">
        <v>12</v>
      </c>
      <c r="D110" s="3">
        <v>12</v>
      </c>
      <c r="E110" s="3">
        <v>769</v>
      </c>
      <c r="F110" s="3">
        <v>16</v>
      </c>
      <c r="G110" s="3">
        <v>16</v>
      </c>
      <c r="H110" s="3">
        <v>159</v>
      </c>
      <c r="I110" s="3">
        <v>0</v>
      </c>
      <c r="J110" s="3">
        <v>0</v>
      </c>
      <c r="K110" s="3">
        <v>0</v>
      </c>
    </row>
    <row r="111" spans="1:11" x14ac:dyDescent="0.25">
      <c r="A111" s="4" t="s">
        <v>214</v>
      </c>
      <c r="B111" s="4" t="s">
        <v>215</v>
      </c>
      <c r="C111" s="3">
        <v>11</v>
      </c>
      <c r="D111" s="3">
        <v>13</v>
      </c>
      <c r="E111" s="3">
        <v>582</v>
      </c>
      <c r="F111" s="3">
        <v>9</v>
      </c>
      <c r="G111" s="3">
        <v>11</v>
      </c>
      <c r="H111" s="3">
        <v>598</v>
      </c>
      <c r="I111" s="3">
        <v>4</v>
      </c>
      <c r="J111" s="3">
        <v>3</v>
      </c>
      <c r="K111" s="3">
        <v>37</v>
      </c>
    </row>
    <row r="112" spans="1:11" x14ac:dyDescent="0.25">
      <c r="A112" s="4" t="s">
        <v>216</v>
      </c>
      <c r="B112" s="4" t="s">
        <v>217</v>
      </c>
      <c r="C112" s="3">
        <v>3</v>
      </c>
      <c r="D112" s="3">
        <v>3</v>
      </c>
      <c r="E112" s="3">
        <v>0</v>
      </c>
      <c r="F112" s="3">
        <v>3</v>
      </c>
      <c r="G112" s="3">
        <v>3</v>
      </c>
      <c r="H112" s="3">
        <v>0</v>
      </c>
      <c r="I112" s="3">
        <v>0</v>
      </c>
      <c r="J112" s="3">
        <v>0</v>
      </c>
      <c r="K112" s="3">
        <v>0</v>
      </c>
    </row>
    <row r="113" spans="1:11" x14ac:dyDescent="0.25">
      <c r="A113" s="4" t="s">
        <v>218</v>
      </c>
      <c r="B113" s="4" t="s">
        <v>219</v>
      </c>
      <c r="C113" s="3">
        <v>2</v>
      </c>
      <c r="D113" s="3">
        <v>2</v>
      </c>
      <c r="E113" s="3">
        <v>265</v>
      </c>
      <c r="F113" s="3">
        <v>3</v>
      </c>
      <c r="G113" s="3">
        <v>3</v>
      </c>
      <c r="H113" s="3">
        <v>860</v>
      </c>
      <c r="I113" s="3">
        <v>2</v>
      </c>
      <c r="J113" s="3">
        <v>2</v>
      </c>
      <c r="K113" s="3">
        <v>75</v>
      </c>
    </row>
    <row r="114" spans="1:11" x14ac:dyDescent="0.25">
      <c r="A114" s="4" t="s">
        <v>220</v>
      </c>
      <c r="B114" s="4" t="s">
        <v>221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</row>
    <row r="115" spans="1:11" x14ac:dyDescent="0.25">
      <c r="B115" s="1" t="s">
        <v>222</v>
      </c>
      <c r="C115" s="10">
        <f>SUM(C5:C114)</f>
        <v>1968</v>
      </c>
      <c r="D115" s="10">
        <f t="shared" ref="D115:K115" si="0">SUM(D5:D114)</f>
        <v>1710</v>
      </c>
      <c r="E115" s="10">
        <f t="shared" si="0"/>
        <v>133350</v>
      </c>
      <c r="F115" s="10">
        <f t="shared" si="0"/>
        <v>2213</v>
      </c>
      <c r="G115" s="10">
        <f t="shared" si="0"/>
        <v>1999</v>
      </c>
      <c r="H115" s="10">
        <f t="shared" si="0"/>
        <v>283317</v>
      </c>
      <c r="I115" s="10">
        <f t="shared" si="0"/>
        <v>1782</v>
      </c>
      <c r="J115" s="10">
        <f t="shared" si="0"/>
        <v>1757</v>
      </c>
      <c r="K115" s="10">
        <f t="shared" si="0"/>
        <v>166450</v>
      </c>
    </row>
  </sheetData>
  <mergeCells count="6">
    <mergeCell ref="A2:A4"/>
    <mergeCell ref="B2:B4"/>
    <mergeCell ref="C2:K2"/>
    <mergeCell ref="C3:E3"/>
    <mergeCell ref="F3:H3"/>
    <mergeCell ref="I3:K3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5"/>
  <sheetViews>
    <sheetView workbookViewId="0">
      <selection activeCell="C5" sqref="C5"/>
    </sheetView>
  </sheetViews>
  <sheetFormatPr baseColWidth="10" defaultColWidth="9" defaultRowHeight="15" x14ac:dyDescent="0.25"/>
  <cols>
    <col min="2" max="2" width="68.42578125" customWidth="1"/>
    <col min="3" max="16" width="16.5703125" customWidth="1"/>
    <col min="17" max="17" width="12.42578125" style="293" customWidth="1"/>
  </cols>
  <sheetData>
    <row r="1" spans="1:17" ht="15.75" thickBot="1" x14ac:dyDescent="0.3"/>
    <row r="2" spans="1:17" ht="30" customHeight="1" thickTop="1" thickBot="1" x14ac:dyDescent="0.3">
      <c r="A2" s="323" t="s">
        <v>0</v>
      </c>
      <c r="B2" s="323" t="s">
        <v>1</v>
      </c>
      <c r="C2" s="323" t="s">
        <v>834</v>
      </c>
      <c r="D2" s="323" t="s">
        <v>833</v>
      </c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</row>
    <row r="3" spans="1:17" ht="39.950000000000003" customHeight="1" thickTop="1" thickBot="1" x14ac:dyDescent="0.3">
      <c r="A3" s="323" t="s">
        <v>0</v>
      </c>
      <c r="B3" s="323" t="s">
        <v>1</v>
      </c>
      <c r="C3" s="323" t="s">
        <v>834</v>
      </c>
      <c r="D3" s="266" t="s">
        <v>835</v>
      </c>
      <c r="E3" s="266" t="s">
        <v>836</v>
      </c>
      <c r="F3" s="266" t="s">
        <v>837</v>
      </c>
      <c r="G3" s="266" t="s">
        <v>838</v>
      </c>
      <c r="H3" s="266" t="s">
        <v>839</v>
      </c>
      <c r="I3" s="266" t="s">
        <v>840</v>
      </c>
      <c r="J3" s="266" t="s">
        <v>841</v>
      </c>
      <c r="K3" s="266" t="s">
        <v>842</v>
      </c>
      <c r="L3" s="266" t="s">
        <v>843</v>
      </c>
      <c r="M3" s="266" t="s">
        <v>844</v>
      </c>
      <c r="N3" s="266" t="s">
        <v>845</v>
      </c>
      <c r="O3" s="266" t="s">
        <v>846</v>
      </c>
      <c r="P3" s="266" t="s">
        <v>222</v>
      </c>
      <c r="Q3" s="321" t="s">
        <v>881</v>
      </c>
    </row>
    <row r="4" spans="1:17" ht="15.75" thickTop="1" x14ac:dyDescent="0.25">
      <c r="A4" s="4" t="s">
        <v>2</v>
      </c>
      <c r="B4" s="4" t="s">
        <v>3</v>
      </c>
      <c r="C4" s="3">
        <v>3503</v>
      </c>
      <c r="D4" s="103">
        <v>69</v>
      </c>
      <c r="E4" s="103">
        <v>0</v>
      </c>
      <c r="F4" s="103">
        <v>0</v>
      </c>
      <c r="G4" s="103">
        <v>2646</v>
      </c>
      <c r="H4" s="103">
        <v>0</v>
      </c>
      <c r="I4" s="103">
        <v>352</v>
      </c>
      <c r="J4" s="103">
        <v>10</v>
      </c>
      <c r="K4" s="103">
        <v>0</v>
      </c>
      <c r="L4" s="103">
        <v>0</v>
      </c>
      <c r="M4" s="103">
        <v>0</v>
      </c>
      <c r="N4" s="103">
        <v>0</v>
      </c>
      <c r="O4" s="104">
        <v>0</v>
      </c>
      <c r="P4" s="294">
        <f>SUM(C4:O4)</f>
        <v>6580</v>
      </c>
      <c r="Q4" s="297">
        <f>+C4/P4*100</f>
        <v>53.237082066869299</v>
      </c>
    </row>
    <row r="5" spans="1:17" x14ac:dyDescent="0.25">
      <c r="A5" s="4" t="s">
        <v>4</v>
      </c>
      <c r="B5" s="4" t="s">
        <v>5</v>
      </c>
      <c r="C5" s="3">
        <v>538</v>
      </c>
      <c r="D5" s="3">
        <v>50</v>
      </c>
      <c r="E5" s="3">
        <v>0</v>
      </c>
      <c r="F5" s="3">
        <v>0</v>
      </c>
      <c r="G5" s="3">
        <v>0</v>
      </c>
      <c r="H5" s="3">
        <v>0</v>
      </c>
      <c r="I5" s="3">
        <v>50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12">
        <v>50</v>
      </c>
      <c r="P5" s="295">
        <f t="shared" ref="P5:P68" si="0">SUM(C5:O5)</f>
        <v>688</v>
      </c>
      <c r="Q5" s="298">
        <f t="shared" ref="Q5:Q68" si="1">+C5/P5*100</f>
        <v>78.197674418604649</v>
      </c>
    </row>
    <row r="6" spans="1:17" x14ac:dyDescent="0.25">
      <c r="A6" s="4" t="s">
        <v>6</v>
      </c>
      <c r="B6" s="4" t="s">
        <v>7</v>
      </c>
      <c r="C6" s="3">
        <v>1137</v>
      </c>
      <c r="D6" s="3">
        <v>118</v>
      </c>
      <c r="E6" s="3">
        <v>0</v>
      </c>
      <c r="F6" s="3">
        <v>0</v>
      </c>
      <c r="G6" s="3">
        <v>0</v>
      </c>
      <c r="H6" s="3">
        <v>0</v>
      </c>
      <c r="I6" s="3">
        <v>250</v>
      </c>
      <c r="J6" s="3">
        <v>80</v>
      </c>
      <c r="K6" s="3">
        <v>0</v>
      </c>
      <c r="L6" s="3">
        <v>28</v>
      </c>
      <c r="M6" s="3">
        <v>0</v>
      </c>
      <c r="N6" s="3">
        <v>0</v>
      </c>
      <c r="O6" s="12">
        <v>0</v>
      </c>
      <c r="P6" s="295">
        <f t="shared" si="0"/>
        <v>1613</v>
      </c>
      <c r="Q6" s="298">
        <f t="shared" si="1"/>
        <v>70.48977061376317</v>
      </c>
    </row>
    <row r="7" spans="1:17" x14ac:dyDescent="0.25">
      <c r="A7" s="4" t="s">
        <v>8</v>
      </c>
      <c r="B7" s="4" t="s">
        <v>9</v>
      </c>
      <c r="C7" s="3">
        <v>3630</v>
      </c>
      <c r="D7" s="3">
        <v>456</v>
      </c>
      <c r="E7" s="3">
        <v>0</v>
      </c>
      <c r="F7" s="3">
        <v>0</v>
      </c>
      <c r="G7" s="3">
        <v>0</v>
      </c>
      <c r="H7" s="3">
        <v>0</v>
      </c>
      <c r="I7" s="3">
        <v>1398</v>
      </c>
      <c r="J7" s="3">
        <v>0</v>
      </c>
      <c r="K7" s="3">
        <v>59</v>
      </c>
      <c r="L7" s="3">
        <v>116</v>
      </c>
      <c r="M7" s="3">
        <v>0</v>
      </c>
      <c r="N7" s="3">
        <v>0</v>
      </c>
      <c r="O7" s="12">
        <v>26</v>
      </c>
      <c r="P7" s="295">
        <f t="shared" si="0"/>
        <v>5685</v>
      </c>
      <c r="Q7" s="298">
        <f t="shared" si="1"/>
        <v>63.852242744063325</v>
      </c>
    </row>
    <row r="8" spans="1:17" x14ac:dyDescent="0.25">
      <c r="A8" s="4" t="s">
        <v>10</v>
      </c>
      <c r="B8" s="4" t="s">
        <v>11</v>
      </c>
      <c r="C8" s="3">
        <v>2356</v>
      </c>
      <c r="D8" s="3">
        <v>604</v>
      </c>
      <c r="E8" s="3">
        <v>0</v>
      </c>
      <c r="F8" s="3">
        <v>15</v>
      </c>
      <c r="G8" s="3">
        <v>0</v>
      </c>
      <c r="H8" s="3">
        <v>113</v>
      </c>
      <c r="I8" s="3">
        <v>145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12">
        <v>50</v>
      </c>
      <c r="P8" s="295">
        <f t="shared" si="0"/>
        <v>3283</v>
      </c>
      <c r="Q8" s="298">
        <f t="shared" si="1"/>
        <v>71.763630825464517</v>
      </c>
    </row>
    <row r="9" spans="1:17" x14ac:dyDescent="0.25">
      <c r="A9" s="4" t="s">
        <v>12</v>
      </c>
      <c r="B9" s="4" t="s">
        <v>13</v>
      </c>
      <c r="C9" s="3">
        <v>146</v>
      </c>
      <c r="D9" s="3">
        <v>109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12</v>
      </c>
      <c r="K9" s="3">
        <v>0</v>
      </c>
      <c r="L9" s="3">
        <v>15</v>
      </c>
      <c r="M9" s="3">
        <v>0</v>
      </c>
      <c r="N9" s="3">
        <v>45</v>
      </c>
      <c r="O9" s="12">
        <v>0</v>
      </c>
      <c r="P9" s="295">
        <f t="shared" si="0"/>
        <v>327</v>
      </c>
      <c r="Q9" s="298">
        <f t="shared" si="1"/>
        <v>44.648318042813457</v>
      </c>
    </row>
    <row r="10" spans="1:17" x14ac:dyDescent="0.25">
      <c r="A10" s="4" t="s">
        <v>14</v>
      </c>
      <c r="B10" s="4" t="s">
        <v>15</v>
      </c>
      <c r="C10" s="3">
        <v>1554</v>
      </c>
      <c r="D10" s="3">
        <v>95</v>
      </c>
      <c r="E10" s="3">
        <v>124</v>
      </c>
      <c r="F10" s="3">
        <v>93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743</v>
      </c>
      <c r="O10" s="12">
        <v>90</v>
      </c>
      <c r="P10" s="295">
        <f t="shared" si="0"/>
        <v>2699</v>
      </c>
      <c r="Q10" s="298">
        <f t="shared" si="1"/>
        <v>57.576880326046684</v>
      </c>
    </row>
    <row r="11" spans="1:17" x14ac:dyDescent="0.25">
      <c r="A11" s="4" t="s">
        <v>16</v>
      </c>
      <c r="B11" s="4" t="s">
        <v>17</v>
      </c>
      <c r="C11" s="3">
        <v>1210</v>
      </c>
      <c r="D11" s="3">
        <v>392</v>
      </c>
      <c r="E11" s="3">
        <v>0</v>
      </c>
      <c r="F11" s="3">
        <v>51</v>
      </c>
      <c r="G11" s="3">
        <v>0</v>
      </c>
      <c r="H11" s="3">
        <v>0</v>
      </c>
      <c r="I11" s="3">
        <v>0</v>
      </c>
      <c r="J11" s="3">
        <v>12</v>
      </c>
      <c r="K11" s="3">
        <v>34</v>
      </c>
      <c r="L11" s="3">
        <v>0</v>
      </c>
      <c r="M11" s="3">
        <v>0</v>
      </c>
      <c r="N11" s="3">
        <v>580</v>
      </c>
      <c r="O11" s="12">
        <v>24</v>
      </c>
      <c r="P11" s="295">
        <f t="shared" si="0"/>
        <v>2303</v>
      </c>
      <c r="Q11" s="298">
        <f t="shared" si="1"/>
        <v>52.540165002171079</v>
      </c>
    </row>
    <row r="12" spans="1:17" x14ac:dyDescent="0.25">
      <c r="A12" s="4" t="s">
        <v>18</v>
      </c>
      <c r="B12" s="4" t="s">
        <v>19</v>
      </c>
      <c r="C12" s="3">
        <v>229</v>
      </c>
      <c r="D12" s="3">
        <v>76</v>
      </c>
      <c r="E12" s="3">
        <v>47</v>
      </c>
      <c r="F12" s="3">
        <v>11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12">
        <v>6</v>
      </c>
      <c r="P12" s="295">
        <f t="shared" si="0"/>
        <v>369</v>
      </c>
      <c r="Q12" s="298">
        <f t="shared" si="1"/>
        <v>62.059620596205967</v>
      </c>
    </row>
    <row r="13" spans="1:17" x14ac:dyDescent="0.25">
      <c r="A13" s="4" t="s">
        <v>20</v>
      </c>
      <c r="B13" s="4" t="s">
        <v>21</v>
      </c>
      <c r="C13" s="3">
        <v>897</v>
      </c>
      <c r="D13" s="3">
        <v>746</v>
      </c>
      <c r="E13" s="3">
        <v>0</v>
      </c>
      <c r="F13" s="3">
        <v>0</v>
      </c>
      <c r="G13" s="3">
        <v>11</v>
      </c>
      <c r="H13" s="3">
        <v>72</v>
      </c>
      <c r="I13" s="3">
        <v>70</v>
      </c>
      <c r="J13" s="3">
        <v>10</v>
      </c>
      <c r="K13" s="3">
        <v>0</v>
      </c>
      <c r="L13" s="3">
        <v>0</v>
      </c>
      <c r="M13" s="3">
        <v>0</v>
      </c>
      <c r="N13" s="3">
        <v>0</v>
      </c>
      <c r="O13" s="12">
        <v>3</v>
      </c>
      <c r="P13" s="295">
        <f t="shared" si="0"/>
        <v>1809</v>
      </c>
      <c r="Q13" s="298">
        <f t="shared" si="1"/>
        <v>49.585406301824214</v>
      </c>
    </row>
    <row r="14" spans="1:17" x14ac:dyDescent="0.25">
      <c r="A14" s="4" t="s">
        <v>22</v>
      </c>
      <c r="B14" s="4" t="s">
        <v>23</v>
      </c>
      <c r="C14" s="3">
        <v>2175</v>
      </c>
      <c r="D14" s="3">
        <v>475</v>
      </c>
      <c r="E14" s="3">
        <v>154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1149</v>
      </c>
      <c r="L14" s="3">
        <v>0</v>
      </c>
      <c r="M14" s="3">
        <v>0</v>
      </c>
      <c r="N14" s="3">
        <v>310</v>
      </c>
      <c r="O14" s="12">
        <v>209</v>
      </c>
      <c r="P14" s="295">
        <f t="shared" si="0"/>
        <v>4472</v>
      </c>
      <c r="Q14" s="298">
        <f t="shared" si="1"/>
        <v>48.635957066189626</v>
      </c>
    </row>
    <row r="15" spans="1:17" x14ac:dyDescent="0.25">
      <c r="A15" s="4" t="s">
        <v>24</v>
      </c>
      <c r="B15" s="4" t="s">
        <v>25</v>
      </c>
      <c r="C15" s="3">
        <v>2868</v>
      </c>
      <c r="D15" s="3">
        <v>560</v>
      </c>
      <c r="E15" s="3">
        <v>0</v>
      </c>
      <c r="F15" s="3">
        <v>167</v>
      </c>
      <c r="G15" s="3">
        <v>0</v>
      </c>
      <c r="H15" s="3">
        <v>42</v>
      </c>
      <c r="I15" s="3">
        <v>63</v>
      </c>
      <c r="J15" s="3">
        <v>100</v>
      </c>
      <c r="K15" s="3">
        <v>0</v>
      </c>
      <c r="L15" s="3">
        <v>27</v>
      </c>
      <c r="M15" s="3">
        <v>0</v>
      </c>
      <c r="N15" s="3">
        <v>10</v>
      </c>
      <c r="O15" s="12">
        <v>217</v>
      </c>
      <c r="P15" s="295">
        <f t="shared" si="0"/>
        <v>4054</v>
      </c>
      <c r="Q15" s="298">
        <f t="shared" si="1"/>
        <v>70.744943265910209</v>
      </c>
    </row>
    <row r="16" spans="1:17" x14ac:dyDescent="0.25">
      <c r="A16" s="4" t="s">
        <v>26</v>
      </c>
      <c r="B16" s="4" t="s">
        <v>27</v>
      </c>
      <c r="C16" s="3">
        <v>310</v>
      </c>
      <c r="D16" s="3">
        <v>162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222</v>
      </c>
      <c r="L16" s="3">
        <v>0</v>
      </c>
      <c r="M16" s="3">
        <v>0</v>
      </c>
      <c r="N16" s="3">
        <v>0</v>
      </c>
      <c r="O16" s="12">
        <v>25</v>
      </c>
      <c r="P16" s="295">
        <f t="shared" si="0"/>
        <v>719</v>
      </c>
      <c r="Q16" s="298">
        <f t="shared" si="1"/>
        <v>43.115438108484007</v>
      </c>
    </row>
    <row r="17" spans="1:17" x14ac:dyDescent="0.25">
      <c r="A17" s="4" t="s">
        <v>28</v>
      </c>
      <c r="B17" s="4" t="s">
        <v>29</v>
      </c>
      <c r="C17" s="3">
        <v>3869</v>
      </c>
      <c r="D17" s="3">
        <v>1184</v>
      </c>
      <c r="E17" s="3">
        <v>0</v>
      </c>
      <c r="F17" s="3">
        <v>230</v>
      </c>
      <c r="G17" s="3">
        <v>0</v>
      </c>
      <c r="H17" s="3">
        <v>0</v>
      </c>
      <c r="I17" s="3">
        <v>522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12">
        <v>163</v>
      </c>
      <c r="P17" s="295">
        <f t="shared" si="0"/>
        <v>5968</v>
      </c>
      <c r="Q17" s="298">
        <f t="shared" si="1"/>
        <v>64.829088471849857</v>
      </c>
    </row>
    <row r="18" spans="1:17" x14ac:dyDescent="0.25">
      <c r="A18" s="4" t="s">
        <v>30</v>
      </c>
      <c r="B18" s="4" t="s">
        <v>31</v>
      </c>
      <c r="C18" s="3">
        <v>589</v>
      </c>
      <c r="D18" s="3">
        <v>350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12">
        <v>19</v>
      </c>
      <c r="P18" s="295">
        <f t="shared" si="0"/>
        <v>958</v>
      </c>
      <c r="Q18" s="298">
        <f t="shared" si="1"/>
        <v>61.48225469728601</v>
      </c>
    </row>
    <row r="19" spans="1:17" x14ac:dyDescent="0.25">
      <c r="A19" s="4" t="s">
        <v>32</v>
      </c>
      <c r="B19" s="4" t="s">
        <v>33</v>
      </c>
      <c r="C19" s="3">
        <v>4922</v>
      </c>
      <c r="D19" s="3">
        <v>829</v>
      </c>
      <c r="E19" s="3">
        <v>0</v>
      </c>
      <c r="F19" s="3">
        <v>0</v>
      </c>
      <c r="G19" s="3">
        <v>120</v>
      </c>
      <c r="H19" s="3">
        <v>0</v>
      </c>
      <c r="I19" s="3">
        <v>0</v>
      </c>
      <c r="J19" s="3">
        <v>60</v>
      </c>
      <c r="K19" s="3">
        <v>0</v>
      </c>
      <c r="L19" s="3">
        <v>0</v>
      </c>
      <c r="M19" s="3">
        <v>0</v>
      </c>
      <c r="N19" s="3">
        <v>360</v>
      </c>
      <c r="O19" s="12">
        <v>150</v>
      </c>
      <c r="P19" s="295">
        <f t="shared" si="0"/>
        <v>6441</v>
      </c>
      <c r="Q19" s="298">
        <f t="shared" si="1"/>
        <v>76.416705480515446</v>
      </c>
    </row>
    <row r="20" spans="1:17" x14ac:dyDescent="0.25">
      <c r="A20" s="4" t="s">
        <v>34</v>
      </c>
      <c r="B20" s="4" t="s">
        <v>35</v>
      </c>
      <c r="C20" s="3">
        <v>641</v>
      </c>
      <c r="D20" s="3">
        <v>187</v>
      </c>
      <c r="E20" s="3">
        <v>0</v>
      </c>
      <c r="F20" s="3">
        <v>0</v>
      </c>
      <c r="G20" s="3">
        <v>0</v>
      </c>
      <c r="H20" s="3">
        <v>0</v>
      </c>
      <c r="I20" s="3">
        <v>77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12">
        <v>4</v>
      </c>
      <c r="P20" s="295">
        <f t="shared" si="0"/>
        <v>909</v>
      </c>
      <c r="Q20" s="298">
        <f t="shared" si="1"/>
        <v>70.517051705170516</v>
      </c>
    </row>
    <row r="21" spans="1:17" x14ac:dyDescent="0.25">
      <c r="A21" s="4" t="s">
        <v>36</v>
      </c>
      <c r="B21" s="4" t="s">
        <v>37</v>
      </c>
      <c r="C21" s="3">
        <v>7707</v>
      </c>
      <c r="D21" s="3">
        <v>851</v>
      </c>
      <c r="E21" s="3">
        <v>0</v>
      </c>
      <c r="F21" s="3">
        <v>0</v>
      </c>
      <c r="G21" s="3">
        <v>0</v>
      </c>
      <c r="H21" s="3">
        <v>40</v>
      </c>
      <c r="I21" s="3">
        <v>431</v>
      </c>
      <c r="J21" s="3">
        <v>10</v>
      </c>
      <c r="K21" s="3">
        <v>84</v>
      </c>
      <c r="L21" s="3">
        <v>175</v>
      </c>
      <c r="M21" s="3">
        <v>29</v>
      </c>
      <c r="N21" s="3">
        <v>1058</v>
      </c>
      <c r="O21" s="12">
        <v>10</v>
      </c>
      <c r="P21" s="295">
        <f t="shared" si="0"/>
        <v>10395</v>
      </c>
      <c r="Q21" s="298">
        <f t="shared" si="1"/>
        <v>74.141414141414145</v>
      </c>
    </row>
    <row r="22" spans="1:17" x14ac:dyDescent="0.25">
      <c r="A22" s="4" t="s">
        <v>38</v>
      </c>
      <c r="B22" s="4" t="s">
        <v>39</v>
      </c>
      <c r="C22" s="3">
        <v>2977</v>
      </c>
      <c r="D22" s="3">
        <v>547</v>
      </c>
      <c r="E22" s="3">
        <v>0</v>
      </c>
      <c r="F22" s="3">
        <v>0</v>
      </c>
      <c r="G22" s="3">
        <v>0</v>
      </c>
      <c r="H22" s="3">
        <v>0</v>
      </c>
      <c r="I22" s="3">
        <v>335</v>
      </c>
      <c r="J22" s="3">
        <v>9</v>
      </c>
      <c r="K22" s="3">
        <v>0</v>
      </c>
      <c r="L22" s="3">
        <v>0</v>
      </c>
      <c r="M22" s="3">
        <v>0</v>
      </c>
      <c r="N22" s="3">
        <v>0</v>
      </c>
      <c r="O22" s="12">
        <v>2</v>
      </c>
      <c r="P22" s="295">
        <f t="shared" si="0"/>
        <v>3870</v>
      </c>
      <c r="Q22" s="298">
        <f t="shared" si="1"/>
        <v>76.925064599483207</v>
      </c>
    </row>
    <row r="23" spans="1:17" x14ac:dyDescent="0.25">
      <c r="A23" s="4" t="s">
        <v>40</v>
      </c>
      <c r="B23" s="4" t="s">
        <v>41</v>
      </c>
      <c r="C23" s="3">
        <v>417</v>
      </c>
      <c r="D23" s="3">
        <v>68</v>
      </c>
      <c r="E23" s="3">
        <v>0</v>
      </c>
      <c r="F23" s="3">
        <v>0</v>
      </c>
      <c r="G23" s="3">
        <v>0</v>
      </c>
      <c r="H23" s="3">
        <v>0</v>
      </c>
      <c r="I23" s="3">
        <v>32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12">
        <v>7</v>
      </c>
      <c r="P23" s="295">
        <f t="shared" si="0"/>
        <v>524</v>
      </c>
      <c r="Q23" s="298">
        <f t="shared" si="1"/>
        <v>79.580152671755727</v>
      </c>
    </row>
    <row r="24" spans="1:17" x14ac:dyDescent="0.25">
      <c r="A24" s="4" t="s">
        <v>42</v>
      </c>
      <c r="B24" s="4" t="s">
        <v>43</v>
      </c>
      <c r="C24" s="3">
        <v>1217</v>
      </c>
      <c r="D24" s="3">
        <v>363</v>
      </c>
      <c r="E24" s="3">
        <v>0</v>
      </c>
      <c r="F24" s="3">
        <v>32</v>
      </c>
      <c r="G24" s="3">
        <v>0</v>
      </c>
      <c r="H24" s="3">
        <v>0</v>
      </c>
      <c r="I24" s="3">
        <v>357</v>
      </c>
      <c r="J24" s="3">
        <v>42</v>
      </c>
      <c r="K24" s="3">
        <v>0</v>
      </c>
      <c r="L24" s="3">
        <v>0</v>
      </c>
      <c r="M24" s="3">
        <v>0</v>
      </c>
      <c r="N24" s="3">
        <v>0</v>
      </c>
      <c r="O24" s="12">
        <v>0</v>
      </c>
      <c r="P24" s="295">
        <f t="shared" si="0"/>
        <v>2011</v>
      </c>
      <c r="Q24" s="298">
        <f t="shared" si="1"/>
        <v>60.517155643958233</v>
      </c>
    </row>
    <row r="25" spans="1:17" x14ac:dyDescent="0.25">
      <c r="A25" s="4" t="s">
        <v>44</v>
      </c>
      <c r="B25" s="4" t="s">
        <v>45</v>
      </c>
      <c r="C25" s="3">
        <v>2555</v>
      </c>
      <c r="D25" s="3">
        <v>552</v>
      </c>
      <c r="E25" s="3">
        <v>0</v>
      </c>
      <c r="F25" s="3">
        <v>0</v>
      </c>
      <c r="G25" s="3">
        <v>0</v>
      </c>
      <c r="H25" s="3">
        <v>120</v>
      </c>
      <c r="I25" s="3">
        <v>455</v>
      </c>
      <c r="J25" s="3">
        <v>65</v>
      </c>
      <c r="K25" s="3">
        <v>35</v>
      </c>
      <c r="L25" s="3">
        <v>0</v>
      </c>
      <c r="M25" s="3">
        <v>0</v>
      </c>
      <c r="N25" s="3">
        <v>0</v>
      </c>
      <c r="O25" s="12">
        <v>779</v>
      </c>
      <c r="P25" s="295">
        <f t="shared" si="0"/>
        <v>4561</v>
      </c>
      <c r="Q25" s="298">
        <f t="shared" si="1"/>
        <v>56.018417013812758</v>
      </c>
    </row>
    <row r="26" spans="1:17" x14ac:dyDescent="0.25">
      <c r="A26" s="4" t="s">
        <v>46</v>
      </c>
      <c r="B26" s="4" t="s">
        <v>47</v>
      </c>
      <c r="C26" s="3">
        <v>444</v>
      </c>
      <c r="D26" s="3">
        <v>88</v>
      </c>
      <c r="E26" s="3">
        <v>0</v>
      </c>
      <c r="F26" s="3">
        <v>0</v>
      </c>
      <c r="G26" s="3">
        <v>0</v>
      </c>
      <c r="H26" s="3">
        <v>0</v>
      </c>
      <c r="I26" s="3">
        <v>66</v>
      </c>
      <c r="J26" s="3">
        <v>15</v>
      </c>
      <c r="K26" s="3">
        <v>0</v>
      </c>
      <c r="L26" s="3">
        <v>0</v>
      </c>
      <c r="M26" s="3">
        <v>0</v>
      </c>
      <c r="N26" s="3">
        <v>0</v>
      </c>
      <c r="O26" s="12">
        <v>66</v>
      </c>
      <c r="P26" s="295">
        <f t="shared" si="0"/>
        <v>679</v>
      </c>
      <c r="Q26" s="298">
        <f t="shared" si="1"/>
        <v>65.390279823269509</v>
      </c>
    </row>
    <row r="27" spans="1:17" x14ac:dyDescent="0.25">
      <c r="A27" s="4" t="s">
        <v>48</v>
      </c>
      <c r="B27" s="4" t="s">
        <v>49</v>
      </c>
      <c r="C27" s="3">
        <v>368</v>
      </c>
      <c r="D27" s="3">
        <v>309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55</v>
      </c>
      <c r="O27" s="12">
        <v>0</v>
      </c>
      <c r="P27" s="295">
        <f t="shared" si="0"/>
        <v>732</v>
      </c>
      <c r="Q27" s="298">
        <f t="shared" si="1"/>
        <v>50.27322404371585</v>
      </c>
    </row>
    <row r="28" spans="1:17" x14ac:dyDescent="0.25">
      <c r="A28" s="4" t="s">
        <v>50</v>
      </c>
      <c r="B28" s="4" t="s">
        <v>51</v>
      </c>
      <c r="C28" s="3">
        <v>588</v>
      </c>
      <c r="D28" s="3">
        <v>462</v>
      </c>
      <c r="E28" s="3">
        <v>0</v>
      </c>
      <c r="F28" s="3">
        <v>0</v>
      </c>
      <c r="G28" s="3">
        <v>0</v>
      </c>
      <c r="H28" s="3">
        <v>0</v>
      </c>
      <c r="I28" s="3">
        <v>10</v>
      </c>
      <c r="J28" s="3">
        <v>3</v>
      </c>
      <c r="K28" s="3">
        <v>0</v>
      </c>
      <c r="L28" s="3">
        <v>20</v>
      </c>
      <c r="M28" s="3">
        <v>0</v>
      </c>
      <c r="N28" s="3">
        <v>7</v>
      </c>
      <c r="O28" s="12">
        <v>70</v>
      </c>
      <c r="P28" s="295">
        <f t="shared" si="0"/>
        <v>1160</v>
      </c>
      <c r="Q28" s="298">
        <f t="shared" si="1"/>
        <v>50.689655172413794</v>
      </c>
    </row>
    <row r="29" spans="1:17" x14ac:dyDescent="0.25">
      <c r="A29" s="4" t="s">
        <v>52</v>
      </c>
      <c r="B29" s="4" t="s">
        <v>53</v>
      </c>
      <c r="C29" s="3">
        <v>1645</v>
      </c>
      <c r="D29" s="3">
        <v>274</v>
      </c>
      <c r="E29" s="3">
        <v>0</v>
      </c>
      <c r="F29" s="3">
        <v>56</v>
      </c>
      <c r="G29" s="3">
        <v>0</v>
      </c>
      <c r="H29" s="3">
        <v>0</v>
      </c>
      <c r="I29" s="3">
        <v>87</v>
      </c>
      <c r="J29" s="3">
        <v>22</v>
      </c>
      <c r="K29" s="3">
        <v>0</v>
      </c>
      <c r="L29" s="3">
        <v>0</v>
      </c>
      <c r="M29" s="3">
        <v>0</v>
      </c>
      <c r="N29" s="3">
        <v>0</v>
      </c>
      <c r="O29" s="12">
        <v>0</v>
      </c>
      <c r="P29" s="295">
        <f t="shared" si="0"/>
        <v>2084</v>
      </c>
      <c r="Q29" s="298">
        <f t="shared" si="1"/>
        <v>78.934740882917467</v>
      </c>
    </row>
    <row r="30" spans="1:17" x14ac:dyDescent="0.25">
      <c r="A30" s="4" t="s">
        <v>54</v>
      </c>
      <c r="B30" s="4" t="s">
        <v>55</v>
      </c>
      <c r="C30" s="3">
        <v>643</v>
      </c>
      <c r="D30" s="3">
        <v>157</v>
      </c>
      <c r="E30" s="3">
        <v>207</v>
      </c>
      <c r="F30" s="3">
        <v>0</v>
      </c>
      <c r="G30" s="3">
        <v>0</v>
      </c>
      <c r="H30" s="3">
        <v>0</v>
      </c>
      <c r="I30" s="3">
        <v>18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12">
        <v>0</v>
      </c>
      <c r="P30" s="295">
        <f t="shared" si="0"/>
        <v>1025</v>
      </c>
      <c r="Q30" s="298">
        <f t="shared" si="1"/>
        <v>62.731707317073173</v>
      </c>
    </row>
    <row r="31" spans="1:17" x14ac:dyDescent="0.25">
      <c r="A31" s="4" t="s">
        <v>56</v>
      </c>
      <c r="B31" s="4" t="s">
        <v>57</v>
      </c>
      <c r="C31" s="3">
        <v>477</v>
      </c>
      <c r="D31" s="3">
        <v>308</v>
      </c>
      <c r="E31" s="3">
        <v>0</v>
      </c>
      <c r="F31" s="3">
        <v>0</v>
      </c>
      <c r="G31" s="3">
        <v>0</v>
      </c>
      <c r="H31" s="3">
        <v>0</v>
      </c>
      <c r="I31" s="3">
        <v>473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12">
        <v>2</v>
      </c>
      <c r="P31" s="295">
        <f t="shared" si="0"/>
        <v>1260</v>
      </c>
      <c r="Q31" s="298">
        <f t="shared" si="1"/>
        <v>37.857142857142854</v>
      </c>
    </row>
    <row r="32" spans="1:17" x14ac:dyDescent="0.25">
      <c r="A32" s="4" t="s">
        <v>58</v>
      </c>
      <c r="B32" s="4" t="s">
        <v>59</v>
      </c>
      <c r="C32" s="3">
        <v>2225</v>
      </c>
      <c r="D32" s="3">
        <v>1002</v>
      </c>
      <c r="E32" s="3">
        <v>221</v>
      </c>
      <c r="F32" s="3">
        <v>0</v>
      </c>
      <c r="G32" s="3">
        <v>0</v>
      </c>
      <c r="H32" s="3">
        <v>0</v>
      </c>
      <c r="I32" s="3">
        <v>426</v>
      </c>
      <c r="J32" s="3">
        <v>30</v>
      </c>
      <c r="K32" s="3">
        <v>0</v>
      </c>
      <c r="L32" s="3">
        <v>0</v>
      </c>
      <c r="M32" s="3">
        <v>0</v>
      </c>
      <c r="N32" s="3">
        <v>0</v>
      </c>
      <c r="O32" s="12">
        <v>0</v>
      </c>
      <c r="P32" s="295">
        <f t="shared" si="0"/>
        <v>3904</v>
      </c>
      <c r="Q32" s="298">
        <f t="shared" si="1"/>
        <v>56.992827868852459</v>
      </c>
    </row>
    <row r="33" spans="1:17" x14ac:dyDescent="0.25">
      <c r="A33" s="4" t="s">
        <v>60</v>
      </c>
      <c r="B33" s="4" t="s">
        <v>61</v>
      </c>
      <c r="C33" s="3">
        <v>380</v>
      </c>
      <c r="D33" s="3">
        <v>205</v>
      </c>
      <c r="E33" s="3">
        <v>36</v>
      </c>
      <c r="F33" s="3">
        <v>84</v>
      </c>
      <c r="G33" s="3">
        <v>0</v>
      </c>
      <c r="H33" s="3">
        <v>0</v>
      </c>
      <c r="I33" s="3">
        <v>0</v>
      </c>
      <c r="J33" s="3">
        <v>6</v>
      </c>
      <c r="K33" s="3">
        <v>0</v>
      </c>
      <c r="L33" s="3">
        <v>0</v>
      </c>
      <c r="M33" s="3">
        <v>0</v>
      </c>
      <c r="N33" s="3">
        <v>11</v>
      </c>
      <c r="O33" s="12">
        <v>7</v>
      </c>
      <c r="P33" s="295">
        <f t="shared" si="0"/>
        <v>729</v>
      </c>
      <c r="Q33" s="298">
        <f t="shared" si="1"/>
        <v>52.12620027434842</v>
      </c>
    </row>
    <row r="34" spans="1:17" x14ac:dyDescent="0.25">
      <c r="A34" s="4" t="s">
        <v>62</v>
      </c>
      <c r="B34" s="4" t="s">
        <v>63</v>
      </c>
      <c r="C34" s="3">
        <v>6612</v>
      </c>
      <c r="D34" s="3">
        <v>653</v>
      </c>
      <c r="E34" s="3">
        <v>296</v>
      </c>
      <c r="F34" s="3">
        <v>0</v>
      </c>
      <c r="G34" s="3">
        <v>0</v>
      </c>
      <c r="H34" s="3">
        <v>0</v>
      </c>
      <c r="I34" s="3">
        <v>1428</v>
      </c>
      <c r="J34" s="3">
        <v>0</v>
      </c>
      <c r="K34" s="3">
        <v>0</v>
      </c>
      <c r="L34" s="3">
        <v>50</v>
      </c>
      <c r="M34" s="3">
        <v>0</v>
      </c>
      <c r="N34" s="3">
        <v>170</v>
      </c>
      <c r="O34" s="12">
        <v>626</v>
      </c>
      <c r="P34" s="295">
        <f t="shared" si="0"/>
        <v>9835</v>
      </c>
      <c r="Q34" s="298">
        <f t="shared" si="1"/>
        <v>67.229283172343671</v>
      </c>
    </row>
    <row r="35" spans="1:17" x14ac:dyDescent="0.25">
      <c r="A35" s="4" t="s">
        <v>64</v>
      </c>
      <c r="B35" s="4" t="s">
        <v>65</v>
      </c>
      <c r="C35" s="3">
        <v>2075</v>
      </c>
      <c r="D35" s="3">
        <v>312</v>
      </c>
      <c r="E35" s="3">
        <v>0</v>
      </c>
      <c r="F35" s="3">
        <v>0</v>
      </c>
      <c r="G35" s="3">
        <v>0</v>
      </c>
      <c r="H35" s="3">
        <v>0</v>
      </c>
      <c r="I35" s="3">
        <v>357</v>
      </c>
      <c r="J35" s="3">
        <v>83</v>
      </c>
      <c r="K35" s="3">
        <v>63</v>
      </c>
      <c r="L35" s="3">
        <v>0</v>
      </c>
      <c r="M35" s="3">
        <v>0</v>
      </c>
      <c r="N35" s="3">
        <v>3</v>
      </c>
      <c r="O35" s="12">
        <v>32</v>
      </c>
      <c r="P35" s="295">
        <f t="shared" si="0"/>
        <v>2925</v>
      </c>
      <c r="Q35" s="298">
        <f t="shared" si="1"/>
        <v>70.940170940170944</v>
      </c>
    </row>
    <row r="36" spans="1:17" x14ac:dyDescent="0.25">
      <c r="A36" s="4" t="s">
        <v>66</v>
      </c>
      <c r="B36" s="4" t="s">
        <v>67</v>
      </c>
      <c r="C36" s="3">
        <v>441</v>
      </c>
      <c r="D36" s="3">
        <v>48</v>
      </c>
      <c r="E36" s="3">
        <v>0</v>
      </c>
      <c r="F36" s="3">
        <v>0</v>
      </c>
      <c r="G36" s="3">
        <v>23</v>
      </c>
      <c r="H36" s="3">
        <v>0</v>
      </c>
      <c r="I36" s="3">
        <v>20</v>
      </c>
      <c r="J36" s="3">
        <v>0</v>
      </c>
      <c r="K36" s="3">
        <v>0</v>
      </c>
      <c r="L36" s="3">
        <v>0</v>
      </c>
      <c r="M36" s="3">
        <v>0</v>
      </c>
      <c r="N36" s="3">
        <v>3</v>
      </c>
      <c r="O36" s="12">
        <v>9</v>
      </c>
      <c r="P36" s="295">
        <f t="shared" si="0"/>
        <v>544</v>
      </c>
      <c r="Q36" s="298">
        <f t="shared" si="1"/>
        <v>81.066176470588232</v>
      </c>
    </row>
    <row r="37" spans="1:17" x14ac:dyDescent="0.25">
      <c r="A37" s="4" t="s">
        <v>68</v>
      </c>
      <c r="B37" s="4" t="s">
        <v>69</v>
      </c>
      <c r="C37" s="3">
        <v>2668</v>
      </c>
      <c r="D37" s="3">
        <v>529</v>
      </c>
      <c r="E37" s="3">
        <v>0</v>
      </c>
      <c r="F37" s="3">
        <v>0</v>
      </c>
      <c r="G37" s="3">
        <v>0</v>
      </c>
      <c r="H37" s="3">
        <v>0</v>
      </c>
      <c r="I37" s="3">
        <v>121</v>
      </c>
      <c r="J37" s="3">
        <v>0</v>
      </c>
      <c r="K37" s="3">
        <v>0</v>
      </c>
      <c r="L37" s="3">
        <v>0</v>
      </c>
      <c r="M37" s="3">
        <v>0</v>
      </c>
      <c r="N37" s="3">
        <v>161</v>
      </c>
      <c r="O37" s="12">
        <v>36</v>
      </c>
      <c r="P37" s="295">
        <f t="shared" si="0"/>
        <v>3515</v>
      </c>
      <c r="Q37" s="298">
        <f t="shared" si="1"/>
        <v>75.903271692745378</v>
      </c>
    </row>
    <row r="38" spans="1:17" x14ac:dyDescent="0.25">
      <c r="A38" s="4" t="s">
        <v>70</v>
      </c>
      <c r="B38" s="4" t="s">
        <v>71</v>
      </c>
      <c r="C38" s="3">
        <v>4235</v>
      </c>
      <c r="D38" s="3">
        <v>538</v>
      </c>
      <c r="E38" s="3">
        <v>359</v>
      </c>
      <c r="F38" s="3">
        <v>8</v>
      </c>
      <c r="G38" s="3">
        <v>0</v>
      </c>
      <c r="H38" s="3">
        <v>0</v>
      </c>
      <c r="I38" s="3">
        <v>260</v>
      </c>
      <c r="J38" s="3">
        <v>13</v>
      </c>
      <c r="K38" s="3">
        <v>0</v>
      </c>
      <c r="L38" s="3">
        <v>51</v>
      </c>
      <c r="M38" s="3">
        <v>17</v>
      </c>
      <c r="N38" s="3">
        <v>1</v>
      </c>
      <c r="O38" s="12">
        <v>47</v>
      </c>
      <c r="P38" s="295">
        <f t="shared" si="0"/>
        <v>5529</v>
      </c>
      <c r="Q38" s="298">
        <f t="shared" si="1"/>
        <v>76.596129499005244</v>
      </c>
    </row>
    <row r="39" spans="1:17" x14ac:dyDescent="0.25">
      <c r="A39" s="4" t="s">
        <v>72</v>
      </c>
      <c r="B39" s="4" t="s">
        <v>73</v>
      </c>
      <c r="C39" s="3">
        <v>2918</v>
      </c>
      <c r="D39" s="3">
        <v>2464</v>
      </c>
      <c r="E39" s="3">
        <v>96</v>
      </c>
      <c r="F39" s="3">
        <v>0</v>
      </c>
      <c r="G39" s="3">
        <v>0</v>
      </c>
      <c r="H39" s="3">
        <v>0</v>
      </c>
      <c r="I39" s="3">
        <v>15</v>
      </c>
      <c r="J39" s="3">
        <v>60</v>
      </c>
      <c r="K39" s="3">
        <v>0</v>
      </c>
      <c r="L39" s="3">
        <v>0</v>
      </c>
      <c r="M39" s="3">
        <v>0</v>
      </c>
      <c r="N39" s="3">
        <v>0</v>
      </c>
      <c r="O39" s="12">
        <v>287</v>
      </c>
      <c r="P39" s="295">
        <f t="shared" si="0"/>
        <v>5840</v>
      </c>
      <c r="Q39" s="298">
        <f t="shared" si="1"/>
        <v>49.965753424657535</v>
      </c>
    </row>
    <row r="40" spans="1:17" x14ac:dyDescent="0.25">
      <c r="A40" s="4" t="s">
        <v>74</v>
      </c>
      <c r="B40" s="4" t="s">
        <v>75</v>
      </c>
      <c r="C40" s="3">
        <v>2892</v>
      </c>
      <c r="D40" s="3">
        <v>1112</v>
      </c>
      <c r="E40" s="3">
        <v>89</v>
      </c>
      <c r="F40" s="3">
        <v>51</v>
      </c>
      <c r="G40" s="3">
        <v>0</v>
      </c>
      <c r="H40" s="3">
        <v>0</v>
      </c>
      <c r="I40" s="3">
        <v>138</v>
      </c>
      <c r="J40" s="3">
        <v>0</v>
      </c>
      <c r="K40" s="3">
        <v>0</v>
      </c>
      <c r="L40" s="3">
        <v>0</v>
      </c>
      <c r="M40" s="3">
        <v>0</v>
      </c>
      <c r="N40" s="3">
        <v>88</v>
      </c>
      <c r="O40" s="12">
        <v>57</v>
      </c>
      <c r="P40" s="295">
        <f t="shared" si="0"/>
        <v>4427</v>
      </c>
      <c r="Q40" s="298">
        <f t="shared" si="1"/>
        <v>65.326406144115651</v>
      </c>
    </row>
    <row r="41" spans="1:17" x14ac:dyDescent="0.25">
      <c r="A41" s="4" t="s">
        <v>76</v>
      </c>
      <c r="B41" s="4" t="s">
        <v>77</v>
      </c>
      <c r="C41" s="3">
        <v>1961</v>
      </c>
      <c r="D41" s="3">
        <v>798</v>
      </c>
      <c r="E41" s="3">
        <v>0</v>
      </c>
      <c r="F41" s="3">
        <v>0</v>
      </c>
      <c r="G41" s="3">
        <v>0</v>
      </c>
      <c r="H41" s="3">
        <v>0</v>
      </c>
      <c r="I41" s="3">
        <v>76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12">
        <v>0</v>
      </c>
      <c r="P41" s="295">
        <f t="shared" si="0"/>
        <v>2835</v>
      </c>
      <c r="Q41" s="298">
        <f t="shared" si="1"/>
        <v>69.171075837742507</v>
      </c>
    </row>
    <row r="42" spans="1:17" x14ac:dyDescent="0.25">
      <c r="A42" s="4" t="s">
        <v>78</v>
      </c>
      <c r="B42" s="4" t="s">
        <v>79</v>
      </c>
      <c r="C42" s="3">
        <v>3368</v>
      </c>
      <c r="D42" s="3">
        <v>205</v>
      </c>
      <c r="E42" s="3">
        <v>37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214</v>
      </c>
      <c r="O42" s="12">
        <v>32</v>
      </c>
      <c r="P42" s="295">
        <f t="shared" si="0"/>
        <v>3856</v>
      </c>
      <c r="Q42" s="298">
        <f t="shared" si="1"/>
        <v>87.344398340248958</v>
      </c>
    </row>
    <row r="43" spans="1:17" x14ac:dyDescent="0.25">
      <c r="A43" s="4" t="s">
        <v>80</v>
      </c>
      <c r="B43" s="4" t="s">
        <v>81</v>
      </c>
      <c r="C43" s="3">
        <v>505</v>
      </c>
      <c r="D43" s="3">
        <v>156</v>
      </c>
      <c r="E43" s="3">
        <v>0</v>
      </c>
      <c r="F43" s="3">
        <v>0</v>
      </c>
      <c r="G43" s="3">
        <v>0</v>
      </c>
      <c r="H43" s="3">
        <v>0</v>
      </c>
      <c r="I43" s="3">
        <v>62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12">
        <v>0</v>
      </c>
      <c r="P43" s="295">
        <f t="shared" si="0"/>
        <v>723</v>
      </c>
      <c r="Q43" s="298">
        <f t="shared" si="1"/>
        <v>69.84785615491009</v>
      </c>
    </row>
    <row r="44" spans="1:17" x14ac:dyDescent="0.25">
      <c r="A44" s="4" t="s">
        <v>82</v>
      </c>
      <c r="B44" s="4" t="s">
        <v>83</v>
      </c>
      <c r="C44" s="3">
        <v>1041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13">
        <v>0</v>
      </c>
      <c r="P44" s="295">
        <f t="shared" si="0"/>
        <v>1041</v>
      </c>
      <c r="Q44" s="298">
        <f t="shared" si="1"/>
        <v>100</v>
      </c>
    </row>
    <row r="45" spans="1:17" x14ac:dyDescent="0.25">
      <c r="A45" s="4" t="s">
        <v>84</v>
      </c>
      <c r="B45" s="4" t="s">
        <v>85</v>
      </c>
      <c r="C45" s="3">
        <v>68</v>
      </c>
      <c r="D45" s="3">
        <v>0</v>
      </c>
      <c r="E45" s="3">
        <v>0</v>
      </c>
      <c r="F45" s="3">
        <v>0</v>
      </c>
      <c r="G45" s="3">
        <v>18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12">
        <v>5</v>
      </c>
      <c r="P45" s="295">
        <f t="shared" si="0"/>
        <v>91</v>
      </c>
      <c r="Q45" s="298">
        <f t="shared" si="1"/>
        <v>74.72527472527473</v>
      </c>
    </row>
    <row r="46" spans="1:17" x14ac:dyDescent="0.25">
      <c r="A46" s="4" t="s">
        <v>86</v>
      </c>
      <c r="B46" s="4" t="s">
        <v>87</v>
      </c>
      <c r="C46" s="3">
        <v>6903</v>
      </c>
      <c r="D46" s="3">
        <v>4397</v>
      </c>
      <c r="E46" s="3">
        <v>0</v>
      </c>
      <c r="F46" s="3">
        <v>588</v>
      </c>
      <c r="G46" s="3">
        <v>83</v>
      </c>
      <c r="H46" s="3">
        <v>0</v>
      </c>
      <c r="I46" s="3">
        <v>2080</v>
      </c>
      <c r="J46" s="3">
        <v>24</v>
      </c>
      <c r="K46" s="3">
        <v>739</v>
      </c>
      <c r="L46" s="3">
        <v>0</v>
      </c>
      <c r="M46" s="3">
        <v>0</v>
      </c>
      <c r="N46" s="3">
        <v>0</v>
      </c>
      <c r="O46" s="12">
        <v>413</v>
      </c>
      <c r="P46" s="295">
        <f t="shared" si="0"/>
        <v>15227</v>
      </c>
      <c r="Q46" s="298">
        <f t="shared" si="1"/>
        <v>45.333946279634858</v>
      </c>
    </row>
    <row r="47" spans="1:17" x14ac:dyDescent="0.25">
      <c r="A47" s="4" t="s">
        <v>88</v>
      </c>
      <c r="B47" s="4" t="s">
        <v>89</v>
      </c>
      <c r="C47" s="3">
        <v>906</v>
      </c>
      <c r="D47" s="3">
        <v>488</v>
      </c>
      <c r="E47" s="3">
        <v>83</v>
      </c>
      <c r="F47" s="3">
        <v>38</v>
      </c>
      <c r="G47" s="3">
        <v>0</v>
      </c>
      <c r="H47" s="3">
        <v>148</v>
      </c>
      <c r="I47" s="3">
        <v>207</v>
      </c>
      <c r="J47" s="3">
        <v>56</v>
      </c>
      <c r="K47" s="3">
        <v>407</v>
      </c>
      <c r="L47" s="3">
        <v>0</v>
      </c>
      <c r="M47" s="3">
        <v>14</v>
      </c>
      <c r="N47" s="3">
        <v>120</v>
      </c>
      <c r="O47" s="12">
        <v>60</v>
      </c>
      <c r="P47" s="295">
        <f t="shared" si="0"/>
        <v>2527</v>
      </c>
      <c r="Q47" s="298">
        <f t="shared" si="1"/>
        <v>35.852789869410365</v>
      </c>
    </row>
    <row r="48" spans="1:17" x14ac:dyDescent="0.25">
      <c r="A48" s="4" t="s">
        <v>90</v>
      </c>
      <c r="B48" s="4" t="s">
        <v>91</v>
      </c>
      <c r="C48" s="3">
        <v>1222</v>
      </c>
      <c r="D48" s="3">
        <v>290</v>
      </c>
      <c r="E48" s="3">
        <v>91</v>
      </c>
      <c r="F48" s="3">
        <v>12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77</v>
      </c>
      <c r="O48" s="12">
        <v>161</v>
      </c>
      <c r="P48" s="295">
        <f t="shared" si="0"/>
        <v>1853</v>
      </c>
      <c r="Q48" s="298">
        <f t="shared" si="1"/>
        <v>65.947112790070165</v>
      </c>
    </row>
    <row r="49" spans="1:17" x14ac:dyDescent="0.25">
      <c r="A49" s="4" t="s">
        <v>92</v>
      </c>
      <c r="B49" s="4" t="s">
        <v>93</v>
      </c>
      <c r="C49" s="3">
        <v>210</v>
      </c>
      <c r="D49" s="3">
        <v>162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110</v>
      </c>
      <c r="O49" s="12">
        <v>0</v>
      </c>
      <c r="P49" s="295">
        <f t="shared" si="0"/>
        <v>482</v>
      </c>
      <c r="Q49" s="298">
        <f t="shared" si="1"/>
        <v>43.568464730290458</v>
      </c>
    </row>
    <row r="50" spans="1:17" x14ac:dyDescent="0.25">
      <c r="A50" s="4" t="s">
        <v>94</v>
      </c>
      <c r="B50" s="4" t="s">
        <v>95</v>
      </c>
      <c r="C50" s="3">
        <v>146</v>
      </c>
      <c r="D50" s="3">
        <v>23</v>
      </c>
      <c r="E50" s="3">
        <v>0</v>
      </c>
      <c r="F50" s="3">
        <v>0</v>
      </c>
      <c r="G50" s="3">
        <v>7</v>
      </c>
      <c r="H50" s="3">
        <v>0</v>
      </c>
      <c r="I50" s="3">
        <v>110</v>
      </c>
      <c r="J50" s="3">
        <v>6</v>
      </c>
      <c r="K50" s="3">
        <v>0</v>
      </c>
      <c r="L50" s="3">
        <v>0</v>
      </c>
      <c r="M50" s="3">
        <v>0</v>
      </c>
      <c r="N50" s="3">
        <v>0</v>
      </c>
      <c r="O50" s="12">
        <v>0</v>
      </c>
      <c r="P50" s="295">
        <f t="shared" si="0"/>
        <v>292</v>
      </c>
      <c r="Q50" s="298">
        <f t="shared" si="1"/>
        <v>50</v>
      </c>
    </row>
    <row r="51" spans="1:17" x14ac:dyDescent="0.25">
      <c r="A51" s="4" t="s">
        <v>96</v>
      </c>
      <c r="B51" s="4" t="s">
        <v>97</v>
      </c>
      <c r="C51" s="3">
        <v>3035</v>
      </c>
      <c r="D51" s="3">
        <v>811</v>
      </c>
      <c r="E51" s="3">
        <v>0</v>
      </c>
      <c r="F51" s="3">
        <v>4</v>
      </c>
      <c r="G51" s="3">
        <v>0</v>
      </c>
      <c r="H51" s="3">
        <v>0</v>
      </c>
      <c r="I51" s="3">
        <v>89</v>
      </c>
      <c r="J51" s="3">
        <v>10</v>
      </c>
      <c r="K51" s="3">
        <v>75</v>
      </c>
      <c r="L51" s="3">
        <v>0</v>
      </c>
      <c r="M51" s="3">
        <v>0</v>
      </c>
      <c r="N51" s="3">
        <v>0</v>
      </c>
      <c r="O51" s="12">
        <v>0</v>
      </c>
      <c r="P51" s="295">
        <f t="shared" si="0"/>
        <v>4024</v>
      </c>
      <c r="Q51" s="298">
        <f t="shared" si="1"/>
        <v>75.422465208747511</v>
      </c>
    </row>
    <row r="52" spans="1:17" x14ac:dyDescent="0.25">
      <c r="A52" s="4" t="s">
        <v>98</v>
      </c>
      <c r="B52" s="4" t="s">
        <v>99</v>
      </c>
      <c r="C52" s="3">
        <v>3305</v>
      </c>
      <c r="D52" s="3">
        <v>1741</v>
      </c>
      <c r="E52" s="3">
        <v>0</v>
      </c>
      <c r="F52" s="3">
        <v>0</v>
      </c>
      <c r="G52" s="3">
        <v>0</v>
      </c>
      <c r="H52" s="3">
        <v>0</v>
      </c>
      <c r="I52" s="3">
        <v>729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12">
        <v>99</v>
      </c>
      <c r="P52" s="295">
        <f t="shared" si="0"/>
        <v>5874</v>
      </c>
      <c r="Q52" s="298">
        <f t="shared" si="1"/>
        <v>56.2648961525366</v>
      </c>
    </row>
    <row r="53" spans="1:17" x14ac:dyDescent="0.25">
      <c r="A53" s="4" t="s">
        <v>100</v>
      </c>
      <c r="B53" s="4" t="s">
        <v>101</v>
      </c>
      <c r="C53" s="3">
        <v>125</v>
      </c>
      <c r="D53" s="3">
        <v>110</v>
      </c>
      <c r="E53" s="3">
        <v>0</v>
      </c>
      <c r="F53" s="3">
        <v>0</v>
      </c>
      <c r="G53" s="3">
        <v>0</v>
      </c>
      <c r="H53" s="3">
        <v>0</v>
      </c>
      <c r="I53" s="3">
        <v>89</v>
      </c>
      <c r="J53" s="3">
        <v>125</v>
      </c>
      <c r="K53" s="3">
        <v>0</v>
      </c>
      <c r="L53" s="3">
        <v>0</v>
      </c>
      <c r="M53" s="3">
        <v>0</v>
      </c>
      <c r="N53" s="3">
        <v>0</v>
      </c>
      <c r="O53" s="12">
        <v>0</v>
      </c>
      <c r="P53" s="295">
        <f t="shared" si="0"/>
        <v>449</v>
      </c>
      <c r="Q53" s="298">
        <f t="shared" si="1"/>
        <v>27.839643652561247</v>
      </c>
    </row>
    <row r="54" spans="1:17" x14ac:dyDescent="0.25">
      <c r="A54" s="4" t="s">
        <v>102</v>
      </c>
      <c r="B54" s="4" t="s">
        <v>103</v>
      </c>
      <c r="C54" s="3">
        <v>63</v>
      </c>
      <c r="D54" s="3">
        <v>41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12">
        <v>0</v>
      </c>
      <c r="P54" s="295">
        <f t="shared" si="0"/>
        <v>104</v>
      </c>
      <c r="Q54" s="298">
        <f t="shared" si="1"/>
        <v>60.576923076923073</v>
      </c>
    </row>
    <row r="55" spans="1:17" x14ac:dyDescent="0.25">
      <c r="A55" s="4" t="s">
        <v>104</v>
      </c>
      <c r="B55" s="4" t="s">
        <v>105</v>
      </c>
      <c r="C55" s="3">
        <v>2086</v>
      </c>
      <c r="D55" s="3">
        <v>970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105</v>
      </c>
      <c r="K55" s="3">
        <v>0</v>
      </c>
      <c r="L55" s="3">
        <v>0</v>
      </c>
      <c r="M55" s="3">
        <v>0</v>
      </c>
      <c r="N55" s="3">
        <v>0</v>
      </c>
      <c r="O55" s="12">
        <v>0</v>
      </c>
      <c r="P55" s="295">
        <f t="shared" si="0"/>
        <v>3161</v>
      </c>
      <c r="Q55" s="298">
        <f t="shared" si="1"/>
        <v>65.991774754824419</v>
      </c>
    </row>
    <row r="56" spans="1:17" x14ac:dyDescent="0.25">
      <c r="A56" s="4" t="s">
        <v>106</v>
      </c>
      <c r="B56" s="4" t="s">
        <v>107</v>
      </c>
      <c r="C56" s="3">
        <v>4141</v>
      </c>
      <c r="D56" s="3">
        <v>759</v>
      </c>
      <c r="E56" s="3">
        <v>0</v>
      </c>
      <c r="F56" s="3">
        <v>80</v>
      </c>
      <c r="G56" s="3">
        <v>1148</v>
      </c>
      <c r="H56" s="3">
        <v>0</v>
      </c>
      <c r="I56" s="3">
        <v>0</v>
      </c>
      <c r="J56" s="3">
        <v>1176</v>
      </c>
      <c r="K56" s="3">
        <v>889</v>
      </c>
      <c r="L56" s="3">
        <v>0</v>
      </c>
      <c r="M56" s="3">
        <v>0</v>
      </c>
      <c r="N56" s="3">
        <v>840</v>
      </c>
      <c r="O56" s="12">
        <v>107</v>
      </c>
      <c r="P56" s="295">
        <f t="shared" si="0"/>
        <v>9140</v>
      </c>
      <c r="Q56" s="298">
        <f t="shared" si="1"/>
        <v>45.306345733041574</v>
      </c>
    </row>
    <row r="57" spans="1:17" x14ac:dyDescent="0.25">
      <c r="A57" s="4" t="s">
        <v>108</v>
      </c>
      <c r="B57" s="4" t="s">
        <v>109</v>
      </c>
      <c r="C57" s="3">
        <v>5570</v>
      </c>
      <c r="D57" s="3">
        <v>958</v>
      </c>
      <c r="E57" s="3">
        <v>181</v>
      </c>
      <c r="F57" s="3">
        <v>0</v>
      </c>
      <c r="G57" s="3">
        <v>0</v>
      </c>
      <c r="H57" s="3">
        <v>0</v>
      </c>
      <c r="I57" s="3">
        <v>2390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12">
        <v>0</v>
      </c>
      <c r="P57" s="295">
        <f t="shared" si="0"/>
        <v>9099</v>
      </c>
      <c r="Q57" s="298">
        <f t="shared" si="1"/>
        <v>61.215518188811956</v>
      </c>
    </row>
    <row r="58" spans="1:17" x14ac:dyDescent="0.25">
      <c r="A58" s="4" t="s">
        <v>110</v>
      </c>
      <c r="B58" s="4" t="s">
        <v>111</v>
      </c>
      <c r="C58" s="3">
        <v>1443</v>
      </c>
      <c r="D58" s="3">
        <v>50</v>
      </c>
      <c r="E58" s="3">
        <v>8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108</v>
      </c>
      <c r="O58" s="12">
        <v>190</v>
      </c>
      <c r="P58" s="295">
        <f t="shared" si="0"/>
        <v>1799</v>
      </c>
      <c r="Q58" s="298">
        <f t="shared" si="1"/>
        <v>80.211228460255697</v>
      </c>
    </row>
    <row r="59" spans="1:17" x14ac:dyDescent="0.25">
      <c r="A59" s="4" t="s">
        <v>112</v>
      </c>
      <c r="B59" s="4" t="s">
        <v>113</v>
      </c>
      <c r="C59" s="3">
        <v>2065</v>
      </c>
      <c r="D59" s="3">
        <v>553</v>
      </c>
      <c r="E59" s="3">
        <v>0</v>
      </c>
      <c r="F59" s="3">
        <v>0</v>
      </c>
      <c r="G59" s="3">
        <v>0</v>
      </c>
      <c r="H59" s="3">
        <v>0</v>
      </c>
      <c r="I59" s="3">
        <v>254</v>
      </c>
      <c r="J59" s="3">
        <v>47</v>
      </c>
      <c r="K59" s="3">
        <v>68</v>
      </c>
      <c r="L59" s="3">
        <v>86</v>
      </c>
      <c r="M59" s="3">
        <v>0</v>
      </c>
      <c r="N59" s="3">
        <v>76</v>
      </c>
      <c r="O59" s="12">
        <v>24</v>
      </c>
      <c r="P59" s="295">
        <f t="shared" si="0"/>
        <v>3173</v>
      </c>
      <c r="Q59" s="298">
        <f t="shared" si="1"/>
        <v>65.080365584620239</v>
      </c>
    </row>
    <row r="60" spans="1:17" x14ac:dyDescent="0.25">
      <c r="A60" s="4" t="s">
        <v>114</v>
      </c>
      <c r="B60" s="4" t="s">
        <v>115</v>
      </c>
      <c r="C60" s="3">
        <v>1773</v>
      </c>
      <c r="D60" s="3">
        <v>416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346</v>
      </c>
      <c r="O60" s="12">
        <v>0</v>
      </c>
      <c r="P60" s="295">
        <f t="shared" si="0"/>
        <v>2535</v>
      </c>
      <c r="Q60" s="298">
        <f t="shared" si="1"/>
        <v>69.940828402366861</v>
      </c>
    </row>
    <row r="61" spans="1:17" x14ac:dyDescent="0.25">
      <c r="A61" s="4" t="s">
        <v>116</v>
      </c>
      <c r="B61" s="4" t="s">
        <v>117</v>
      </c>
      <c r="C61" s="3">
        <v>2847</v>
      </c>
      <c r="D61" s="3">
        <v>1682</v>
      </c>
      <c r="E61" s="3">
        <v>0</v>
      </c>
      <c r="F61" s="3">
        <v>0</v>
      </c>
      <c r="G61" s="3">
        <v>0</v>
      </c>
      <c r="H61" s="3">
        <v>26</v>
      </c>
      <c r="I61" s="3">
        <v>183</v>
      </c>
      <c r="J61" s="3">
        <v>83</v>
      </c>
      <c r="K61" s="3">
        <v>0</v>
      </c>
      <c r="L61" s="3">
        <v>16</v>
      </c>
      <c r="M61" s="3">
        <v>0</v>
      </c>
      <c r="N61" s="3">
        <v>0</v>
      </c>
      <c r="O61" s="12">
        <v>63</v>
      </c>
      <c r="P61" s="295">
        <f t="shared" si="0"/>
        <v>4900</v>
      </c>
      <c r="Q61" s="298">
        <f t="shared" si="1"/>
        <v>58.102040816326529</v>
      </c>
    </row>
    <row r="62" spans="1:17" x14ac:dyDescent="0.25">
      <c r="A62" s="4" t="s">
        <v>118</v>
      </c>
      <c r="B62" s="4" t="s">
        <v>119</v>
      </c>
      <c r="C62" s="3">
        <v>2558</v>
      </c>
      <c r="D62" s="3">
        <v>875</v>
      </c>
      <c r="E62" s="3">
        <v>0</v>
      </c>
      <c r="F62" s="3">
        <v>0</v>
      </c>
      <c r="G62" s="3">
        <v>0</v>
      </c>
      <c r="H62" s="3">
        <v>566</v>
      </c>
      <c r="I62" s="3">
        <v>241</v>
      </c>
      <c r="J62" s="3">
        <v>0</v>
      </c>
      <c r="K62" s="3">
        <v>600</v>
      </c>
      <c r="L62" s="3">
        <v>0</v>
      </c>
      <c r="M62" s="3">
        <v>0</v>
      </c>
      <c r="N62" s="3">
        <v>33</v>
      </c>
      <c r="O62" s="12">
        <v>0</v>
      </c>
      <c r="P62" s="295">
        <f t="shared" si="0"/>
        <v>4873</v>
      </c>
      <c r="Q62" s="298">
        <f t="shared" si="1"/>
        <v>52.493330597168061</v>
      </c>
    </row>
    <row r="63" spans="1:17" x14ac:dyDescent="0.25">
      <c r="A63" s="4" t="s">
        <v>120</v>
      </c>
      <c r="B63" s="4" t="s">
        <v>121</v>
      </c>
      <c r="C63" s="3">
        <v>550</v>
      </c>
      <c r="D63" s="3">
        <v>203</v>
      </c>
      <c r="E63" s="3">
        <v>64</v>
      </c>
      <c r="F63" s="3">
        <v>21</v>
      </c>
      <c r="G63" s="3">
        <v>3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12">
        <v>27</v>
      </c>
      <c r="P63" s="295">
        <f t="shared" si="0"/>
        <v>868</v>
      </c>
      <c r="Q63" s="298">
        <f t="shared" si="1"/>
        <v>63.364055299539167</v>
      </c>
    </row>
    <row r="64" spans="1:17" x14ac:dyDescent="0.25">
      <c r="A64" s="4" t="s">
        <v>122</v>
      </c>
      <c r="B64" s="4" t="s">
        <v>123</v>
      </c>
      <c r="C64" s="3">
        <v>683</v>
      </c>
      <c r="D64" s="3">
        <v>328</v>
      </c>
      <c r="E64" s="3">
        <v>0</v>
      </c>
      <c r="F64" s="3">
        <v>0</v>
      </c>
      <c r="G64" s="3">
        <v>0</v>
      </c>
      <c r="H64" s="3">
        <v>0</v>
      </c>
      <c r="I64" s="3">
        <v>85</v>
      </c>
      <c r="J64" s="3">
        <v>0</v>
      </c>
      <c r="K64" s="3">
        <v>10</v>
      </c>
      <c r="L64" s="3">
        <v>50</v>
      </c>
      <c r="M64" s="3">
        <v>0</v>
      </c>
      <c r="N64" s="3">
        <v>10</v>
      </c>
      <c r="O64" s="12">
        <v>0</v>
      </c>
      <c r="P64" s="295">
        <f t="shared" si="0"/>
        <v>1166</v>
      </c>
      <c r="Q64" s="298">
        <f t="shared" si="1"/>
        <v>58.576329331046317</v>
      </c>
    </row>
    <row r="65" spans="1:17" x14ac:dyDescent="0.25">
      <c r="A65" s="4" t="s">
        <v>124</v>
      </c>
      <c r="B65" s="4" t="s">
        <v>125</v>
      </c>
      <c r="C65" s="3">
        <v>611</v>
      </c>
      <c r="D65" s="3">
        <v>348</v>
      </c>
      <c r="E65" s="3">
        <v>0</v>
      </c>
      <c r="F65" s="3">
        <v>0</v>
      </c>
      <c r="G65" s="3">
        <v>0</v>
      </c>
      <c r="H65" s="3">
        <v>0</v>
      </c>
      <c r="I65" s="3">
        <v>132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12">
        <v>0</v>
      </c>
      <c r="P65" s="295">
        <f t="shared" si="0"/>
        <v>1091</v>
      </c>
      <c r="Q65" s="298">
        <f t="shared" si="1"/>
        <v>56.003666361136574</v>
      </c>
    </row>
    <row r="66" spans="1:17" x14ac:dyDescent="0.25">
      <c r="A66" s="4" t="s">
        <v>126</v>
      </c>
      <c r="B66" s="4" t="s">
        <v>127</v>
      </c>
      <c r="C66" s="3">
        <v>778</v>
      </c>
      <c r="D66" s="3">
        <v>258</v>
      </c>
      <c r="E66" s="3">
        <v>0</v>
      </c>
      <c r="F66" s="3">
        <v>22</v>
      </c>
      <c r="G66" s="3">
        <v>0</v>
      </c>
      <c r="H66" s="3">
        <v>0</v>
      </c>
      <c r="I66" s="3">
        <v>162</v>
      </c>
      <c r="J66" s="3">
        <v>0</v>
      </c>
      <c r="K66" s="3">
        <v>160</v>
      </c>
      <c r="L66" s="3">
        <v>0</v>
      </c>
      <c r="M66" s="3">
        <v>0</v>
      </c>
      <c r="N66" s="3">
        <v>0</v>
      </c>
      <c r="O66" s="12">
        <v>6</v>
      </c>
      <c r="P66" s="295">
        <f t="shared" si="0"/>
        <v>1386</v>
      </c>
      <c r="Q66" s="298">
        <f t="shared" si="1"/>
        <v>56.132756132756136</v>
      </c>
    </row>
    <row r="67" spans="1:17" x14ac:dyDescent="0.25">
      <c r="A67" s="4" t="s">
        <v>128</v>
      </c>
      <c r="B67" s="4" t="s">
        <v>129</v>
      </c>
      <c r="C67" s="3">
        <v>575</v>
      </c>
      <c r="D67" s="3">
        <v>70</v>
      </c>
      <c r="E67" s="3">
        <v>0</v>
      </c>
      <c r="F67" s="3">
        <v>19</v>
      </c>
      <c r="G67" s="3">
        <v>0</v>
      </c>
      <c r="H67" s="3">
        <v>16</v>
      </c>
      <c r="I67" s="3">
        <v>276</v>
      </c>
      <c r="J67" s="3">
        <v>30</v>
      </c>
      <c r="K67" s="3">
        <v>10</v>
      </c>
      <c r="L67" s="3">
        <v>0</v>
      </c>
      <c r="M67" s="3">
        <v>0</v>
      </c>
      <c r="N67" s="3">
        <v>16</v>
      </c>
      <c r="O67" s="12">
        <v>75</v>
      </c>
      <c r="P67" s="295">
        <f t="shared" si="0"/>
        <v>1087</v>
      </c>
      <c r="Q67" s="298">
        <f t="shared" si="1"/>
        <v>52.897884084636615</v>
      </c>
    </row>
    <row r="68" spans="1:17" x14ac:dyDescent="0.25">
      <c r="A68" s="4" t="s">
        <v>130</v>
      </c>
      <c r="B68" s="4" t="s">
        <v>131</v>
      </c>
      <c r="C68" s="3">
        <v>6426</v>
      </c>
      <c r="D68" s="3">
        <v>503</v>
      </c>
      <c r="E68" s="3">
        <v>66</v>
      </c>
      <c r="F68" s="3">
        <v>125</v>
      </c>
      <c r="G68" s="3">
        <v>0</v>
      </c>
      <c r="H68" s="3">
        <v>0</v>
      </c>
      <c r="I68" s="3">
        <v>0</v>
      </c>
      <c r="J68" s="3">
        <v>100</v>
      </c>
      <c r="K68" s="3">
        <v>0</v>
      </c>
      <c r="L68" s="3">
        <v>271</v>
      </c>
      <c r="M68" s="3">
        <v>489</v>
      </c>
      <c r="N68" s="3">
        <v>293</v>
      </c>
      <c r="O68" s="12">
        <v>406</v>
      </c>
      <c r="P68" s="295">
        <f t="shared" si="0"/>
        <v>8679</v>
      </c>
      <c r="Q68" s="298">
        <f t="shared" si="1"/>
        <v>74.040788109229169</v>
      </c>
    </row>
    <row r="69" spans="1:17" x14ac:dyDescent="0.25">
      <c r="A69" s="4" t="s">
        <v>132</v>
      </c>
      <c r="B69" s="4" t="s">
        <v>133</v>
      </c>
      <c r="C69" s="3">
        <v>546</v>
      </c>
      <c r="D69" s="3">
        <v>150</v>
      </c>
      <c r="E69" s="3">
        <v>30</v>
      </c>
      <c r="F69" s="3">
        <v>9</v>
      </c>
      <c r="G69" s="3">
        <v>0</v>
      </c>
      <c r="H69" s="3">
        <v>0</v>
      </c>
      <c r="I69" s="3">
        <v>9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12">
        <v>39</v>
      </c>
      <c r="P69" s="295">
        <f t="shared" ref="P69:P114" si="2">SUM(C69:O69)</f>
        <v>783</v>
      </c>
      <c r="Q69" s="298">
        <f t="shared" ref="Q69:Q114" si="3">+C69/P69*100</f>
        <v>69.731800766283527</v>
      </c>
    </row>
    <row r="70" spans="1:17" x14ac:dyDescent="0.25">
      <c r="A70" s="4" t="s">
        <v>134</v>
      </c>
      <c r="B70" s="4" t="s">
        <v>135</v>
      </c>
      <c r="C70" s="3">
        <v>5563</v>
      </c>
      <c r="D70" s="3">
        <v>1050</v>
      </c>
      <c r="E70" s="3">
        <v>69</v>
      </c>
      <c r="F70" s="3">
        <v>0</v>
      </c>
      <c r="G70" s="3">
        <v>0</v>
      </c>
      <c r="H70" s="3">
        <v>99</v>
      </c>
      <c r="I70" s="3">
        <v>1414</v>
      </c>
      <c r="J70" s="3">
        <v>105</v>
      </c>
      <c r="K70" s="3">
        <v>0</v>
      </c>
      <c r="L70" s="3">
        <v>0</v>
      </c>
      <c r="M70" s="3">
        <v>0</v>
      </c>
      <c r="N70" s="3">
        <v>0</v>
      </c>
      <c r="O70" s="12">
        <v>12</v>
      </c>
      <c r="P70" s="295">
        <f t="shared" si="2"/>
        <v>8312</v>
      </c>
      <c r="Q70" s="298">
        <f t="shared" si="3"/>
        <v>66.927333974975937</v>
      </c>
    </row>
    <row r="71" spans="1:17" x14ac:dyDescent="0.25">
      <c r="A71" s="4" t="s">
        <v>136</v>
      </c>
      <c r="B71" s="4" t="s">
        <v>137</v>
      </c>
      <c r="C71" s="3">
        <v>214</v>
      </c>
      <c r="D71" s="3">
        <v>0</v>
      </c>
      <c r="E71" s="3">
        <v>48</v>
      </c>
      <c r="F71" s="3">
        <v>0</v>
      </c>
      <c r="G71" s="3">
        <v>0</v>
      </c>
      <c r="H71" s="3">
        <v>47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12">
        <v>0</v>
      </c>
      <c r="P71" s="295">
        <f t="shared" si="2"/>
        <v>309</v>
      </c>
      <c r="Q71" s="298">
        <f t="shared" si="3"/>
        <v>69.255663430420711</v>
      </c>
    </row>
    <row r="72" spans="1:17" x14ac:dyDescent="0.25">
      <c r="A72" s="4" t="s">
        <v>138</v>
      </c>
      <c r="B72" s="4" t="s">
        <v>139</v>
      </c>
      <c r="C72" s="3">
        <v>2810</v>
      </c>
      <c r="D72" s="3">
        <v>58</v>
      </c>
      <c r="E72" s="3">
        <v>0</v>
      </c>
      <c r="F72" s="3">
        <v>0</v>
      </c>
      <c r="G72" s="3">
        <v>0</v>
      </c>
      <c r="H72" s="3">
        <v>0</v>
      </c>
      <c r="I72" s="3">
        <v>679</v>
      </c>
      <c r="J72" s="3">
        <v>0</v>
      </c>
      <c r="K72" s="3">
        <v>0</v>
      </c>
      <c r="L72" s="3">
        <v>127</v>
      </c>
      <c r="M72" s="3">
        <v>0</v>
      </c>
      <c r="N72" s="3">
        <v>429</v>
      </c>
      <c r="O72" s="12">
        <v>0</v>
      </c>
      <c r="P72" s="295">
        <f t="shared" si="2"/>
        <v>4103</v>
      </c>
      <c r="Q72" s="298">
        <f t="shared" si="3"/>
        <v>68.486473312210578</v>
      </c>
    </row>
    <row r="73" spans="1:17" x14ac:dyDescent="0.25">
      <c r="A73" s="4" t="s">
        <v>140</v>
      </c>
      <c r="B73" s="4" t="s">
        <v>141</v>
      </c>
      <c r="C73" s="3">
        <v>472</v>
      </c>
      <c r="D73" s="3">
        <v>369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12">
        <v>0</v>
      </c>
      <c r="P73" s="295">
        <f t="shared" si="2"/>
        <v>841</v>
      </c>
      <c r="Q73" s="298">
        <f t="shared" si="3"/>
        <v>56.123662306777646</v>
      </c>
    </row>
    <row r="74" spans="1:17" x14ac:dyDescent="0.25">
      <c r="A74" s="4" t="s">
        <v>142</v>
      </c>
      <c r="B74" s="4" t="s">
        <v>143</v>
      </c>
      <c r="C74" s="3">
        <v>2095</v>
      </c>
      <c r="D74" s="3">
        <v>310</v>
      </c>
      <c r="E74" s="3">
        <v>0</v>
      </c>
      <c r="F74" s="3">
        <v>181</v>
      </c>
      <c r="G74" s="3">
        <v>0</v>
      </c>
      <c r="H74" s="3">
        <v>19</v>
      </c>
      <c r="I74" s="3">
        <v>398</v>
      </c>
      <c r="J74" s="3">
        <v>30</v>
      </c>
      <c r="K74" s="3">
        <v>0</v>
      </c>
      <c r="L74" s="3">
        <v>10</v>
      </c>
      <c r="M74" s="3">
        <v>0</v>
      </c>
      <c r="N74" s="3">
        <v>0</v>
      </c>
      <c r="O74" s="12">
        <v>51</v>
      </c>
      <c r="P74" s="295">
        <f t="shared" si="2"/>
        <v>3094</v>
      </c>
      <c r="Q74" s="298">
        <f t="shared" si="3"/>
        <v>67.711700064641249</v>
      </c>
    </row>
    <row r="75" spans="1:17" x14ac:dyDescent="0.25">
      <c r="A75" s="4" t="s">
        <v>144</v>
      </c>
      <c r="B75" s="4" t="s">
        <v>145</v>
      </c>
      <c r="C75" s="3">
        <v>621</v>
      </c>
      <c r="D75" s="3">
        <v>521</v>
      </c>
      <c r="E75" s="3">
        <v>0</v>
      </c>
      <c r="F75" s="3">
        <v>67</v>
      </c>
      <c r="G75" s="3">
        <v>0</v>
      </c>
      <c r="H75" s="3">
        <v>0</v>
      </c>
      <c r="I75" s="3">
        <v>37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12">
        <v>70</v>
      </c>
      <c r="P75" s="295">
        <f t="shared" si="2"/>
        <v>1316</v>
      </c>
      <c r="Q75" s="298">
        <f t="shared" si="3"/>
        <v>47.18844984802432</v>
      </c>
    </row>
    <row r="76" spans="1:17" x14ac:dyDescent="0.25">
      <c r="A76" s="4" t="s">
        <v>146</v>
      </c>
      <c r="B76" s="4" t="s">
        <v>147</v>
      </c>
      <c r="C76" s="3">
        <v>887</v>
      </c>
      <c r="D76" s="3">
        <v>376</v>
      </c>
      <c r="E76" s="3">
        <v>0</v>
      </c>
      <c r="F76" s="3">
        <v>0</v>
      </c>
      <c r="G76" s="3">
        <v>0</v>
      </c>
      <c r="H76" s="3">
        <v>0</v>
      </c>
      <c r="I76" s="3">
        <v>24</v>
      </c>
      <c r="J76" s="3">
        <v>2</v>
      </c>
      <c r="K76" s="3">
        <v>0</v>
      </c>
      <c r="L76" s="3">
        <v>0</v>
      </c>
      <c r="M76" s="3">
        <v>0</v>
      </c>
      <c r="N76" s="3">
        <v>0</v>
      </c>
      <c r="O76" s="12">
        <v>0</v>
      </c>
      <c r="P76" s="295">
        <f t="shared" si="2"/>
        <v>1289</v>
      </c>
      <c r="Q76" s="298">
        <f t="shared" si="3"/>
        <v>68.81303335919317</v>
      </c>
    </row>
    <row r="77" spans="1:17" x14ac:dyDescent="0.25">
      <c r="A77" s="4" t="s">
        <v>148</v>
      </c>
      <c r="B77" s="4" t="s">
        <v>149</v>
      </c>
      <c r="C77" s="3">
        <v>293</v>
      </c>
      <c r="D77" s="3">
        <v>80</v>
      </c>
      <c r="E77" s="3">
        <v>0</v>
      </c>
      <c r="F77" s="3">
        <v>0</v>
      </c>
      <c r="G77" s="3">
        <v>0</v>
      </c>
      <c r="H77" s="3">
        <v>0</v>
      </c>
      <c r="I77" s="3">
        <v>36</v>
      </c>
      <c r="J77" s="3">
        <v>27</v>
      </c>
      <c r="K77" s="3">
        <v>0</v>
      </c>
      <c r="L77" s="3">
        <v>0</v>
      </c>
      <c r="M77" s="3">
        <v>0</v>
      </c>
      <c r="N77" s="3">
        <v>0</v>
      </c>
      <c r="O77" s="12">
        <v>0</v>
      </c>
      <c r="P77" s="295">
        <f t="shared" si="2"/>
        <v>436</v>
      </c>
      <c r="Q77" s="298">
        <f t="shared" si="3"/>
        <v>67.201834862385326</v>
      </c>
    </row>
    <row r="78" spans="1:17" x14ac:dyDescent="0.25">
      <c r="A78" s="4" t="s">
        <v>150</v>
      </c>
      <c r="B78" s="4" t="s">
        <v>151</v>
      </c>
      <c r="C78" s="3">
        <v>1309</v>
      </c>
      <c r="D78" s="3">
        <v>302</v>
      </c>
      <c r="E78" s="3">
        <v>0</v>
      </c>
      <c r="F78" s="3">
        <v>0</v>
      </c>
      <c r="G78" s="3">
        <v>0</v>
      </c>
      <c r="H78" s="3">
        <v>0</v>
      </c>
      <c r="I78" s="3">
        <v>36</v>
      </c>
      <c r="J78" s="3">
        <v>0</v>
      </c>
      <c r="K78" s="3">
        <v>0</v>
      </c>
      <c r="L78" s="3">
        <v>4</v>
      </c>
      <c r="M78" s="3">
        <v>0</v>
      </c>
      <c r="N78" s="3">
        <v>3</v>
      </c>
      <c r="O78" s="12">
        <v>43</v>
      </c>
      <c r="P78" s="295">
        <f t="shared" si="2"/>
        <v>1697</v>
      </c>
      <c r="Q78" s="298">
        <f t="shared" si="3"/>
        <v>77.136122569239845</v>
      </c>
    </row>
    <row r="79" spans="1:17" x14ac:dyDescent="0.25">
      <c r="A79" s="4" t="s">
        <v>152</v>
      </c>
      <c r="B79" s="4" t="s">
        <v>153</v>
      </c>
      <c r="C79" s="3">
        <v>311</v>
      </c>
      <c r="D79" s="3">
        <v>45</v>
      </c>
      <c r="E79" s="3">
        <v>36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12">
        <v>0</v>
      </c>
      <c r="P79" s="295">
        <f t="shared" si="2"/>
        <v>392</v>
      </c>
      <c r="Q79" s="298">
        <f t="shared" si="3"/>
        <v>79.33673469387756</v>
      </c>
    </row>
    <row r="80" spans="1:17" x14ac:dyDescent="0.25">
      <c r="A80" s="4" t="s">
        <v>154</v>
      </c>
      <c r="B80" s="4" t="s">
        <v>155</v>
      </c>
      <c r="C80" s="3">
        <v>2831</v>
      </c>
      <c r="D80" s="3">
        <v>870</v>
      </c>
      <c r="E80" s="3">
        <v>0</v>
      </c>
      <c r="F80" s="3">
        <v>0</v>
      </c>
      <c r="G80" s="3">
        <v>0</v>
      </c>
      <c r="H80" s="3">
        <v>0</v>
      </c>
      <c r="I80" s="3">
        <v>499</v>
      </c>
      <c r="J80" s="3">
        <v>26</v>
      </c>
      <c r="K80" s="3">
        <v>0</v>
      </c>
      <c r="L80" s="3">
        <v>0</v>
      </c>
      <c r="M80" s="3">
        <v>0</v>
      </c>
      <c r="N80" s="3">
        <v>0</v>
      </c>
      <c r="O80" s="12">
        <v>62</v>
      </c>
      <c r="P80" s="295">
        <f t="shared" si="2"/>
        <v>4288</v>
      </c>
      <c r="Q80" s="298">
        <f t="shared" si="3"/>
        <v>66.021455223880594</v>
      </c>
    </row>
    <row r="81" spans="1:17" x14ac:dyDescent="0.25">
      <c r="A81" s="4" t="s">
        <v>156</v>
      </c>
      <c r="B81" s="4" t="s">
        <v>157</v>
      </c>
      <c r="C81" s="3">
        <v>2075</v>
      </c>
      <c r="D81" s="3">
        <v>274</v>
      </c>
      <c r="E81" s="3">
        <v>0</v>
      </c>
      <c r="F81" s="3">
        <v>0</v>
      </c>
      <c r="G81" s="3">
        <v>0</v>
      </c>
      <c r="H81" s="3">
        <v>0</v>
      </c>
      <c r="I81" s="3">
        <v>126</v>
      </c>
      <c r="J81" s="3">
        <v>0</v>
      </c>
      <c r="K81" s="3">
        <v>90</v>
      </c>
      <c r="L81" s="3">
        <v>0</v>
      </c>
      <c r="M81" s="3">
        <v>2</v>
      </c>
      <c r="N81" s="3">
        <v>222</v>
      </c>
      <c r="O81" s="12">
        <v>0</v>
      </c>
      <c r="P81" s="295">
        <f t="shared" si="2"/>
        <v>2789</v>
      </c>
      <c r="Q81" s="298">
        <f t="shared" si="3"/>
        <v>74.399426317676586</v>
      </c>
    </row>
    <row r="82" spans="1:17" x14ac:dyDescent="0.25">
      <c r="A82" s="4" t="s">
        <v>158</v>
      </c>
      <c r="B82" s="4" t="s">
        <v>159</v>
      </c>
      <c r="C82" s="3">
        <v>713</v>
      </c>
      <c r="D82" s="3">
        <v>141</v>
      </c>
      <c r="E82" s="3">
        <v>33</v>
      </c>
      <c r="F82" s="3">
        <v>0</v>
      </c>
      <c r="G82" s="3">
        <v>0</v>
      </c>
      <c r="H82" s="3">
        <v>0</v>
      </c>
      <c r="I82" s="3">
        <v>0</v>
      </c>
      <c r="J82" s="3">
        <v>5</v>
      </c>
      <c r="K82" s="3">
        <v>0</v>
      </c>
      <c r="L82" s="3">
        <v>4</v>
      </c>
      <c r="M82" s="3">
        <v>0</v>
      </c>
      <c r="N82" s="3">
        <v>0</v>
      </c>
      <c r="O82" s="12">
        <v>55</v>
      </c>
      <c r="P82" s="295">
        <f t="shared" si="2"/>
        <v>951</v>
      </c>
      <c r="Q82" s="298">
        <f t="shared" si="3"/>
        <v>74.973711882229239</v>
      </c>
    </row>
    <row r="83" spans="1:17" x14ac:dyDescent="0.25">
      <c r="A83" s="4" t="s">
        <v>160</v>
      </c>
      <c r="B83" s="4" t="s">
        <v>161</v>
      </c>
      <c r="C83" s="3">
        <v>946</v>
      </c>
      <c r="D83" s="3">
        <v>391</v>
      </c>
      <c r="E83" s="3">
        <v>0</v>
      </c>
      <c r="F83" s="3">
        <v>0</v>
      </c>
      <c r="G83" s="3">
        <v>28</v>
      </c>
      <c r="H83" s="3">
        <v>0</v>
      </c>
      <c r="I83" s="3">
        <v>0</v>
      </c>
      <c r="J83" s="3">
        <v>5</v>
      </c>
      <c r="K83" s="3">
        <v>0</v>
      </c>
      <c r="L83" s="3">
        <v>0</v>
      </c>
      <c r="M83" s="3">
        <v>0</v>
      </c>
      <c r="N83" s="3">
        <v>0</v>
      </c>
      <c r="O83" s="12">
        <v>0</v>
      </c>
      <c r="P83" s="295">
        <f t="shared" si="2"/>
        <v>1370</v>
      </c>
      <c r="Q83" s="298">
        <f t="shared" si="3"/>
        <v>69.051094890510939</v>
      </c>
    </row>
    <row r="84" spans="1:17" x14ac:dyDescent="0.25">
      <c r="A84" s="4" t="s">
        <v>162</v>
      </c>
      <c r="B84" s="4" t="s">
        <v>163</v>
      </c>
      <c r="C84" s="3">
        <v>2636</v>
      </c>
      <c r="D84" s="3">
        <v>808</v>
      </c>
      <c r="E84" s="3">
        <v>0</v>
      </c>
      <c r="F84" s="3">
        <v>79</v>
      </c>
      <c r="G84" s="3">
        <v>0</v>
      </c>
      <c r="H84" s="3">
        <v>0</v>
      </c>
      <c r="I84" s="3">
        <v>176</v>
      </c>
      <c r="J84" s="3">
        <v>0</v>
      </c>
      <c r="K84" s="3">
        <v>557</v>
      </c>
      <c r="L84" s="3">
        <v>0</v>
      </c>
      <c r="M84" s="3">
        <v>0</v>
      </c>
      <c r="N84" s="3">
        <v>0</v>
      </c>
      <c r="O84" s="12">
        <v>161</v>
      </c>
      <c r="P84" s="295">
        <f t="shared" si="2"/>
        <v>4417</v>
      </c>
      <c r="Q84" s="298">
        <f t="shared" si="3"/>
        <v>59.678514829069506</v>
      </c>
    </row>
    <row r="85" spans="1:17" x14ac:dyDescent="0.25">
      <c r="A85" s="4" t="s">
        <v>164</v>
      </c>
      <c r="B85" s="4" t="s">
        <v>165</v>
      </c>
      <c r="C85" s="3">
        <v>2804</v>
      </c>
      <c r="D85" s="3">
        <v>2282</v>
      </c>
      <c r="E85" s="3">
        <v>0</v>
      </c>
      <c r="F85" s="3">
        <v>42</v>
      </c>
      <c r="G85" s="3">
        <v>0</v>
      </c>
      <c r="H85" s="3">
        <v>0</v>
      </c>
      <c r="I85" s="3">
        <v>1436</v>
      </c>
      <c r="J85" s="3">
        <v>16</v>
      </c>
      <c r="K85" s="3">
        <v>420</v>
      </c>
      <c r="L85" s="3">
        <v>0</v>
      </c>
      <c r="M85" s="3">
        <v>0</v>
      </c>
      <c r="N85" s="3">
        <v>0</v>
      </c>
      <c r="O85" s="12">
        <v>0</v>
      </c>
      <c r="P85" s="295">
        <f t="shared" si="2"/>
        <v>7000</v>
      </c>
      <c r="Q85" s="298">
        <f t="shared" si="3"/>
        <v>40.057142857142857</v>
      </c>
    </row>
    <row r="86" spans="1:17" x14ac:dyDescent="0.25">
      <c r="A86" s="4" t="s">
        <v>166</v>
      </c>
      <c r="B86" s="4" t="s">
        <v>167</v>
      </c>
      <c r="C86" s="3">
        <v>255</v>
      </c>
      <c r="D86" s="3">
        <v>78</v>
      </c>
      <c r="E86" s="3">
        <v>0</v>
      </c>
      <c r="F86" s="3">
        <v>0</v>
      </c>
      <c r="G86" s="3">
        <v>0</v>
      </c>
      <c r="H86" s="3">
        <v>0</v>
      </c>
      <c r="I86" s="3">
        <v>255</v>
      </c>
      <c r="J86" s="3">
        <v>255</v>
      </c>
      <c r="K86" s="3">
        <v>0</v>
      </c>
      <c r="L86" s="3">
        <v>0</v>
      </c>
      <c r="M86" s="3">
        <v>0</v>
      </c>
      <c r="N86" s="3">
        <v>0</v>
      </c>
      <c r="O86" s="12">
        <v>0</v>
      </c>
      <c r="P86" s="295">
        <f t="shared" si="2"/>
        <v>843</v>
      </c>
      <c r="Q86" s="298">
        <f t="shared" si="3"/>
        <v>30.2491103202847</v>
      </c>
    </row>
    <row r="87" spans="1:17" x14ac:dyDescent="0.25">
      <c r="A87" s="4" t="s">
        <v>168</v>
      </c>
      <c r="B87" s="4" t="s">
        <v>169</v>
      </c>
      <c r="C87" s="3">
        <v>1700</v>
      </c>
      <c r="D87" s="3">
        <v>676</v>
      </c>
      <c r="E87" s="3">
        <v>96</v>
      </c>
      <c r="F87" s="3">
        <v>0</v>
      </c>
      <c r="G87" s="3">
        <v>0</v>
      </c>
      <c r="H87" s="3">
        <v>0</v>
      </c>
      <c r="I87" s="3">
        <v>0</v>
      </c>
      <c r="J87" s="3">
        <v>28</v>
      </c>
      <c r="K87" s="3">
        <v>0</v>
      </c>
      <c r="L87" s="3">
        <v>0</v>
      </c>
      <c r="M87" s="3">
        <v>0</v>
      </c>
      <c r="N87" s="3">
        <v>250</v>
      </c>
      <c r="O87" s="12">
        <v>0</v>
      </c>
      <c r="P87" s="295">
        <f t="shared" si="2"/>
        <v>2750</v>
      </c>
      <c r="Q87" s="298">
        <f t="shared" si="3"/>
        <v>61.818181818181813</v>
      </c>
    </row>
    <row r="88" spans="1:17" x14ac:dyDescent="0.25">
      <c r="A88" s="4" t="s">
        <v>170</v>
      </c>
      <c r="B88" s="4" t="s">
        <v>171</v>
      </c>
      <c r="C88" s="3">
        <v>169</v>
      </c>
      <c r="D88" s="3">
        <v>137</v>
      </c>
      <c r="E88" s="3">
        <v>0</v>
      </c>
      <c r="F88" s="3">
        <v>0</v>
      </c>
      <c r="G88" s="3">
        <v>27</v>
      </c>
      <c r="H88" s="3">
        <v>0</v>
      </c>
      <c r="I88" s="3">
        <v>34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12">
        <v>38</v>
      </c>
      <c r="P88" s="295">
        <f t="shared" si="2"/>
        <v>405</v>
      </c>
      <c r="Q88" s="298">
        <f t="shared" si="3"/>
        <v>41.728395061728399</v>
      </c>
    </row>
    <row r="89" spans="1:17" x14ac:dyDescent="0.25">
      <c r="A89" s="4" t="s">
        <v>172</v>
      </c>
      <c r="B89" s="4" t="s">
        <v>173</v>
      </c>
      <c r="C89" s="3">
        <v>1372</v>
      </c>
      <c r="D89" s="3">
        <v>539</v>
      </c>
      <c r="E89" s="3">
        <v>53</v>
      </c>
      <c r="F89" s="3">
        <v>92</v>
      </c>
      <c r="G89" s="3">
        <v>0</v>
      </c>
      <c r="H89" s="3">
        <v>0</v>
      </c>
      <c r="I89" s="3">
        <v>810</v>
      </c>
      <c r="J89" s="3">
        <v>14</v>
      </c>
      <c r="K89" s="3">
        <v>0</v>
      </c>
      <c r="L89" s="3">
        <v>0</v>
      </c>
      <c r="M89" s="3">
        <v>0</v>
      </c>
      <c r="N89" s="3">
        <v>25</v>
      </c>
      <c r="O89" s="12">
        <v>153</v>
      </c>
      <c r="P89" s="295">
        <f t="shared" si="2"/>
        <v>3058</v>
      </c>
      <c r="Q89" s="298">
        <f t="shared" si="3"/>
        <v>44.865925441465009</v>
      </c>
    </row>
    <row r="90" spans="1:17" x14ac:dyDescent="0.25">
      <c r="A90" s="4" t="s">
        <v>174</v>
      </c>
      <c r="B90" s="4" t="s">
        <v>175</v>
      </c>
      <c r="C90" s="3">
        <v>1234</v>
      </c>
      <c r="D90" s="3">
        <v>853</v>
      </c>
      <c r="E90" s="3">
        <v>147</v>
      </c>
      <c r="F90" s="3">
        <v>0</v>
      </c>
      <c r="G90" s="3">
        <v>0</v>
      </c>
      <c r="H90" s="3">
        <v>0</v>
      </c>
      <c r="I90" s="3">
        <v>75</v>
      </c>
      <c r="J90" s="3">
        <v>72</v>
      </c>
      <c r="K90" s="3">
        <v>0</v>
      </c>
      <c r="L90" s="3">
        <v>0</v>
      </c>
      <c r="M90" s="3">
        <v>0</v>
      </c>
      <c r="N90" s="3">
        <v>0</v>
      </c>
      <c r="O90" s="12">
        <v>0</v>
      </c>
      <c r="P90" s="295">
        <f t="shared" si="2"/>
        <v>2381</v>
      </c>
      <c r="Q90" s="298">
        <f t="shared" si="3"/>
        <v>51.826963460730788</v>
      </c>
    </row>
    <row r="91" spans="1:17" x14ac:dyDescent="0.25">
      <c r="A91" s="4" t="s">
        <v>176</v>
      </c>
      <c r="B91" s="4" t="s">
        <v>177</v>
      </c>
      <c r="C91" s="3">
        <v>642</v>
      </c>
      <c r="D91" s="3">
        <v>26</v>
      </c>
      <c r="E91" s="3">
        <v>0</v>
      </c>
      <c r="F91" s="3">
        <v>0</v>
      </c>
      <c r="G91" s="3">
        <v>578</v>
      </c>
      <c r="H91" s="3">
        <v>0</v>
      </c>
      <c r="I91" s="3">
        <v>38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12">
        <v>0</v>
      </c>
      <c r="P91" s="295">
        <f t="shared" si="2"/>
        <v>1284</v>
      </c>
      <c r="Q91" s="298">
        <f t="shared" si="3"/>
        <v>50</v>
      </c>
    </row>
    <row r="92" spans="1:17" x14ac:dyDescent="0.25">
      <c r="A92" s="4" t="s">
        <v>178</v>
      </c>
      <c r="B92" s="4" t="s">
        <v>179</v>
      </c>
      <c r="C92" s="3">
        <v>2179</v>
      </c>
      <c r="D92" s="3">
        <v>280</v>
      </c>
      <c r="E92" s="3">
        <v>0</v>
      </c>
      <c r="F92" s="3">
        <v>56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83</v>
      </c>
      <c r="O92" s="12">
        <v>0</v>
      </c>
      <c r="P92" s="295">
        <f t="shared" si="2"/>
        <v>2598</v>
      </c>
      <c r="Q92" s="298">
        <f t="shared" si="3"/>
        <v>83.872209391839874</v>
      </c>
    </row>
    <row r="93" spans="1:17" x14ac:dyDescent="0.25">
      <c r="A93" s="4" t="s">
        <v>180</v>
      </c>
      <c r="B93" s="4" t="s">
        <v>181</v>
      </c>
      <c r="C93" s="3">
        <v>1888</v>
      </c>
      <c r="D93" s="3">
        <v>750</v>
      </c>
      <c r="E93" s="3">
        <v>0</v>
      </c>
      <c r="F93" s="3">
        <v>0</v>
      </c>
      <c r="G93" s="3">
        <v>29</v>
      </c>
      <c r="H93" s="3">
        <v>0</v>
      </c>
      <c r="I93" s="3">
        <v>58</v>
      </c>
      <c r="J93" s="3">
        <v>7</v>
      </c>
      <c r="K93" s="3">
        <v>0</v>
      </c>
      <c r="L93" s="3">
        <v>0</v>
      </c>
      <c r="M93" s="3">
        <v>0</v>
      </c>
      <c r="N93" s="3">
        <v>0</v>
      </c>
      <c r="O93" s="12">
        <v>420</v>
      </c>
      <c r="P93" s="295">
        <f t="shared" si="2"/>
        <v>3152</v>
      </c>
      <c r="Q93" s="298">
        <f t="shared" si="3"/>
        <v>59.898477157360411</v>
      </c>
    </row>
    <row r="94" spans="1:17" x14ac:dyDescent="0.25">
      <c r="A94" s="4" t="s">
        <v>182</v>
      </c>
      <c r="B94" s="4" t="s">
        <v>183</v>
      </c>
      <c r="C94" s="3">
        <v>3745</v>
      </c>
      <c r="D94" s="3">
        <v>1017</v>
      </c>
      <c r="E94" s="3">
        <v>0</v>
      </c>
      <c r="F94" s="3">
        <v>140</v>
      </c>
      <c r="G94" s="3">
        <v>0</v>
      </c>
      <c r="H94" s="3">
        <v>161</v>
      </c>
      <c r="I94" s="3">
        <v>2043</v>
      </c>
      <c r="J94" s="3">
        <v>305</v>
      </c>
      <c r="K94" s="3">
        <v>0</v>
      </c>
      <c r="L94" s="3">
        <v>0</v>
      </c>
      <c r="M94" s="3">
        <v>0</v>
      </c>
      <c r="N94" s="3">
        <v>456</v>
      </c>
      <c r="O94" s="12">
        <v>1044</v>
      </c>
      <c r="P94" s="295">
        <f t="shared" si="2"/>
        <v>8911</v>
      </c>
      <c r="Q94" s="298">
        <f t="shared" si="3"/>
        <v>42.026708562450906</v>
      </c>
    </row>
    <row r="95" spans="1:17" x14ac:dyDescent="0.25">
      <c r="A95" s="4" t="s">
        <v>184</v>
      </c>
      <c r="B95" s="4" t="s">
        <v>185</v>
      </c>
      <c r="C95" s="3">
        <v>2770</v>
      </c>
      <c r="D95" s="3">
        <v>922</v>
      </c>
      <c r="E95" s="3">
        <v>0</v>
      </c>
      <c r="F95" s="3">
        <v>0</v>
      </c>
      <c r="G95" s="3">
        <v>0</v>
      </c>
      <c r="H95" s="3">
        <v>0</v>
      </c>
      <c r="I95" s="3">
        <v>138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12">
        <v>0</v>
      </c>
      <c r="P95" s="295">
        <f t="shared" si="2"/>
        <v>3830</v>
      </c>
      <c r="Q95" s="298">
        <f t="shared" si="3"/>
        <v>72.323759791122711</v>
      </c>
    </row>
    <row r="96" spans="1:17" x14ac:dyDescent="0.25">
      <c r="A96" s="4" t="s">
        <v>186</v>
      </c>
      <c r="B96" s="4" t="s">
        <v>187</v>
      </c>
      <c r="C96" s="3">
        <v>471</v>
      </c>
      <c r="D96" s="3">
        <v>355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7</v>
      </c>
      <c r="O96" s="12">
        <v>26</v>
      </c>
      <c r="P96" s="295">
        <f t="shared" si="2"/>
        <v>859</v>
      </c>
      <c r="Q96" s="298">
        <f t="shared" si="3"/>
        <v>54.831199068684519</v>
      </c>
    </row>
    <row r="97" spans="1:17" x14ac:dyDescent="0.25">
      <c r="A97" s="4" t="s">
        <v>188</v>
      </c>
      <c r="B97" s="4" t="s">
        <v>189</v>
      </c>
      <c r="C97" s="3">
        <v>6004</v>
      </c>
      <c r="D97" s="3">
        <v>2153</v>
      </c>
      <c r="E97" s="3">
        <v>567</v>
      </c>
      <c r="F97" s="3">
        <v>368</v>
      </c>
      <c r="G97" s="3">
        <v>317</v>
      </c>
      <c r="H97" s="3">
        <v>0</v>
      </c>
      <c r="I97" s="3">
        <v>0</v>
      </c>
      <c r="J97" s="3">
        <v>70</v>
      </c>
      <c r="K97" s="3">
        <v>0</v>
      </c>
      <c r="L97" s="3">
        <v>0</v>
      </c>
      <c r="M97" s="3">
        <v>0</v>
      </c>
      <c r="N97" s="3">
        <v>0</v>
      </c>
      <c r="O97" s="12">
        <v>95</v>
      </c>
      <c r="P97" s="295">
        <f t="shared" si="2"/>
        <v>9574</v>
      </c>
      <c r="Q97" s="298">
        <f t="shared" si="3"/>
        <v>62.711510340505541</v>
      </c>
    </row>
    <row r="98" spans="1:17" x14ac:dyDescent="0.25">
      <c r="A98" s="4" t="s">
        <v>190</v>
      </c>
      <c r="B98" s="4" t="s">
        <v>191</v>
      </c>
      <c r="C98" s="3">
        <v>2779</v>
      </c>
      <c r="D98" s="3">
        <v>1306</v>
      </c>
      <c r="E98" s="3">
        <v>113</v>
      </c>
      <c r="F98" s="3">
        <v>23</v>
      </c>
      <c r="G98" s="3">
        <v>0</v>
      </c>
      <c r="H98" s="3">
        <v>0</v>
      </c>
      <c r="I98" s="3">
        <v>230</v>
      </c>
      <c r="J98" s="3">
        <v>12</v>
      </c>
      <c r="K98" s="3">
        <v>0</v>
      </c>
      <c r="L98" s="3">
        <v>0</v>
      </c>
      <c r="M98" s="3">
        <v>0</v>
      </c>
      <c r="N98" s="3">
        <v>205</v>
      </c>
      <c r="O98" s="12">
        <v>164</v>
      </c>
      <c r="P98" s="295">
        <f t="shared" si="2"/>
        <v>4832</v>
      </c>
      <c r="Q98" s="298">
        <f t="shared" si="3"/>
        <v>57.512417218543042</v>
      </c>
    </row>
    <row r="99" spans="1:17" x14ac:dyDescent="0.25">
      <c r="A99" s="4" t="s">
        <v>192</v>
      </c>
      <c r="B99" s="4" t="s">
        <v>193</v>
      </c>
      <c r="C99" s="3">
        <v>2385</v>
      </c>
      <c r="D99" s="3">
        <v>406</v>
      </c>
      <c r="E99" s="3">
        <v>60</v>
      </c>
      <c r="F99" s="3">
        <v>0</v>
      </c>
      <c r="G99" s="3">
        <v>0</v>
      </c>
      <c r="H99" s="3">
        <v>0</v>
      </c>
      <c r="I99" s="3">
        <v>2510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12">
        <v>0</v>
      </c>
      <c r="P99" s="295">
        <f t="shared" si="2"/>
        <v>5361</v>
      </c>
      <c r="Q99" s="298">
        <f t="shared" si="3"/>
        <v>44.487968662562956</v>
      </c>
    </row>
    <row r="100" spans="1:17" x14ac:dyDescent="0.25">
      <c r="A100" s="4" t="s">
        <v>194</v>
      </c>
      <c r="B100" s="4" t="s">
        <v>195</v>
      </c>
      <c r="C100" s="3">
        <v>197</v>
      </c>
      <c r="D100" s="3">
        <v>43</v>
      </c>
      <c r="E100" s="3">
        <v>0</v>
      </c>
      <c r="F100" s="3">
        <v>0</v>
      </c>
      <c r="G100" s="3">
        <v>0</v>
      </c>
      <c r="H100" s="3">
        <v>0</v>
      </c>
      <c r="I100" s="3">
        <v>69</v>
      </c>
      <c r="J100" s="3">
        <v>12</v>
      </c>
      <c r="K100" s="3">
        <v>0</v>
      </c>
      <c r="L100" s="3">
        <v>0</v>
      </c>
      <c r="M100" s="3">
        <v>0</v>
      </c>
      <c r="N100" s="3">
        <v>0</v>
      </c>
      <c r="O100" s="12">
        <v>1</v>
      </c>
      <c r="P100" s="295">
        <f t="shared" si="2"/>
        <v>322</v>
      </c>
      <c r="Q100" s="298">
        <f t="shared" si="3"/>
        <v>61.180124223602483</v>
      </c>
    </row>
    <row r="101" spans="1:17" x14ac:dyDescent="0.25">
      <c r="A101" s="4" t="s">
        <v>196</v>
      </c>
      <c r="B101" s="4" t="s">
        <v>197</v>
      </c>
      <c r="C101" s="3">
        <v>3579</v>
      </c>
      <c r="D101" s="3">
        <v>949</v>
      </c>
      <c r="E101" s="3">
        <v>0</v>
      </c>
      <c r="F101" s="3">
        <v>0</v>
      </c>
      <c r="G101" s="3">
        <v>0</v>
      </c>
      <c r="H101" s="3">
        <v>0</v>
      </c>
      <c r="I101" s="3">
        <v>140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12">
        <v>280</v>
      </c>
      <c r="P101" s="295">
        <f t="shared" si="2"/>
        <v>4948</v>
      </c>
      <c r="Q101" s="298">
        <f t="shared" si="3"/>
        <v>72.332255456750204</v>
      </c>
    </row>
    <row r="102" spans="1:17" x14ac:dyDescent="0.25">
      <c r="A102" s="4" t="s">
        <v>198</v>
      </c>
      <c r="B102" s="4" t="s">
        <v>199</v>
      </c>
      <c r="C102" s="3">
        <v>2046</v>
      </c>
      <c r="D102" s="3">
        <v>891</v>
      </c>
      <c r="E102" s="3">
        <v>0</v>
      </c>
      <c r="F102" s="3">
        <v>4</v>
      </c>
      <c r="G102" s="3">
        <v>0</v>
      </c>
      <c r="H102" s="3">
        <v>0</v>
      </c>
      <c r="I102" s="3">
        <v>98</v>
      </c>
      <c r="J102" s="3">
        <v>5</v>
      </c>
      <c r="K102" s="3">
        <v>26</v>
      </c>
      <c r="L102" s="3">
        <v>0</v>
      </c>
      <c r="M102" s="3">
        <v>0</v>
      </c>
      <c r="N102" s="3">
        <v>0</v>
      </c>
      <c r="O102" s="12">
        <v>50</v>
      </c>
      <c r="P102" s="295">
        <f t="shared" si="2"/>
        <v>3120</v>
      </c>
      <c r="Q102" s="298">
        <f t="shared" si="3"/>
        <v>65.57692307692308</v>
      </c>
    </row>
    <row r="103" spans="1:17" x14ac:dyDescent="0.25">
      <c r="A103" s="4" t="s">
        <v>200</v>
      </c>
      <c r="B103" s="4" t="s">
        <v>201</v>
      </c>
      <c r="C103" s="3">
        <v>3326</v>
      </c>
      <c r="D103" s="3">
        <v>625</v>
      </c>
      <c r="E103" s="3">
        <v>0</v>
      </c>
      <c r="F103" s="3">
        <v>9</v>
      </c>
      <c r="G103" s="3">
        <v>0</v>
      </c>
      <c r="H103" s="3">
        <v>0</v>
      </c>
      <c r="I103" s="3">
        <v>503</v>
      </c>
      <c r="J103" s="3">
        <v>32</v>
      </c>
      <c r="K103" s="3">
        <v>931</v>
      </c>
      <c r="L103" s="3">
        <v>0</v>
      </c>
      <c r="M103" s="3">
        <v>0</v>
      </c>
      <c r="N103" s="3">
        <v>0</v>
      </c>
      <c r="O103" s="12">
        <v>59</v>
      </c>
      <c r="P103" s="295">
        <f t="shared" si="2"/>
        <v>5485</v>
      </c>
      <c r="Q103" s="298">
        <f t="shared" si="3"/>
        <v>60.638103919781216</v>
      </c>
    </row>
    <row r="104" spans="1:17" x14ac:dyDescent="0.25">
      <c r="A104" s="4" t="s">
        <v>202</v>
      </c>
      <c r="B104" s="4" t="s">
        <v>203</v>
      </c>
      <c r="C104" s="3">
        <v>4125</v>
      </c>
      <c r="D104" s="3">
        <v>1878</v>
      </c>
      <c r="E104" s="3">
        <v>92</v>
      </c>
      <c r="F104" s="3">
        <v>30</v>
      </c>
      <c r="G104" s="3">
        <v>0</v>
      </c>
      <c r="H104" s="3">
        <v>0</v>
      </c>
      <c r="I104" s="3">
        <v>283</v>
      </c>
      <c r="J104" s="3">
        <v>46</v>
      </c>
      <c r="K104" s="3">
        <v>0</v>
      </c>
      <c r="L104" s="3">
        <v>0</v>
      </c>
      <c r="M104" s="3">
        <v>0</v>
      </c>
      <c r="N104" s="3">
        <v>0</v>
      </c>
      <c r="O104" s="12">
        <v>25</v>
      </c>
      <c r="P104" s="295">
        <f t="shared" si="2"/>
        <v>6479</v>
      </c>
      <c r="Q104" s="298">
        <f t="shared" si="3"/>
        <v>63.667232597623091</v>
      </c>
    </row>
    <row r="105" spans="1:17" x14ac:dyDescent="0.25">
      <c r="A105" s="4" t="s">
        <v>204</v>
      </c>
      <c r="B105" s="4" t="s">
        <v>205</v>
      </c>
      <c r="C105" s="3">
        <v>1493</v>
      </c>
      <c r="D105" s="3">
        <v>920</v>
      </c>
      <c r="E105" s="3">
        <v>79</v>
      </c>
      <c r="F105" s="3">
        <v>57</v>
      </c>
      <c r="G105" s="3">
        <v>0</v>
      </c>
      <c r="H105" s="3">
        <v>0</v>
      </c>
      <c r="I105" s="3">
        <v>0</v>
      </c>
      <c r="J105" s="3">
        <v>14</v>
      </c>
      <c r="K105" s="3">
        <v>0</v>
      </c>
      <c r="L105" s="3">
        <v>0</v>
      </c>
      <c r="M105" s="3">
        <v>0</v>
      </c>
      <c r="N105" s="3">
        <v>180</v>
      </c>
      <c r="O105" s="12">
        <v>46</v>
      </c>
      <c r="P105" s="295">
        <f t="shared" si="2"/>
        <v>2789</v>
      </c>
      <c r="Q105" s="298">
        <f t="shared" si="3"/>
        <v>53.531731803513807</v>
      </c>
    </row>
    <row r="106" spans="1:17" x14ac:dyDescent="0.25">
      <c r="A106" s="4" t="s">
        <v>206</v>
      </c>
      <c r="B106" s="4" t="s">
        <v>207</v>
      </c>
      <c r="C106" s="3">
        <v>642</v>
      </c>
      <c r="D106" s="3">
        <v>0</v>
      </c>
      <c r="E106" s="3">
        <v>0</v>
      </c>
      <c r="F106" s="3">
        <v>80</v>
      </c>
      <c r="G106" s="3">
        <v>0</v>
      </c>
      <c r="H106" s="3">
        <v>0</v>
      </c>
      <c r="I106" s="3">
        <v>356</v>
      </c>
      <c r="J106" s="3">
        <v>0</v>
      </c>
      <c r="K106" s="3">
        <v>0</v>
      </c>
      <c r="L106" s="3">
        <v>0</v>
      </c>
      <c r="M106" s="3">
        <v>0</v>
      </c>
      <c r="N106" s="3">
        <v>8</v>
      </c>
      <c r="O106" s="12">
        <v>199</v>
      </c>
      <c r="P106" s="295">
        <f t="shared" si="2"/>
        <v>1285</v>
      </c>
      <c r="Q106" s="298">
        <f t="shared" si="3"/>
        <v>49.961089494163424</v>
      </c>
    </row>
    <row r="107" spans="1:17" x14ac:dyDescent="0.25">
      <c r="A107" s="4" t="s">
        <v>208</v>
      </c>
      <c r="B107" s="4" t="s">
        <v>209</v>
      </c>
      <c r="C107" s="3">
        <v>4224</v>
      </c>
      <c r="D107" s="3">
        <v>1252</v>
      </c>
      <c r="E107" s="3">
        <v>263</v>
      </c>
      <c r="F107" s="3">
        <v>0</v>
      </c>
      <c r="G107" s="3">
        <v>0</v>
      </c>
      <c r="H107" s="3">
        <v>0</v>
      </c>
      <c r="I107" s="3">
        <v>296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12">
        <v>0</v>
      </c>
      <c r="P107" s="295">
        <f t="shared" si="2"/>
        <v>6035</v>
      </c>
      <c r="Q107" s="298">
        <f t="shared" si="3"/>
        <v>69.991714995857507</v>
      </c>
    </row>
    <row r="108" spans="1:17" x14ac:dyDescent="0.25">
      <c r="A108" s="4" t="s">
        <v>210</v>
      </c>
      <c r="B108" s="4" t="s">
        <v>211</v>
      </c>
      <c r="C108" s="3">
        <v>2631</v>
      </c>
      <c r="D108" s="3">
        <v>1489</v>
      </c>
      <c r="E108" s="3">
        <v>102</v>
      </c>
      <c r="F108" s="3">
        <v>1</v>
      </c>
      <c r="G108" s="3">
        <v>3</v>
      </c>
      <c r="H108" s="3">
        <v>0</v>
      </c>
      <c r="I108" s="3">
        <v>399</v>
      </c>
      <c r="J108" s="3">
        <v>30</v>
      </c>
      <c r="K108" s="3">
        <v>0</v>
      </c>
      <c r="L108" s="3">
        <v>0</v>
      </c>
      <c r="M108" s="3">
        <v>0</v>
      </c>
      <c r="N108" s="3">
        <v>0</v>
      </c>
      <c r="O108" s="12">
        <v>161</v>
      </c>
      <c r="P108" s="295">
        <f t="shared" si="2"/>
        <v>4816</v>
      </c>
      <c r="Q108" s="298">
        <f t="shared" si="3"/>
        <v>54.630398671096344</v>
      </c>
    </row>
    <row r="109" spans="1:17" x14ac:dyDescent="0.25">
      <c r="A109" s="4" t="s">
        <v>212</v>
      </c>
      <c r="B109" s="4" t="s">
        <v>213</v>
      </c>
      <c r="C109" s="3">
        <v>1296</v>
      </c>
      <c r="D109" s="3">
        <v>829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15</v>
      </c>
      <c r="K109" s="3">
        <v>0</v>
      </c>
      <c r="L109" s="3">
        <v>0</v>
      </c>
      <c r="M109" s="3">
        <v>0</v>
      </c>
      <c r="N109" s="3">
        <v>0</v>
      </c>
      <c r="O109" s="12">
        <v>0</v>
      </c>
      <c r="P109" s="295">
        <f t="shared" si="2"/>
        <v>2140</v>
      </c>
      <c r="Q109" s="298">
        <f t="shared" si="3"/>
        <v>60.560747663551403</v>
      </c>
    </row>
    <row r="110" spans="1:17" x14ac:dyDescent="0.25">
      <c r="A110" s="4" t="s">
        <v>214</v>
      </c>
      <c r="B110" s="4" t="s">
        <v>215</v>
      </c>
      <c r="C110" s="3">
        <v>2866</v>
      </c>
      <c r="D110" s="3">
        <v>1083</v>
      </c>
      <c r="E110" s="3">
        <v>0</v>
      </c>
      <c r="F110" s="3">
        <v>3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12">
        <v>60</v>
      </c>
      <c r="P110" s="295">
        <f t="shared" si="2"/>
        <v>4012</v>
      </c>
      <c r="Q110" s="298">
        <f t="shared" si="3"/>
        <v>71.435692921236296</v>
      </c>
    </row>
    <row r="111" spans="1:17" x14ac:dyDescent="0.25">
      <c r="A111" s="4" t="s">
        <v>216</v>
      </c>
      <c r="B111" s="4" t="s">
        <v>217</v>
      </c>
      <c r="C111" s="3">
        <v>169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12">
        <v>0</v>
      </c>
      <c r="P111" s="295">
        <f t="shared" si="2"/>
        <v>169</v>
      </c>
      <c r="Q111" s="298">
        <f t="shared" si="3"/>
        <v>100</v>
      </c>
    </row>
    <row r="112" spans="1:17" x14ac:dyDescent="0.25">
      <c r="A112" s="4" t="s">
        <v>218</v>
      </c>
      <c r="B112" s="4" t="s">
        <v>219</v>
      </c>
      <c r="C112" s="3">
        <v>1357</v>
      </c>
      <c r="D112" s="3">
        <v>299</v>
      </c>
      <c r="E112" s="3">
        <v>0</v>
      </c>
      <c r="F112" s="3">
        <v>0</v>
      </c>
      <c r="G112" s="3">
        <v>0</v>
      </c>
      <c r="H112" s="3">
        <v>0</v>
      </c>
      <c r="I112" s="3">
        <v>150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12">
        <v>0</v>
      </c>
      <c r="P112" s="295">
        <f t="shared" si="2"/>
        <v>1806</v>
      </c>
      <c r="Q112" s="298">
        <f t="shared" si="3"/>
        <v>75.138427464008856</v>
      </c>
    </row>
    <row r="113" spans="1:17" ht="15.75" thickBot="1" x14ac:dyDescent="0.3">
      <c r="A113" s="4" t="s">
        <v>220</v>
      </c>
      <c r="B113" s="4" t="s">
        <v>221</v>
      </c>
      <c r="C113" s="3">
        <v>218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13">
        <v>0</v>
      </c>
      <c r="P113" s="295">
        <f t="shared" si="2"/>
        <v>218</v>
      </c>
      <c r="Q113" s="298">
        <f t="shared" si="3"/>
        <v>100</v>
      </c>
    </row>
    <row r="114" spans="1:17" ht="16.5" thickTop="1" thickBot="1" x14ac:dyDescent="0.3">
      <c r="B114" s="321" t="s">
        <v>222</v>
      </c>
      <c r="C114" s="369">
        <f>SUM(C4:C113)</f>
        <v>211910</v>
      </c>
      <c r="D114" s="369">
        <f t="shared" ref="D114:O114" si="4">SUM(D4:D113)</f>
        <v>62282</v>
      </c>
      <c r="E114" s="369">
        <f t="shared" si="4"/>
        <v>3947</v>
      </c>
      <c r="F114" s="369">
        <f t="shared" si="4"/>
        <v>2948</v>
      </c>
      <c r="G114" s="369">
        <f t="shared" si="4"/>
        <v>5041</v>
      </c>
      <c r="H114" s="369">
        <f t="shared" si="4"/>
        <v>1469</v>
      </c>
      <c r="I114" s="369">
        <f t="shared" si="4"/>
        <v>28476</v>
      </c>
      <c r="J114" s="369">
        <f t="shared" si="4"/>
        <v>3537</v>
      </c>
      <c r="K114" s="369">
        <f t="shared" si="4"/>
        <v>6628</v>
      </c>
      <c r="L114" s="369">
        <f t="shared" si="4"/>
        <v>1050</v>
      </c>
      <c r="M114" s="369">
        <f t="shared" si="4"/>
        <v>551</v>
      </c>
      <c r="N114" s="369">
        <f t="shared" si="4"/>
        <v>7716</v>
      </c>
      <c r="O114" s="370">
        <f t="shared" si="4"/>
        <v>8055</v>
      </c>
      <c r="P114" s="370">
        <f t="shared" si="2"/>
        <v>343610</v>
      </c>
      <c r="Q114" s="415">
        <f t="shared" si="3"/>
        <v>61.671662640784611</v>
      </c>
    </row>
    <row r="115" spans="1:17" ht="15.75" thickTop="1" x14ac:dyDescent="0.25"/>
  </sheetData>
  <mergeCells count="4">
    <mergeCell ref="A2:A3"/>
    <mergeCell ref="B2:B3"/>
    <mergeCell ref="C2:C3"/>
    <mergeCell ref="D2:Q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workbookViewId="0">
      <selection activeCell="Q25" sqref="Q25"/>
    </sheetView>
  </sheetViews>
  <sheetFormatPr baseColWidth="10" defaultColWidth="9" defaultRowHeight="15" x14ac:dyDescent="0.25"/>
  <cols>
    <col min="2" max="2" width="68.42578125" customWidth="1"/>
    <col min="3" max="18" width="16.5703125" customWidth="1"/>
  </cols>
  <sheetData>
    <row r="1" spans="1:18" ht="15.75" thickBot="1" x14ac:dyDescent="0.3"/>
    <row r="2" spans="1:18" ht="30" customHeight="1" thickTop="1" thickBot="1" x14ac:dyDescent="0.3">
      <c r="A2" s="323" t="s">
        <v>0</v>
      </c>
      <c r="B2" s="323" t="s">
        <v>1</v>
      </c>
      <c r="C2" s="324" t="s">
        <v>420</v>
      </c>
      <c r="D2" s="331"/>
      <c r="E2" s="331"/>
      <c r="F2" s="332"/>
      <c r="G2" s="324" t="s">
        <v>421</v>
      </c>
      <c r="H2" s="331"/>
      <c r="I2" s="331"/>
      <c r="J2" s="332"/>
      <c r="K2" s="324" t="s">
        <v>422</v>
      </c>
      <c r="L2" s="331"/>
      <c r="M2" s="331"/>
      <c r="N2" s="332"/>
      <c r="O2" s="324" t="s">
        <v>423</v>
      </c>
      <c r="P2" s="331"/>
      <c r="Q2" s="331"/>
      <c r="R2" s="332"/>
    </row>
    <row r="3" spans="1:18" ht="39.950000000000003" customHeight="1" thickTop="1" thickBot="1" x14ac:dyDescent="0.3">
      <c r="A3" s="323" t="s">
        <v>0</v>
      </c>
      <c r="B3" s="323" t="s">
        <v>1</v>
      </c>
      <c r="C3" s="229" t="s">
        <v>417</v>
      </c>
      <c r="D3" s="229" t="s">
        <v>418</v>
      </c>
      <c r="E3" s="229" t="s">
        <v>419</v>
      </c>
      <c r="F3" s="232" t="s">
        <v>849</v>
      </c>
      <c r="G3" s="232" t="s">
        <v>417</v>
      </c>
      <c r="H3" s="229" t="s">
        <v>418</v>
      </c>
      <c r="I3" s="229" t="s">
        <v>419</v>
      </c>
      <c r="J3" s="232" t="s">
        <v>849</v>
      </c>
      <c r="K3" s="229" t="s">
        <v>417</v>
      </c>
      <c r="L3" s="229" t="s">
        <v>418</v>
      </c>
      <c r="M3" s="229" t="s">
        <v>419</v>
      </c>
      <c r="N3" s="232" t="s">
        <v>849</v>
      </c>
      <c r="O3" s="229" t="s">
        <v>417</v>
      </c>
      <c r="P3" s="229" t="s">
        <v>418</v>
      </c>
      <c r="Q3" s="229" t="s">
        <v>419</v>
      </c>
      <c r="R3" s="232" t="s">
        <v>849</v>
      </c>
    </row>
    <row r="4" spans="1:18" ht="15.75" thickTop="1" x14ac:dyDescent="0.25">
      <c r="A4" s="4" t="s">
        <v>2</v>
      </c>
      <c r="B4" s="4" t="s">
        <v>3</v>
      </c>
      <c r="C4" s="5">
        <v>8.6666669845581055</v>
      </c>
      <c r="D4" s="5">
        <v>9</v>
      </c>
      <c r="E4" s="231">
        <v>9</v>
      </c>
      <c r="F4" s="237">
        <f t="shared" ref="F4:F6" si="0">AVERAGEIF(C4:E4,"&gt;0")</f>
        <v>8.8888889948527012</v>
      </c>
      <c r="G4" s="25">
        <v>0</v>
      </c>
      <c r="H4" s="3">
        <v>0</v>
      </c>
      <c r="I4" s="3">
        <v>0</v>
      </c>
      <c r="J4" s="237" t="e">
        <f t="shared" ref="J4:J6" si="1">AVERAGEIF(G4:I4,"&gt;0")</f>
        <v>#DIV/0!</v>
      </c>
      <c r="K4" s="5">
        <v>8.75</v>
      </c>
      <c r="L4" s="5">
        <v>9</v>
      </c>
      <c r="M4" s="5">
        <v>9</v>
      </c>
      <c r="N4" s="237">
        <f t="shared" ref="N4:N6" si="2">AVERAGEIF(K4:M4,"&gt;0")</f>
        <v>8.9166666666666661</v>
      </c>
      <c r="O4" s="3">
        <v>0</v>
      </c>
      <c r="P4" s="3">
        <v>0</v>
      </c>
      <c r="Q4" s="3">
        <v>0</v>
      </c>
      <c r="R4" s="237" t="e">
        <f t="shared" ref="R4:R6" si="3">AVERAGEIF(O4:Q4,"&gt;0")</f>
        <v>#DIV/0!</v>
      </c>
    </row>
    <row r="5" spans="1:18" x14ac:dyDescent="0.25">
      <c r="A5" s="4" t="s">
        <v>4</v>
      </c>
      <c r="B5" s="4" t="s">
        <v>5</v>
      </c>
      <c r="C5" s="5">
        <v>9</v>
      </c>
      <c r="D5" s="5">
        <v>8.3333330154418945</v>
      </c>
      <c r="E5" s="231">
        <v>8.3333330154418945</v>
      </c>
      <c r="F5" s="237">
        <f t="shared" si="0"/>
        <v>8.5555553436279297</v>
      </c>
      <c r="G5" s="25">
        <v>0</v>
      </c>
      <c r="H5" s="3">
        <v>0</v>
      </c>
      <c r="I5" s="3">
        <v>0</v>
      </c>
      <c r="J5" s="237" t="e">
        <f t="shared" si="1"/>
        <v>#DIV/0!</v>
      </c>
      <c r="K5" s="3">
        <v>0</v>
      </c>
      <c r="L5" s="3">
        <v>0</v>
      </c>
      <c r="M5" s="3">
        <v>0</v>
      </c>
      <c r="N5" s="237" t="e">
        <f t="shared" si="2"/>
        <v>#DIV/0!</v>
      </c>
      <c r="O5" s="3">
        <v>0</v>
      </c>
      <c r="P5" s="3">
        <v>0</v>
      </c>
      <c r="Q5" s="3">
        <v>0</v>
      </c>
      <c r="R5" s="237" t="e">
        <f t="shared" si="3"/>
        <v>#DIV/0!</v>
      </c>
    </row>
    <row r="6" spans="1:18" x14ac:dyDescent="0.25">
      <c r="A6" s="4" t="s">
        <v>6</v>
      </c>
      <c r="B6" s="4" t="s">
        <v>7</v>
      </c>
      <c r="C6" s="5">
        <v>8.25</v>
      </c>
      <c r="D6" s="5">
        <v>8.2750005722045898</v>
      </c>
      <c r="E6" s="231">
        <v>8.6750001907348633</v>
      </c>
      <c r="F6" s="237">
        <f t="shared" si="0"/>
        <v>8.4000002543131504</v>
      </c>
      <c r="G6" s="25">
        <v>0</v>
      </c>
      <c r="H6" s="3">
        <v>0</v>
      </c>
      <c r="I6" s="3">
        <v>0</v>
      </c>
      <c r="J6" s="237" t="e">
        <f t="shared" si="1"/>
        <v>#DIV/0!</v>
      </c>
      <c r="K6" s="5">
        <v>7.8500003814697266</v>
      </c>
      <c r="L6" s="5">
        <v>7.4000000953674316</v>
      </c>
      <c r="M6" s="5">
        <v>7.0500001907348633</v>
      </c>
      <c r="N6" s="237">
        <f t="shared" si="2"/>
        <v>7.4333335558573408</v>
      </c>
      <c r="O6" s="3">
        <v>0</v>
      </c>
      <c r="P6" s="3">
        <v>0</v>
      </c>
      <c r="Q6" s="3">
        <v>0</v>
      </c>
      <c r="R6" s="237" t="e">
        <f t="shared" si="3"/>
        <v>#DIV/0!</v>
      </c>
    </row>
    <row r="7" spans="1:18" x14ac:dyDescent="0.25">
      <c r="A7" s="4" t="s">
        <v>8</v>
      </c>
      <c r="B7" s="4" t="s">
        <v>9</v>
      </c>
      <c r="C7" s="5">
        <v>8.8692302703857422</v>
      </c>
      <c r="D7" s="5">
        <v>8.9846153259277344</v>
      </c>
      <c r="E7" s="231">
        <v>8.9153833389282227</v>
      </c>
      <c r="F7" s="237">
        <f>AVERAGEIF(C7:E7,"&gt;0")</f>
        <v>8.9230763117472325</v>
      </c>
      <c r="G7" s="230">
        <v>9.1999998092651367</v>
      </c>
      <c r="H7" s="5">
        <v>9.6999998092651367</v>
      </c>
      <c r="I7" s="5">
        <v>8.8000001907348633</v>
      </c>
      <c r="J7" s="237">
        <f>AVERAGEIF(G7:I7,"&gt;0")</f>
        <v>9.233333269755045</v>
      </c>
      <c r="K7" s="5">
        <v>8.9500007629394531</v>
      </c>
      <c r="L7" s="5">
        <v>9.3125009536743164</v>
      </c>
      <c r="M7" s="5">
        <v>9.1125001907348633</v>
      </c>
      <c r="N7" s="237">
        <f>AVERAGEIF(K7:M7,"&gt;0")</f>
        <v>9.125000635782877</v>
      </c>
      <c r="O7" s="3">
        <v>0</v>
      </c>
      <c r="P7" s="3">
        <v>0</v>
      </c>
      <c r="Q7" s="3">
        <v>0</v>
      </c>
      <c r="R7" s="237" t="e">
        <f>AVERAGEIF(O7:Q7,"&gt;0")</f>
        <v>#DIV/0!</v>
      </c>
    </row>
    <row r="8" spans="1:18" x14ac:dyDescent="0.25">
      <c r="A8" s="4" t="s">
        <v>10</v>
      </c>
      <c r="B8" s="4" t="s">
        <v>11</v>
      </c>
      <c r="C8" s="5">
        <v>8</v>
      </c>
      <c r="D8" s="5">
        <v>8</v>
      </c>
      <c r="E8" s="231">
        <v>8</v>
      </c>
      <c r="F8" s="237">
        <f t="shared" ref="F8:F71" si="4">AVERAGEIF(C8:E8,"&gt;0")</f>
        <v>8</v>
      </c>
      <c r="G8" s="25">
        <v>0</v>
      </c>
      <c r="H8" s="3">
        <v>0</v>
      </c>
      <c r="I8" s="3">
        <v>0</v>
      </c>
      <c r="J8" s="237" t="e">
        <f t="shared" ref="J8:J71" si="5">AVERAGEIF(G8:I8,"&gt;0")</f>
        <v>#DIV/0!</v>
      </c>
      <c r="K8" s="5">
        <v>8.25</v>
      </c>
      <c r="L8" s="5">
        <v>8</v>
      </c>
      <c r="M8" s="5">
        <v>8</v>
      </c>
      <c r="N8" s="237">
        <f t="shared" ref="N8:N71" si="6">AVERAGEIF(K8:M8,"&gt;0")</f>
        <v>8.0833333333333339</v>
      </c>
      <c r="O8" s="3">
        <v>0</v>
      </c>
      <c r="P8" s="3">
        <v>0</v>
      </c>
      <c r="Q8" s="3">
        <v>0</v>
      </c>
      <c r="R8" s="237" t="e">
        <f t="shared" ref="R8:R71" si="7">AVERAGEIF(O8:Q8,"&gt;0")</f>
        <v>#DIV/0!</v>
      </c>
    </row>
    <row r="9" spans="1:18" x14ac:dyDescent="0.25">
      <c r="A9" s="4" t="s">
        <v>12</v>
      </c>
      <c r="B9" s="4" t="s">
        <v>13</v>
      </c>
      <c r="C9" s="5">
        <v>8.9333333969116211</v>
      </c>
      <c r="D9" s="5">
        <v>9.0999994277954102</v>
      </c>
      <c r="E9" s="231">
        <v>9.2333335876464844</v>
      </c>
      <c r="F9" s="237">
        <f t="shared" si="4"/>
        <v>9.0888888041178379</v>
      </c>
      <c r="G9" s="25">
        <v>0</v>
      </c>
      <c r="H9" s="3">
        <v>0</v>
      </c>
      <c r="I9" s="3">
        <v>0</v>
      </c>
      <c r="J9" s="237" t="e">
        <f t="shared" si="5"/>
        <v>#DIV/0!</v>
      </c>
      <c r="K9" s="3">
        <v>0</v>
      </c>
      <c r="L9" s="3">
        <v>0</v>
      </c>
      <c r="M9" s="3">
        <v>0</v>
      </c>
      <c r="N9" s="237" t="e">
        <f t="shared" si="6"/>
        <v>#DIV/0!</v>
      </c>
      <c r="O9" s="3">
        <v>0</v>
      </c>
      <c r="P9" s="3">
        <v>0</v>
      </c>
      <c r="Q9" s="3">
        <v>0</v>
      </c>
      <c r="R9" s="237" t="e">
        <f t="shared" si="7"/>
        <v>#DIV/0!</v>
      </c>
    </row>
    <row r="10" spans="1:18" x14ac:dyDescent="0.25">
      <c r="A10" s="4" t="s">
        <v>14</v>
      </c>
      <c r="B10" s="4" t="s">
        <v>15</v>
      </c>
      <c r="C10" s="5">
        <v>8.9571428298950195</v>
      </c>
      <c r="D10" s="5">
        <v>8.9142856597900391</v>
      </c>
      <c r="E10" s="231">
        <v>9.0142850875854492</v>
      </c>
      <c r="F10" s="237">
        <f t="shared" si="4"/>
        <v>8.9619045257568359</v>
      </c>
      <c r="G10" s="25">
        <v>0</v>
      </c>
      <c r="H10" s="3">
        <v>0</v>
      </c>
      <c r="I10" s="3">
        <v>0</v>
      </c>
      <c r="J10" s="237" t="e">
        <f t="shared" si="5"/>
        <v>#DIV/0!</v>
      </c>
      <c r="K10" s="5">
        <v>8.7285709381103516</v>
      </c>
      <c r="L10" s="5">
        <v>8.7571430206298828</v>
      </c>
      <c r="M10" s="5">
        <v>8.8714275360107422</v>
      </c>
      <c r="N10" s="237">
        <f t="shared" si="6"/>
        <v>8.7857138315836583</v>
      </c>
      <c r="O10" s="3">
        <v>0</v>
      </c>
      <c r="P10" s="3">
        <v>0</v>
      </c>
      <c r="Q10" s="3">
        <v>0</v>
      </c>
      <c r="R10" s="237" t="e">
        <f t="shared" si="7"/>
        <v>#DIV/0!</v>
      </c>
    </row>
    <row r="11" spans="1:18" x14ac:dyDescent="0.25">
      <c r="A11" s="4" t="s">
        <v>16</v>
      </c>
      <c r="B11" s="4" t="s">
        <v>17</v>
      </c>
      <c r="C11" s="5">
        <v>8.9333333969116211</v>
      </c>
      <c r="D11" s="5">
        <v>8.9499998092651367</v>
      </c>
      <c r="E11" s="231">
        <v>8.983332633972168</v>
      </c>
      <c r="F11" s="237">
        <f t="shared" si="4"/>
        <v>8.9555552800496425</v>
      </c>
      <c r="G11" s="25">
        <v>0</v>
      </c>
      <c r="H11" s="3">
        <v>0</v>
      </c>
      <c r="I11" s="3">
        <v>0</v>
      </c>
      <c r="J11" s="237" t="e">
        <f t="shared" si="5"/>
        <v>#DIV/0!</v>
      </c>
      <c r="K11" s="5">
        <v>9.0500001907348633</v>
      </c>
      <c r="L11" s="5">
        <v>8.9333333969116211</v>
      </c>
      <c r="M11" s="5">
        <v>9.0666666030883789</v>
      </c>
      <c r="N11" s="237">
        <f t="shared" si="6"/>
        <v>9.016666730244955</v>
      </c>
      <c r="O11" s="3">
        <v>0</v>
      </c>
      <c r="P11" s="3">
        <v>0</v>
      </c>
      <c r="Q11" s="3">
        <v>0</v>
      </c>
      <c r="R11" s="237" t="e">
        <f t="shared" si="7"/>
        <v>#DIV/0!</v>
      </c>
    </row>
    <row r="12" spans="1:18" x14ac:dyDescent="0.25">
      <c r="A12" s="4" t="s">
        <v>18</v>
      </c>
      <c r="B12" s="4" t="s">
        <v>19</v>
      </c>
      <c r="C12" s="5">
        <v>9.3333339691162109</v>
      </c>
      <c r="D12" s="5">
        <v>8.6666669845581055</v>
      </c>
      <c r="E12" s="231">
        <v>9</v>
      </c>
      <c r="F12" s="237">
        <f t="shared" si="4"/>
        <v>9.0000003178914394</v>
      </c>
      <c r="G12" s="25">
        <v>0</v>
      </c>
      <c r="H12" s="3">
        <v>0</v>
      </c>
      <c r="I12" s="3">
        <v>0</v>
      </c>
      <c r="J12" s="237" t="e">
        <f t="shared" si="5"/>
        <v>#DIV/0!</v>
      </c>
      <c r="K12" s="5">
        <v>8.5</v>
      </c>
      <c r="L12" s="5">
        <v>9</v>
      </c>
      <c r="M12" s="5">
        <v>10</v>
      </c>
      <c r="N12" s="237">
        <f t="shared" si="6"/>
        <v>9.1666666666666661</v>
      </c>
      <c r="O12" s="3">
        <v>0</v>
      </c>
      <c r="P12" s="3">
        <v>0</v>
      </c>
      <c r="Q12" s="3">
        <v>0</v>
      </c>
      <c r="R12" s="237" t="e">
        <f t="shared" si="7"/>
        <v>#DIV/0!</v>
      </c>
    </row>
    <row r="13" spans="1:18" x14ac:dyDescent="0.25">
      <c r="A13" s="4" t="s">
        <v>20</v>
      </c>
      <c r="B13" s="4" t="s">
        <v>21</v>
      </c>
      <c r="C13" s="5">
        <v>8.6999998092651367</v>
      </c>
      <c r="D13" s="5">
        <v>8.6714286804199219</v>
      </c>
      <c r="E13" s="231">
        <v>8.6571435928344727</v>
      </c>
      <c r="F13" s="237">
        <f t="shared" si="4"/>
        <v>8.6761906941731777</v>
      </c>
      <c r="G13" s="25">
        <v>0</v>
      </c>
      <c r="H13" s="3">
        <v>0</v>
      </c>
      <c r="I13" s="3">
        <v>0</v>
      </c>
      <c r="J13" s="237" t="e">
        <f t="shared" si="5"/>
        <v>#DIV/0!</v>
      </c>
      <c r="K13" s="5">
        <v>8.6333332061767578</v>
      </c>
      <c r="L13" s="5">
        <v>8.8333330154418945</v>
      </c>
      <c r="M13" s="5">
        <v>8.8000001907348633</v>
      </c>
      <c r="N13" s="237">
        <f t="shared" si="6"/>
        <v>8.7555554707845058</v>
      </c>
      <c r="O13" s="3">
        <v>0</v>
      </c>
      <c r="P13" s="3">
        <v>0</v>
      </c>
      <c r="Q13" s="3">
        <v>0</v>
      </c>
      <c r="R13" s="237" t="e">
        <f t="shared" si="7"/>
        <v>#DIV/0!</v>
      </c>
    </row>
    <row r="14" spans="1:18" x14ac:dyDescent="0.25">
      <c r="A14" s="4" t="s">
        <v>22</v>
      </c>
      <c r="B14" s="4" t="s">
        <v>23</v>
      </c>
      <c r="C14" s="5">
        <v>8.771428108215332</v>
      </c>
      <c r="D14" s="5">
        <v>8.642857551574707</v>
      </c>
      <c r="E14" s="231">
        <v>8.6833333969116211</v>
      </c>
      <c r="F14" s="237">
        <f t="shared" si="4"/>
        <v>8.6992063522338867</v>
      </c>
      <c r="G14" s="25">
        <v>0</v>
      </c>
      <c r="H14" s="3">
        <v>0</v>
      </c>
      <c r="I14" s="3">
        <v>0</v>
      </c>
      <c r="J14" s="237" t="e">
        <f t="shared" si="5"/>
        <v>#DIV/0!</v>
      </c>
      <c r="K14" s="5">
        <v>8.8428573608398437</v>
      </c>
      <c r="L14" s="5">
        <v>8.857142448425293</v>
      </c>
      <c r="M14" s="5">
        <v>8.8428564071655273</v>
      </c>
      <c r="N14" s="237">
        <f t="shared" si="6"/>
        <v>8.8476187388102208</v>
      </c>
      <c r="O14" s="3">
        <v>0</v>
      </c>
      <c r="P14" s="3">
        <v>0</v>
      </c>
      <c r="Q14" s="3">
        <v>0</v>
      </c>
      <c r="R14" s="237" t="e">
        <f t="shared" si="7"/>
        <v>#DIV/0!</v>
      </c>
    </row>
    <row r="15" spans="1:18" x14ac:dyDescent="0.25">
      <c r="A15" s="4" t="s">
        <v>24</v>
      </c>
      <c r="B15" s="4" t="s">
        <v>25</v>
      </c>
      <c r="C15" s="5">
        <v>9</v>
      </c>
      <c r="D15" s="5">
        <v>8.8000001907348633</v>
      </c>
      <c r="E15" s="231">
        <v>9</v>
      </c>
      <c r="F15" s="237">
        <f t="shared" si="4"/>
        <v>8.9333333969116211</v>
      </c>
      <c r="G15" s="25">
        <v>0</v>
      </c>
      <c r="H15" s="3">
        <v>0</v>
      </c>
      <c r="I15" s="3">
        <v>0</v>
      </c>
      <c r="J15" s="237" t="e">
        <f t="shared" si="5"/>
        <v>#DIV/0!</v>
      </c>
      <c r="K15" s="5">
        <v>9</v>
      </c>
      <c r="L15" s="5">
        <v>8.8333330154418945</v>
      </c>
      <c r="M15" s="5">
        <v>9</v>
      </c>
      <c r="N15" s="237">
        <f t="shared" si="6"/>
        <v>8.9444443384806309</v>
      </c>
      <c r="O15" s="3">
        <v>0</v>
      </c>
      <c r="P15" s="3">
        <v>0</v>
      </c>
      <c r="Q15" s="3">
        <v>0</v>
      </c>
      <c r="R15" s="237" t="e">
        <f t="shared" si="7"/>
        <v>#DIV/0!</v>
      </c>
    </row>
    <row r="16" spans="1:18" x14ac:dyDescent="0.25">
      <c r="A16" s="4" t="s">
        <v>26</v>
      </c>
      <c r="B16" s="4" t="s">
        <v>27</v>
      </c>
      <c r="C16" s="5">
        <v>8.8333330154418945</v>
      </c>
      <c r="D16" s="5">
        <v>8.6333341598510742</v>
      </c>
      <c r="E16" s="231">
        <v>8.766667366027832</v>
      </c>
      <c r="F16" s="237">
        <f t="shared" si="4"/>
        <v>8.7444448471069336</v>
      </c>
      <c r="G16" s="25">
        <v>0</v>
      </c>
      <c r="H16" s="3">
        <v>0</v>
      </c>
      <c r="I16" s="3">
        <v>0</v>
      </c>
      <c r="J16" s="237" t="e">
        <f t="shared" si="5"/>
        <v>#DIV/0!</v>
      </c>
      <c r="K16" s="3">
        <v>0</v>
      </c>
      <c r="L16" s="3">
        <v>0</v>
      </c>
      <c r="M16" s="3">
        <v>0</v>
      </c>
      <c r="N16" s="237" t="e">
        <f t="shared" si="6"/>
        <v>#DIV/0!</v>
      </c>
      <c r="O16" s="3">
        <v>0</v>
      </c>
      <c r="P16" s="3">
        <v>0</v>
      </c>
      <c r="Q16" s="3">
        <v>0</v>
      </c>
      <c r="R16" s="237" t="e">
        <f t="shared" si="7"/>
        <v>#DIV/0!</v>
      </c>
    </row>
    <row r="17" spans="1:18" x14ac:dyDescent="0.25">
      <c r="A17" s="4" t="s">
        <v>28</v>
      </c>
      <c r="B17" s="4" t="s">
        <v>29</v>
      </c>
      <c r="C17" s="5">
        <v>8.7416677474975586</v>
      </c>
      <c r="D17" s="5">
        <v>8.3583345413208008</v>
      </c>
      <c r="E17" s="231">
        <v>8.8000001907348633</v>
      </c>
      <c r="F17" s="237">
        <f t="shared" si="4"/>
        <v>8.6333341598510742</v>
      </c>
      <c r="G17" s="25">
        <v>0</v>
      </c>
      <c r="H17" s="3">
        <v>0</v>
      </c>
      <c r="I17" s="3">
        <v>0</v>
      </c>
      <c r="J17" s="237" t="e">
        <f t="shared" si="5"/>
        <v>#DIV/0!</v>
      </c>
      <c r="K17" s="5">
        <v>8.8499994277954102</v>
      </c>
      <c r="L17" s="5">
        <v>9.0833330154418945</v>
      </c>
      <c r="M17" s="5">
        <v>8.8666677474975586</v>
      </c>
      <c r="N17" s="237">
        <f t="shared" si="6"/>
        <v>8.9333333969116211</v>
      </c>
      <c r="O17" s="3">
        <v>0</v>
      </c>
      <c r="P17" s="3">
        <v>0</v>
      </c>
      <c r="Q17" s="3">
        <v>0</v>
      </c>
      <c r="R17" s="237" t="e">
        <f t="shared" si="7"/>
        <v>#DIV/0!</v>
      </c>
    </row>
    <row r="18" spans="1:18" x14ac:dyDescent="0.25">
      <c r="A18" s="4" t="s">
        <v>30</v>
      </c>
      <c r="B18" s="4" t="s">
        <v>31</v>
      </c>
      <c r="C18" s="5">
        <v>9</v>
      </c>
      <c r="D18" s="5">
        <v>9</v>
      </c>
      <c r="E18" s="231">
        <v>8.75</v>
      </c>
      <c r="F18" s="237">
        <f t="shared" si="4"/>
        <v>8.9166666666666661</v>
      </c>
      <c r="G18" s="25">
        <v>0</v>
      </c>
      <c r="H18" s="3">
        <v>0</v>
      </c>
      <c r="I18" s="3">
        <v>0</v>
      </c>
      <c r="J18" s="237" t="e">
        <f t="shared" si="5"/>
        <v>#DIV/0!</v>
      </c>
      <c r="K18" s="5">
        <v>8.75</v>
      </c>
      <c r="L18" s="5">
        <v>9</v>
      </c>
      <c r="M18" s="5">
        <v>9</v>
      </c>
      <c r="N18" s="237">
        <f t="shared" si="6"/>
        <v>8.9166666666666661</v>
      </c>
      <c r="O18" s="3">
        <v>0</v>
      </c>
      <c r="P18" s="3">
        <v>0</v>
      </c>
      <c r="Q18" s="3">
        <v>0</v>
      </c>
      <c r="R18" s="237" t="e">
        <f t="shared" si="7"/>
        <v>#DIV/0!</v>
      </c>
    </row>
    <row r="19" spans="1:18" x14ac:dyDescent="0.25">
      <c r="A19" s="4" t="s">
        <v>32</v>
      </c>
      <c r="B19" s="4" t="s">
        <v>33</v>
      </c>
      <c r="C19" s="5">
        <v>9</v>
      </c>
      <c r="D19" s="5">
        <v>9</v>
      </c>
      <c r="E19" s="231">
        <v>9.0833330154418945</v>
      </c>
      <c r="F19" s="237">
        <f t="shared" si="4"/>
        <v>9.0277776718139648</v>
      </c>
      <c r="G19" s="230">
        <v>9.5</v>
      </c>
      <c r="H19" s="5">
        <v>8.1999998092651367</v>
      </c>
      <c r="I19" s="5">
        <v>8.1999998092651367</v>
      </c>
      <c r="J19" s="237">
        <f t="shared" si="5"/>
        <v>8.6333332061767578</v>
      </c>
      <c r="K19" s="5">
        <v>9</v>
      </c>
      <c r="L19" s="5">
        <v>9</v>
      </c>
      <c r="M19" s="5">
        <v>9</v>
      </c>
      <c r="N19" s="237">
        <f t="shared" si="6"/>
        <v>9</v>
      </c>
      <c r="O19" s="3">
        <v>0</v>
      </c>
      <c r="P19" s="3">
        <v>0</v>
      </c>
      <c r="Q19" s="3">
        <v>0</v>
      </c>
      <c r="R19" s="237" t="e">
        <f t="shared" si="7"/>
        <v>#DIV/0!</v>
      </c>
    </row>
    <row r="20" spans="1:18" x14ac:dyDescent="0.25">
      <c r="A20" s="4" t="s">
        <v>34</v>
      </c>
      <c r="B20" s="4" t="s">
        <v>35</v>
      </c>
      <c r="C20" s="5">
        <v>9</v>
      </c>
      <c r="D20" s="5">
        <v>9</v>
      </c>
      <c r="E20" s="231">
        <v>9</v>
      </c>
      <c r="F20" s="237">
        <f t="shared" si="4"/>
        <v>9</v>
      </c>
      <c r="G20" s="25">
        <v>0</v>
      </c>
      <c r="H20" s="3">
        <v>0</v>
      </c>
      <c r="I20" s="3">
        <v>0</v>
      </c>
      <c r="J20" s="237" t="e">
        <f t="shared" si="5"/>
        <v>#DIV/0!</v>
      </c>
      <c r="K20" s="5">
        <v>9</v>
      </c>
      <c r="L20" s="5">
        <v>9</v>
      </c>
      <c r="M20" s="5">
        <v>9.3333330154418945</v>
      </c>
      <c r="N20" s="237">
        <f t="shared" si="6"/>
        <v>9.1111110051472988</v>
      </c>
      <c r="O20" s="3">
        <v>0</v>
      </c>
      <c r="P20" s="3">
        <v>0</v>
      </c>
      <c r="Q20" s="3">
        <v>0</v>
      </c>
      <c r="R20" s="237" t="e">
        <f t="shared" si="7"/>
        <v>#DIV/0!</v>
      </c>
    </row>
    <row r="21" spans="1:18" x14ac:dyDescent="0.25">
      <c r="A21" s="4" t="s">
        <v>36</v>
      </c>
      <c r="B21" s="4" t="s">
        <v>37</v>
      </c>
      <c r="C21" s="5">
        <v>9</v>
      </c>
      <c r="D21" s="5">
        <v>9</v>
      </c>
      <c r="E21" s="231">
        <v>9</v>
      </c>
      <c r="F21" s="237">
        <f t="shared" si="4"/>
        <v>9</v>
      </c>
      <c r="G21" s="25">
        <v>0</v>
      </c>
      <c r="H21" s="3">
        <v>0</v>
      </c>
      <c r="I21" s="3">
        <v>0</v>
      </c>
      <c r="J21" s="237" t="e">
        <f t="shared" si="5"/>
        <v>#DIV/0!</v>
      </c>
      <c r="K21" s="5">
        <v>9.1111106872558594</v>
      </c>
      <c r="L21" s="5">
        <v>9.0909090042114258</v>
      </c>
      <c r="M21" s="5">
        <v>9</v>
      </c>
      <c r="N21" s="237">
        <f t="shared" si="6"/>
        <v>9.0673398971557617</v>
      </c>
      <c r="O21" s="3">
        <v>0</v>
      </c>
      <c r="P21" s="3">
        <v>0</v>
      </c>
      <c r="Q21" s="3">
        <v>0</v>
      </c>
      <c r="R21" s="237" t="e">
        <f t="shared" si="7"/>
        <v>#DIV/0!</v>
      </c>
    </row>
    <row r="22" spans="1:18" x14ac:dyDescent="0.25">
      <c r="A22" s="4" t="s">
        <v>38</v>
      </c>
      <c r="B22" s="4" t="s">
        <v>39</v>
      </c>
      <c r="C22" s="5">
        <v>8.9166669845581055</v>
      </c>
      <c r="D22" s="5">
        <v>8.8888893127441406</v>
      </c>
      <c r="E22" s="231">
        <v>8.8125</v>
      </c>
      <c r="F22" s="237">
        <f t="shared" si="4"/>
        <v>8.872685432434082</v>
      </c>
      <c r="G22" s="25">
        <v>0</v>
      </c>
      <c r="H22" s="3">
        <v>0</v>
      </c>
      <c r="I22" s="3">
        <v>0</v>
      </c>
      <c r="J22" s="237" t="e">
        <f t="shared" si="5"/>
        <v>#DIV/0!</v>
      </c>
      <c r="K22" s="5">
        <v>8.8333330154418945</v>
      </c>
      <c r="L22" s="5">
        <v>9.1666669845581055</v>
      </c>
      <c r="M22" s="5">
        <v>8.8499994277954102</v>
      </c>
      <c r="N22" s="237">
        <f t="shared" si="6"/>
        <v>8.9499998092651367</v>
      </c>
      <c r="O22" s="3">
        <v>0</v>
      </c>
      <c r="P22" s="3">
        <v>0</v>
      </c>
      <c r="Q22" s="3">
        <v>0</v>
      </c>
      <c r="R22" s="237" t="e">
        <f t="shared" si="7"/>
        <v>#DIV/0!</v>
      </c>
    </row>
    <row r="23" spans="1:18" x14ac:dyDescent="0.25">
      <c r="A23" s="4" t="s">
        <v>40</v>
      </c>
      <c r="B23" s="4" t="s">
        <v>41</v>
      </c>
      <c r="C23" s="5">
        <v>8.619999885559082</v>
      </c>
      <c r="D23" s="5">
        <v>8.7399997711181641</v>
      </c>
      <c r="E23" s="231">
        <v>8.6999998092651367</v>
      </c>
      <c r="F23" s="237">
        <f t="shared" si="4"/>
        <v>8.6866664886474609</v>
      </c>
      <c r="G23" s="25">
        <v>0</v>
      </c>
      <c r="H23" s="3">
        <v>0</v>
      </c>
      <c r="I23" s="3">
        <v>0</v>
      </c>
      <c r="J23" s="237" t="e">
        <f t="shared" si="5"/>
        <v>#DIV/0!</v>
      </c>
      <c r="K23" s="3">
        <v>0</v>
      </c>
      <c r="L23" s="3">
        <v>0</v>
      </c>
      <c r="M23" s="3">
        <v>0</v>
      </c>
      <c r="N23" s="237" t="e">
        <f t="shared" si="6"/>
        <v>#DIV/0!</v>
      </c>
      <c r="O23" s="3">
        <v>0</v>
      </c>
      <c r="P23" s="3">
        <v>0</v>
      </c>
      <c r="Q23" s="3">
        <v>0</v>
      </c>
      <c r="R23" s="237" t="e">
        <f t="shared" si="7"/>
        <v>#DIV/0!</v>
      </c>
    </row>
    <row r="24" spans="1:18" x14ac:dyDescent="0.25">
      <c r="A24" s="4" t="s">
        <v>42</v>
      </c>
      <c r="B24" s="4" t="s">
        <v>43</v>
      </c>
      <c r="C24" s="5">
        <v>9.2000007629394531</v>
      </c>
      <c r="D24" s="5">
        <v>9.1499996185302734</v>
      </c>
      <c r="E24" s="231">
        <v>9.2749996185302734</v>
      </c>
      <c r="F24" s="237">
        <f t="shared" si="4"/>
        <v>9.2083333333333339</v>
      </c>
      <c r="G24" s="25">
        <v>0</v>
      </c>
      <c r="H24" s="3">
        <v>0</v>
      </c>
      <c r="I24" s="3">
        <v>0</v>
      </c>
      <c r="J24" s="237" t="e">
        <f t="shared" si="5"/>
        <v>#DIV/0!</v>
      </c>
      <c r="K24" s="5">
        <v>9.1999998092651367</v>
      </c>
      <c r="L24" s="5">
        <v>9.1000003814697266</v>
      </c>
      <c r="M24" s="5">
        <v>9.25</v>
      </c>
      <c r="N24" s="237">
        <f t="shared" si="6"/>
        <v>9.1833333969116211</v>
      </c>
      <c r="O24" s="3">
        <v>0</v>
      </c>
      <c r="P24" s="3">
        <v>0</v>
      </c>
      <c r="Q24" s="3">
        <v>0</v>
      </c>
      <c r="R24" s="237" t="e">
        <f t="shared" si="7"/>
        <v>#DIV/0!</v>
      </c>
    </row>
    <row r="25" spans="1:18" x14ac:dyDescent="0.25">
      <c r="A25" s="4" t="s">
        <v>44</v>
      </c>
      <c r="B25" s="4" t="s">
        <v>45</v>
      </c>
      <c r="C25" s="5">
        <v>9</v>
      </c>
      <c r="D25" s="5">
        <v>8.6666669845581055</v>
      </c>
      <c r="E25" s="231">
        <v>8.1111106872558594</v>
      </c>
      <c r="F25" s="237">
        <f t="shared" si="4"/>
        <v>8.5925925572713222</v>
      </c>
      <c r="G25" s="25">
        <v>0</v>
      </c>
      <c r="H25" s="3">
        <v>0</v>
      </c>
      <c r="I25" s="3">
        <v>0</v>
      </c>
      <c r="J25" s="237" t="e">
        <f t="shared" si="5"/>
        <v>#DIV/0!</v>
      </c>
      <c r="K25" s="5">
        <v>9</v>
      </c>
      <c r="L25" s="5">
        <v>8.8333330154418945</v>
      </c>
      <c r="M25" s="5">
        <v>8.5</v>
      </c>
      <c r="N25" s="237">
        <f t="shared" si="6"/>
        <v>8.7777776718139648</v>
      </c>
      <c r="O25" s="3">
        <v>0</v>
      </c>
      <c r="P25" s="3">
        <v>0</v>
      </c>
      <c r="Q25" s="3">
        <v>0</v>
      </c>
      <c r="R25" s="237" t="e">
        <f t="shared" si="7"/>
        <v>#DIV/0!</v>
      </c>
    </row>
    <row r="26" spans="1:18" x14ac:dyDescent="0.25">
      <c r="A26" s="4" t="s">
        <v>46</v>
      </c>
      <c r="B26" s="4" t="s">
        <v>47</v>
      </c>
      <c r="C26" s="5">
        <v>9</v>
      </c>
      <c r="D26" s="5">
        <v>9</v>
      </c>
      <c r="E26" s="231">
        <v>9</v>
      </c>
      <c r="F26" s="237">
        <f t="shared" si="4"/>
        <v>9</v>
      </c>
      <c r="G26" s="25">
        <v>0</v>
      </c>
      <c r="H26" s="3">
        <v>0</v>
      </c>
      <c r="I26" s="3">
        <v>0</v>
      </c>
      <c r="J26" s="237" t="e">
        <f t="shared" si="5"/>
        <v>#DIV/0!</v>
      </c>
      <c r="K26" s="5">
        <v>9</v>
      </c>
      <c r="L26" s="5">
        <v>9</v>
      </c>
      <c r="M26" s="5">
        <v>9</v>
      </c>
      <c r="N26" s="237">
        <f t="shared" si="6"/>
        <v>9</v>
      </c>
      <c r="O26" s="3">
        <v>0</v>
      </c>
      <c r="P26" s="3">
        <v>0</v>
      </c>
      <c r="Q26" s="3">
        <v>0</v>
      </c>
      <c r="R26" s="237" t="e">
        <f t="shared" si="7"/>
        <v>#DIV/0!</v>
      </c>
    </row>
    <row r="27" spans="1:18" x14ac:dyDescent="0.25">
      <c r="A27" s="4" t="s">
        <v>48</v>
      </c>
      <c r="B27" s="4" t="s">
        <v>49</v>
      </c>
      <c r="C27" s="5">
        <v>8.875</v>
      </c>
      <c r="D27" s="5">
        <v>8.625</v>
      </c>
      <c r="E27" s="231">
        <v>8.5</v>
      </c>
      <c r="F27" s="237">
        <f t="shared" si="4"/>
        <v>8.6666666666666661</v>
      </c>
      <c r="G27" s="25">
        <v>0</v>
      </c>
      <c r="H27" s="3">
        <v>0</v>
      </c>
      <c r="I27" s="3">
        <v>0</v>
      </c>
      <c r="J27" s="237" t="e">
        <f t="shared" si="5"/>
        <v>#DIV/0!</v>
      </c>
      <c r="K27" s="3">
        <v>0</v>
      </c>
      <c r="L27" s="3">
        <v>0</v>
      </c>
      <c r="M27" s="3">
        <v>0</v>
      </c>
      <c r="N27" s="237" t="e">
        <f t="shared" si="6"/>
        <v>#DIV/0!</v>
      </c>
      <c r="O27" s="3">
        <v>0</v>
      </c>
      <c r="P27" s="3">
        <v>0</v>
      </c>
      <c r="Q27" s="3">
        <v>0</v>
      </c>
      <c r="R27" s="237" t="e">
        <f t="shared" si="7"/>
        <v>#DIV/0!</v>
      </c>
    </row>
    <row r="28" spans="1:18" x14ac:dyDescent="0.25">
      <c r="A28" s="4" t="s">
        <v>50</v>
      </c>
      <c r="B28" s="4" t="s">
        <v>51</v>
      </c>
      <c r="C28" s="5">
        <v>9</v>
      </c>
      <c r="D28" s="5">
        <v>9</v>
      </c>
      <c r="E28" s="231">
        <v>9</v>
      </c>
      <c r="F28" s="237">
        <f t="shared" si="4"/>
        <v>9</v>
      </c>
      <c r="G28" s="25">
        <v>0</v>
      </c>
      <c r="H28" s="3">
        <v>0</v>
      </c>
      <c r="I28" s="3">
        <v>0</v>
      </c>
      <c r="J28" s="237" t="e">
        <f t="shared" si="5"/>
        <v>#DIV/0!</v>
      </c>
      <c r="K28" s="3">
        <v>0</v>
      </c>
      <c r="L28" s="3">
        <v>0</v>
      </c>
      <c r="M28" s="3">
        <v>0</v>
      </c>
      <c r="N28" s="237" t="e">
        <f t="shared" si="6"/>
        <v>#DIV/0!</v>
      </c>
      <c r="O28" s="3">
        <v>0</v>
      </c>
      <c r="P28" s="3">
        <v>0</v>
      </c>
      <c r="Q28" s="3">
        <v>0</v>
      </c>
      <c r="R28" s="237" t="e">
        <f t="shared" si="7"/>
        <v>#DIV/0!</v>
      </c>
    </row>
    <row r="29" spans="1:18" x14ac:dyDescent="0.25">
      <c r="A29" s="4" t="s">
        <v>52</v>
      </c>
      <c r="B29" s="4" t="s">
        <v>53</v>
      </c>
      <c r="C29" s="5">
        <v>8.9200000762939453</v>
      </c>
      <c r="D29" s="5">
        <v>8.7800006866455078</v>
      </c>
      <c r="E29" s="231">
        <v>8.9399995803833008</v>
      </c>
      <c r="F29" s="237">
        <f t="shared" si="4"/>
        <v>8.880000114440918</v>
      </c>
      <c r="G29" s="25">
        <v>0</v>
      </c>
      <c r="H29" s="3">
        <v>0</v>
      </c>
      <c r="I29" s="3">
        <v>0</v>
      </c>
      <c r="J29" s="237" t="e">
        <f t="shared" si="5"/>
        <v>#DIV/0!</v>
      </c>
      <c r="K29" s="5">
        <v>8.9249992370605469</v>
      </c>
      <c r="L29" s="5">
        <v>8.9500007629394531</v>
      </c>
      <c r="M29" s="5">
        <v>9</v>
      </c>
      <c r="N29" s="237">
        <f t="shared" si="6"/>
        <v>8.9583333333333339</v>
      </c>
      <c r="O29" s="3">
        <v>0</v>
      </c>
      <c r="P29" s="3">
        <v>0</v>
      </c>
      <c r="Q29" s="3">
        <v>0</v>
      </c>
      <c r="R29" s="237" t="e">
        <f t="shared" si="7"/>
        <v>#DIV/0!</v>
      </c>
    </row>
    <row r="30" spans="1:18" x14ac:dyDescent="0.25">
      <c r="A30" s="4" t="s">
        <v>54</v>
      </c>
      <c r="B30" s="4" t="s">
        <v>55</v>
      </c>
      <c r="C30" s="5">
        <v>8.766667366027832</v>
      </c>
      <c r="D30" s="5">
        <v>9.016667366027832</v>
      </c>
      <c r="E30" s="231">
        <v>9.0999994277954102</v>
      </c>
      <c r="F30" s="237">
        <f t="shared" si="4"/>
        <v>8.9611113866170253</v>
      </c>
      <c r="G30" s="25">
        <v>0</v>
      </c>
      <c r="H30" s="3">
        <v>0</v>
      </c>
      <c r="I30" s="3">
        <v>0</v>
      </c>
      <c r="J30" s="237" t="e">
        <f t="shared" si="5"/>
        <v>#DIV/0!</v>
      </c>
      <c r="K30" s="5">
        <v>0</v>
      </c>
      <c r="L30" s="5">
        <v>9</v>
      </c>
      <c r="M30" s="5">
        <v>8.9666662216186523</v>
      </c>
      <c r="N30" s="237">
        <f t="shared" si="6"/>
        <v>8.9833331108093262</v>
      </c>
      <c r="O30" s="3">
        <v>0</v>
      </c>
      <c r="P30" s="3">
        <v>0</v>
      </c>
      <c r="Q30" s="3">
        <v>0</v>
      </c>
      <c r="R30" s="237" t="e">
        <f t="shared" si="7"/>
        <v>#DIV/0!</v>
      </c>
    </row>
    <row r="31" spans="1:18" x14ac:dyDescent="0.25">
      <c r="A31" s="4" t="s">
        <v>56</v>
      </c>
      <c r="B31" s="4" t="s">
        <v>57</v>
      </c>
      <c r="C31" s="5">
        <v>8.8999996185302734</v>
      </c>
      <c r="D31" s="5">
        <v>8.8399991989135742</v>
      </c>
      <c r="E31" s="231">
        <v>8.8400001525878906</v>
      </c>
      <c r="F31" s="237">
        <f t="shared" si="4"/>
        <v>8.8599996566772461</v>
      </c>
      <c r="G31" s="25">
        <v>0</v>
      </c>
      <c r="H31" s="3">
        <v>0</v>
      </c>
      <c r="I31" s="3">
        <v>0</v>
      </c>
      <c r="J31" s="237" t="e">
        <f t="shared" si="5"/>
        <v>#DIV/0!</v>
      </c>
      <c r="K31" s="5">
        <v>8.9000005722045898</v>
      </c>
      <c r="L31" s="5">
        <v>8.9666671752929687</v>
      </c>
      <c r="M31" s="5">
        <v>8.8666658401489258</v>
      </c>
      <c r="N31" s="237">
        <f t="shared" si="6"/>
        <v>8.9111111958821621</v>
      </c>
      <c r="O31" s="3">
        <v>0</v>
      </c>
      <c r="P31" s="3">
        <v>0</v>
      </c>
      <c r="Q31" s="3">
        <v>0</v>
      </c>
      <c r="R31" s="237" t="e">
        <f t="shared" si="7"/>
        <v>#DIV/0!</v>
      </c>
    </row>
    <row r="32" spans="1:18" x14ac:dyDescent="0.25">
      <c r="A32" s="4" t="s">
        <v>58</v>
      </c>
      <c r="B32" s="4" t="s">
        <v>59</v>
      </c>
      <c r="C32" s="5">
        <v>8.9615383148193359</v>
      </c>
      <c r="D32" s="5">
        <v>8.6923074722290039</v>
      </c>
      <c r="E32" s="231">
        <v>8.5384616851806641</v>
      </c>
      <c r="F32" s="237">
        <f t="shared" si="4"/>
        <v>8.730769157409668</v>
      </c>
      <c r="G32" s="25">
        <v>0</v>
      </c>
      <c r="H32" s="3">
        <v>0</v>
      </c>
      <c r="I32" s="3">
        <v>0</v>
      </c>
      <c r="J32" s="237" t="e">
        <f t="shared" si="5"/>
        <v>#DIV/0!</v>
      </c>
      <c r="K32" s="5">
        <v>8.9166669845581055</v>
      </c>
      <c r="L32" s="5">
        <v>8.6999998092651367</v>
      </c>
      <c r="M32" s="5">
        <v>8.8333330154418945</v>
      </c>
      <c r="N32" s="237">
        <f t="shared" si="6"/>
        <v>8.8166666030883789</v>
      </c>
      <c r="O32" s="3">
        <v>0</v>
      </c>
      <c r="P32" s="3">
        <v>0</v>
      </c>
      <c r="Q32" s="3">
        <v>0</v>
      </c>
      <c r="R32" s="237" t="e">
        <f t="shared" si="7"/>
        <v>#DIV/0!</v>
      </c>
    </row>
    <row r="33" spans="1:18" x14ac:dyDescent="0.25">
      <c r="A33" s="4" t="s">
        <v>60</v>
      </c>
      <c r="B33" s="4" t="s">
        <v>61</v>
      </c>
      <c r="C33" s="5">
        <v>8.4750003814697266</v>
      </c>
      <c r="D33" s="5">
        <v>8.8500003814697266</v>
      </c>
      <c r="E33" s="231">
        <v>8.25</v>
      </c>
      <c r="F33" s="237">
        <f t="shared" si="4"/>
        <v>8.5250002543131504</v>
      </c>
      <c r="G33" s="25">
        <v>0</v>
      </c>
      <c r="H33" s="3">
        <v>0</v>
      </c>
      <c r="I33" s="3">
        <v>0</v>
      </c>
      <c r="J33" s="237" t="e">
        <f t="shared" si="5"/>
        <v>#DIV/0!</v>
      </c>
      <c r="K33" s="3">
        <v>0</v>
      </c>
      <c r="L33" s="3">
        <v>0</v>
      </c>
      <c r="M33" s="3">
        <v>0</v>
      </c>
      <c r="N33" s="237" t="e">
        <f t="shared" si="6"/>
        <v>#DIV/0!</v>
      </c>
      <c r="O33" s="3">
        <v>0</v>
      </c>
      <c r="P33" s="3">
        <v>0</v>
      </c>
      <c r="Q33" s="3">
        <v>0</v>
      </c>
      <c r="R33" s="237" t="e">
        <f t="shared" si="7"/>
        <v>#DIV/0!</v>
      </c>
    </row>
    <row r="34" spans="1:18" x14ac:dyDescent="0.25">
      <c r="A34" s="4" t="s">
        <v>62</v>
      </c>
      <c r="B34" s="4" t="s">
        <v>63</v>
      </c>
      <c r="C34" s="5">
        <v>8.8249998092651367</v>
      </c>
      <c r="D34" s="5">
        <v>8.7750005722045898</v>
      </c>
      <c r="E34" s="231">
        <v>8.5999994277954102</v>
      </c>
      <c r="F34" s="237">
        <f t="shared" si="4"/>
        <v>8.733333269755045</v>
      </c>
      <c r="G34" s="25">
        <v>0</v>
      </c>
      <c r="H34" s="3">
        <v>0</v>
      </c>
      <c r="I34" s="3">
        <v>0</v>
      </c>
      <c r="J34" s="237" t="e">
        <f t="shared" si="5"/>
        <v>#DIV/0!</v>
      </c>
      <c r="K34" s="5">
        <v>8.625</v>
      </c>
      <c r="L34" s="5">
        <v>8.8249998092651367</v>
      </c>
      <c r="M34" s="5">
        <v>8.6000003814697266</v>
      </c>
      <c r="N34" s="237">
        <f t="shared" si="6"/>
        <v>8.6833333969116211</v>
      </c>
      <c r="O34" s="3">
        <v>0</v>
      </c>
      <c r="P34" s="3">
        <v>0</v>
      </c>
      <c r="Q34" s="3">
        <v>0</v>
      </c>
      <c r="R34" s="237" t="e">
        <f t="shared" si="7"/>
        <v>#DIV/0!</v>
      </c>
    </row>
    <row r="35" spans="1:18" x14ac:dyDescent="0.25">
      <c r="A35" s="4" t="s">
        <v>64</v>
      </c>
      <c r="B35" s="4" t="s">
        <v>65</v>
      </c>
      <c r="C35" s="5">
        <v>8.875</v>
      </c>
      <c r="D35" s="5">
        <v>8.8875007629394531</v>
      </c>
      <c r="E35" s="231">
        <v>8.9874992370605469</v>
      </c>
      <c r="F35" s="237">
        <f t="shared" si="4"/>
        <v>8.9166666666666661</v>
      </c>
      <c r="G35" s="25">
        <v>0</v>
      </c>
      <c r="H35" s="3">
        <v>0</v>
      </c>
      <c r="I35" s="3">
        <v>0</v>
      </c>
      <c r="J35" s="237" t="e">
        <f t="shared" si="5"/>
        <v>#DIV/0!</v>
      </c>
      <c r="K35" s="5">
        <v>8.880000114440918</v>
      </c>
      <c r="L35" s="5">
        <v>8.9666671752929687</v>
      </c>
      <c r="M35" s="5">
        <v>8.9833335876464844</v>
      </c>
      <c r="N35" s="237">
        <f t="shared" si="6"/>
        <v>8.943333625793457</v>
      </c>
      <c r="O35" s="3">
        <v>0</v>
      </c>
      <c r="P35" s="3">
        <v>0</v>
      </c>
      <c r="Q35" s="3">
        <v>0</v>
      </c>
      <c r="R35" s="237" t="e">
        <f t="shared" si="7"/>
        <v>#DIV/0!</v>
      </c>
    </row>
    <row r="36" spans="1:18" x14ac:dyDescent="0.25">
      <c r="A36" s="4" t="s">
        <v>66</v>
      </c>
      <c r="B36" s="4" t="s">
        <v>67</v>
      </c>
      <c r="C36" s="5">
        <v>9</v>
      </c>
      <c r="D36" s="5">
        <v>9</v>
      </c>
      <c r="E36" s="231">
        <v>9.0750007629394531</v>
      </c>
      <c r="F36" s="237">
        <f t="shared" si="4"/>
        <v>9.0250002543131504</v>
      </c>
      <c r="G36" s="25">
        <v>0</v>
      </c>
      <c r="H36" s="3">
        <v>0</v>
      </c>
      <c r="I36" s="3">
        <v>0</v>
      </c>
      <c r="J36" s="237" t="e">
        <f t="shared" si="5"/>
        <v>#DIV/0!</v>
      </c>
      <c r="K36" s="3">
        <v>0</v>
      </c>
      <c r="L36" s="3">
        <v>0</v>
      </c>
      <c r="M36" s="3">
        <v>0</v>
      </c>
      <c r="N36" s="237" t="e">
        <f t="shared" si="6"/>
        <v>#DIV/0!</v>
      </c>
      <c r="O36" s="3">
        <v>0</v>
      </c>
      <c r="P36" s="3">
        <v>0</v>
      </c>
      <c r="Q36" s="3">
        <v>0</v>
      </c>
      <c r="R36" s="237" t="e">
        <f t="shared" si="7"/>
        <v>#DIV/0!</v>
      </c>
    </row>
    <row r="37" spans="1:18" x14ac:dyDescent="0.25">
      <c r="A37" s="4" t="s">
        <v>68</v>
      </c>
      <c r="B37" s="4" t="s">
        <v>69</v>
      </c>
      <c r="C37" s="5">
        <v>8.3333330154418945</v>
      </c>
      <c r="D37" s="5">
        <v>8.5555553436279297</v>
      </c>
      <c r="E37" s="231">
        <v>8.3000001907348633</v>
      </c>
      <c r="F37" s="237">
        <f t="shared" si="4"/>
        <v>8.3962961832682286</v>
      </c>
      <c r="G37" s="25">
        <v>0</v>
      </c>
      <c r="H37" s="3">
        <v>0</v>
      </c>
      <c r="I37" s="3">
        <v>0</v>
      </c>
      <c r="J37" s="237" t="e">
        <f t="shared" si="5"/>
        <v>#DIV/0!</v>
      </c>
      <c r="K37" s="5">
        <v>8.6666669845581055</v>
      </c>
      <c r="L37" s="5">
        <v>8.3333330154418945</v>
      </c>
      <c r="M37" s="5">
        <v>9</v>
      </c>
      <c r="N37" s="237">
        <f t="shared" si="6"/>
        <v>8.6666666666666661</v>
      </c>
      <c r="O37" s="3">
        <v>0</v>
      </c>
      <c r="P37" s="3">
        <v>0</v>
      </c>
      <c r="Q37" s="3">
        <v>0</v>
      </c>
      <c r="R37" s="237" t="e">
        <f t="shared" si="7"/>
        <v>#DIV/0!</v>
      </c>
    </row>
    <row r="38" spans="1:18" x14ac:dyDescent="0.25">
      <c r="A38" s="4" t="s">
        <v>70</v>
      </c>
      <c r="B38" s="4" t="s">
        <v>71</v>
      </c>
      <c r="C38" s="5">
        <v>8.7733335494995117</v>
      </c>
      <c r="D38" s="5">
        <v>8.7933330535888672</v>
      </c>
      <c r="E38" s="231">
        <v>8.7142848968505859</v>
      </c>
      <c r="F38" s="237">
        <f t="shared" si="4"/>
        <v>8.7603171666463222</v>
      </c>
      <c r="G38" s="25">
        <v>0</v>
      </c>
      <c r="H38" s="3">
        <v>0</v>
      </c>
      <c r="I38" s="3">
        <v>0</v>
      </c>
      <c r="J38" s="237" t="e">
        <f t="shared" si="5"/>
        <v>#DIV/0!</v>
      </c>
      <c r="K38" s="5">
        <v>8.7111101150512695</v>
      </c>
      <c r="L38" s="5">
        <v>8.8555564880371094</v>
      </c>
      <c r="M38" s="5">
        <v>8.9333333969116211</v>
      </c>
      <c r="N38" s="237">
        <f t="shared" si="6"/>
        <v>8.8333333333333339</v>
      </c>
      <c r="O38" s="3">
        <v>0</v>
      </c>
      <c r="P38" s="3">
        <v>0</v>
      </c>
      <c r="Q38" s="3">
        <v>0</v>
      </c>
      <c r="R38" s="237" t="e">
        <f t="shared" si="7"/>
        <v>#DIV/0!</v>
      </c>
    </row>
    <row r="39" spans="1:18" x14ac:dyDescent="0.25">
      <c r="A39" s="4" t="s">
        <v>72</v>
      </c>
      <c r="B39" s="4" t="s">
        <v>73</v>
      </c>
      <c r="C39" s="5">
        <v>8.7083330154418945</v>
      </c>
      <c r="D39" s="5">
        <v>8.7166662216186523</v>
      </c>
      <c r="E39" s="231">
        <v>8.6750001907348633</v>
      </c>
      <c r="F39" s="237">
        <f t="shared" si="4"/>
        <v>8.6999998092651367</v>
      </c>
      <c r="G39" s="25">
        <v>0</v>
      </c>
      <c r="H39" s="3">
        <v>0</v>
      </c>
      <c r="I39" s="3">
        <v>0</v>
      </c>
      <c r="J39" s="237" t="e">
        <f t="shared" si="5"/>
        <v>#DIV/0!</v>
      </c>
      <c r="K39" s="5">
        <v>8.7250003814697266</v>
      </c>
      <c r="L39" s="5">
        <v>8.8249998092651367</v>
      </c>
      <c r="M39" s="5">
        <v>8.9499998092651367</v>
      </c>
      <c r="N39" s="237">
        <f t="shared" si="6"/>
        <v>8.8333333333333339</v>
      </c>
      <c r="O39" s="3">
        <v>0</v>
      </c>
      <c r="P39" s="3">
        <v>0</v>
      </c>
      <c r="Q39" s="3">
        <v>0</v>
      </c>
      <c r="R39" s="237" t="e">
        <f t="shared" si="7"/>
        <v>#DIV/0!</v>
      </c>
    </row>
    <row r="40" spans="1:18" x14ac:dyDescent="0.25">
      <c r="A40" s="4" t="s">
        <v>74</v>
      </c>
      <c r="B40" s="4" t="s">
        <v>75</v>
      </c>
      <c r="C40" s="5">
        <v>8.4272727966308594</v>
      </c>
      <c r="D40" s="5">
        <v>8.3363628387451172</v>
      </c>
      <c r="E40" s="231">
        <v>9.1000003814697266</v>
      </c>
      <c r="F40" s="237">
        <f t="shared" si="4"/>
        <v>8.6212120056152344</v>
      </c>
      <c r="G40" s="25">
        <v>0</v>
      </c>
      <c r="H40" s="3">
        <v>0</v>
      </c>
      <c r="I40" s="3">
        <v>0</v>
      </c>
      <c r="J40" s="237" t="e">
        <f t="shared" si="5"/>
        <v>#DIV/0!</v>
      </c>
      <c r="K40" s="5">
        <v>8.6124992370605469</v>
      </c>
      <c r="L40" s="5">
        <v>8.6875</v>
      </c>
      <c r="M40" s="5">
        <v>8.9250001907348633</v>
      </c>
      <c r="N40" s="237">
        <f t="shared" si="6"/>
        <v>8.7416664759318028</v>
      </c>
      <c r="O40" s="3">
        <v>0</v>
      </c>
      <c r="P40" s="3">
        <v>0</v>
      </c>
      <c r="Q40" s="3">
        <v>0</v>
      </c>
      <c r="R40" s="237" t="e">
        <f t="shared" si="7"/>
        <v>#DIV/0!</v>
      </c>
    </row>
    <row r="41" spans="1:18" x14ac:dyDescent="0.25">
      <c r="A41" s="4" t="s">
        <v>76</v>
      </c>
      <c r="B41" s="4" t="s">
        <v>77</v>
      </c>
      <c r="C41" s="5">
        <v>8.7699995040893555</v>
      </c>
      <c r="D41" s="5">
        <v>8.6599998474121094</v>
      </c>
      <c r="E41" s="231">
        <v>8.7699995040893555</v>
      </c>
      <c r="F41" s="237">
        <f t="shared" si="4"/>
        <v>8.7333329518636074</v>
      </c>
      <c r="G41" s="25">
        <v>0</v>
      </c>
      <c r="H41" s="3">
        <v>0</v>
      </c>
      <c r="I41" s="3">
        <v>0</v>
      </c>
      <c r="J41" s="237" t="e">
        <f t="shared" si="5"/>
        <v>#DIV/0!</v>
      </c>
      <c r="K41" s="5">
        <v>8.7600002288818359</v>
      </c>
      <c r="L41" s="5">
        <v>8.7399997711181641</v>
      </c>
      <c r="M41" s="5">
        <v>8.8599996566772461</v>
      </c>
      <c r="N41" s="237">
        <f t="shared" si="6"/>
        <v>8.7866665522257481</v>
      </c>
      <c r="O41" s="3">
        <v>0</v>
      </c>
      <c r="P41" s="3">
        <v>0</v>
      </c>
      <c r="Q41" s="3">
        <v>0</v>
      </c>
      <c r="R41" s="237" t="e">
        <f t="shared" si="7"/>
        <v>#DIV/0!</v>
      </c>
    </row>
    <row r="42" spans="1:18" x14ac:dyDescent="0.25">
      <c r="A42" s="4" t="s">
        <v>78</v>
      </c>
      <c r="B42" s="4" t="s">
        <v>79</v>
      </c>
      <c r="C42" s="5">
        <v>9.1818180084228516</v>
      </c>
      <c r="D42" s="5">
        <v>9.2181816101074219</v>
      </c>
      <c r="E42" s="231">
        <v>8.5181818008422852</v>
      </c>
      <c r="F42" s="237">
        <f t="shared" si="4"/>
        <v>8.9727271397908535</v>
      </c>
      <c r="G42" s="25">
        <v>0</v>
      </c>
      <c r="H42" s="3">
        <v>0</v>
      </c>
      <c r="I42" s="3">
        <v>0</v>
      </c>
      <c r="J42" s="237" t="e">
        <f t="shared" si="5"/>
        <v>#DIV/0!</v>
      </c>
      <c r="K42" s="5">
        <v>9.2399997711181641</v>
      </c>
      <c r="L42" s="5">
        <v>9.2200002670288086</v>
      </c>
      <c r="M42" s="5">
        <v>8.8250007629394531</v>
      </c>
      <c r="N42" s="237">
        <f t="shared" si="6"/>
        <v>9.0950002670288086</v>
      </c>
      <c r="O42" s="3">
        <v>0</v>
      </c>
      <c r="P42" s="3">
        <v>0</v>
      </c>
      <c r="Q42" s="3">
        <v>0</v>
      </c>
      <c r="R42" s="237" t="e">
        <f t="shared" si="7"/>
        <v>#DIV/0!</v>
      </c>
    </row>
    <row r="43" spans="1:18" x14ac:dyDescent="0.25">
      <c r="A43" s="4" t="s">
        <v>80</v>
      </c>
      <c r="B43" s="4" t="s">
        <v>81</v>
      </c>
      <c r="C43" s="5">
        <v>8.6599998474121094</v>
      </c>
      <c r="D43" s="5">
        <v>8.6800003051757813</v>
      </c>
      <c r="E43" s="231">
        <v>8.6000003814697266</v>
      </c>
      <c r="F43" s="237">
        <f t="shared" si="4"/>
        <v>8.646666844685873</v>
      </c>
      <c r="G43" s="25">
        <v>0</v>
      </c>
      <c r="H43" s="3">
        <v>0</v>
      </c>
      <c r="I43" s="3">
        <v>0</v>
      </c>
      <c r="J43" s="237" t="e">
        <f t="shared" si="5"/>
        <v>#DIV/0!</v>
      </c>
      <c r="K43" s="5">
        <v>9.2250003814697266</v>
      </c>
      <c r="L43" s="5">
        <v>9.0749998092651367</v>
      </c>
      <c r="M43" s="5">
        <v>9.1000003814697266</v>
      </c>
      <c r="N43" s="237">
        <f t="shared" si="6"/>
        <v>9.1333335240681972</v>
      </c>
      <c r="O43" s="3">
        <v>0</v>
      </c>
      <c r="P43" s="3">
        <v>0</v>
      </c>
      <c r="Q43" s="3">
        <v>0</v>
      </c>
      <c r="R43" s="237" t="e">
        <f t="shared" si="7"/>
        <v>#DIV/0!</v>
      </c>
    </row>
    <row r="44" spans="1:18" x14ac:dyDescent="0.25">
      <c r="A44" s="4" t="s">
        <v>82</v>
      </c>
      <c r="B44" s="4" t="s">
        <v>83</v>
      </c>
      <c r="C44" s="3">
        <v>0</v>
      </c>
      <c r="D44" s="3">
        <v>0</v>
      </c>
      <c r="E44" s="113">
        <v>0</v>
      </c>
      <c r="F44" s="237" t="e">
        <f t="shared" si="4"/>
        <v>#DIV/0!</v>
      </c>
      <c r="G44" s="25">
        <v>0</v>
      </c>
      <c r="H44" s="3">
        <v>0</v>
      </c>
      <c r="I44" s="3">
        <v>0</v>
      </c>
      <c r="J44" s="237" t="e">
        <f t="shared" si="5"/>
        <v>#DIV/0!</v>
      </c>
      <c r="K44" s="3">
        <v>0</v>
      </c>
      <c r="L44" s="3">
        <v>0</v>
      </c>
      <c r="M44" s="3">
        <v>0</v>
      </c>
      <c r="N44" s="237" t="e">
        <f t="shared" si="6"/>
        <v>#DIV/0!</v>
      </c>
      <c r="O44" s="3">
        <v>0</v>
      </c>
      <c r="P44" s="3">
        <v>0</v>
      </c>
      <c r="Q44" s="3">
        <v>0</v>
      </c>
      <c r="R44" s="237" t="e">
        <f t="shared" si="7"/>
        <v>#DIV/0!</v>
      </c>
    </row>
    <row r="45" spans="1:18" x14ac:dyDescent="0.25">
      <c r="A45" s="4" t="s">
        <v>84</v>
      </c>
      <c r="B45" s="4" t="s">
        <v>85</v>
      </c>
      <c r="C45" s="5">
        <v>8.8333330154418945</v>
      </c>
      <c r="D45" s="5">
        <v>8.1333341598510742</v>
      </c>
      <c r="E45" s="231">
        <v>7.9666671752929687</v>
      </c>
      <c r="F45" s="237">
        <f t="shared" si="4"/>
        <v>8.3111114501953125</v>
      </c>
      <c r="G45" s="25">
        <v>0</v>
      </c>
      <c r="H45" s="3">
        <v>0</v>
      </c>
      <c r="I45" s="3">
        <v>0</v>
      </c>
      <c r="J45" s="237" t="e">
        <f t="shared" si="5"/>
        <v>#DIV/0!</v>
      </c>
      <c r="K45" s="3">
        <v>0</v>
      </c>
      <c r="L45" s="3">
        <v>0</v>
      </c>
      <c r="M45" s="3">
        <v>0</v>
      </c>
      <c r="N45" s="237" t="e">
        <f t="shared" si="6"/>
        <v>#DIV/0!</v>
      </c>
      <c r="O45" s="3">
        <v>0</v>
      </c>
      <c r="P45" s="3">
        <v>0</v>
      </c>
      <c r="Q45" s="3">
        <v>0</v>
      </c>
      <c r="R45" s="237" t="e">
        <f t="shared" si="7"/>
        <v>#DIV/0!</v>
      </c>
    </row>
    <row r="46" spans="1:18" x14ac:dyDescent="0.25">
      <c r="A46" s="4" t="s">
        <v>86</v>
      </c>
      <c r="B46" s="4" t="s">
        <v>87</v>
      </c>
      <c r="C46" s="5">
        <v>8.4538459777832031</v>
      </c>
      <c r="D46" s="5">
        <v>8.4384622573852539</v>
      </c>
      <c r="E46" s="231">
        <v>8.5384616851806641</v>
      </c>
      <c r="F46" s="237">
        <f t="shared" si="4"/>
        <v>8.476923306783041</v>
      </c>
      <c r="G46" s="25">
        <v>0</v>
      </c>
      <c r="H46" s="3">
        <v>0</v>
      </c>
      <c r="I46" s="3">
        <v>0</v>
      </c>
      <c r="J46" s="237" t="e">
        <f t="shared" si="5"/>
        <v>#DIV/0!</v>
      </c>
      <c r="K46" s="5">
        <v>8.3428573608398438</v>
      </c>
      <c r="L46" s="5">
        <v>8.3714284896850586</v>
      </c>
      <c r="M46" s="5">
        <v>8.357142448425293</v>
      </c>
      <c r="N46" s="237">
        <f t="shared" si="6"/>
        <v>8.3571427663167324</v>
      </c>
      <c r="O46" s="3">
        <v>0</v>
      </c>
      <c r="P46" s="3">
        <v>0</v>
      </c>
      <c r="Q46" s="3">
        <v>0</v>
      </c>
      <c r="R46" s="237" t="e">
        <f t="shared" si="7"/>
        <v>#DIV/0!</v>
      </c>
    </row>
    <row r="47" spans="1:18" x14ac:dyDescent="0.25">
      <c r="A47" s="4" t="s">
        <v>88</v>
      </c>
      <c r="B47" s="4" t="s">
        <v>89</v>
      </c>
      <c r="C47" s="5">
        <v>9</v>
      </c>
      <c r="D47" s="5">
        <v>9.0999994277954102</v>
      </c>
      <c r="E47" s="231">
        <v>9.1833333969116211</v>
      </c>
      <c r="F47" s="237">
        <f t="shared" si="4"/>
        <v>9.0944442749023437</v>
      </c>
      <c r="G47" s="25">
        <v>0</v>
      </c>
      <c r="H47" s="3">
        <v>0</v>
      </c>
      <c r="I47" s="3">
        <v>0</v>
      </c>
      <c r="J47" s="237" t="e">
        <f t="shared" si="5"/>
        <v>#DIV/0!</v>
      </c>
      <c r="K47" s="5">
        <v>9.0749998092651367</v>
      </c>
      <c r="L47" s="5">
        <v>9.1499996185302734</v>
      </c>
      <c r="M47" s="5">
        <v>9.25</v>
      </c>
      <c r="N47" s="237">
        <f t="shared" si="6"/>
        <v>9.1583331425984706</v>
      </c>
      <c r="O47" s="3">
        <v>0</v>
      </c>
      <c r="P47" s="3">
        <v>0</v>
      </c>
      <c r="Q47" s="3">
        <v>0</v>
      </c>
      <c r="R47" s="237" t="e">
        <f t="shared" si="7"/>
        <v>#DIV/0!</v>
      </c>
    </row>
    <row r="48" spans="1:18" x14ac:dyDescent="0.25">
      <c r="A48" s="4" t="s">
        <v>90</v>
      </c>
      <c r="B48" s="4" t="s">
        <v>91</v>
      </c>
      <c r="C48" s="5">
        <v>8.125</v>
      </c>
      <c r="D48" s="5">
        <v>8.7249994277954102</v>
      </c>
      <c r="E48" s="231">
        <v>9</v>
      </c>
      <c r="F48" s="237">
        <f t="shared" si="4"/>
        <v>8.6166664759318028</v>
      </c>
      <c r="G48" s="25">
        <v>0</v>
      </c>
      <c r="H48" s="3">
        <v>0</v>
      </c>
      <c r="I48" s="3">
        <v>0</v>
      </c>
      <c r="J48" s="237" t="e">
        <f t="shared" si="5"/>
        <v>#DIV/0!</v>
      </c>
      <c r="K48" s="5">
        <v>9</v>
      </c>
      <c r="L48" s="5">
        <v>8.9199991226196289</v>
      </c>
      <c r="M48" s="5">
        <v>9</v>
      </c>
      <c r="N48" s="237">
        <f t="shared" si="6"/>
        <v>8.973333040873209</v>
      </c>
      <c r="O48" s="3">
        <v>0</v>
      </c>
      <c r="P48" s="3">
        <v>0</v>
      </c>
      <c r="Q48" s="3">
        <v>0</v>
      </c>
      <c r="R48" s="237" t="e">
        <f t="shared" si="7"/>
        <v>#DIV/0!</v>
      </c>
    </row>
    <row r="49" spans="1:18" x14ac:dyDescent="0.25">
      <c r="A49" s="4" t="s">
        <v>92</v>
      </c>
      <c r="B49" s="4" t="s">
        <v>93</v>
      </c>
      <c r="C49" s="5">
        <v>7.6333332061767578</v>
      </c>
      <c r="D49" s="5">
        <v>8.4666662216186523</v>
      </c>
      <c r="E49" s="231">
        <v>8</v>
      </c>
      <c r="F49" s="237">
        <f t="shared" si="4"/>
        <v>8.0333331425984706</v>
      </c>
      <c r="G49" s="25">
        <v>0</v>
      </c>
      <c r="H49" s="3">
        <v>0</v>
      </c>
      <c r="I49" s="3">
        <v>0</v>
      </c>
      <c r="J49" s="237" t="e">
        <f t="shared" si="5"/>
        <v>#DIV/0!</v>
      </c>
      <c r="K49" s="5">
        <v>8.8000001907348633</v>
      </c>
      <c r="L49" s="5">
        <v>8.9000005722045898</v>
      </c>
      <c r="M49" s="5">
        <v>8.8333330154418945</v>
      </c>
      <c r="N49" s="237">
        <f t="shared" si="6"/>
        <v>8.8444445927937831</v>
      </c>
      <c r="O49" s="3">
        <v>0</v>
      </c>
      <c r="P49" s="3">
        <v>0</v>
      </c>
      <c r="Q49" s="3">
        <v>0</v>
      </c>
      <c r="R49" s="237" t="e">
        <f t="shared" si="7"/>
        <v>#DIV/0!</v>
      </c>
    </row>
    <row r="50" spans="1:18" x14ac:dyDescent="0.25">
      <c r="A50" s="4" t="s">
        <v>94</v>
      </c>
      <c r="B50" s="4" t="s">
        <v>95</v>
      </c>
      <c r="C50" s="5">
        <v>9</v>
      </c>
      <c r="D50" s="5">
        <v>9</v>
      </c>
      <c r="E50" s="231">
        <v>9</v>
      </c>
      <c r="F50" s="237">
        <f t="shared" si="4"/>
        <v>9</v>
      </c>
      <c r="G50" s="25">
        <v>0</v>
      </c>
      <c r="H50" s="3">
        <v>0</v>
      </c>
      <c r="I50" s="3">
        <v>0</v>
      </c>
      <c r="J50" s="237" t="e">
        <f t="shared" si="5"/>
        <v>#DIV/0!</v>
      </c>
      <c r="K50" s="3">
        <v>0</v>
      </c>
      <c r="L50" s="3">
        <v>0</v>
      </c>
      <c r="M50" s="3">
        <v>0</v>
      </c>
      <c r="N50" s="237" t="e">
        <f t="shared" si="6"/>
        <v>#DIV/0!</v>
      </c>
      <c r="O50" s="3">
        <v>0</v>
      </c>
      <c r="P50" s="3">
        <v>0</v>
      </c>
      <c r="Q50" s="3">
        <v>0</v>
      </c>
      <c r="R50" s="237" t="e">
        <f t="shared" si="7"/>
        <v>#DIV/0!</v>
      </c>
    </row>
    <row r="51" spans="1:18" x14ac:dyDescent="0.25">
      <c r="A51" s="4" t="s">
        <v>96</v>
      </c>
      <c r="B51" s="4" t="s">
        <v>97</v>
      </c>
      <c r="C51" s="5">
        <v>8.9000005722045898</v>
      </c>
      <c r="D51" s="5">
        <v>8.8714284896850586</v>
      </c>
      <c r="E51" s="231">
        <v>9.0285711288452148</v>
      </c>
      <c r="F51" s="237">
        <f t="shared" si="4"/>
        <v>8.9333333969116211</v>
      </c>
      <c r="G51" s="25">
        <v>0</v>
      </c>
      <c r="H51" s="3">
        <v>0</v>
      </c>
      <c r="I51" s="3">
        <v>0</v>
      </c>
      <c r="J51" s="237" t="e">
        <f t="shared" si="5"/>
        <v>#DIV/0!</v>
      </c>
      <c r="K51" s="5">
        <v>8.9400005340576172</v>
      </c>
      <c r="L51" s="5">
        <v>8.9200000762939453</v>
      </c>
      <c r="M51" s="5">
        <v>8.7600002288818359</v>
      </c>
      <c r="N51" s="237">
        <f t="shared" si="6"/>
        <v>8.8733336130777989</v>
      </c>
      <c r="O51" s="3">
        <v>0</v>
      </c>
      <c r="P51" s="3">
        <v>0</v>
      </c>
      <c r="Q51" s="3">
        <v>0</v>
      </c>
      <c r="R51" s="237" t="e">
        <f t="shared" si="7"/>
        <v>#DIV/0!</v>
      </c>
    </row>
    <row r="52" spans="1:18" x14ac:dyDescent="0.25">
      <c r="A52" s="4" t="s">
        <v>98</v>
      </c>
      <c r="B52" s="4" t="s">
        <v>99</v>
      </c>
      <c r="C52" s="5">
        <v>8.7388877868652344</v>
      </c>
      <c r="D52" s="5">
        <v>8.7684202194213867</v>
      </c>
      <c r="E52" s="231">
        <v>8.9722213745117187</v>
      </c>
      <c r="F52" s="237">
        <f t="shared" si="4"/>
        <v>8.8265097935994472</v>
      </c>
      <c r="G52" s="25">
        <v>0</v>
      </c>
      <c r="H52" s="3">
        <v>0</v>
      </c>
      <c r="I52" s="3">
        <v>0</v>
      </c>
      <c r="J52" s="237" t="e">
        <f t="shared" si="5"/>
        <v>#DIV/0!</v>
      </c>
      <c r="K52" s="5">
        <v>8.9124994277954102</v>
      </c>
      <c r="L52" s="5">
        <v>9</v>
      </c>
      <c r="M52" s="5">
        <v>9.0750007629394531</v>
      </c>
      <c r="N52" s="237">
        <f t="shared" si="6"/>
        <v>8.9958333969116211</v>
      </c>
      <c r="O52" s="3">
        <v>0</v>
      </c>
      <c r="P52" s="3">
        <v>0</v>
      </c>
      <c r="Q52" s="3">
        <v>0</v>
      </c>
      <c r="R52" s="237" t="e">
        <f t="shared" si="7"/>
        <v>#DIV/0!</v>
      </c>
    </row>
    <row r="53" spans="1:18" x14ac:dyDescent="0.25">
      <c r="A53" s="4" t="s">
        <v>100</v>
      </c>
      <c r="B53" s="4" t="s">
        <v>101</v>
      </c>
      <c r="C53" s="5">
        <v>8.8999996185302734</v>
      </c>
      <c r="D53" s="5">
        <v>8.8000001907348633</v>
      </c>
      <c r="E53" s="231">
        <v>8.6000003814697266</v>
      </c>
      <c r="F53" s="237">
        <f t="shared" si="4"/>
        <v>8.766666730244955</v>
      </c>
      <c r="G53" s="25">
        <v>0</v>
      </c>
      <c r="H53" s="3">
        <v>0</v>
      </c>
      <c r="I53" s="3">
        <v>0</v>
      </c>
      <c r="J53" s="237" t="e">
        <f t="shared" si="5"/>
        <v>#DIV/0!</v>
      </c>
      <c r="K53" s="3">
        <v>0</v>
      </c>
      <c r="L53" s="3">
        <v>0</v>
      </c>
      <c r="M53" s="3">
        <v>0</v>
      </c>
      <c r="N53" s="237" t="e">
        <f t="shared" si="6"/>
        <v>#DIV/0!</v>
      </c>
      <c r="O53" s="3">
        <v>0</v>
      </c>
      <c r="P53" s="3">
        <v>0</v>
      </c>
      <c r="Q53" s="3">
        <v>0</v>
      </c>
      <c r="R53" s="237" t="e">
        <f t="shared" si="7"/>
        <v>#DIV/0!</v>
      </c>
    </row>
    <row r="54" spans="1:18" x14ac:dyDescent="0.25">
      <c r="A54" s="4" t="s">
        <v>102</v>
      </c>
      <c r="B54" s="4" t="s">
        <v>103</v>
      </c>
      <c r="C54" s="5">
        <v>7.8666667938232422</v>
      </c>
      <c r="D54" s="5">
        <v>8.3000001907348633</v>
      </c>
      <c r="E54" s="231">
        <v>0</v>
      </c>
      <c r="F54" s="237">
        <f t="shared" si="4"/>
        <v>8.0833334922790527</v>
      </c>
      <c r="G54" s="25">
        <v>0</v>
      </c>
      <c r="H54" s="3">
        <v>0</v>
      </c>
      <c r="I54" s="3">
        <v>0</v>
      </c>
      <c r="J54" s="237" t="e">
        <f t="shared" si="5"/>
        <v>#DIV/0!</v>
      </c>
      <c r="K54" s="3">
        <v>0</v>
      </c>
      <c r="L54" s="3">
        <v>0</v>
      </c>
      <c r="M54" s="3">
        <v>0</v>
      </c>
      <c r="N54" s="237" t="e">
        <f t="shared" si="6"/>
        <v>#DIV/0!</v>
      </c>
      <c r="O54" s="3">
        <v>0</v>
      </c>
      <c r="P54" s="3">
        <v>0</v>
      </c>
      <c r="Q54" s="3">
        <v>0</v>
      </c>
      <c r="R54" s="237" t="e">
        <f t="shared" si="7"/>
        <v>#DIV/0!</v>
      </c>
    </row>
    <row r="55" spans="1:18" x14ac:dyDescent="0.25">
      <c r="A55" s="4" t="s">
        <v>104</v>
      </c>
      <c r="B55" s="4" t="s">
        <v>105</v>
      </c>
      <c r="C55" s="5">
        <v>9.1111106872558594</v>
      </c>
      <c r="D55" s="5">
        <v>9.1111106872558594</v>
      </c>
      <c r="E55" s="231">
        <v>9.1111106872558594</v>
      </c>
      <c r="F55" s="237">
        <f t="shared" si="4"/>
        <v>9.1111106872558594</v>
      </c>
      <c r="G55" s="25">
        <v>0</v>
      </c>
      <c r="H55" s="3">
        <v>0</v>
      </c>
      <c r="I55" s="3">
        <v>0</v>
      </c>
      <c r="J55" s="237" t="e">
        <f t="shared" si="5"/>
        <v>#DIV/0!</v>
      </c>
      <c r="K55" s="5">
        <v>9</v>
      </c>
      <c r="L55" s="5">
        <v>9</v>
      </c>
      <c r="M55" s="5">
        <v>9.1666669845581055</v>
      </c>
      <c r="N55" s="237">
        <f t="shared" si="6"/>
        <v>9.0555556615193691</v>
      </c>
      <c r="O55" s="3">
        <v>0</v>
      </c>
      <c r="P55" s="3">
        <v>0</v>
      </c>
      <c r="Q55" s="3">
        <v>0</v>
      </c>
      <c r="R55" s="237" t="e">
        <f t="shared" si="7"/>
        <v>#DIV/0!</v>
      </c>
    </row>
    <row r="56" spans="1:18" x14ac:dyDescent="0.25">
      <c r="A56" s="4" t="s">
        <v>106</v>
      </c>
      <c r="B56" s="4" t="s">
        <v>107</v>
      </c>
      <c r="C56" s="5">
        <v>8.9545450210571289</v>
      </c>
      <c r="D56" s="5">
        <v>9.1636362075805664</v>
      </c>
      <c r="E56" s="231">
        <v>9.1181821823120117</v>
      </c>
      <c r="F56" s="237">
        <f t="shared" si="4"/>
        <v>9.0787878036499023</v>
      </c>
      <c r="G56" s="25">
        <v>0</v>
      </c>
      <c r="H56" s="3">
        <v>0</v>
      </c>
      <c r="I56" s="3">
        <v>0</v>
      </c>
      <c r="J56" s="237" t="e">
        <f t="shared" si="5"/>
        <v>#DIV/0!</v>
      </c>
      <c r="K56" s="5">
        <v>8.9100008010864258</v>
      </c>
      <c r="L56" s="5">
        <v>9.1599998474121094</v>
      </c>
      <c r="M56" s="5">
        <v>9.1900005340576172</v>
      </c>
      <c r="N56" s="237">
        <f t="shared" si="6"/>
        <v>9.0866670608520508</v>
      </c>
      <c r="O56" s="3">
        <v>0</v>
      </c>
      <c r="P56" s="3">
        <v>0</v>
      </c>
      <c r="Q56" s="3">
        <v>0</v>
      </c>
      <c r="R56" s="237" t="e">
        <f t="shared" si="7"/>
        <v>#DIV/0!</v>
      </c>
    </row>
    <row r="57" spans="1:18" x14ac:dyDescent="0.25">
      <c r="A57" s="4" t="s">
        <v>108</v>
      </c>
      <c r="B57" s="4" t="s">
        <v>109</v>
      </c>
      <c r="C57" s="5">
        <v>8.1374998092651367</v>
      </c>
      <c r="D57" s="5">
        <v>8.1750001907348633</v>
      </c>
      <c r="E57" s="231">
        <v>8.2444448471069336</v>
      </c>
      <c r="F57" s="237">
        <f t="shared" si="4"/>
        <v>8.1856482823689785</v>
      </c>
      <c r="G57" s="25">
        <v>0</v>
      </c>
      <c r="H57" s="3">
        <v>0</v>
      </c>
      <c r="I57" s="3">
        <v>0</v>
      </c>
      <c r="J57" s="237" t="e">
        <f t="shared" si="5"/>
        <v>#DIV/0!</v>
      </c>
      <c r="K57" s="5">
        <v>8.8200006484985352</v>
      </c>
      <c r="L57" s="5">
        <v>8.7800006866455078</v>
      </c>
      <c r="M57" s="5">
        <v>8.7399997711181641</v>
      </c>
      <c r="N57" s="237">
        <f t="shared" si="6"/>
        <v>8.7800003687540684</v>
      </c>
      <c r="O57" s="3">
        <v>0</v>
      </c>
      <c r="P57" s="3">
        <v>0</v>
      </c>
      <c r="Q57" s="3">
        <v>0</v>
      </c>
      <c r="R57" s="237" t="e">
        <f t="shared" si="7"/>
        <v>#DIV/0!</v>
      </c>
    </row>
    <row r="58" spans="1:18" x14ac:dyDescent="0.25">
      <c r="A58" s="4" t="s">
        <v>110</v>
      </c>
      <c r="B58" s="4" t="s">
        <v>111</v>
      </c>
      <c r="C58" s="5">
        <v>9.0857143402099609</v>
      </c>
      <c r="D58" s="5">
        <v>8.9571428298950195</v>
      </c>
      <c r="E58" s="231">
        <v>9.1000003814697266</v>
      </c>
      <c r="F58" s="237">
        <f t="shared" si="4"/>
        <v>9.0476191838582363</v>
      </c>
      <c r="G58" s="25">
        <v>0</v>
      </c>
      <c r="H58" s="3">
        <v>0</v>
      </c>
      <c r="I58" s="3">
        <v>0</v>
      </c>
      <c r="J58" s="237" t="e">
        <f t="shared" si="5"/>
        <v>#DIV/0!</v>
      </c>
      <c r="K58" s="5">
        <v>9.0399999618530273</v>
      </c>
      <c r="L58" s="5">
        <v>8.9800004959106445</v>
      </c>
      <c r="M58" s="5">
        <v>9.0600004196166992</v>
      </c>
      <c r="N58" s="237">
        <f t="shared" si="6"/>
        <v>9.026666959126791</v>
      </c>
      <c r="O58" s="3">
        <v>0</v>
      </c>
      <c r="P58" s="3">
        <v>0</v>
      </c>
      <c r="Q58" s="3">
        <v>0</v>
      </c>
      <c r="R58" s="237" t="e">
        <f t="shared" si="7"/>
        <v>#DIV/0!</v>
      </c>
    </row>
    <row r="59" spans="1:18" x14ac:dyDescent="0.25">
      <c r="A59" s="4" t="s">
        <v>112</v>
      </c>
      <c r="B59" s="4" t="s">
        <v>113</v>
      </c>
      <c r="C59" s="5">
        <v>8.5999994277954102</v>
      </c>
      <c r="D59" s="5">
        <v>8.7461538314819336</v>
      </c>
      <c r="E59" s="231">
        <v>8.8461532592773437</v>
      </c>
      <c r="F59" s="237">
        <f t="shared" si="4"/>
        <v>8.7307688395182286</v>
      </c>
      <c r="G59" s="25">
        <v>0</v>
      </c>
      <c r="H59" s="3">
        <v>0</v>
      </c>
      <c r="I59" s="3">
        <v>0</v>
      </c>
      <c r="J59" s="237" t="e">
        <f t="shared" si="5"/>
        <v>#DIV/0!</v>
      </c>
      <c r="K59" s="5">
        <v>9.0285711288452148</v>
      </c>
      <c r="L59" s="5">
        <v>8.8999996185302734</v>
      </c>
      <c r="M59" s="5">
        <v>8.8000001907348633</v>
      </c>
      <c r="N59" s="237">
        <f t="shared" si="6"/>
        <v>8.9095236460367833</v>
      </c>
      <c r="O59" s="3">
        <v>0</v>
      </c>
      <c r="P59" s="3">
        <v>0</v>
      </c>
      <c r="Q59" s="3">
        <v>0</v>
      </c>
      <c r="R59" s="237" t="e">
        <f t="shared" si="7"/>
        <v>#DIV/0!</v>
      </c>
    </row>
    <row r="60" spans="1:18" x14ac:dyDescent="0.25">
      <c r="A60" s="4" t="s">
        <v>114</v>
      </c>
      <c r="B60" s="4" t="s">
        <v>115</v>
      </c>
      <c r="C60" s="5">
        <v>8.6142854690551758</v>
      </c>
      <c r="D60" s="5">
        <v>8.8714284896850586</v>
      </c>
      <c r="E60" s="231">
        <v>8.7857151031494141</v>
      </c>
      <c r="F60" s="237">
        <f t="shared" si="4"/>
        <v>8.7571430206298828</v>
      </c>
      <c r="G60" s="25">
        <v>0</v>
      </c>
      <c r="H60" s="3">
        <v>0</v>
      </c>
      <c r="I60" s="3">
        <v>0</v>
      </c>
      <c r="J60" s="237" t="e">
        <f t="shared" si="5"/>
        <v>#DIV/0!</v>
      </c>
      <c r="K60" s="5">
        <v>8.6599998474121094</v>
      </c>
      <c r="L60" s="5">
        <v>8.7600002288818359</v>
      </c>
      <c r="M60" s="5">
        <v>8.9600000381469727</v>
      </c>
      <c r="N60" s="237">
        <f t="shared" si="6"/>
        <v>8.7933333714803066</v>
      </c>
      <c r="O60" s="3">
        <v>0</v>
      </c>
      <c r="P60" s="3">
        <v>0</v>
      </c>
      <c r="Q60" s="3">
        <v>0</v>
      </c>
      <c r="R60" s="237" t="e">
        <f t="shared" si="7"/>
        <v>#DIV/0!</v>
      </c>
    </row>
    <row r="61" spans="1:18" x14ac:dyDescent="0.25">
      <c r="A61" s="4" t="s">
        <v>116</v>
      </c>
      <c r="B61" s="4" t="s">
        <v>117</v>
      </c>
      <c r="C61" s="5">
        <v>8.5555562973022461</v>
      </c>
      <c r="D61" s="5">
        <v>8.5555553436279297</v>
      </c>
      <c r="E61" s="231">
        <v>8.3888893127441406</v>
      </c>
      <c r="F61" s="237">
        <f t="shared" si="4"/>
        <v>8.5000003178914394</v>
      </c>
      <c r="G61" s="25">
        <v>0</v>
      </c>
      <c r="H61" s="3">
        <v>0</v>
      </c>
      <c r="I61" s="3">
        <v>0</v>
      </c>
      <c r="J61" s="237" t="e">
        <f t="shared" si="5"/>
        <v>#DIV/0!</v>
      </c>
      <c r="K61" s="5">
        <v>8.4200000762939453</v>
      </c>
      <c r="L61" s="5">
        <v>8.6000003814697266</v>
      </c>
      <c r="M61" s="5">
        <v>8.5600004196166992</v>
      </c>
      <c r="N61" s="237">
        <f t="shared" si="6"/>
        <v>8.526666959126791</v>
      </c>
      <c r="O61" s="3">
        <v>0</v>
      </c>
      <c r="P61" s="3">
        <v>0</v>
      </c>
      <c r="Q61" s="3">
        <v>0</v>
      </c>
      <c r="R61" s="237" t="e">
        <f t="shared" si="7"/>
        <v>#DIV/0!</v>
      </c>
    </row>
    <row r="62" spans="1:18" x14ac:dyDescent="0.25">
      <c r="A62" s="4" t="s">
        <v>118</v>
      </c>
      <c r="B62" s="4" t="s">
        <v>119</v>
      </c>
      <c r="C62" s="5">
        <v>9.0500001907348633</v>
      </c>
      <c r="D62" s="5">
        <v>9.0333328247070312</v>
      </c>
      <c r="E62" s="231">
        <v>8.9666662216186523</v>
      </c>
      <c r="F62" s="237">
        <f t="shared" si="4"/>
        <v>9.0166664123535156</v>
      </c>
      <c r="G62" s="25">
        <v>0</v>
      </c>
      <c r="H62" s="3">
        <v>0</v>
      </c>
      <c r="I62" s="3">
        <v>0</v>
      </c>
      <c r="J62" s="237" t="e">
        <f t="shared" si="5"/>
        <v>#DIV/0!</v>
      </c>
      <c r="K62" s="5">
        <v>8.9400005340576172</v>
      </c>
      <c r="L62" s="5">
        <v>8.9800004959106445</v>
      </c>
      <c r="M62" s="5">
        <v>8.8999996185302734</v>
      </c>
      <c r="N62" s="237">
        <f t="shared" si="6"/>
        <v>8.9400002161661778</v>
      </c>
      <c r="O62" s="3">
        <v>0</v>
      </c>
      <c r="P62" s="3">
        <v>0</v>
      </c>
      <c r="Q62" s="3">
        <v>0</v>
      </c>
      <c r="R62" s="237" t="e">
        <f t="shared" si="7"/>
        <v>#DIV/0!</v>
      </c>
    </row>
    <row r="63" spans="1:18" x14ac:dyDescent="0.25">
      <c r="A63" s="4" t="s">
        <v>120</v>
      </c>
      <c r="B63" s="4" t="s">
        <v>121</v>
      </c>
      <c r="C63" s="5">
        <v>8.9400005340576172</v>
      </c>
      <c r="D63" s="5">
        <v>8.880000114440918</v>
      </c>
      <c r="E63" s="231">
        <v>8.8599987030029297</v>
      </c>
      <c r="F63" s="237">
        <f t="shared" si="4"/>
        <v>8.8933331171671544</v>
      </c>
      <c r="G63" s="25">
        <v>0</v>
      </c>
      <c r="H63" s="3">
        <v>0</v>
      </c>
      <c r="I63" s="3">
        <v>0</v>
      </c>
      <c r="J63" s="237" t="e">
        <f t="shared" si="5"/>
        <v>#DIV/0!</v>
      </c>
      <c r="K63" s="5">
        <v>8.8999996185302734</v>
      </c>
      <c r="L63" s="5">
        <v>8.7999992370605469</v>
      </c>
      <c r="M63" s="5">
        <v>9.1499996185302734</v>
      </c>
      <c r="N63" s="237">
        <f t="shared" si="6"/>
        <v>8.9499994913736973</v>
      </c>
      <c r="O63" s="3">
        <v>0</v>
      </c>
      <c r="P63" s="3">
        <v>0</v>
      </c>
      <c r="Q63" s="3">
        <v>0</v>
      </c>
      <c r="R63" s="237" t="e">
        <f t="shared" si="7"/>
        <v>#DIV/0!</v>
      </c>
    </row>
    <row r="64" spans="1:18" x14ac:dyDescent="0.25">
      <c r="A64" s="4" t="s">
        <v>122</v>
      </c>
      <c r="B64" s="4" t="s">
        <v>123</v>
      </c>
      <c r="C64" s="5">
        <v>9</v>
      </c>
      <c r="D64" s="5">
        <v>9</v>
      </c>
      <c r="E64" s="231">
        <v>9</v>
      </c>
      <c r="F64" s="237">
        <f t="shared" si="4"/>
        <v>9</v>
      </c>
      <c r="G64" s="25">
        <v>0</v>
      </c>
      <c r="H64" s="3">
        <v>0</v>
      </c>
      <c r="I64" s="3">
        <v>0</v>
      </c>
      <c r="J64" s="237" t="e">
        <f t="shared" si="5"/>
        <v>#DIV/0!</v>
      </c>
      <c r="K64" s="5">
        <v>8.6666669845581055</v>
      </c>
      <c r="L64" s="5">
        <v>9</v>
      </c>
      <c r="M64" s="5">
        <v>9.3333330154418945</v>
      </c>
      <c r="N64" s="237">
        <f t="shared" si="6"/>
        <v>9</v>
      </c>
      <c r="O64" s="3">
        <v>0</v>
      </c>
      <c r="P64" s="3">
        <v>0</v>
      </c>
      <c r="Q64" s="3">
        <v>0</v>
      </c>
      <c r="R64" s="237" t="e">
        <f t="shared" si="7"/>
        <v>#DIV/0!</v>
      </c>
    </row>
    <row r="65" spans="1:18" x14ac:dyDescent="0.25">
      <c r="A65" s="4" t="s">
        <v>124</v>
      </c>
      <c r="B65" s="4" t="s">
        <v>125</v>
      </c>
      <c r="C65" s="5">
        <v>8.8999996185302734</v>
      </c>
      <c r="D65" s="5">
        <v>8.8400001525878906</v>
      </c>
      <c r="E65" s="231">
        <v>9</v>
      </c>
      <c r="F65" s="237">
        <f t="shared" si="4"/>
        <v>8.9133332570393886</v>
      </c>
      <c r="G65" s="25">
        <v>0</v>
      </c>
      <c r="H65" s="3">
        <v>0</v>
      </c>
      <c r="I65" s="3">
        <v>0</v>
      </c>
      <c r="J65" s="237" t="e">
        <f t="shared" si="5"/>
        <v>#DIV/0!</v>
      </c>
      <c r="K65" s="5">
        <v>8.8999996185302734</v>
      </c>
      <c r="L65" s="5">
        <v>8.7666664123535156</v>
      </c>
      <c r="M65" s="5">
        <v>9</v>
      </c>
      <c r="N65" s="237">
        <f t="shared" si="6"/>
        <v>8.8888886769612636</v>
      </c>
      <c r="O65" s="3">
        <v>0</v>
      </c>
      <c r="P65" s="3">
        <v>0</v>
      </c>
      <c r="Q65" s="3">
        <v>0</v>
      </c>
      <c r="R65" s="237" t="e">
        <f t="shared" si="7"/>
        <v>#DIV/0!</v>
      </c>
    </row>
    <row r="66" spans="1:18" x14ac:dyDescent="0.25">
      <c r="A66" s="4" t="s">
        <v>126</v>
      </c>
      <c r="B66" s="4" t="s">
        <v>127</v>
      </c>
      <c r="C66" s="5">
        <v>9</v>
      </c>
      <c r="D66" s="5">
        <v>9.1666669845581055</v>
      </c>
      <c r="E66" s="231">
        <v>9.1999998092651367</v>
      </c>
      <c r="F66" s="237">
        <f t="shared" si="4"/>
        <v>9.122222264607748</v>
      </c>
      <c r="G66" s="25">
        <v>0</v>
      </c>
      <c r="H66" s="3">
        <v>0</v>
      </c>
      <c r="I66" s="3">
        <v>0</v>
      </c>
      <c r="J66" s="237" t="e">
        <f t="shared" si="5"/>
        <v>#DIV/0!</v>
      </c>
      <c r="K66" s="5">
        <v>9</v>
      </c>
      <c r="L66" s="5">
        <v>9</v>
      </c>
      <c r="M66" s="5">
        <v>9</v>
      </c>
      <c r="N66" s="237">
        <f t="shared" si="6"/>
        <v>9</v>
      </c>
      <c r="O66" s="3">
        <v>0</v>
      </c>
      <c r="P66" s="3">
        <v>0</v>
      </c>
      <c r="Q66" s="3">
        <v>0</v>
      </c>
      <c r="R66" s="237" t="e">
        <f t="shared" si="7"/>
        <v>#DIV/0!</v>
      </c>
    </row>
    <row r="67" spans="1:18" x14ac:dyDescent="0.25">
      <c r="A67" s="4" t="s">
        <v>128</v>
      </c>
      <c r="B67" s="4" t="s">
        <v>129</v>
      </c>
      <c r="C67" s="5">
        <v>9</v>
      </c>
      <c r="D67" s="5">
        <v>9</v>
      </c>
      <c r="E67" s="231">
        <v>9</v>
      </c>
      <c r="F67" s="237">
        <f t="shared" si="4"/>
        <v>9</v>
      </c>
      <c r="G67" s="25">
        <v>0</v>
      </c>
      <c r="H67" s="3">
        <v>0</v>
      </c>
      <c r="I67" s="3">
        <v>0</v>
      </c>
      <c r="J67" s="237" t="e">
        <f t="shared" si="5"/>
        <v>#DIV/0!</v>
      </c>
      <c r="K67" s="5">
        <v>9</v>
      </c>
      <c r="L67" s="5">
        <v>9</v>
      </c>
      <c r="M67" s="5">
        <v>9</v>
      </c>
      <c r="N67" s="237">
        <f t="shared" si="6"/>
        <v>9</v>
      </c>
      <c r="O67" s="3">
        <v>0</v>
      </c>
      <c r="P67" s="3">
        <v>0</v>
      </c>
      <c r="Q67" s="3">
        <v>0</v>
      </c>
      <c r="R67" s="237" t="e">
        <f t="shared" si="7"/>
        <v>#DIV/0!</v>
      </c>
    </row>
    <row r="68" spans="1:18" x14ac:dyDescent="0.25">
      <c r="A68" s="4" t="s">
        <v>130</v>
      </c>
      <c r="B68" s="4" t="s">
        <v>131</v>
      </c>
      <c r="C68" s="5">
        <v>8.9333333969116211</v>
      </c>
      <c r="D68" s="5">
        <v>8.6666669845581055</v>
      </c>
      <c r="E68" s="231">
        <v>8.3999996185302734</v>
      </c>
      <c r="F68" s="237">
        <f t="shared" si="4"/>
        <v>8.6666666666666661</v>
      </c>
      <c r="G68" s="25">
        <v>0</v>
      </c>
      <c r="H68" s="3">
        <v>0</v>
      </c>
      <c r="I68" s="3">
        <v>0</v>
      </c>
      <c r="J68" s="237" t="e">
        <f t="shared" si="5"/>
        <v>#DIV/0!</v>
      </c>
      <c r="K68" s="5">
        <v>8.8999996185302734</v>
      </c>
      <c r="L68" s="5">
        <v>8.6999998092651367</v>
      </c>
      <c r="M68" s="5">
        <v>8.8000001907348633</v>
      </c>
      <c r="N68" s="237">
        <f t="shared" si="6"/>
        <v>8.7999998728434239</v>
      </c>
      <c r="O68" s="3">
        <v>0</v>
      </c>
      <c r="P68" s="3">
        <v>0</v>
      </c>
      <c r="Q68" s="3">
        <v>0</v>
      </c>
      <c r="R68" s="237" t="e">
        <f t="shared" si="7"/>
        <v>#DIV/0!</v>
      </c>
    </row>
    <row r="69" spans="1:18" x14ac:dyDescent="0.25">
      <c r="A69" s="4" t="s">
        <v>132</v>
      </c>
      <c r="B69" s="4" t="s">
        <v>133</v>
      </c>
      <c r="C69" s="5">
        <v>9.0166664123535156</v>
      </c>
      <c r="D69" s="5">
        <v>8.9499998092651367</v>
      </c>
      <c r="E69" s="231">
        <v>9.0500001907348633</v>
      </c>
      <c r="F69" s="237">
        <f t="shared" si="4"/>
        <v>9.0055554707845058</v>
      </c>
      <c r="G69" s="25">
        <v>0</v>
      </c>
      <c r="H69" s="3">
        <v>0</v>
      </c>
      <c r="I69" s="3">
        <v>0</v>
      </c>
      <c r="J69" s="237" t="e">
        <f t="shared" si="5"/>
        <v>#DIV/0!</v>
      </c>
      <c r="K69" s="5">
        <v>8.8500003814697266</v>
      </c>
      <c r="L69" s="5">
        <v>8.9499998092651367</v>
      </c>
      <c r="M69" s="5">
        <v>9.0500001907348633</v>
      </c>
      <c r="N69" s="237">
        <f t="shared" si="6"/>
        <v>8.9500001271565761</v>
      </c>
      <c r="O69" s="3">
        <v>0</v>
      </c>
      <c r="P69" s="3">
        <v>0</v>
      </c>
      <c r="Q69" s="3">
        <v>0</v>
      </c>
      <c r="R69" s="237" t="e">
        <f t="shared" si="7"/>
        <v>#DIV/0!</v>
      </c>
    </row>
    <row r="70" spans="1:18" x14ac:dyDescent="0.25">
      <c r="A70" s="4" t="s">
        <v>134</v>
      </c>
      <c r="B70" s="4" t="s">
        <v>135</v>
      </c>
      <c r="C70" s="5">
        <v>8.9923076629638672</v>
      </c>
      <c r="D70" s="5">
        <v>8.9384603500366211</v>
      </c>
      <c r="E70" s="231">
        <v>8.9538459777832031</v>
      </c>
      <c r="F70" s="237">
        <f t="shared" si="4"/>
        <v>8.9615379969278965</v>
      </c>
      <c r="G70" s="230">
        <v>0</v>
      </c>
      <c r="H70" s="5">
        <v>0</v>
      </c>
      <c r="I70" s="5">
        <v>0</v>
      </c>
      <c r="J70" s="237" t="e">
        <f t="shared" si="5"/>
        <v>#DIV/0!</v>
      </c>
      <c r="K70" s="5">
        <v>8.9142856597900391</v>
      </c>
      <c r="L70" s="5">
        <v>8.9714279174804687</v>
      </c>
      <c r="M70" s="5">
        <v>8.9857139587402344</v>
      </c>
      <c r="N70" s="237">
        <f t="shared" si="6"/>
        <v>8.9571425120035801</v>
      </c>
      <c r="O70" s="3">
        <v>0</v>
      </c>
      <c r="P70" s="3">
        <v>0</v>
      </c>
      <c r="Q70" s="3">
        <v>0</v>
      </c>
      <c r="R70" s="237" t="e">
        <f t="shared" si="7"/>
        <v>#DIV/0!</v>
      </c>
    </row>
    <row r="71" spans="1:18" x14ac:dyDescent="0.25">
      <c r="A71" s="4" t="s">
        <v>136</v>
      </c>
      <c r="B71" s="4" t="s">
        <v>137</v>
      </c>
      <c r="C71" s="5">
        <v>8.3166675567626953</v>
      </c>
      <c r="D71" s="5">
        <v>8.4666671752929687</v>
      </c>
      <c r="E71" s="231">
        <v>8.4499998092651367</v>
      </c>
      <c r="F71" s="237">
        <f t="shared" si="4"/>
        <v>8.4111115137735997</v>
      </c>
      <c r="G71" s="25">
        <v>0</v>
      </c>
      <c r="H71" s="3">
        <v>0</v>
      </c>
      <c r="I71" s="3">
        <v>0</v>
      </c>
      <c r="J71" s="237" t="e">
        <f t="shared" si="5"/>
        <v>#DIV/0!</v>
      </c>
      <c r="K71" s="3">
        <v>0</v>
      </c>
      <c r="L71" s="3">
        <v>0</v>
      </c>
      <c r="M71" s="3">
        <v>0</v>
      </c>
      <c r="N71" s="237" t="e">
        <f t="shared" si="6"/>
        <v>#DIV/0!</v>
      </c>
      <c r="O71" s="3">
        <v>0</v>
      </c>
      <c r="P71" s="3">
        <v>0</v>
      </c>
      <c r="Q71" s="3">
        <v>0</v>
      </c>
      <c r="R71" s="237" t="e">
        <f t="shared" si="7"/>
        <v>#DIV/0!</v>
      </c>
    </row>
    <row r="72" spans="1:18" x14ac:dyDescent="0.25">
      <c r="A72" s="4" t="s">
        <v>138</v>
      </c>
      <c r="B72" s="4" t="s">
        <v>139</v>
      </c>
      <c r="C72" s="5">
        <v>9.0374994277954102</v>
      </c>
      <c r="D72" s="5">
        <v>9.0249996185302734</v>
      </c>
      <c r="E72" s="231">
        <v>8.8500003814697266</v>
      </c>
      <c r="F72" s="237">
        <f t="shared" ref="F72:F114" si="8">AVERAGEIF(C72:E72,"&gt;0")</f>
        <v>8.9708331425984706</v>
      </c>
      <c r="G72" s="25">
        <v>0</v>
      </c>
      <c r="H72" s="3">
        <v>0</v>
      </c>
      <c r="I72" s="3">
        <v>0</v>
      </c>
      <c r="J72" s="237" t="e">
        <f t="shared" ref="J72:J114" si="9">AVERAGEIF(G72:I72,"&gt;0")</f>
        <v>#DIV/0!</v>
      </c>
      <c r="K72" s="5">
        <v>9.1000003814697266</v>
      </c>
      <c r="L72" s="5">
        <v>9.0249996185302734</v>
      </c>
      <c r="M72" s="5">
        <v>8.7999992370605469</v>
      </c>
      <c r="N72" s="237">
        <f t="shared" ref="N72:N114" si="10">AVERAGEIF(K72:M72,"&gt;0")</f>
        <v>8.9749997456868496</v>
      </c>
      <c r="O72" s="3">
        <v>0</v>
      </c>
      <c r="P72" s="3">
        <v>0</v>
      </c>
      <c r="Q72" s="3">
        <v>0</v>
      </c>
      <c r="R72" s="237" t="e">
        <f t="shared" ref="R72:R114" si="11">AVERAGEIF(O72:Q72,"&gt;0")</f>
        <v>#DIV/0!</v>
      </c>
    </row>
    <row r="73" spans="1:18" x14ac:dyDescent="0.25">
      <c r="A73" s="4" t="s">
        <v>140</v>
      </c>
      <c r="B73" s="4" t="s">
        <v>141</v>
      </c>
      <c r="C73" s="5">
        <v>8.4750003814697266</v>
      </c>
      <c r="D73" s="5">
        <v>8.5249996185302734</v>
      </c>
      <c r="E73" s="231">
        <v>8.6749992370605469</v>
      </c>
      <c r="F73" s="237">
        <f t="shared" si="8"/>
        <v>8.5583330790201817</v>
      </c>
      <c r="G73" s="230">
        <v>8.625</v>
      </c>
      <c r="H73" s="5">
        <v>8.5999994277954102</v>
      </c>
      <c r="I73" s="5">
        <v>10</v>
      </c>
      <c r="J73" s="237">
        <f t="shared" si="9"/>
        <v>9.0749998092651367</v>
      </c>
      <c r="K73" s="3">
        <v>0</v>
      </c>
      <c r="L73" s="3">
        <v>0</v>
      </c>
      <c r="M73" s="3">
        <v>0</v>
      </c>
      <c r="N73" s="237" t="e">
        <f t="shared" si="10"/>
        <v>#DIV/0!</v>
      </c>
      <c r="O73" s="3">
        <v>0</v>
      </c>
      <c r="P73" s="3">
        <v>0</v>
      </c>
      <c r="Q73" s="3">
        <v>0</v>
      </c>
      <c r="R73" s="237" t="e">
        <f t="shared" si="11"/>
        <v>#DIV/0!</v>
      </c>
    </row>
    <row r="74" spans="1:18" x14ac:dyDescent="0.25">
      <c r="A74" s="4" t="s">
        <v>142</v>
      </c>
      <c r="B74" s="4" t="s">
        <v>143</v>
      </c>
      <c r="C74" s="5">
        <v>8.514286994934082</v>
      </c>
      <c r="D74" s="5">
        <v>8.4714288711547852</v>
      </c>
      <c r="E74" s="231">
        <v>8.1000003814697266</v>
      </c>
      <c r="F74" s="237">
        <f t="shared" si="8"/>
        <v>8.3619054158528652</v>
      </c>
      <c r="G74" s="25">
        <v>0</v>
      </c>
      <c r="H74" s="3">
        <v>0</v>
      </c>
      <c r="I74" s="3">
        <v>0</v>
      </c>
      <c r="J74" s="237" t="e">
        <f t="shared" si="9"/>
        <v>#DIV/0!</v>
      </c>
      <c r="K74" s="5">
        <v>8.1285715103149414</v>
      </c>
      <c r="L74" s="5">
        <v>7.7285714149475098</v>
      </c>
      <c r="M74" s="5">
        <v>8.3857145309448242</v>
      </c>
      <c r="N74" s="237">
        <f t="shared" si="10"/>
        <v>8.0809524854024257</v>
      </c>
      <c r="O74" s="3">
        <v>0</v>
      </c>
      <c r="P74" s="3">
        <v>0</v>
      </c>
      <c r="Q74" s="3">
        <v>0</v>
      </c>
      <c r="R74" s="237" t="e">
        <f t="shared" si="11"/>
        <v>#DIV/0!</v>
      </c>
    </row>
    <row r="75" spans="1:18" x14ac:dyDescent="0.25">
      <c r="A75" s="4" t="s">
        <v>144</v>
      </c>
      <c r="B75" s="4" t="s">
        <v>145</v>
      </c>
      <c r="C75" s="5">
        <v>8.9000005722045898</v>
      </c>
      <c r="D75" s="5">
        <v>8.4499998092651367</v>
      </c>
      <c r="E75" s="231">
        <v>9</v>
      </c>
      <c r="F75" s="237">
        <f t="shared" si="8"/>
        <v>8.7833334604899083</v>
      </c>
      <c r="G75" s="230">
        <v>9.0333328247070312</v>
      </c>
      <c r="H75" s="5">
        <v>8.5999994277954102</v>
      </c>
      <c r="I75" s="5">
        <v>8.8000001907348633</v>
      </c>
      <c r="J75" s="237">
        <f t="shared" si="9"/>
        <v>8.8111108144124355</v>
      </c>
      <c r="K75" s="3">
        <v>0</v>
      </c>
      <c r="L75" s="3">
        <v>0</v>
      </c>
      <c r="M75" s="3">
        <v>0</v>
      </c>
      <c r="N75" s="237" t="e">
        <f t="shared" si="10"/>
        <v>#DIV/0!</v>
      </c>
      <c r="O75" s="3">
        <v>0</v>
      </c>
      <c r="P75" s="3">
        <v>0</v>
      </c>
      <c r="Q75" s="3">
        <v>0</v>
      </c>
      <c r="R75" s="237" t="e">
        <f t="shared" si="11"/>
        <v>#DIV/0!</v>
      </c>
    </row>
    <row r="76" spans="1:18" x14ac:dyDescent="0.25">
      <c r="A76" s="4" t="s">
        <v>146</v>
      </c>
      <c r="B76" s="4" t="s">
        <v>147</v>
      </c>
      <c r="C76" s="5">
        <v>9</v>
      </c>
      <c r="D76" s="5">
        <v>8.5</v>
      </c>
      <c r="E76" s="231">
        <v>8.6666669845581055</v>
      </c>
      <c r="F76" s="237">
        <f t="shared" si="8"/>
        <v>8.7222223281860352</v>
      </c>
      <c r="G76" s="25">
        <v>0</v>
      </c>
      <c r="H76" s="3">
        <v>0</v>
      </c>
      <c r="I76" s="3">
        <v>0</v>
      </c>
      <c r="J76" s="237" t="e">
        <f t="shared" si="9"/>
        <v>#DIV/0!</v>
      </c>
      <c r="K76" s="5">
        <v>8.75</v>
      </c>
      <c r="L76" s="5">
        <v>9</v>
      </c>
      <c r="M76" s="5">
        <v>9</v>
      </c>
      <c r="N76" s="237">
        <f t="shared" si="10"/>
        <v>8.9166666666666661</v>
      </c>
      <c r="O76" s="3">
        <v>0</v>
      </c>
      <c r="P76" s="3">
        <v>0</v>
      </c>
      <c r="Q76" s="3">
        <v>0</v>
      </c>
      <c r="R76" s="237" t="e">
        <f t="shared" si="11"/>
        <v>#DIV/0!</v>
      </c>
    </row>
    <row r="77" spans="1:18" x14ac:dyDescent="0.25">
      <c r="A77" s="4" t="s">
        <v>148</v>
      </c>
      <c r="B77" s="4" t="s">
        <v>149</v>
      </c>
      <c r="C77" s="5">
        <v>8.9333333969116211</v>
      </c>
      <c r="D77" s="5">
        <v>8.4999990463256836</v>
      </c>
      <c r="E77" s="231">
        <v>8.6666669845581055</v>
      </c>
      <c r="F77" s="237">
        <f t="shared" si="8"/>
        <v>8.6999998092651367</v>
      </c>
      <c r="G77" s="25">
        <v>0</v>
      </c>
      <c r="H77" s="3">
        <v>0</v>
      </c>
      <c r="I77" s="3">
        <v>0</v>
      </c>
      <c r="J77" s="237" t="e">
        <f t="shared" si="9"/>
        <v>#DIV/0!</v>
      </c>
      <c r="K77" s="5">
        <v>8.5999994277954102</v>
      </c>
      <c r="L77" s="5">
        <v>8.5</v>
      </c>
      <c r="M77" s="5">
        <v>8.4000005722045898</v>
      </c>
      <c r="N77" s="237">
        <f t="shared" si="10"/>
        <v>8.5</v>
      </c>
      <c r="O77" s="3">
        <v>0</v>
      </c>
      <c r="P77" s="3">
        <v>0</v>
      </c>
      <c r="Q77" s="3">
        <v>0</v>
      </c>
      <c r="R77" s="237" t="e">
        <f t="shared" si="11"/>
        <v>#DIV/0!</v>
      </c>
    </row>
    <row r="78" spans="1:18" x14ac:dyDescent="0.25">
      <c r="A78" s="4" t="s">
        <v>150</v>
      </c>
      <c r="B78" s="4" t="s">
        <v>151</v>
      </c>
      <c r="C78" s="5">
        <v>8.6666669845581055</v>
      </c>
      <c r="D78" s="5">
        <v>8</v>
      </c>
      <c r="E78" s="231">
        <v>8.3333330154418945</v>
      </c>
      <c r="F78" s="237">
        <f t="shared" si="8"/>
        <v>8.3333333333333339</v>
      </c>
      <c r="G78" s="25">
        <v>0</v>
      </c>
      <c r="H78" s="3">
        <v>0</v>
      </c>
      <c r="I78" s="3">
        <v>0</v>
      </c>
      <c r="J78" s="237" t="e">
        <f t="shared" si="9"/>
        <v>#DIV/0!</v>
      </c>
      <c r="K78" s="5">
        <v>8.8000001907348633</v>
      </c>
      <c r="L78" s="5">
        <v>8.8000001907348633</v>
      </c>
      <c r="M78" s="5">
        <v>8.8000001907348633</v>
      </c>
      <c r="N78" s="237">
        <f t="shared" si="10"/>
        <v>8.8000001907348633</v>
      </c>
      <c r="O78" s="3">
        <v>0</v>
      </c>
      <c r="P78" s="3">
        <v>0</v>
      </c>
      <c r="Q78" s="3">
        <v>0</v>
      </c>
      <c r="R78" s="237" t="e">
        <f t="shared" si="11"/>
        <v>#DIV/0!</v>
      </c>
    </row>
    <row r="79" spans="1:18" x14ac:dyDescent="0.25">
      <c r="A79" s="4" t="s">
        <v>152</v>
      </c>
      <c r="B79" s="4" t="s">
        <v>153</v>
      </c>
      <c r="C79" s="5">
        <v>8.8000001907348633</v>
      </c>
      <c r="D79" s="5">
        <v>8.5666666030883789</v>
      </c>
      <c r="E79" s="231">
        <v>8.8333330154418945</v>
      </c>
      <c r="F79" s="237">
        <f t="shared" si="8"/>
        <v>8.733333269755045</v>
      </c>
      <c r="G79" s="25">
        <v>0</v>
      </c>
      <c r="H79" s="3">
        <v>0</v>
      </c>
      <c r="I79" s="3">
        <v>0</v>
      </c>
      <c r="J79" s="237" t="e">
        <f t="shared" si="9"/>
        <v>#DIV/0!</v>
      </c>
      <c r="K79" s="3">
        <v>0</v>
      </c>
      <c r="L79" s="3">
        <v>0</v>
      </c>
      <c r="M79" s="3">
        <v>0</v>
      </c>
      <c r="N79" s="237" t="e">
        <f t="shared" si="10"/>
        <v>#DIV/0!</v>
      </c>
      <c r="O79" s="3">
        <v>0</v>
      </c>
      <c r="P79" s="3">
        <v>0</v>
      </c>
      <c r="Q79" s="3">
        <v>0</v>
      </c>
      <c r="R79" s="237" t="e">
        <f t="shared" si="11"/>
        <v>#DIV/0!</v>
      </c>
    </row>
    <row r="80" spans="1:18" x14ac:dyDescent="0.25">
      <c r="A80" s="4" t="s">
        <v>154</v>
      </c>
      <c r="B80" s="4" t="s">
        <v>155</v>
      </c>
      <c r="C80" s="5">
        <v>8.9899997711181641</v>
      </c>
      <c r="D80" s="5">
        <v>8.9400005340576172</v>
      </c>
      <c r="E80" s="231">
        <v>8.880000114440918</v>
      </c>
      <c r="F80" s="237">
        <f t="shared" si="8"/>
        <v>8.9366668065389003</v>
      </c>
      <c r="G80" s="25">
        <v>0</v>
      </c>
      <c r="H80" s="3">
        <v>0</v>
      </c>
      <c r="I80" s="3">
        <v>0</v>
      </c>
      <c r="J80" s="237" t="e">
        <f t="shared" si="9"/>
        <v>#DIV/0!</v>
      </c>
      <c r="K80" s="5">
        <v>8.9857149124145508</v>
      </c>
      <c r="L80" s="5">
        <v>8.9000005722045898</v>
      </c>
      <c r="M80" s="5">
        <v>8.9571437835693359</v>
      </c>
      <c r="N80" s="237">
        <f t="shared" si="10"/>
        <v>8.9476197560628261</v>
      </c>
      <c r="O80" s="3">
        <v>0</v>
      </c>
      <c r="P80" s="3">
        <v>0</v>
      </c>
      <c r="Q80" s="3">
        <v>0</v>
      </c>
      <c r="R80" s="237" t="e">
        <f t="shared" si="11"/>
        <v>#DIV/0!</v>
      </c>
    </row>
    <row r="81" spans="1:18" x14ac:dyDescent="0.25">
      <c r="A81" s="4" t="s">
        <v>156</v>
      </c>
      <c r="B81" s="4" t="s">
        <v>157</v>
      </c>
      <c r="C81" s="5">
        <v>8.6999998092651367</v>
      </c>
      <c r="D81" s="5">
        <v>8.7300004959106445</v>
      </c>
      <c r="E81" s="231">
        <v>8.8900003433227539</v>
      </c>
      <c r="F81" s="237">
        <f t="shared" si="8"/>
        <v>8.7733335494995117</v>
      </c>
      <c r="G81" s="25">
        <v>0</v>
      </c>
      <c r="H81" s="3">
        <v>0</v>
      </c>
      <c r="I81" s="3">
        <v>0</v>
      </c>
      <c r="J81" s="237" t="e">
        <f t="shared" si="9"/>
        <v>#DIV/0!</v>
      </c>
      <c r="K81" s="5">
        <v>8.875</v>
      </c>
      <c r="L81" s="5">
        <v>8.8199996948242187</v>
      </c>
      <c r="M81" s="5">
        <v>8.7399997711181641</v>
      </c>
      <c r="N81" s="237">
        <f t="shared" si="10"/>
        <v>8.8116664886474609</v>
      </c>
      <c r="O81" s="3">
        <v>0</v>
      </c>
      <c r="P81" s="3">
        <v>0</v>
      </c>
      <c r="Q81" s="3">
        <v>0</v>
      </c>
      <c r="R81" s="237" t="e">
        <f t="shared" si="11"/>
        <v>#DIV/0!</v>
      </c>
    </row>
    <row r="82" spans="1:18" x14ac:dyDescent="0.25">
      <c r="A82" s="4" t="s">
        <v>158</v>
      </c>
      <c r="B82" s="4" t="s">
        <v>159</v>
      </c>
      <c r="C82" s="5">
        <v>9</v>
      </c>
      <c r="D82" s="5">
        <v>9</v>
      </c>
      <c r="E82" s="231">
        <v>9.0166664123535156</v>
      </c>
      <c r="F82" s="237">
        <f t="shared" si="8"/>
        <v>9.0055554707845058</v>
      </c>
      <c r="G82" s="25">
        <v>0</v>
      </c>
      <c r="H82" s="3">
        <v>0</v>
      </c>
      <c r="I82" s="3">
        <v>0</v>
      </c>
      <c r="J82" s="237" t="e">
        <f t="shared" si="9"/>
        <v>#DIV/0!</v>
      </c>
      <c r="K82" s="5">
        <v>9</v>
      </c>
      <c r="L82" s="5">
        <v>9</v>
      </c>
      <c r="M82" s="5">
        <v>8.9600000381469727</v>
      </c>
      <c r="N82" s="237">
        <f t="shared" si="10"/>
        <v>8.9866666793823242</v>
      </c>
      <c r="O82" s="3">
        <v>0</v>
      </c>
      <c r="P82" s="3">
        <v>0</v>
      </c>
      <c r="Q82" s="3">
        <v>0</v>
      </c>
      <c r="R82" s="237" t="e">
        <f t="shared" si="11"/>
        <v>#DIV/0!</v>
      </c>
    </row>
    <row r="83" spans="1:18" x14ac:dyDescent="0.25">
      <c r="A83" s="4" t="s">
        <v>160</v>
      </c>
      <c r="B83" s="4" t="s">
        <v>161</v>
      </c>
      <c r="C83" s="5">
        <v>8.6499996185302734</v>
      </c>
      <c r="D83" s="5">
        <v>8.5</v>
      </c>
      <c r="E83" s="231">
        <v>8.6999998092651367</v>
      </c>
      <c r="F83" s="237">
        <f t="shared" si="8"/>
        <v>8.6166664759318028</v>
      </c>
      <c r="G83" s="25">
        <v>0</v>
      </c>
      <c r="H83" s="3">
        <v>0</v>
      </c>
      <c r="I83" s="3">
        <v>0</v>
      </c>
      <c r="J83" s="237" t="e">
        <f t="shared" si="9"/>
        <v>#DIV/0!</v>
      </c>
      <c r="K83" s="5">
        <v>9</v>
      </c>
      <c r="L83" s="5">
        <v>8.7999992370605469</v>
      </c>
      <c r="M83" s="5">
        <v>8.7000007629394531</v>
      </c>
      <c r="N83" s="237">
        <f t="shared" si="10"/>
        <v>8.8333333333333339</v>
      </c>
      <c r="O83" s="3">
        <v>0</v>
      </c>
      <c r="P83" s="3">
        <v>0</v>
      </c>
      <c r="Q83" s="3">
        <v>0</v>
      </c>
      <c r="R83" s="237" t="e">
        <f t="shared" si="11"/>
        <v>#DIV/0!</v>
      </c>
    </row>
    <row r="84" spans="1:18" x14ac:dyDescent="0.25">
      <c r="A84" s="4" t="s">
        <v>162</v>
      </c>
      <c r="B84" s="4" t="s">
        <v>163</v>
      </c>
      <c r="C84" s="5">
        <v>8.7714290618896484</v>
      </c>
      <c r="D84" s="5">
        <v>8.8428564071655273</v>
      </c>
      <c r="E84" s="231">
        <v>8.8428573608398437</v>
      </c>
      <c r="F84" s="237">
        <f t="shared" si="8"/>
        <v>8.8190476099650059</v>
      </c>
      <c r="G84" s="25">
        <v>0</v>
      </c>
      <c r="H84" s="3">
        <v>0</v>
      </c>
      <c r="I84" s="3">
        <v>0</v>
      </c>
      <c r="J84" s="237" t="e">
        <f t="shared" si="9"/>
        <v>#DIV/0!</v>
      </c>
      <c r="K84" s="5">
        <v>8.8333330154418945</v>
      </c>
      <c r="L84" s="5">
        <v>8.8833322525024414</v>
      </c>
      <c r="M84" s="5">
        <v>8.8499994277954102</v>
      </c>
      <c r="N84" s="237">
        <f t="shared" si="10"/>
        <v>8.855554898579916</v>
      </c>
      <c r="O84" s="3">
        <v>0</v>
      </c>
      <c r="P84" s="3">
        <v>0</v>
      </c>
      <c r="Q84" s="3">
        <v>0</v>
      </c>
      <c r="R84" s="237" t="e">
        <f t="shared" si="11"/>
        <v>#DIV/0!</v>
      </c>
    </row>
    <row r="85" spans="1:18" x14ac:dyDescent="0.25">
      <c r="A85" s="4" t="s">
        <v>164</v>
      </c>
      <c r="B85" s="4" t="s">
        <v>165</v>
      </c>
      <c r="C85" s="5">
        <v>8.9769229888916016</v>
      </c>
      <c r="D85" s="5">
        <v>9</v>
      </c>
      <c r="E85" s="231">
        <v>8.8846149444580078</v>
      </c>
      <c r="F85" s="237">
        <f t="shared" si="8"/>
        <v>8.9538459777832031</v>
      </c>
      <c r="G85" s="230">
        <v>8.9666662216186523</v>
      </c>
      <c r="H85" s="5">
        <v>8.8999996185302734</v>
      </c>
      <c r="I85" s="5">
        <v>0</v>
      </c>
      <c r="J85" s="237">
        <f t="shared" si="9"/>
        <v>8.9333329200744629</v>
      </c>
      <c r="K85" s="5">
        <v>8.9624996185302734</v>
      </c>
      <c r="L85" s="5">
        <v>9.1625003814697266</v>
      </c>
      <c r="M85" s="5">
        <v>9.1374998092651367</v>
      </c>
      <c r="N85" s="237">
        <f t="shared" si="10"/>
        <v>9.0874999364217128</v>
      </c>
      <c r="O85" s="3">
        <v>0</v>
      </c>
      <c r="P85" s="3">
        <v>0</v>
      </c>
      <c r="Q85" s="3">
        <v>0</v>
      </c>
      <c r="R85" s="237" t="e">
        <f t="shared" si="11"/>
        <v>#DIV/0!</v>
      </c>
    </row>
    <row r="86" spans="1:18" x14ac:dyDescent="0.25">
      <c r="A86" s="4" t="s">
        <v>166</v>
      </c>
      <c r="B86" s="4" t="s">
        <v>167</v>
      </c>
      <c r="C86" s="5">
        <v>8.75</v>
      </c>
      <c r="D86" s="5">
        <v>8.9249992370605469</v>
      </c>
      <c r="E86" s="231">
        <v>9.0749998092651367</v>
      </c>
      <c r="F86" s="237">
        <f t="shared" si="8"/>
        <v>8.9166663487752285</v>
      </c>
      <c r="G86" s="25">
        <v>0</v>
      </c>
      <c r="H86" s="3">
        <v>0</v>
      </c>
      <c r="I86" s="3">
        <v>0</v>
      </c>
      <c r="J86" s="237" t="e">
        <f t="shared" si="9"/>
        <v>#DIV/0!</v>
      </c>
      <c r="K86" s="3">
        <v>0</v>
      </c>
      <c r="L86" s="3">
        <v>0</v>
      </c>
      <c r="M86" s="3">
        <v>0</v>
      </c>
      <c r="N86" s="237" t="e">
        <f t="shared" si="10"/>
        <v>#DIV/0!</v>
      </c>
      <c r="O86" s="3">
        <v>0</v>
      </c>
      <c r="P86" s="3">
        <v>0</v>
      </c>
      <c r="Q86" s="3">
        <v>0</v>
      </c>
      <c r="R86" s="237" t="e">
        <f t="shared" si="11"/>
        <v>#DIV/0!</v>
      </c>
    </row>
    <row r="87" spans="1:18" x14ac:dyDescent="0.25">
      <c r="A87" s="4" t="s">
        <v>168</v>
      </c>
      <c r="B87" s="4" t="s">
        <v>169</v>
      </c>
      <c r="C87" s="5">
        <v>9</v>
      </c>
      <c r="D87" s="5">
        <v>8.7272729873657227</v>
      </c>
      <c r="E87" s="231">
        <v>8.8181819915771484</v>
      </c>
      <c r="F87" s="237">
        <f t="shared" si="8"/>
        <v>8.848484992980957</v>
      </c>
      <c r="G87" s="25">
        <v>0</v>
      </c>
      <c r="H87" s="3">
        <v>0</v>
      </c>
      <c r="I87" s="3">
        <v>0</v>
      </c>
      <c r="J87" s="237" t="e">
        <f t="shared" si="9"/>
        <v>#DIV/0!</v>
      </c>
      <c r="K87" s="5">
        <v>9</v>
      </c>
      <c r="L87" s="5">
        <v>8.7777776718139648</v>
      </c>
      <c r="M87" s="5">
        <v>9</v>
      </c>
      <c r="N87" s="237">
        <f t="shared" si="10"/>
        <v>8.9259258906046544</v>
      </c>
      <c r="O87" s="3">
        <v>0</v>
      </c>
      <c r="P87" s="3">
        <v>0</v>
      </c>
      <c r="Q87" s="3">
        <v>0</v>
      </c>
      <c r="R87" s="237" t="e">
        <f t="shared" si="11"/>
        <v>#DIV/0!</v>
      </c>
    </row>
    <row r="88" spans="1:18" x14ac:dyDescent="0.25">
      <c r="A88" s="4" t="s">
        <v>170</v>
      </c>
      <c r="B88" s="4" t="s">
        <v>171</v>
      </c>
      <c r="C88" s="5">
        <v>8.6333341598510742</v>
      </c>
      <c r="D88" s="5">
        <v>8.7666664123535156</v>
      </c>
      <c r="E88" s="231">
        <v>8.6666669845581055</v>
      </c>
      <c r="F88" s="237">
        <f t="shared" si="8"/>
        <v>8.6888891855875645</v>
      </c>
      <c r="G88" s="25">
        <v>0</v>
      </c>
      <c r="H88" s="3">
        <v>0</v>
      </c>
      <c r="I88" s="3">
        <v>0</v>
      </c>
      <c r="J88" s="237" t="e">
        <f t="shared" si="9"/>
        <v>#DIV/0!</v>
      </c>
      <c r="K88" s="5">
        <v>8.5999994277954102</v>
      </c>
      <c r="L88" s="5">
        <v>8.6333341598510742</v>
      </c>
      <c r="M88" s="5">
        <v>8.7333335876464844</v>
      </c>
      <c r="N88" s="237">
        <f t="shared" si="10"/>
        <v>8.6555557250976563</v>
      </c>
      <c r="O88" s="3">
        <v>0</v>
      </c>
      <c r="P88" s="3">
        <v>0</v>
      </c>
      <c r="Q88" s="3">
        <v>0</v>
      </c>
      <c r="R88" s="237" t="e">
        <f t="shared" si="11"/>
        <v>#DIV/0!</v>
      </c>
    </row>
    <row r="89" spans="1:18" x14ac:dyDescent="0.25">
      <c r="A89" s="4" t="s">
        <v>172</v>
      </c>
      <c r="B89" s="4" t="s">
        <v>173</v>
      </c>
      <c r="C89" s="5">
        <v>9</v>
      </c>
      <c r="D89" s="5">
        <v>9</v>
      </c>
      <c r="E89" s="231">
        <v>9</v>
      </c>
      <c r="F89" s="237">
        <f t="shared" si="8"/>
        <v>9</v>
      </c>
      <c r="G89" s="230">
        <v>0</v>
      </c>
      <c r="H89" s="5">
        <v>0</v>
      </c>
      <c r="I89" s="5">
        <v>0</v>
      </c>
      <c r="J89" s="237" t="e">
        <f t="shared" si="9"/>
        <v>#DIV/0!</v>
      </c>
      <c r="K89" s="5">
        <v>9</v>
      </c>
      <c r="L89" s="5">
        <v>9</v>
      </c>
      <c r="M89" s="5">
        <v>9</v>
      </c>
      <c r="N89" s="237">
        <f t="shared" si="10"/>
        <v>9</v>
      </c>
      <c r="O89" s="3">
        <v>0</v>
      </c>
      <c r="P89" s="3">
        <v>0</v>
      </c>
      <c r="Q89" s="3">
        <v>0</v>
      </c>
      <c r="R89" s="237" t="e">
        <f t="shared" si="11"/>
        <v>#DIV/0!</v>
      </c>
    </row>
    <row r="90" spans="1:18" x14ac:dyDescent="0.25">
      <c r="A90" s="4" t="s">
        <v>174</v>
      </c>
      <c r="B90" s="4" t="s">
        <v>175</v>
      </c>
      <c r="C90" s="5">
        <v>8.7428569793701172</v>
      </c>
      <c r="D90" s="5">
        <v>8.6714277267456055</v>
      </c>
      <c r="E90" s="231">
        <v>8.6833333969116211</v>
      </c>
      <c r="F90" s="237">
        <f t="shared" si="8"/>
        <v>8.6992060343424473</v>
      </c>
      <c r="G90" s="25">
        <v>0</v>
      </c>
      <c r="H90" s="3">
        <v>0</v>
      </c>
      <c r="I90" s="3">
        <v>0</v>
      </c>
      <c r="J90" s="237" t="e">
        <f t="shared" si="9"/>
        <v>#DIV/0!</v>
      </c>
      <c r="K90" s="5">
        <v>8.7199993133544922</v>
      </c>
      <c r="L90" s="5">
        <v>8.6800003051757813</v>
      </c>
      <c r="M90" s="5">
        <v>8.7800006866455078</v>
      </c>
      <c r="N90" s="237">
        <f t="shared" si="10"/>
        <v>8.7266667683919277</v>
      </c>
      <c r="O90" s="3">
        <v>0</v>
      </c>
      <c r="P90" s="3">
        <v>0</v>
      </c>
      <c r="Q90" s="3">
        <v>0</v>
      </c>
      <c r="R90" s="237" t="e">
        <f t="shared" si="11"/>
        <v>#DIV/0!</v>
      </c>
    </row>
    <row r="91" spans="1:18" x14ac:dyDescent="0.25">
      <c r="A91" s="4" t="s">
        <v>176</v>
      </c>
      <c r="B91" s="4" t="s">
        <v>177</v>
      </c>
      <c r="C91" s="5">
        <v>9</v>
      </c>
      <c r="D91" s="5">
        <v>9</v>
      </c>
      <c r="E91" s="231">
        <v>9</v>
      </c>
      <c r="F91" s="237">
        <f t="shared" si="8"/>
        <v>9</v>
      </c>
      <c r="G91" s="25">
        <v>0</v>
      </c>
      <c r="H91" s="3">
        <v>0</v>
      </c>
      <c r="I91" s="3">
        <v>0</v>
      </c>
      <c r="J91" s="237" t="e">
        <f t="shared" si="9"/>
        <v>#DIV/0!</v>
      </c>
      <c r="K91" s="5">
        <v>9</v>
      </c>
      <c r="L91" s="5">
        <v>9</v>
      </c>
      <c r="M91" s="5">
        <v>9</v>
      </c>
      <c r="N91" s="237">
        <f t="shared" si="10"/>
        <v>9</v>
      </c>
      <c r="O91" s="3">
        <v>0</v>
      </c>
      <c r="P91" s="3">
        <v>0</v>
      </c>
      <c r="Q91" s="3">
        <v>0</v>
      </c>
      <c r="R91" s="237" t="e">
        <f t="shared" si="11"/>
        <v>#DIV/0!</v>
      </c>
    </row>
    <row r="92" spans="1:18" x14ac:dyDescent="0.25">
      <c r="A92" s="4" t="s">
        <v>178</v>
      </c>
      <c r="B92" s="4" t="s">
        <v>179</v>
      </c>
      <c r="C92" s="5">
        <v>8.5714292526245117</v>
      </c>
      <c r="D92" s="5">
        <v>8.9857149124145508</v>
      </c>
      <c r="E92" s="231">
        <v>8.5</v>
      </c>
      <c r="F92" s="237">
        <f t="shared" si="8"/>
        <v>8.6857147216796875</v>
      </c>
      <c r="G92" s="25">
        <v>0</v>
      </c>
      <c r="H92" s="3">
        <v>0</v>
      </c>
      <c r="I92" s="3">
        <v>0</v>
      </c>
      <c r="J92" s="237" t="e">
        <f t="shared" si="9"/>
        <v>#DIV/0!</v>
      </c>
      <c r="K92" s="5">
        <v>8.5249996185302734</v>
      </c>
      <c r="L92" s="5">
        <v>9.0500001907348633</v>
      </c>
      <c r="M92" s="5">
        <v>8.4750003814697266</v>
      </c>
      <c r="N92" s="237">
        <f t="shared" si="10"/>
        <v>8.6833333969116211</v>
      </c>
      <c r="O92" s="3">
        <v>0</v>
      </c>
      <c r="P92" s="3">
        <v>0</v>
      </c>
      <c r="Q92" s="3">
        <v>0</v>
      </c>
      <c r="R92" s="237" t="e">
        <f t="shared" si="11"/>
        <v>#DIV/0!</v>
      </c>
    </row>
    <row r="93" spans="1:18" x14ac:dyDescent="0.25">
      <c r="A93" s="4" t="s">
        <v>180</v>
      </c>
      <c r="B93" s="4" t="s">
        <v>181</v>
      </c>
      <c r="C93" s="5">
        <v>8.7700004577636719</v>
      </c>
      <c r="D93" s="5">
        <v>8.9699993133544922</v>
      </c>
      <c r="E93" s="231">
        <v>8.8999996185302734</v>
      </c>
      <c r="F93" s="237">
        <f t="shared" si="8"/>
        <v>8.8799997965494786</v>
      </c>
      <c r="G93" s="25">
        <v>0</v>
      </c>
      <c r="H93" s="3">
        <v>0</v>
      </c>
      <c r="I93" s="3">
        <v>0</v>
      </c>
      <c r="J93" s="237" t="e">
        <f t="shared" si="9"/>
        <v>#DIV/0!</v>
      </c>
      <c r="K93" s="5">
        <v>8.8000001907348633</v>
      </c>
      <c r="L93" s="5">
        <v>8.9500007629394531</v>
      </c>
      <c r="M93" s="5">
        <v>8.6124992370605469</v>
      </c>
      <c r="N93" s="237">
        <f t="shared" si="10"/>
        <v>8.7875000635782872</v>
      </c>
      <c r="O93" s="3">
        <v>0</v>
      </c>
      <c r="P93" s="3">
        <v>0</v>
      </c>
      <c r="Q93" s="3">
        <v>0</v>
      </c>
      <c r="R93" s="237" t="e">
        <f t="shared" si="11"/>
        <v>#DIV/0!</v>
      </c>
    </row>
    <row r="94" spans="1:18" x14ac:dyDescent="0.25">
      <c r="A94" s="4" t="s">
        <v>182</v>
      </c>
      <c r="B94" s="4" t="s">
        <v>183</v>
      </c>
      <c r="C94" s="5">
        <v>9.15625</v>
      </c>
      <c r="D94" s="5">
        <v>9.1687507629394531</v>
      </c>
      <c r="E94" s="231">
        <v>9.1500005722045898</v>
      </c>
      <c r="F94" s="237">
        <f t="shared" si="8"/>
        <v>9.1583337783813477</v>
      </c>
      <c r="G94" s="25">
        <v>0</v>
      </c>
      <c r="H94" s="3">
        <v>0</v>
      </c>
      <c r="I94" s="3">
        <v>0</v>
      </c>
      <c r="J94" s="237" t="e">
        <f t="shared" si="9"/>
        <v>#DIV/0!</v>
      </c>
      <c r="K94" s="5">
        <v>9.2333335876464844</v>
      </c>
      <c r="L94" s="5">
        <v>9.2444438934326172</v>
      </c>
      <c r="M94" s="5">
        <v>9.2333335876464844</v>
      </c>
      <c r="N94" s="237">
        <f t="shared" si="10"/>
        <v>9.2370370229085292</v>
      </c>
      <c r="O94" s="3">
        <v>0</v>
      </c>
      <c r="P94" s="3">
        <v>0</v>
      </c>
      <c r="Q94" s="3">
        <v>0</v>
      </c>
      <c r="R94" s="237" t="e">
        <f t="shared" si="11"/>
        <v>#DIV/0!</v>
      </c>
    </row>
    <row r="95" spans="1:18" x14ac:dyDescent="0.25">
      <c r="A95" s="4" t="s">
        <v>184</v>
      </c>
      <c r="B95" s="4" t="s">
        <v>185</v>
      </c>
      <c r="C95" s="5">
        <v>9</v>
      </c>
      <c r="D95" s="5">
        <v>8.7142858505249023</v>
      </c>
      <c r="E95" s="231">
        <v>8.357142448425293</v>
      </c>
      <c r="F95" s="237">
        <f t="shared" si="8"/>
        <v>8.6904760996500645</v>
      </c>
      <c r="G95" s="25">
        <v>0</v>
      </c>
      <c r="H95" s="3">
        <v>0</v>
      </c>
      <c r="I95" s="3">
        <v>0</v>
      </c>
      <c r="J95" s="237" t="e">
        <f t="shared" si="9"/>
        <v>#DIV/0!</v>
      </c>
      <c r="K95" s="5">
        <v>9</v>
      </c>
      <c r="L95" s="5">
        <v>9</v>
      </c>
      <c r="M95" s="5">
        <v>8.6000003814697266</v>
      </c>
      <c r="N95" s="237">
        <f t="shared" si="10"/>
        <v>8.8666667938232422</v>
      </c>
      <c r="O95" s="3">
        <v>0</v>
      </c>
      <c r="P95" s="3">
        <v>0</v>
      </c>
      <c r="Q95" s="3">
        <v>0</v>
      </c>
      <c r="R95" s="237" t="e">
        <f t="shared" si="11"/>
        <v>#DIV/0!</v>
      </c>
    </row>
    <row r="96" spans="1:18" x14ac:dyDescent="0.25">
      <c r="A96" s="4" t="s">
        <v>186</v>
      </c>
      <c r="B96" s="4" t="s">
        <v>187</v>
      </c>
      <c r="C96" s="5">
        <v>9.0399999618530273</v>
      </c>
      <c r="D96" s="5">
        <v>9.0199995040893555</v>
      </c>
      <c r="E96" s="231">
        <v>8.8999996185302734</v>
      </c>
      <c r="F96" s="237">
        <f t="shared" si="8"/>
        <v>8.9866663614908848</v>
      </c>
      <c r="G96" s="25">
        <v>0</v>
      </c>
      <c r="H96" s="3">
        <v>0</v>
      </c>
      <c r="I96" s="3">
        <v>0</v>
      </c>
      <c r="J96" s="237" t="e">
        <f t="shared" si="9"/>
        <v>#DIV/0!</v>
      </c>
      <c r="K96" s="5">
        <v>9.1750001907348633</v>
      </c>
      <c r="L96" s="5">
        <v>9.0249996185302734</v>
      </c>
      <c r="M96" s="5">
        <v>8.9249992370605469</v>
      </c>
      <c r="N96" s="237">
        <f t="shared" si="10"/>
        <v>9.0416663487752285</v>
      </c>
      <c r="O96" s="3">
        <v>0</v>
      </c>
      <c r="P96" s="3">
        <v>0</v>
      </c>
      <c r="Q96" s="3">
        <v>0</v>
      </c>
      <c r="R96" s="237" t="e">
        <f t="shared" si="11"/>
        <v>#DIV/0!</v>
      </c>
    </row>
    <row r="97" spans="1:18" x14ac:dyDescent="0.25">
      <c r="A97" s="4" t="s">
        <v>188</v>
      </c>
      <c r="B97" s="4" t="s">
        <v>189</v>
      </c>
      <c r="C97" s="5">
        <v>8.022221565246582</v>
      </c>
      <c r="D97" s="5">
        <v>8.0888891220092773</v>
      </c>
      <c r="E97" s="231">
        <v>8.1111116409301758</v>
      </c>
      <c r="F97" s="237">
        <f t="shared" si="8"/>
        <v>8.0740741093953456</v>
      </c>
      <c r="G97" s="25">
        <v>0</v>
      </c>
      <c r="H97" s="3">
        <v>0</v>
      </c>
      <c r="I97" s="3">
        <v>0</v>
      </c>
      <c r="J97" s="237" t="e">
        <f t="shared" si="9"/>
        <v>#DIV/0!</v>
      </c>
      <c r="K97" s="5">
        <v>8.6000003814697266</v>
      </c>
      <c r="L97" s="5">
        <v>8.6625003814697266</v>
      </c>
      <c r="M97" s="5">
        <v>8.5625</v>
      </c>
      <c r="N97" s="237">
        <f t="shared" si="10"/>
        <v>8.6083335876464844</v>
      </c>
      <c r="O97" s="3">
        <v>0</v>
      </c>
      <c r="P97" s="3">
        <v>0</v>
      </c>
      <c r="Q97" s="3">
        <v>0</v>
      </c>
      <c r="R97" s="237" t="e">
        <f t="shared" si="11"/>
        <v>#DIV/0!</v>
      </c>
    </row>
    <row r="98" spans="1:18" x14ac:dyDescent="0.25">
      <c r="A98" s="4" t="s">
        <v>190</v>
      </c>
      <c r="B98" s="4" t="s">
        <v>191</v>
      </c>
      <c r="C98" s="5">
        <v>8.8454551696777344</v>
      </c>
      <c r="D98" s="5">
        <v>8.6090917587280273</v>
      </c>
      <c r="E98" s="231">
        <v>8.8636369705200195</v>
      </c>
      <c r="F98" s="237">
        <f t="shared" si="8"/>
        <v>8.7727279663085937</v>
      </c>
      <c r="G98" s="230">
        <v>9.3999996185302734</v>
      </c>
      <c r="H98" s="5">
        <v>9.1999998092651367</v>
      </c>
      <c r="I98" s="5">
        <v>8.6000003814697266</v>
      </c>
      <c r="J98" s="237">
        <f t="shared" si="9"/>
        <v>9.0666666030883789</v>
      </c>
      <c r="K98" s="5">
        <v>9.0374994277954102</v>
      </c>
      <c r="L98" s="5">
        <v>8.4624996185302734</v>
      </c>
      <c r="M98" s="5">
        <v>9.0500001907348633</v>
      </c>
      <c r="N98" s="237">
        <f t="shared" si="10"/>
        <v>8.8499997456868496</v>
      </c>
      <c r="O98" s="3">
        <v>0</v>
      </c>
      <c r="P98" s="3">
        <v>0</v>
      </c>
      <c r="Q98" s="3">
        <v>0</v>
      </c>
      <c r="R98" s="237" t="e">
        <f t="shared" si="11"/>
        <v>#DIV/0!</v>
      </c>
    </row>
    <row r="99" spans="1:18" x14ac:dyDescent="0.25">
      <c r="A99" s="4" t="s">
        <v>192</v>
      </c>
      <c r="B99" s="4" t="s">
        <v>193</v>
      </c>
      <c r="C99" s="5">
        <v>8.5249996185302734</v>
      </c>
      <c r="D99" s="5">
        <v>8.7749996185302734</v>
      </c>
      <c r="E99" s="231">
        <v>8.7250003814697266</v>
      </c>
      <c r="F99" s="237">
        <f t="shared" si="8"/>
        <v>8.6749998728434239</v>
      </c>
      <c r="G99" s="25">
        <v>0</v>
      </c>
      <c r="H99" s="3">
        <v>0</v>
      </c>
      <c r="I99" s="3">
        <v>0</v>
      </c>
      <c r="J99" s="237" t="e">
        <f t="shared" si="9"/>
        <v>#DIV/0!</v>
      </c>
      <c r="K99" s="5">
        <v>8.5</v>
      </c>
      <c r="L99" s="5">
        <v>8.6571426391601562</v>
      </c>
      <c r="M99" s="5">
        <v>8.9571428298950195</v>
      </c>
      <c r="N99" s="237">
        <f t="shared" si="10"/>
        <v>8.7047618230183925</v>
      </c>
      <c r="O99" s="3">
        <v>0</v>
      </c>
      <c r="P99" s="3">
        <v>0</v>
      </c>
      <c r="Q99" s="3">
        <v>0</v>
      </c>
      <c r="R99" s="237" t="e">
        <f t="shared" si="11"/>
        <v>#DIV/0!</v>
      </c>
    </row>
    <row r="100" spans="1:18" x14ac:dyDescent="0.25">
      <c r="A100" s="4" t="s">
        <v>194</v>
      </c>
      <c r="B100" s="4" t="s">
        <v>195</v>
      </c>
      <c r="C100" s="5">
        <v>9.0999994277954102</v>
      </c>
      <c r="D100" s="5">
        <v>8.8333330154418945</v>
      </c>
      <c r="E100" s="231">
        <v>8.7333335876464844</v>
      </c>
      <c r="F100" s="237">
        <f t="shared" si="8"/>
        <v>8.8888886769612636</v>
      </c>
      <c r="G100" s="25">
        <v>0</v>
      </c>
      <c r="H100" s="3">
        <v>0</v>
      </c>
      <c r="I100" s="3">
        <v>0</v>
      </c>
      <c r="J100" s="237" t="e">
        <f t="shared" si="9"/>
        <v>#DIV/0!</v>
      </c>
      <c r="K100" s="3">
        <v>0</v>
      </c>
      <c r="L100" s="3">
        <v>0</v>
      </c>
      <c r="M100" s="3">
        <v>0</v>
      </c>
      <c r="N100" s="237" t="e">
        <f t="shared" si="10"/>
        <v>#DIV/0!</v>
      </c>
      <c r="O100" s="3">
        <v>0</v>
      </c>
      <c r="P100" s="3">
        <v>0</v>
      </c>
      <c r="Q100" s="3">
        <v>0</v>
      </c>
      <c r="R100" s="237" t="e">
        <f t="shared" si="11"/>
        <v>#DIV/0!</v>
      </c>
    </row>
    <row r="101" spans="1:18" x14ac:dyDescent="0.25">
      <c r="A101" s="4" t="s">
        <v>196</v>
      </c>
      <c r="B101" s="4" t="s">
        <v>197</v>
      </c>
      <c r="C101" s="5">
        <v>8.9124994277954102</v>
      </c>
      <c r="D101" s="5">
        <v>8.9187498092651367</v>
      </c>
      <c r="E101" s="231">
        <v>9.03125</v>
      </c>
      <c r="F101" s="237">
        <f t="shared" si="8"/>
        <v>8.9541664123535156</v>
      </c>
      <c r="G101" s="25">
        <v>0</v>
      </c>
      <c r="H101" s="3">
        <v>0</v>
      </c>
      <c r="I101" s="3">
        <v>0</v>
      </c>
      <c r="J101" s="237" t="e">
        <f t="shared" si="9"/>
        <v>#DIV/0!</v>
      </c>
      <c r="K101" s="5">
        <v>8.7375001907348633</v>
      </c>
      <c r="L101" s="5">
        <v>8.9249992370605469</v>
      </c>
      <c r="M101" s="5">
        <v>8.8874998092651367</v>
      </c>
      <c r="N101" s="237">
        <f t="shared" si="10"/>
        <v>8.8499997456868496</v>
      </c>
      <c r="O101" s="3">
        <v>0</v>
      </c>
      <c r="P101" s="3">
        <v>0</v>
      </c>
      <c r="Q101" s="3">
        <v>0</v>
      </c>
      <c r="R101" s="237" t="e">
        <f t="shared" si="11"/>
        <v>#DIV/0!</v>
      </c>
    </row>
    <row r="102" spans="1:18" x14ac:dyDescent="0.25">
      <c r="A102" s="4" t="s">
        <v>198</v>
      </c>
      <c r="B102" s="4" t="s">
        <v>199</v>
      </c>
      <c r="C102" s="5">
        <v>8.7874994277954102</v>
      </c>
      <c r="D102" s="5">
        <v>8.7999992370605469</v>
      </c>
      <c r="E102" s="231">
        <v>8.6875</v>
      </c>
      <c r="F102" s="237">
        <f t="shared" si="8"/>
        <v>8.7583328882853184</v>
      </c>
      <c r="G102" s="25">
        <v>0</v>
      </c>
      <c r="H102" s="3">
        <v>0</v>
      </c>
      <c r="I102" s="3">
        <v>0</v>
      </c>
      <c r="J102" s="237" t="e">
        <f t="shared" si="9"/>
        <v>#DIV/0!</v>
      </c>
      <c r="K102" s="5">
        <v>8.766667366027832</v>
      </c>
      <c r="L102" s="5">
        <v>8.6333332061767578</v>
      </c>
      <c r="M102" s="5">
        <v>8.6166667938232422</v>
      </c>
      <c r="N102" s="237">
        <f t="shared" si="10"/>
        <v>8.6722224553426113</v>
      </c>
      <c r="O102" s="3">
        <v>0</v>
      </c>
      <c r="P102" s="3">
        <v>0</v>
      </c>
      <c r="Q102" s="3">
        <v>0</v>
      </c>
      <c r="R102" s="237" t="e">
        <f t="shared" si="11"/>
        <v>#DIV/0!</v>
      </c>
    </row>
    <row r="103" spans="1:18" x14ac:dyDescent="0.25">
      <c r="A103" s="4" t="s">
        <v>200</v>
      </c>
      <c r="B103" s="4" t="s">
        <v>201</v>
      </c>
      <c r="C103" s="5">
        <v>8.5874996185302734</v>
      </c>
      <c r="D103" s="5">
        <v>8.5124998092651367</v>
      </c>
      <c r="E103" s="231">
        <v>8.2875003814697266</v>
      </c>
      <c r="F103" s="237">
        <f t="shared" si="8"/>
        <v>8.4624999364217128</v>
      </c>
      <c r="G103" s="25">
        <v>0</v>
      </c>
      <c r="H103" s="3">
        <v>0</v>
      </c>
      <c r="I103" s="3">
        <v>0</v>
      </c>
      <c r="J103" s="237" t="e">
        <f t="shared" si="9"/>
        <v>#DIV/0!</v>
      </c>
      <c r="K103" s="5">
        <v>8.7833337783813477</v>
      </c>
      <c r="L103" s="5">
        <v>8.9500007629394531</v>
      </c>
      <c r="M103" s="5">
        <v>8.5500001907348633</v>
      </c>
      <c r="N103" s="237">
        <f t="shared" si="10"/>
        <v>8.7611115773518886</v>
      </c>
      <c r="O103" s="3">
        <v>0</v>
      </c>
      <c r="P103" s="3">
        <v>0</v>
      </c>
      <c r="Q103" s="3">
        <v>0</v>
      </c>
      <c r="R103" s="237" t="e">
        <f t="shared" si="11"/>
        <v>#DIV/0!</v>
      </c>
    </row>
    <row r="104" spans="1:18" x14ac:dyDescent="0.25">
      <c r="A104" s="4" t="s">
        <v>202</v>
      </c>
      <c r="B104" s="4" t="s">
        <v>203</v>
      </c>
      <c r="C104" s="5">
        <v>8.9785709381103516</v>
      </c>
      <c r="D104" s="5">
        <v>8.871429443359375</v>
      </c>
      <c r="E104" s="231">
        <v>8.9142856597900391</v>
      </c>
      <c r="F104" s="237">
        <f t="shared" si="8"/>
        <v>8.9214286804199219</v>
      </c>
      <c r="G104" s="25">
        <v>0</v>
      </c>
      <c r="H104" s="3">
        <v>0</v>
      </c>
      <c r="I104" s="3">
        <v>0</v>
      </c>
      <c r="J104" s="237" t="e">
        <f t="shared" si="9"/>
        <v>#DIV/0!</v>
      </c>
      <c r="K104" s="5">
        <v>8.9875001907348633</v>
      </c>
      <c r="L104" s="5">
        <v>8.8625001907348633</v>
      </c>
      <c r="M104" s="5">
        <v>9</v>
      </c>
      <c r="N104" s="237">
        <f t="shared" si="10"/>
        <v>8.9500001271565761</v>
      </c>
      <c r="O104" s="3">
        <v>0</v>
      </c>
      <c r="P104" s="3">
        <v>0</v>
      </c>
      <c r="Q104" s="3">
        <v>0</v>
      </c>
      <c r="R104" s="237" t="e">
        <f t="shared" si="11"/>
        <v>#DIV/0!</v>
      </c>
    </row>
    <row r="105" spans="1:18" x14ac:dyDescent="0.25">
      <c r="A105" s="4" t="s">
        <v>204</v>
      </c>
      <c r="B105" s="4" t="s">
        <v>205</v>
      </c>
      <c r="C105" s="5">
        <v>8.9099998474121094</v>
      </c>
      <c r="D105" s="5">
        <v>8.7899999618530273</v>
      </c>
      <c r="E105" s="231">
        <v>8.8200006484985352</v>
      </c>
      <c r="F105" s="237">
        <f t="shared" si="8"/>
        <v>8.8400001525878906</v>
      </c>
      <c r="G105" s="25">
        <v>0</v>
      </c>
      <c r="H105" s="3">
        <v>0</v>
      </c>
      <c r="I105" s="3">
        <v>0</v>
      </c>
      <c r="J105" s="237" t="e">
        <f t="shared" si="9"/>
        <v>#DIV/0!</v>
      </c>
      <c r="K105" s="5">
        <v>9</v>
      </c>
      <c r="L105" s="5">
        <v>8.9111108779907227</v>
      </c>
      <c r="M105" s="5">
        <v>8.9428567886352539</v>
      </c>
      <c r="N105" s="237">
        <f t="shared" si="10"/>
        <v>8.9513225555419922</v>
      </c>
      <c r="O105" s="3">
        <v>0</v>
      </c>
      <c r="P105" s="3">
        <v>0</v>
      </c>
      <c r="Q105" s="3">
        <v>0</v>
      </c>
      <c r="R105" s="237" t="e">
        <f t="shared" si="11"/>
        <v>#DIV/0!</v>
      </c>
    </row>
    <row r="106" spans="1:18" x14ac:dyDescent="0.25">
      <c r="A106" s="4" t="s">
        <v>206</v>
      </c>
      <c r="B106" s="4" t="s">
        <v>207</v>
      </c>
      <c r="C106" s="5">
        <v>9</v>
      </c>
      <c r="D106" s="5">
        <v>9.1142854690551758</v>
      </c>
      <c r="E106" s="231">
        <v>9.2428569793701172</v>
      </c>
      <c r="F106" s="237">
        <f t="shared" si="8"/>
        <v>9.1190474828084316</v>
      </c>
      <c r="G106" s="25">
        <v>0</v>
      </c>
      <c r="H106" s="3">
        <v>0</v>
      </c>
      <c r="I106" s="3">
        <v>0</v>
      </c>
      <c r="J106" s="237" t="e">
        <f t="shared" si="9"/>
        <v>#DIV/0!</v>
      </c>
      <c r="K106" s="5">
        <v>9.3199996948242187</v>
      </c>
      <c r="L106" s="5">
        <v>9.3199996948242187</v>
      </c>
      <c r="M106" s="5">
        <v>9.380000114440918</v>
      </c>
      <c r="N106" s="237">
        <f t="shared" si="10"/>
        <v>9.3399998346964512</v>
      </c>
      <c r="O106" s="3">
        <v>0</v>
      </c>
      <c r="P106" s="3">
        <v>0</v>
      </c>
      <c r="Q106" s="3">
        <v>0</v>
      </c>
      <c r="R106" s="237" t="e">
        <f t="shared" si="11"/>
        <v>#DIV/0!</v>
      </c>
    </row>
    <row r="107" spans="1:18" x14ac:dyDescent="0.25">
      <c r="A107" s="4" t="s">
        <v>208</v>
      </c>
      <c r="B107" s="4" t="s">
        <v>209</v>
      </c>
      <c r="C107" s="5">
        <v>8.5</v>
      </c>
      <c r="D107" s="5">
        <v>8.4600000381469727</v>
      </c>
      <c r="E107" s="231">
        <v>8.5599994659423828</v>
      </c>
      <c r="F107" s="237">
        <f t="shared" si="8"/>
        <v>8.5066665013631191</v>
      </c>
      <c r="G107" s="25">
        <v>0</v>
      </c>
      <c r="H107" s="3">
        <v>0</v>
      </c>
      <c r="I107" s="3">
        <v>0</v>
      </c>
      <c r="J107" s="237" t="e">
        <f t="shared" si="9"/>
        <v>#DIV/0!</v>
      </c>
      <c r="K107" s="5">
        <v>8.625</v>
      </c>
      <c r="L107" s="5">
        <v>8.6500005722045898</v>
      </c>
      <c r="M107" s="5">
        <v>8.4875001907348633</v>
      </c>
      <c r="N107" s="237">
        <f t="shared" si="10"/>
        <v>8.5875002543131504</v>
      </c>
      <c r="O107" s="3">
        <v>0</v>
      </c>
      <c r="P107" s="3">
        <v>0</v>
      </c>
      <c r="Q107" s="3">
        <v>0</v>
      </c>
      <c r="R107" s="237" t="e">
        <f t="shared" si="11"/>
        <v>#DIV/0!</v>
      </c>
    </row>
    <row r="108" spans="1:18" x14ac:dyDescent="0.25">
      <c r="A108" s="4" t="s">
        <v>210</v>
      </c>
      <c r="B108" s="4" t="s">
        <v>211</v>
      </c>
      <c r="C108" s="5">
        <v>8.7125005722045898</v>
      </c>
      <c r="D108" s="5">
        <v>8.625</v>
      </c>
      <c r="E108" s="231">
        <v>8.7624998092651367</v>
      </c>
      <c r="F108" s="237">
        <f t="shared" si="8"/>
        <v>8.7000001271565761</v>
      </c>
      <c r="G108" s="230">
        <v>8.6000003814697266</v>
      </c>
      <c r="H108" s="5">
        <v>8.8000001907348633</v>
      </c>
      <c r="I108" s="5">
        <v>9.1000003814697266</v>
      </c>
      <c r="J108" s="237">
        <f t="shared" si="9"/>
        <v>8.8333336512247715</v>
      </c>
      <c r="K108" s="5">
        <v>8.6875</v>
      </c>
      <c r="L108" s="5">
        <v>8.7875003814697266</v>
      </c>
      <c r="M108" s="5">
        <v>8.6999998092651367</v>
      </c>
      <c r="N108" s="237">
        <f t="shared" si="10"/>
        <v>8.7250000635782872</v>
      </c>
      <c r="O108" s="3">
        <v>0</v>
      </c>
      <c r="P108" s="3">
        <v>0</v>
      </c>
      <c r="Q108" s="3">
        <v>0</v>
      </c>
      <c r="R108" s="237" t="e">
        <f t="shared" si="11"/>
        <v>#DIV/0!</v>
      </c>
    </row>
    <row r="109" spans="1:18" x14ac:dyDescent="0.25">
      <c r="A109" s="4" t="s">
        <v>212</v>
      </c>
      <c r="B109" s="4" t="s">
        <v>213</v>
      </c>
      <c r="C109" s="5">
        <v>7.9428567886352539</v>
      </c>
      <c r="D109" s="5">
        <v>8.2714290618896484</v>
      </c>
      <c r="E109" s="231">
        <v>8.2142858505249023</v>
      </c>
      <c r="F109" s="237">
        <f t="shared" si="8"/>
        <v>8.1428572336832676</v>
      </c>
      <c r="G109" s="25">
        <v>0</v>
      </c>
      <c r="H109" s="3">
        <v>0</v>
      </c>
      <c r="I109" s="3">
        <v>0</v>
      </c>
      <c r="J109" s="237" t="e">
        <f t="shared" si="9"/>
        <v>#DIV/0!</v>
      </c>
      <c r="K109" s="5">
        <v>8.5749998092651367</v>
      </c>
      <c r="L109" s="5">
        <v>8.625</v>
      </c>
      <c r="M109" s="5">
        <v>8.6000003814697266</v>
      </c>
      <c r="N109" s="237">
        <f t="shared" si="10"/>
        <v>8.6000000635782872</v>
      </c>
      <c r="O109" s="3">
        <v>0</v>
      </c>
      <c r="P109" s="3">
        <v>0</v>
      </c>
      <c r="Q109" s="3">
        <v>0</v>
      </c>
      <c r="R109" s="237" t="e">
        <f t="shared" si="11"/>
        <v>#DIV/0!</v>
      </c>
    </row>
    <row r="110" spans="1:18" x14ac:dyDescent="0.25">
      <c r="A110" s="4" t="s">
        <v>214</v>
      </c>
      <c r="B110" s="4" t="s">
        <v>215</v>
      </c>
      <c r="C110" s="5">
        <v>8.8909082412719727</v>
      </c>
      <c r="D110" s="5">
        <v>8.9181814193725586</v>
      </c>
      <c r="E110" s="231">
        <v>8.909998893737793</v>
      </c>
      <c r="F110" s="237">
        <f t="shared" si="8"/>
        <v>8.9063628514607753</v>
      </c>
      <c r="G110" s="25">
        <v>0</v>
      </c>
      <c r="H110" s="3">
        <v>0</v>
      </c>
      <c r="I110" s="3">
        <v>0</v>
      </c>
      <c r="J110" s="237" t="e">
        <f t="shared" si="9"/>
        <v>#DIV/0!</v>
      </c>
      <c r="K110" s="5">
        <v>9.0666666030883789</v>
      </c>
      <c r="L110" s="5">
        <v>9.0666666030883789</v>
      </c>
      <c r="M110" s="5">
        <v>9.0999994277954102</v>
      </c>
      <c r="N110" s="237">
        <f t="shared" si="10"/>
        <v>9.0777775446573887</v>
      </c>
      <c r="O110" s="3">
        <v>0</v>
      </c>
      <c r="P110" s="3">
        <v>0</v>
      </c>
      <c r="Q110" s="3">
        <v>0</v>
      </c>
      <c r="R110" s="237" t="e">
        <f t="shared" si="11"/>
        <v>#DIV/0!</v>
      </c>
    </row>
    <row r="111" spans="1:18" x14ac:dyDescent="0.25">
      <c r="A111" s="4" t="s">
        <v>216</v>
      </c>
      <c r="B111" s="4" t="s">
        <v>217</v>
      </c>
      <c r="C111" s="5">
        <v>8.3999996185302734</v>
      </c>
      <c r="D111" s="5">
        <v>8.5</v>
      </c>
      <c r="E111" s="231">
        <v>8.5333337783813477</v>
      </c>
      <c r="F111" s="237">
        <f t="shared" si="8"/>
        <v>8.477777798970541</v>
      </c>
      <c r="G111" s="25">
        <v>0</v>
      </c>
      <c r="H111" s="3">
        <v>0</v>
      </c>
      <c r="I111" s="3">
        <v>0</v>
      </c>
      <c r="J111" s="237" t="e">
        <f t="shared" si="9"/>
        <v>#DIV/0!</v>
      </c>
      <c r="K111" s="3">
        <v>0</v>
      </c>
      <c r="L111" s="3">
        <v>0</v>
      </c>
      <c r="M111" s="3">
        <v>0</v>
      </c>
      <c r="N111" s="237" t="e">
        <f t="shared" si="10"/>
        <v>#DIV/0!</v>
      </c>
      <c r="O111" s="3">
        <v>0</v>
      </c>
      <c r="P111" s="3">
        <v>0</v>
      </c>
      <c r="Q111" s="3">
        <v>0</v>
      </c>
      <c r="R111" s="237" t="e">
        <f t="shared" si="11"/>
        <v>#DIV/0!</v>
      </c>
    </row>
    <row r="112" spans="1:18" x14ac:dyDescent="0.25">
      <c r="A112" s="4" t="s">
        <v>218</v>
      </c>
      <c r="B112" s="4" t="s">
        <v>219</v>
      </c>
      <c r="C112" s="5">
        <v>9</v>
      </c>
      <c r="D112" s="5">
        <v>9</v>
      </c>
      <c r="E112" s="231">
        <v>9.1666669845581055</v>
      </c>
      <c r="F112" s="237">
        <f t="shared" si="8"/>
        <v>9.0555556615193691</v>
      </c>
      <c r="G112" s="25">
        <v>0</v>
      </c>
      <c r="H112" s="3">
        <v>0</v>
      </c>
      <c r="I112" s="3">
        <v>0</v>
      </c>
      <c r="J112" s="237" t="e">
        <f t="shared" si="9"/>
        <v>#DIV/0!</v>
      </c>
      <c r="K112" s="5">
        <v>9.1666669845581055</v>
      </c>
      <c r="L112" s="5">
        <v>9</v>
      </c>
      <c r="M112" s="5">
        <v>9</v>
      </c>
      <c r="N112" s="237">
        <f t="shared" si="10"/>
        <v>9.0555556615193691</v>
      </c>
      <c r="O112" s="3">
        <v>0</v>
      </c>
      <c r="P112" s="3">
        <v>0</v>
      </c>
      <c r="Q112" s="3">
        <v>0</v>
      </c>
      <c r="R112" s="237" t="e">
        <f t="shared" si="11"/>
        <v>#DIV/0!</v>
      </c>
    </row>
    <row r="113" spans="1:18" ht="15.75" thickBot="1" x14ac:dyDescent="0.3">
      <c r="A113" s="4" t="s">
        <v>220</v>
      </c>
      <c r="B113" s="4" t="s">
        <v>221</v>
      </c>
      <c r="C113" s="5">
        <v>8.625</v>
      </c>
      <c r="D113" s="5">
        <v>8.75</v>
      </c>
      <c r="E113" s="231">
        <v>8.625</v>
      </c>
      <c r="F113" s="237">
        <f t="shared" si="8"/>
        <v>8.6666666666666661</v>
      </c>
      <c r="G113" s="25">
        <v>0</v>
      </c>
      <c r="H113" s="3">
        <v>0</v>
      </c>
      <c r="I113" s="3">
        <v>0</v>
      </c>
      <c r="J113" s="237" t="e">
        <f t="shared" si="9"/>
        <v>#DIV/0!</v>
      </c>
      <c r="K113" s="3">
        <v>0</v>
      </c>
      <c r="L113" s="3">
        <v>0</v>
      </c>
      <c r="M113" s="3">
        <v>0</v>
      </c>
      <c r="N113" s="237" t="e">
        <f t="shared" si="10"/>
        <v>#DIV/0!</v>
      </c>
      <c r="O113" s="3">
        <v>0</v>
      </c>
      <c r="P113" s="3">
        <v>0</v>
      </c>
      <c r="Q113" s="3">
        <v>0</v>
      </c>
      <c r="R113" s="237" t="e">
        <f t="shared" si="11"/>
        <v>#DIV/0!</v>
      </c>
    </row>
    <row r="114" spans="1:18" ht="16.5" thickTop="1" thickBot="1" x14ac:dyDescent="0.3">
      <c r="B114" s="1" t="s">
        <v>222</v>
      </c>
      <c r="C114" s="126">
        <f>AVERAGEIF(C4:C113,"&gt;0")</f>
        <v>8.7858367534952428</v>
      </c>
      <c r="D114" s="126">
        <f t="shared" ref="D114:Q114" si="12">AVERAGEIF(D4:D113,"&gt;0")</f>
        <v>8.7629823422213207</v>
      </c>
      <c r="E114" s="126">
        <f t="shared" si="12"/>
        <v>8.7744830449422206</v>
      </c>
      <c r="F114" s="237">
        <f t="shared" si="8"/>
        <v>8.7744340468862614</v>
      </c>
      <c r="G114" s="236">
        <f t="shared" si="12"/>
        <v>9.046428407941546</v>
      </c>
      <c r="H114" s="126">
        <f t="shared" si="12"/>
        <v>8.8571425846644818</v>
      </c>
      <c r="I114" s="126">
        <f t="shared" si="12"/>
        <v>8.9166668256123867</v>
      </c>
      <c r="J114" s="237">
        <f t="shared" si="9"/>
        <v>8.9400792727394727</v>
      </c>
      <c r="K114" s="126">
        <f t="shared" si="12"/>
        <v>8.8459979295730591</v>
      </c>
      <c r="L114" s="126">
        <f t="shared" si="12"/>
        <v>8.858971788642112</v>
      </c>
      <c r="M114" s="126">
        <f t="shared" si="12"/>
        <v>8.8795693001050626</v>
      </c>
      <c r="N114" s="237">
        <f t="shared" si="10"/>
        <v>8.8615130061067457</v>
      </c>
      <c r="O114" s="126" t="e">
        <f t="shared" si="12"/>
        <v>#DIV/0!</v>
      </c>
      <c r="P114" s="126" t="e">
        <f t="shared" si="12"/>
        <v>#DIV/0!</v>
      </c>
      <c r="Q114" s="126" t="e">
        <f t="shared" si="12"/>
        <v>#DIV/0!</v>
      </c>
      <c r="R114" s="237" t="e">
        <f t="shared" si="11"/>
        <v>#DIV/0!</v>
      </c>
    </row>
    <row r="115" spans="1:18" ht="15.75" thickTop="1" x14ac:dyDescent="0.25"/>
  </sheetData>
  <mergeCells count="6">
    <mergeCell ref="O2:R2"/>
    <mergeCell ref="A2:A3"/>
    <mergeCell ref="B2:B3"/>
    <mergeCell ref="C2:F2"/>
    <mergeCell ref="G2:J2"/>
    <mergeCell ref="K2:N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N116"/>
  <sheetViews>
    <sheetView workbookViewId="0">
      <pane xSplit="2" ySplit="3" topLeftCell="AD95" activePane="bottomRight" state="frozen"/>
      <selection pane="topRight" activeCell="C1" sqref="C1"/>
      <selection pane="bottomLeft" activeCell="A4" sqref="A4"/>
      <selection pane="bottomRight" activeCell="AG117" sqref="AG117"/>
    </sheetView>
  </sheetViews>
  <sheetFormatPr baseColWidth="10" defaultColWidth="9" defaultRowHeight="15" x14ac:dyDescent="0.25"/>
  <cols>
    <col min="2" max="2" width="68.42578125" customWidth="1"/>
    <col min="3" max="29" width="16.5703125" customWidth="1"/>
    <col min="30" max="30" width="5.7109375" customWidth="1"/>
    <col min="31" max="31" width="16.85546875" customWidth="1"/>
    <col min="32" max="32" width="13.42578125" customWidth="1"/>
    <col min="33" max="33" width="13.28515625" customWidth="1"/>
    <col min="34" max="34" width="17" customWidth="1"/>
    <col min="35" max="35" width="10.7109375" customWidth="1"/>
    <col min="37" max="37" width="14" customWidth="1"/>
    <col min="40" max="40" width="11.7109375" customWidth="1"/>
  </cols>
  <sheetData>
    <row r="1" spans="1:40" ht="15.75" thickBot="1" x14ac:dyDescent="0.3"/>
    <row r="2" spans="1:40" ht="30" customHeight="1" thickTop="1" thickBot="1" x14ac:dyDescent="0.3">
      <c r="A2" s="323" t="s">
        <v>0</v>
      </c>
      <c r="B2" s="323" t="s">
        <v>1</v>
      </c>
      <c r="C2" s="324" t="s">
        <v>424</v>
      </c>
      <c r="D2" s="331"/>
      <c r="E2" s="331"/>
      <c r="F2" s="331"/>
      <c r="G2" s="331"/>
      <c r="H2" s="331"/>
      <c r="I2" s="331"/>
      <c r="J2" s="331"/>
      <c r="K2" s="332"/>
      <c r="L2" s="324" t="s">
        <v>431</v>
      </c>
      <c r="M2" s="331"/>
      <c r="N2" s="331"/>
      <c r="O2" s="331"/>
      <c r="P2" s="331"/>
      <c r="Q2" s="331"/>
      <c r="R2" s="331"/>
      <c r="S2" s="331"/>
      <c r="T2" s="332"/>
      <c r="U2" s="324" t="s">
        <v>432</v>
      </c>
      <c r="V2" s="331"/>
      <c r="W2" s="331"/>
      <c r="X2" s="331"/>
      <c r="Y2" s="331"/>
      <c r="Z2" s="331"/>
      <c r="AA2" s="331"/>
      <c r="AB2" s="331"/>
      <c r="AC2" s="332"/>
      <c r="AE2" s="333" t="s">
        <v>222</v>
      </c>
      <c r="AF2" s="334"/>
      <c r="AG2" s="334"/>
      <c r="AH2" s="334"/>
      <c r="AI2" s="334"/>
      <c r="AJ2" s="334"/>
      <c r="AK2" s="334"/>
      <c r="AL2" s="334"/>
      <c r="AM2" s="334"/>
      <c r="AN2" s="335"/>
    </row>
    <row r="3" spans="1:40" ht="45" customHeight="1" thickTop="1" thickBot="1" x14ac:dyDescent="0.3">
      <c r="A3" s="323" t="s">
        <v>0</v>
      </c>
      <c r="B3" s="323" t="s">
        <v>1</v>
      </c>
      <c r="C3" s="2" t="s">
        <v>425</v>
      </c>
      <c r="D3" s="2" t="s">
        <v>426</v>
      </c>
      <c r="E3" s="32" t="s">
        <v>848</v>
      </c>
      <c r="F3" s="2" t="s">
        <v>427</v>
      </c>
      <c r="G3" s="2" t="s">
        <v>428</v>
      </c>
      <c r="H3" s="32" t="s">
        <v>848</v>
      </c>
      <c r="I3" s="2" t="s">
        <v>429</v>
      </c>
      <c r="J3" s="2" t="s">
        <v>430</v>
      </c>
      <c r="K3" s="32" t="s">
        <v>848</v>
      </c>
      <c r="L3" s="2" t="s">
        <v>425</v>
      </c>
      <c r="M3" s="2" t="s">
        <v>426</v>
      </c>
      <c r="N3" s="32" t="s">
        <v>848</v>
      </c>
      <c r="O3" s="2" t="s">
        <v>427</v>
      </c>
      <c r="P3" s="2" t="s">
        <v>428</v>
      </c>
      <c r="Q3" s="32" t="s">
        <v>848</v>
      </c>
      <c r="R3" s="2" t="s">
        <v>429</v>
      </c>
      <c r="S3" s="2" t="s">
        <v>430</v>
      </c>
      <c r="T3" s="32" t="s">
        <v>848</v>
      </c>
      <c r="U3" s="2" t="s">
        <v>425</v>
      </c>
      <c r="V3" s="2" t="s">
        <v>426</v>
      </c>
      <c r="W3" s="32" t="s">
        <v>848</v>
      </c>
      <c r="X3" s="2" t="s">
        <v>427</v>
      </c>
      <c r="Y3" s="2" t="s">
        <v>428</v>
      </c>
      <c r="Z3" s="32" t="s">
        <v>848</v>
      </c>
      <c r="AA3" s="2" t="s">
        <v>429</v>
      </c>
      <c r="AB3" s="2" t="s">
        <v>430</v>
      </c>
      <c r="AC3" s="32" t="s">
        <v>848</v>
      </c>
      <c r="AE3" s="23" t="s">
        <v>425</v>
      </c>
      <c r="AF3" s="23" t="s">
        <v>426</v>
      </c>
      <c r="AG3" s="23" t="s">
        <v>848</v>
      </c>
      <c r="AH3" s="23" t="s">
        <v>427</v>
      </c>
      <c r="AI3" s="23" t="s">
        <v>428</v>
      </c>
      <c r="AJ3" s="23" t="s">
        <v>848</v>
      </c>
      <c r="AK3" s="23" t="s">
        <v>429</v>
      </c>
      <c r="AL3" s="23" t="s">
        <v>430</v>
      </c>
      <c r="AM3" s="23" t="s">
        <v>848</v>
      </c>
      <c r="AN3" s="23" t="s">
        <v>849</v>
      </c>
    </row>
    <row r="4" spans="1:40" ht="14.25" customHeight="1" thickTop="1" x14ac:dyDescent="0.25">
      <c r="A4" s="4" t="s">
        <v>2</v>
      </c>
      <c r="B4" s="106" t="s">
        <v>3</v>
      </c>
      <c r="C4" s="135">
        <v>55</v>
      </c>
      <c r="D4" s="3">
        <v>2413</v>
      </c>
      <c r="E4" s="33">
        <f>+C4/D4*100</f>
        <v>2.2793203481143802</v>
      </c>
      <c r="F4" s="3">
        <v>43</v>
      </c>
      <c r="G4" s="3">
        <v>2123</v>
      </c>
      <c r="H4" s="33">
        <f>+F4/G4*100</f>
        <v>2.0254357041921809</v>
      </c>
      <c r="I4" s="3">
        <v>63</v>
      </c>
      <c r="J4" s="3">
        <v>1947</v>
      </c>
      <c r="K4" s="33">
        <f>+I4/J4*100</f>
        <v>3.2357473035439135</v>
      </c>
      <c r="L4" s="3">
        <v>0</v>
      </c>
      <c r="M4" s="3">
        <v>0</v>
      </c>
      <c r="N4" s="33" t="e">
        <f>+L4/M4*100</f>
        <v>#DIV/0!</v>
      </c>
      <c r="O4" s="3">
        <v>0</v>
      </c>
      <c r="P4" s="3">
        <v>0</v>
      </c>
      <c r="Q4" s="33" t="e">
        <f>+O4/P4*100</f>
        <v>#DIV/0!</v>
      </c>
      <c r="R4" s="3">
        <v>0</v>
      </c>
      <c r="S4" s="3">
        <v>0</v>
      </c>
      <c r="T4" s="33" t="e">
        <f>+R4/S4*100</f>
        <v>#DIV/0!</v>
      </c>
      <c r="U4" s="3">
        <v>18</v>
      </c>
      <c r="V4" s="3">
        <v>1090</v>
      </c>
      <c r="W4" s="33">
        <f>+U4/V4*100</f>
        <v>1.6513761467889909</v>
      </c>
      <c r="X4" s="3">
        <v>32</v>
      </c>
      <c r="Y4" s="3">
        <v>1110</v>
      </c>
      <c r="Z4" s="33">
        <f>+X4/Y4*100</f>
        <v>2.8828828828828827</v>
      </c>
      <c r="AA4" s="3">
        <v>18</v>
      </c>
      <c r="AB4" s="3">
        <v>694</v>
      </c>
      <c r="AC4" s="33">
        <f>+AA4/AB4*100</f>
        <v>2.5936599423631126</v>
      </c>
      <c r="AE4" s="35">
        <f t="shared" ref="AE4:AE35" si="0">+C4+L4+U4</f>
        <v>73</v>
      </c>
      <c r="AF4" s="36">
        <f t="shared" ref="AF4:AF35" si="1">+D4+M4+V4</f>
        <v>3503</v>
      </c>
      <c r="AG4" s="46">
        <f>+AE4/AF4*100</f>
        <v>2.0839280616614331</v>
      </c>
      <c r="AH4" s="41">
        <f t="shared" ref="AH4:AH35" si="2">+F4+O4+X4</f>
        <v>75</v>
      </c>
      <c r="AI4" s="39">
        <f t="shared" ref="AI4:AI35" si="3">+G4+P4+Y4</f>
        <v>3233</v>
      </c>
      <c r="AJ4" s="44">
        <f>+AH4/AI4*100</f>
        <v>2.3198267862666255</v>
      </c>
      <c r="AK4" s="36">
        <f t="shared" ref="AK4:AK35" si="4">+I4+R4+AA4</f>
        <v>81</v>
      </c>
      <c r="AL4" s="36">
        <f t="shared" ref="AL4:AL35" si="5">+J4+S4+AB4</f>
        <v>2641</v>
      </c>
      <c r="AM4" s="44">
        <f>+AK4/AL4*100</f>
        <v>3.0670200681560016</v>
      </c>
      <c r="AN4" s="43">
        <f t="shared" ref="AN4:AN12" si="6">AVERAGE(AG4,AJ4,AM4)</f>
        <v>2.4902583053613534</v>
      </c>
    </row>
    <row r="5" spans="1:40" x14ac:dyDescent="0.25">
      <c r="A5" s="4" t="s">
        <v>4</v>
      </c>
      <c r="B5" s="106" t="s">
        <v>5</v>
      </c>
      <c r="C5" s="112">
        <v>40</v>
      </c>
      <c r="D5" s="3">
        <v>538</v>
      </c>
      <c r="E5" s="33">
        <f t="shared" ref="E5:E68" si="7">+C5/D5*100</f>
        <v>7.4349442379182156</v>
      </c>
      <c r="F5" s="3">
        <v>49</v>
      </c>
      <c r="G5" s="3">
        <v>494</v>
      </c>
      <c r="H5" s="33">
        <f t="shared" ref="H5:H68" si="8">+F5/G5*100</f>
        <v>9.9190283400809722</v>
      </c>
      <c r="I5" s="3">
        <v>32</v>
      </c>
      <c r="J5" s="3">
        <v>328</v>
      </c>
      <c r="K5" s="33">
        <f t="shared" ref="K5:K68" si="9">+I5/J5*100</f>
        <v>9.7560975609756095</v>
      </c>
      <c r="L5" s="3">
        <v>0</v>
      </c>
      <c r="M5" s="3">
        <v>0</v>
      </c>
      <c r="N5" s="33" t="e">
        <f t="shared" ref="N5:N68" si="10">+L5/M5*100</f>
        <v>#DIV/0!</v>
      </c>
      <c r="O5" s="3">
        <v>0</v>
      </c>
      <c r="P5" s="3">
        <v>0</v>
      </c>
      <c r="Q5" s="33" t="e">
        <f t="shared" ref="Q5:Q68" si="11">+O5/P5*100</f>
        <v>#DIV/0!</v>
      </c>
      <c r="R5" s="3">
        <v>0</v>
      </c>
      <c r="S5" s="3">
        <v>0</v>
      </c>
      <c r="T5" s="33" t="e">
        <f t="shared" ref="T5:T68" si="12">+R5/S5*100</f>
        <v>#DIV/0!</v>
      </c>
      <c r="U5" s="3">
        <v>0</v>
      </c>
      <c r="V5" s="3">
        <v>0</v>
      </c>
      <c r="W5" s="33" t="e">
        <f t="shared" ref="W5:W68" si="13">+U5/V5*100</f>
        <v>#DIV/0!</v>
      </c>
      <c r="X5" s="3">
        <v>0</v>
      </c>
      <c r="Y5" s="3">
        <v>0</v>
      </c>
      <c r="Z5" s="33" t="e">
        <f t="shared" ref="Z5:Z68" si="14">+X5/Y5*100</f>
        <v>#DIV/0!</v>
      </c>
      <c r="AA5" s="3">
        <v>0</v>
      </c>
      <c r="AB5" s="3">
        <v>0</v>
      </c>
      <c r="AC5" s="33" t="e">
        <f t="shared" ref="AC5:AC68" si="15">+AA5/AB5*100</f>
        <v>#DIV/0!</v>
      </c>
      <c r="AE5" s="37">
        <f t="shared" si="0"/>
        <v>40</v>
      </c>
      <c r="AF5" s="38">
        <f t="shared" si="1"/>
        <v>538</v>
      </c>
      <c r="AG5" s="47">
        <f t="shared" ref="AG5:AG68" si="16">+AE5/AF5*100</f>
        <v>7.4349442379182156</v>
      </c>
      <c r="AH5" s="42">
        <f t="shared" si="2"/>
        <v>49</v>
      </c>
      <c r="AI5" s="40">
        <f t="shared" si="3"/>
        <v>494</v>
      </c>
      <c r="AJ5" s="45">
        <f t="shared" ref="AJ5:AJ68" si="17">+AH5/AI5*100</f>
        <v>9.9190283400809722</v>
      </c>
      <c r="AK5" s="38">
        <f t="shared" si="4"/>
        <v>32</v>
      </c>
      <c r="AL5" s="38">
        <f t="shared" si="5"/>
        <v>328</v>
      </c>
      <c r="AM5" s="45">
        <f t="shared" ref="AM5:AM68" si="18">+AK5/AL5*100</f>
        <v>9.7560975609756095</v>
      </c>
      <c r="AN5" s="43">
        <f t="shared" si="6"/>
        <v>9.0366900463249333</v>
      </c>
    </row>
    <row r="6" spans="1:40" x14ac:dyDescent="0.25">
      <c r="A6" s="4" t="s">
        <v>6</v>
      </c>
      <c r="B6" s="106" t="s">
        <v>7</v>
      </c>
      <c r="C6" s="112">
        <v>103</v>
      </c>
      <c r="D6" s="3">
        <v>414</v>
      </c>
      <c r="E6" s="33">
        <f t="shared" si="7"/>
        <v>24.879227053140095</v>
      </c>
      <c r="F6" s="3">
        <v>62</v>
      </c>
      <c r="G6" s="3">
        <v>373</v>
      </c>
      <c r="H6" s="33">
        <f t="shared" si="8"/>
        <v>16.621983914209114</v>
      </c>
      <c r="I6" s="3">
        <v>19</v>
      </c>
      <c r="J6" s="3">
        <v>307</v>
      </c>
      <c r="K6" s="33">
        <f t="shared" si="9"/>
        <v>6.1889250814332248</v>
      </c>
      <c r="L6" s="3">
        <v>0</v>
      </c>
      <c r="M6" s="3">
        <v>0</v>
      </c>
      <c r="N6" s="33" t="e">
        <f t="shared" si="10"/>
        <v>#DIV/0!</v>
      </c>
      <c r="O6" s="3">
        <v>0</v>
      </c>
      <c r="P6" s="3">
        <v>0</v>
      </c>
      <c r="Q6" s="33" t="e">
        <f t="shared" si="11"/>
        <v>#DIV/0!</v>
      </c>
      <c r="R6" s="3">
        <v>0</v>
      </c>
      <c r="S6" s="3">
        <v>0</v>
      </c>
      <c r="T6" s="33" t="e">
        <f t="shared" si="12"/>
        <v>#DIV/0!</v>
      </c>
      <c r="U6" s="3">
        <v>314</v>
      </c>
      <c r="V6" s="3">
        <v>723</v>
      </c>
      <c r="W6" s="33">
        <f t="shared" si="13"/>
        <v>43.430152143845092</v>
      </c>
      <c r="X6" s="3">
        <v>273</v>
      </c>
      <c r="Y6" s="3">
        <v>718</v>
      </c>
      <c r="Z6" s="33">
        <f t="shared" si="14"/>
        <v>38.022284122562674</v>
      </c>
      <c r="AA6" s="3">
        <v>202</v>
      </c>
      <c r="AB6" s="3">
        <v>610</v>
      </c>
      <c r="AC6" s="33">
        <f t="shared" si="15"/>
        <v>33.114754098360656</v>
      </c>
      <c r="AE6" s="37">
        <f t="shared" si="0"/>
        <v>417</v>
      </c>
      <c r="AF6" s="38">
        <f t="shared" si="1"/>
        <v>1137</v>
      </c>
      <c r="AG6" s="47">
        <f t="shared" si="16"/>
        <v>36.675461741424805</v>
      </c>
      <c r="AH6" s="42">
        <f t="shared" si="2"/>
        <v>335</v>
      </c>
      <c r="AI6" s="40">
        <f t="shared" si="3"/>
        <v>1091</v>
      </c>
      <c r="AJ6" s="45">
        <f t="shared" si="17"/>
        <v>30.705774518790101</v>
      </c>
      <c r="AK6" s="38">
        <f t="shared" si="4"/>
        <v>221</v>
      </c>
      <c r="AL6" s="38">
        <f t="shared" si="5"/>
        <v>917</v>
      </c>
      <c r="AM6" s="45">
        <f t="shared" si="18"/>
        <v>24.100327153762269</v>
      </c>
      <c r="AN6" s="43">
        <f t="shared" si="6"/>
        <v>30.493854471325722</v>
      </c>
    </row>
    <row r="7" spans="1:40" x14ac:dyDescent="0.25">
      <c r="A7" s="4" t="s">
        <v>8</v>
      </c>
      <c r="B7" s="106" t="s">
        <v>9</v>
      </c>
      <c r="C7" s="112">
        <v>127</v>
      </c>
      <c r="D7" s="3">
        <v>2588</v>
      </c>
      <c r="E7" s="33">
        <f t="shared" si="7"/>
        <v>4.9072642967542501</v>
      </c>
      <c r="F7" s="3">
        <v>37</v>
      </c>
      <c r="G7" s="3">
        <v>2023</v>
      </c>
      <c r="H7" s="33">
        <f t="shared" si="8"/>
        <v>1.828966880869995</v>
      </c>
      <c r="I7" s="3">
        <v>77</v>
      </c>
      <c r="J7" s="3">
        <v>1797</v>
      </c>
      <c r="K7" s="33">
        <f t="shared" si="9"/>
        <v>4.2849193099610456</v>
      </c>
      <c r="L7" s="3">
        <v>0</v>
      </c>
      <c r="M7" s="3">
        <v>4</v>
      </c>
      <c r="N7" s="33">
        <f t="shared" si="10"/>
        <v>0</v>
      </c>
      <c r="O7" s="3">
        <v>0</v>
      </c>
      <c r="P7" s="3">
        <v>5</v>
      </c>
      <c r="Q7" s="33">
        <f t="shared" si="11"/>
        <v>0</v>
      </c>
      <c r="R7" s="3">
        <v>1</v>
      </c>
      <c r="S7" s="3">
        <v>5</v>
      </c>
      <c r="T7" s="33">
        <f t="shared" si="12"/>
        <v>20</v>
      </c>
      <c r="U7" s="3">
        <v>32</v>
      </c>
      <c r="V7" s="3">
        <v>1038</v>
      </c>
      <c r="W7" s="33">
        <f t="shared" si="13"/>
        <v>3.0828516377649327</v>
      </c>
      <c r="X7" s="3">
        <v>12</v>
      </c>
      <c r="Y7" s="3">
        <v>1081</v>
      </c>
      <c r="Z7" s="33">
        <f t="shared" si="14"/>
        <v>1.1100832562442182</v>
      </c>
      <c r="AA7" s="3">
        <v>33</v>
      </c>
      <c r="AB7" s="3">
        <v>648</v>
      </c>
      <c r="AC7" s="33">
        <f t="shared" si="15"/>
        <v>5.0925925925925926</v>
      </c>
      <c r="AE7" s="37">
        <f t="shared" si="0"/>
        <v>159</v>
      </c>
      <c r="AF7" s="38">
        <f t="shared" si="1"/>
        <v>3630</v>
      </c>
      <c r="AG7" s="47">
        <f t="shared" si="16"/>
        <v>4.3801652892561984</v>
      </c>
      <c r="AH7" s="42">
        <f t="shared" si="2"/>
        <v>49</v>
      </c>
      <c r="AI7" s="40">
        <f t="shared" si="3"/>
        <v>3109</v>
      </c>
      <c r="AJ7" s="45">
        <f t="shared" si="17"/>
        <v>1.5760694757156641</v>
      </c>
      <c r="AK7" s="38">
        <f t="shared" si="4"/>
        <v>111</v>
      </c>
      <c r="AL7" s="38">
        <f t="shared" si="5"/>
        <v>2450</v>
      </c>
      <c r="AM7" s="45">
        <f t="shared" si="18"/>
        <v>4.5306122448979593</v>
      </c>
      <c r="AN7" s="43">
        <f t="shared" si="6"/>
        <v>3.495615669956607</v>
      </c>
    </row>
    <row r="8" spans="1:40" x14ac:dyDescent="0.25">
      <c r="A8" s="4" t="s">
        <v>10</v>
      </c>
      <c r="B8" s="106" t="s">
        <v>11</v>
      </c>
      <c r="C8" s="112">
        <v>325</v>
      </c>
      <c r="D8" s="3">
        <v>1625</v>
      </c>
      <c r="E8" s="33">
        <f t="shared" si="7"/>
        <v>20</v>
      </c>
      <c r="F8" s="3">
        <v>251</v>
      </c>
      <c r="G8" s="3">
        <v>1363</v>
      </c>
      <c r="H8" s="33">
        <f t="shared" si="8"/>
        <v>18.415260454878943</v>
      </c>
      <c r="I8" s="3">
        <v>147</v>
      </c>
      <c r="J8" s="3">
        <v>1231</v>
      </c>
      <c r="K8" s="33">
        <f t="shared" si="9"/>
        <v>11.941510966693745</v>
      </c>
      <c r="L8" s="3">
        <v>0</v>
      </c>
      <c r="M8" s="3">
        <v>0</v>
      </c>
      <c r="N8" s="33" t="e">
        <f t="shared" si="10"/>
        <v>#DIV/0!</v>
      </c>
      <c r="O8" s="3">
        <v>0</v>
      </c>
      <c r="P8" s="3">
        <v>0</v>
      </c>
      <c r="Q8" s="33" t="e">
        <f t="shared" si="11"/>
        <v>#DIV/0!</v>
      </c>
      <c r="R8" s="3">
        <v>0</v>
      </c>
      <c r="S8" s="3">
        <v>0</v>
      </c>
      <c r="T8" s="33" t="e">
        <f t="shared" si="12"/>
        <v>#DIV/0!</v>
      </c>
      <c r="U8" s="3">
        <v>32</v>
      </c>
      <c r="V8" s="3">
        <v>731</v>
      </c>
      <c r="W8" s="33">
        <f t="shared" si="13"/>
        <v>4.3775649794801641</v>
      </c>
      <c r="X8" s="3">
        <v>101</v>
      </c>
      <c r="Y8" s="3">
        <v>850</v>
      </c>
      <c r="Z8" s="33">
        <f t="shared" si="14"/>
        <v>11.882352941176471</v>
      </c>
      <c r="AA8" s="3">
        <v>56</v>
      </c>
      <c r="AB8" s="3">
        <v>557</v>
      </c>
      <c r="AC8" s="33">
        <f t="shared" si="15"/>
        <v>10.053859964093357</v>
      </c>
      <c r="AE8" s="37">
        <f t="shared" si="0"/>
        <v>357</v>
      </c>
      <c r="AF8" s="38">
        <f t="shared" si="1"/>
        <v>2356</v>
      </c>
      <c r="AG8" s="47">
        <f t="shared" si="16"/>
        <v>15.152801358234294</v>
      </c>
      <c r="AH8" s="42">
        <f t="shared" si="2"/>
        <v>352</v>
      </c>
      <c r="AI8" s="40">
        <f t="shared" si="3"/>
        <v>2213</v>
      </c>
      <c r="AJ8" s="45">
        <f t="shared" si="17"/>
        <v>15.906009941256213</v>
      </c>
      <c r="AK8" s="38">
        <f t="shared" si="4"/>
        <v>203</v>
      </c>
      <c r="AL8" s="38">
        <f t="shared" si="5"/>
        <v>1788</v>
      </c>
      <c r="AM8" s="45">
        <f t="shared" si="18"/>
        <v>11.353467561521253</v>
      </c>
      <c r="AN8" s="43">
        <f t="shared" si="6"/>
        <v>14.137426287003919</v>
      </c>
    </row>
    <row r="9" spans="1:40" x14ac:dyDescent="0.25">
      <c r="A9" s="4" t="s">
        <v>12</v>
      </c>
      <c r="B9" s="106" t="s">
        <v>13</v>
      </c>
      <c r="C9" s="112">
        <v>6</v>
      </c>
      <c r="D9" s="3">
        <v>146</v>
      </c>
      <c r="E9" s="33">
        <f t="shared" si="7"/>
        <v>4.10958904109589</v>
      </c>
      <c r="F9" s="3">
        <v>0</v>
      </c>
      <c r="G9" s="3">
        <v>131</v>
      </c>
      <c r="H9" s="33">
        <f t="shared" si="8"/>
        <v>0</v>
      </c>
      <c r="I9" s="3">
        <v>4</v>
      </c>
      <c r="J9" s="3">
        <v>122</v>
      </c>
      <c r="K9" s="33">
        <f t="shared" si="9"/>
        <v>3.278688524590164</v>
      </c>
      <c r="L9" s="3">
        <v>0</v>
      </c>
      <c r="M9" s="3">
        <v>0</v>
      </c>
      <c r="N9" s="33" t="e">
        <f t="shared" si="10"/>
        <v>#DIV/0!</v>
      </c>
      <c r="O9" s="3">
        <v>0</v>
      </c>
      <c r="P9" s="3">
        <v>0</v>
      </c>
      <c r="Q9" s="33" t="e">
        <f t="shared" si="11"/>
        <v>#DIV/0!</v>
      </c>
      <c r="R9" s="3">
        <v>0</v>
      </c>
      <c r="S9" s="3">
        <v>0</v>
      </c>
      <c r="T9" s="33" t="e">
        <f t="shared" si="12"/>
        <v>#DIV/0!</v>
      </c>
      <c r="U9" s="3">
        <v>0</v>
      </c>
      <c r="V9" s="3">
        <v>0</v>
      </c>
      <c r="W9" s="33" t="e">
        <f t="shared" si="13"/>
        <v>#DIV/0!</v>
      </c>
      <c r="X9" s="3">
        <v>0</v>
      </c>
      <c r="Y9" s="3">
        <v>0</v>
      </c>
      <c r="Z9" s="33" t="e">
        <f t="shared" si="14"/>
        <v>#DIV/0!</v>
      </c>
      <c r="AA9" s="3">
        <v>0</v>
      </c>
      <c r="AB9" s="3">
        <v>0</v>
      </c>
      <c r="AC9" s="33" t="e">
        <f t="shared" si="15"/>
        <v>#DIV/0!</v>
      </c>
      <c r="AE9" s="37">
        <f t="shared" si="0"/>
        <v>6</v>
      </c>
      <c r="AF9" s="38">
        <f t="shared" si="1"/>
        <v>146</v>
      </c>
      <c r="AG9" s="47">
        <f t="shared" si="16"/>
        <v>4.10958904109589</v>
      </c>
      <c r="AH9" s="42">
        <f t="shared" si="2"/>
        <v>0</v>
      </c>
      <c r="AI9" s="40">
        <f t="shared" si="3"/>
        <v>131</v>
      </c>
      <c r="AJ9" s="45">
        <f t="shared" si="17"/>
        <v>0</v>
      </c>
      <c r="AK9" s="38">
        <f t="shared" si="4"/>
        <v>4</v>
      </c>
      <c r="AL9" s="38">
        <f t="shared" si="5"/>
        <v>122</v>
      </c>
      <c r="AM9" s="45">
        <f t="shared" si="18"/>
        <v>3.278688524590164</v>
      </c>
      <c r="AN9" s="43">
        <f t="shared" si="6"/>
        <v>2.4627591885620181</v>
      </c>
    </row>
    <row r="10" spans="1:40" x14ac:dyDescent="0.25">
      <c r="A10" s="4" t="s">
        <v>14</v>
      </c>
      <c r="B10" s="106" t="s">
        <v>15</v>
      </c>
      <c r="C10" s="112">
        <v>13</v>
      </c>
      <c r="D10" s="3">
        <v>858</v>
      </c>
      <c r="E10" s="33">
        <f t="shared" si="7"/>
        <v>1.5151515151515151</v>
      </c>
      <c r="F10" s="3">
        <v>11</v>
      </c>
      <c r="G10" s="3">
        <v>780</v>
      </c>
      <c r="H10" s="33">
        <f t="shared" si="8"/>
        <v>1.4102564102564104</v>
      </c>
      <c r="I10" s="3">
        <v>17</v>
      </c>
      <c r="J10" s="3">
        <v>745</v>
      </c>
      <c r="K10" s="33">
        <f t="shared" si="9"/>
        <v>2.2818791946308723</v>
      </c>
      <c r="L10" s="3">
        <v>0</v>
      </c>
      <c r="M10" s="3">
        <v>0</v>
      </c>
      <c r="N10" s="33" t="e">
        <f t="shared" si="10"/>
        <v>#DIV/0!</v>
      </c>
      <c r="O10" s="3">
        <v>0</v>
      </c>
      <c r="P10" s="3">
        <v>0</v>
      </c>
      <c r="Q10" s="33" t="e">
        <f t="shared" si="11"/>
        <v>#DIV/0!</v>
      </c>
      <c r="R10" s="3">
        <v>0</v>
      </c>
      <c r="S10" s="3">
        <v>0</v>
      </c>
      <c r="T10" s="33" t="e">
        <f t="shared" si="12"/>
        <v>#DIV/0!</v>
      </c>
      <c r="U10" s="3">
        <v>4</v>
      </c>
      <c r="V10" s="3">
        <v>696</v>
      </c>
      <c r="W10" s="33">
        <f t="shared" si="13"/>
        <v>0.57471264367816088</v>
      </c>
      <c r="X10" s="3">
        <v>11</v>
      </c>
      <c r="Y10" s="3">
        <v>683</v>
      </c>
      <c r="Z10" s="33">
        <f t="shared" si="14"/>
        <v>1.6105417276720351</v>
      </c>
      <c r="AA10" s="3">
        <v>2</v>
      </c>
      <c r="AB10" s="3">
        <v>372</v>
      </c>
      <c r="AC10" s="33">
        <f t="shared" si="15"/>
        <v>0.53763440860215062</v>
      </c>
      <c r="AE10" s="37">
        <f t="shared" si="0"/>
        <v>17</v>
      </c>
      <c r="AF10" s="38">
        <f t="shared" si="1"/>
        <v>1554</v>
      </c>
      <c r="AG10" s="47">
        <f t="shared" si="16"/>
        <v>1.0939510939510939</v>
      </c>
      <c r="AH10" s="42">
        <f t="shared" si="2"/>
        <v>22</v>
      </c>
      <c r="AI10" s="40">
        <f t="shared" si="3"/>
        <v>1463</v>
      </c>
      <c r="AJ10" s="45">
        <f t="shared" si="17"/>
        <v>1.5037593984962405</v>
      </c>
      <c r="AK10" s="38">
        <f t="shared" si="4"/>
        <v>19</v>
      </c>
      <c r="AL10" s="38">
        <f t="shared" si="5"/>
        <v>1117</v>
      </c>
      <c r="AM10" s="45">
        <f t="shared" si="18"/>
        <v>1.7009847806624887</v>
      </c>
      <c r="AN10" s="43">
        <f t="shared" si="6"/>
        <v>1.432898424369941</v>
      </c>
    </row>
    <row r="11" spans="1:40" x14ac:dyDescent="0.25">
      <c r="A11" s="4" t="s">
        <v>16</v>
      </c>
      <c r="B11" s="106" t="s">
        <v>17</v>
      </c>
      <c r="C11" s="112">
        <v>41</v>
      </c>
      <c r="D11" s="3">
        <v>970</v>
      </c>
      <c r="E11" s="33">
        <f t="shared" si="7"/>
        <v>4.2268041237113403</v>
      </c>
      <c r="F11" s="3">
        <v>52</v>
      </c>
      <c r="G11" s="3">
        <v>844</v>
      </c>
      <c r="H11" s="33">
        <f t="shared" si="8"/>
        <v>6.1611374407582939</v>
      </c>
      <c r="I11" s="3">
        <v>13</v>
      </c>
      <c r="J11" s="3">
        <v>672</v>
      </c>
      <c r="K11" s="33">
        <f t="shared" si="9"/>
        <v>1.9345238095238095</v>
      </c>
      <c r="L11" s="3">
        <v>0</v>
      </c>
      <c r="M11" s="3">
        <v>0</v>
      </c>
      <c r="N11" s="33" t="e">
        <f t="shared" si="10"/>
        <v>#DIV/0!</v>
      </c>
      <c r="O11" s="3">
        <v>0</v>
      </c>
      <c r="P11" s="3">
        <v>0</v>
      </c>
      <c r="Q11" s="33" t="e">
        <f t="shared" si="11"/>
        <v>#DIV/0!</v>
      </c>
      <c r="R11" s="3">
        <v>0</v>
      </c>
      <c r="S11" s="3">
        <v>0</v>
      </c>
      <c r="T11" s="33" t="e">
        <f t="shared" si="12"/>
        <v>#DIV/0!</v>
      </c>
      <c r="U11" s="3">
        <v>3</v>
      </c>
      <c r="V11" s="3">
        <v>240</v>
      </c>
      <c r="W11" s="33">
        <f t="shared" si="13"/>
        <v>1.25</v>
      </c>
      <c r="X11" s="3">
        <v>4</v>
      </c>
      <c r="Y11" s="3">
        <v>218</v>
      </c>
      <c r="Z11" s="33">
        <f t="shared" si="14"/>
        <v>1.834862385321101</v>
      </c>
      <c r="AA11" s="3">
        <v>0</v>
      </c>
      <c r="AB11" s="3">
        <v>134</v>
      </c>
      <c r="AC11" s="33">
        <f t="shared" si="15"/>
        <v>0</v>
      </c>
      <c r="AE11" s="37">
        <f t="shared" si="0"/>
        <v>44</v>
      </c>
      <c r="AF11" s="38">
        <f t="shared" si="1"/>
        <v>1210</v>
      </c>
      <c r="AG11" s="47">
        <f t="shared" si="16"/>
        <v>3.6363636363636362</v>
      </c>
      <c r="AH11" s="42">
        <f t="shared" si="2"/>
        <v>56</v>
      </c>
      <c r="AI11" s="40">
        <f t="shared" si="3"/>
        <v>1062</v>
      </c>
      <c r="AJ11" s="45">
        <f t="shared" si="17"/>
        <v>5.2730696798493408</v>
      </c>
      <c r="AK11" s="38">
        <f t="shared" si="4"/>
        <v>13</v>
      </c>
      <c r="AL11" s="38">
        <f t="shared" si="5"/>
        <v>806</v>
      </c>
      <c r="AM11" s="45">
        <f t="shared" si="18"/>
        <v>1.6129032258064515</v>
      </c>
      <c r="AN11" s="43">
        <f t="shared" si="6"/>
        <v>3.5074455140064766</v>
      </c>
    </row>
    <row r="12" spans="1:40" x14ac:dyDescent="0.25">
      <c r="A12" s="4" t="s">
        <v>18</v>
      </c>
      <c r="B12" s="106" t="s">
        <v>19</v>
      </c>
      <c r="C12" s="112">
        <v>12</v>
      </c>
      <c r="D12" s="3">
        <v>219</v>
      </c>
      <c r="E12" s="33">
        <f t="shared" si="7"/>
        <v>5.4794520547945202</v>
      </c>
      <c r="F12" s="3">
        <v>13</v>
      </c>
      <c r="G12" s="3">
        <v>177</v>
      </c>
      <c r="H12" s="33">
        <f t="shared" si="8"/>
        <v>7.3446327683615822</v>
      </c>
      <c r="I12" s="3">
        <v>3</v>
      </c>
      <c r="J12" s="3">
        <v>154</v>
      </c>
      <c r="K12" s="33">
        <f t="shared" si="9"/>
        <v>1.948051948051948</v>
      </c>
      <c r="L12" s="3">
        <v>0</v>
      </c>
      <c r="M12" s="3">
        <v>0</v>
      </c>
      <c r="N12" s="33" t="e">
        <f t="shared" si="10"/>
        <v>#DIV/0!</v>
      </c>
      <c r="O12" s="3">
        <v>0</v>
      </c>
      <c r="P12" s="3">
        <v>0</v>
      </c>
      <c r="Q12" s="33" t="e">
        <f t="shared" si="11"/>
        <v>#DIV/0!</v>
      </c>
      <c r="R12" s="3">
        <v>0</v>
      </c>
      <c r="S12" s="3">
        <v>0</v>
      </c>
      <c r="T12" s="33" t="e">
        <f t="shared" si="12"/>
        <v>#DIV/0!</v>
      </c>
      <c r="U12" s="3">
        <v>2</v>
      </c>
      <c r="V12" s="3">
        <v>10</v>
      </c>
      <c r="W12" s="33">
        <f t="shared" si="13"/>
        <v>20</v>
      </c>
      <c r="X12" s="3">
        <v>1</v>
      </c>
      <c r="Y12" s="3">
        <v>18</v>
      </c>
      <c r="Z12" s="33">
        <f t="shared" si="14"/>
        <v>5.5555555555555554</v>
      </c>
      <c r="AA12" s="3">
        <v>0</v>
      </c>
      <c r="AB12" s="3">
        <v>10</v>
      </c>
      <c r="AC12" s="33">
        <f t="shared" si="15"/>
        <v>0</v>
      </c>
      <c r="AE12" s="37">
        <f t="shared" si="0"/>
        <v>14</v>
      </c>
      <c r="AF12" s="38">
        <f t="shared" si="1"/>
        <v>229</v>
      </c>
      <c r="AG12" s="47">
        <f t="shared" si="16"/>
        <v>6.1135371179039302</v>
      </c>
      <c r="AH12" s="42">
        <f t="shared" si="2"/>
        <v>14</v>
      </c>
      <c r="AI12" s="40">
        <f t="shared" si="3"/>
        <v>195</v>
      </c>
      <c r="AJ12" s="45">
        <f t="shared" si="17"/>
        <v>7.1794871794871788</v>
      </c>
      <c r="AK12" s="38">
        <f t="shared" si="4"/>
        <v>3</v>
      </c>
      <c r="AL12" s="38">
        <f t="shared" si="5"/>
        <v>164</v>
      </c>
      <c r="AM12" s="45">
        <f t="shared" si="18"/>
        <v>1.8292682926829267</v>
      </c>
      <c r="AN12" s="43">
        <f t="shared" si="6"/>
        <v>5.0407641966913452</v>
      </c>
    </row>
    <row r="13" spans="1:40" x14ac:dyDescent="0.25">
      <c r="A13" s="4" t="s">
        <v>20</v>
      </c>
      <c r="B13" s="106" t="s">
        <v>21</v>
      </c>
      <c r="C13" s="112">
        <v>41</v>
      </c>
      <c r="D13" s="3">
        <v>800</v>
      </c>
      <c r="E13" s="33">
        <f t="shared" si="7"/>
        <v>5.125</v>
      </c>
      <c r="F13" s="3">
        <v>20</v>
      </c>
      <c r="G13" s="3">
        <v>693</v>
      </c>
      <c r="H13" s="33">
        <f t="shared" si="8"/>
        <v>2.8860028860028861</v>
      </c>
      <c r="I13" s="3">
        <v>36</v>
      </c>
      <c r="J13" s="3">
        <v>630</v>
      </c>
      <c r="K13" s="33">
        <f t="shared" si="9"/>
        <v>5.7142857142857144</v>
      </c>
      <c r="L13" s="3">
        <v>0</v>
      </c>
      <c r="M13" s="3">
        <v>0</v>
      </c>
      <c r="N13" s="33" t="e">
        <f t="shared" si="10"/>
        <v>#DIV/0!</v>
      </c>
      <c r="O13" s="3">
        <v>0</v>
      </c>
      <c r="P13" s="3">
        <v>0</v>
      </c>
      <c r="Q13" s="33" t="e">
        <f t="shared" si="11"/>
        <v>#DIV/0!</v>
      </c>
      <c r="R13" s="3">
        <v>0</v>
      </c>
      <c r="S13" s="3">
        <v>0</v>
      </c>
      <c r="T13" s="33" t="e">
        <f t="shared" si="12"/>
        <v>#DIV/0!</v>
      </c>
      <c r="U13" s="3">
        <v>20</v>
      </c>
      <c r="V13" s="3">
        <v>97</v>
      </c>
      <c r="W13" s="33">
        <f t="shared" si="13"/>
        <v>20.618556701030926</v>
      </c>
      <c r="X13" s="3">
        <v>5</v>
      </c>
      <c r="Y13" s="3">
        <v>91</v>
      </c>
      <c r="Z13" s="33">
        <f t="shared" si="14"/>
        <v>5.4945054945054945</v>
      </c>
      <c r="AA13" s="3">
        <v>0</v>
      </c>
      <c r="AB13" s="3">
        <v>85</v>
      </c>
      <c r="AC13" s="33">
        <f t="shared" si="15"/>
        <v>0</v>
      </c>
      <c r="AE13" s="37">
        <f t="shared" si="0"/>
        <v>61</v>
      </c>
      <c r="AF13" s="38">
        <f t="shared" si="1"/>
        <v>897</v>
      </c>
      <c r="AG13" s="47">
        <f t="shared" si="16"/>
        <v>6.8004459308807137</v>
      </c>
      <c r="AH13" s="42">
        <f t="shared" si="2"/>
        <v>25</v>
      </c>
      <c r="AI13" s="40">
        <f t="shared" si="3"/>
        <v>784</v>
      </c>
      <c r="AJ13" s="45">
        <f t="shared" si="17"/>
        <v>3.1887755102040818</v>
      </c>
      <c r="AK13" s="38">
        <f t="shared" si="4"/>
        <v>36</v>
      </c>
      <c r="AL13" s="38">
        <f t="shared" si="5"/>
        <v>715</v>
      </c>
      <c r="AM13" s="45">
        <f t="shared" si="18"/>
        <v>5.034965034965035</v>
      </c>
      <c r="AN13" s="43">
        <f>AVERAGE(AG13,AJ13,AM13)</f>
        <v>5.008062158683277</v>
      </c>
    </row>
    <row r="14" spans="1:40" x14ac:dyDescent="0.25">
      <c r="A14" s="4" t="s">
        <v>22</v>
      </c>
      <c r="B14" s="106" t="s">
        <v>23</v>
      </c>
      <c r="C14" s="112">
        <v>72</v>
      </c>
      <c r="D14" s="3">
        <v>1328</v>
      </c>
      <c r="E14" s="33">
        <f t="shared" si="7"/>
        <v>5.4216867469879517</v>
      </c>
      <c r="F14" s="3">
        <v>28</v>
      </c>
      <c r="G14" s="3">
        <v>1043</v>
      </c>
      <c r="H14" s="33">
        <f t="shared" si="8"/>
        <v>2.6845637583892619</v>
      </c>
      <c r="I14" s="3">
        <v>36</v>
      </c>
      <c r="J14" s="3">
        <v>1012</v>
      </c>
      <c r="K14" s="33">
        <f t="shared" si="9"/>
        <v>3.5573122529644272</v>
      </c>
      <c r="L14" s="3">
        <v>0</v>
      </c>
      <c r="M14" s="3">
        <v>0</v>
      </c>
      <c r="N14" s="33" t="e">
        <f t="shared" si="10"/>
        <v>#DIV/0!</v>
      </c>
      <c r="O14" s="3">
        <v>0</v>
      </c>
      <c r="P14" s="3">
        <v>0</v>
      </c>
      <c r="Q14" s="33" t="e">
        <f t="shared" si="11"/>
        <v>#DIV/0!</v>
      </c>
      <c r="R14" s="3">
        <v>0</v>
      </c>
      <c r="S14" s="3">
        <v>0</v>
      </c>
      <c r="T14" s="33" t="e">
        <f t="shared" si="12"/>
        <v>#DIV/0!</v>
      </c>
      <c r="U14" s="3">
        <v>26</v>
      </c>
      <c r="V14" s="3">
        <v>847</v>
      </c>
      <c r="W14" s="33">
        <f t="shared" si="13"/>
        <v>3.0696576151121606</v>
      </c>
      <c r="X14" s="3">
        <v>6</v>
      </c>
      <c r="Y14" s="3">
        <v>738</v>
      </c>
      <c r="Z14" s="33">
        <f t="shared" si="14"/>
        <v>0.81300813008130091</v>
      </c>
      <c r="AA14" s="3">
        <v>6</v>
      </c>
      <c r="AB14" s="3">
        <v>371</v>
      </c>
      <c r="AC14" s="33">
        <f t="shared" si="15"/>
        <v>1.6172506738544474</v>
      </c>
      <c r="AE14" s="37">
        <f t="shared" si="0"/>
        <v>98</v>
      </c>
      <c r="AF14" s="38">
        <f t="shared" si="1"/>
        <v>2175</v>
      </c>
      <c r="AG14" s="47">
        <f t="shared" si="16"/>
        <v>4.5057471264367814</v>
      </c>
      <c r="AH14" s="42">
        <f t="shared" si="2"/>
        <v>34</v>
      </c>
      <c r="AI14" s="40">
        <f t="shared" si="3"/>
        <v>1781</v>
      </c>
      <c r="AJ14" s="45">
        <f t="shared" si="17"/>
        <v>1.9090398652442448</v>
      </c>
      <c r="AK14" s="38">
        <f t="shared" si="4"/>
        <v>42</v>
      </c>
      <c r="AL14" s="38">
        <f t="shared" si="5"/>
        <v>1383</v>
      </c>
      <c r="AM14" s="45">
        <f t="shared" si="18"/>
        <v>3.0368763557483729</v>
      </c>
      <c r="AN14" s="43">
        <f t="shared" ref="AN14:AN77" si="19">AVERAGE(AG14,AJ14,AM14)</f>
        <v>3.150554449143133</v>
      </c>
    </row>
    <row r="15" spans="1:40" x14ac:dyDescent="0.25">
      <c r="A15" s="4" t="s">
        <v>24</v>
      </c>
      <c r="B15" s="106" t="s">
        <v>25</v>
      </c>
      <c r="C15" s="112">
        <v>73</v>
      </c>
      <c r="D15" s="3">
        <v>1991</v>
      </c>
      <c r="E15" s="33">
        <f t="shared" si="7"/>
        <v>3.6664992466097437</v>
      </c>
      <c r="F15" s="3">
        <v>62</v>
      </c>
      <c r="G15" s="3">
        <v>1783</v>
      </c>
      <c r="H15" s="33">
        <f t="shared" si="8"/>
        <v>3.4772854739203587</v>
      </c>
      <c r="I15" s="3">
        <v>75</v>
      </c>
      <c r="J15" s="3">
        <v>1702</v>
      </c>
      <c r="K15" s="33">
        <f t="shared" si="9"/>
        <v>4.4065804935370148</v>
      </c>
      <c r="L15" s="3">
        <v>0</v>
      </c>
      <c r="M15" s="3">
        <v>0</v>
      </c>
      <c r="N15" s="33" t="e">
        <f t="shared" si="10"/>
        <v>#DIV/0!</v>
      </c>
      <c r="O15" s="3">
        <v>0</v>
      </c>
      <c r="P15" s="3">
        <v>0</v>
      </c>
      <c r="Q15" s="33" t="e">
        <f t="shared" si="11"/>
        <v>#DIV/0!</v>
      </c>
      <c r="R15" s="3">
        <v>0</v>
      </c>
      <c r="S15" s="3">
        <v>0</v>
      </c>
      <c r="T15" s="33" t="e">
        <f t="shared" si="12"/>
        <v>#DIV/0!</v>
      </c>
      <c r="U15" s="3">
        <v>7</v>
      </c>
      <c r="V15" s="3">
        <v>877</v>
      </c>
      <c r="W15" s="33">
        <f t="shared" si="13"/>
        <v>0.79817559863169896</v>
      </c>
      <c r="X15" s="3">
        <v>25</v>
      </c>
      <c r="Y15" s="3">
        <v>867</v>
      </c>
      <c r="Z15" s="33">
        <f t="shared" si="14"/>
        <v>2.8835063437139561</v>
      </c>
      <c r="AA15" s="3">
        <v>15</v>
      </c>
      <c r="AB15" s="3">
        <v>456</v>
      </c>
      <c r="AC15" s="33">
        <f t="shared" si="15"/>
        <v>3.2894736842105261</v>
      </c>
      <c r="AE15" s="37">
        <f t="shared" si="0"/>
        <v>80</v>
      </c>
      <c r="AF15" s="38">
        <f t="shared" si="1"/>
        <v>2868</v>
      </c>
      <c r="AG15" s="47">
        <f t="shared" si="16"/>
        <v>2.7894002789400281</v>
      </c>
      <c r="AH15" s="42">
        <f t="shared" si="2"/>
        <v>87</v>
      </c>
      <c r="AI15" s="40">
        <f t="shared" si="3"/>
        <v>2650</v>
      </c>
      <c r="AJ15" s="45">
        <f t="shared" si="17"/>
        <v>3.283018867924528</v>
      </c>
      <c r="AK15" s="38">
        <f t="shared" si="4"/>
        <v>90</v>
      </c>
      <c r="AL15" s="38">
        <f t="shared" si="5"/>
        <v>2158</v>
      </c>
      <c r="AM15" s="45">
        <f t="shared" si="18"/>
        <v>4.1705282669138093</v>
      </c>
      <c r="AN15" s="43">
        <f t="shared" si="19"/>
        <v>3.4143158045927886</v>
      </c>
    </row>
    <row r="16" spans="1:40" x14ac:dyDescent="0.25">
      <c r="A16" s="4" t="s">
        <v>26</v>
      </c>
      <c r="B16" s="106" t="s">
        <v>27</v>
      </c>
      <c r="C16" s="112">
        <v>0</v>
      </c>
      <c r="D16" s="3">
        <v>224</v>
      </c>
      <c r="E16" s="33">
        <f t="shared" si="7"/>
        <v>0</v>
      </c>
      <c r="F16" s="3">
        <v>5</v>
      </c>
      <c r="G16" s="3">
        <v>150</v>
      </c>
      <c r="H16" s="33">
        <f t="shared" si="8"/>
        <v>3.3333333333333335</v>
      </c>
      <c r="I16" s="3">
        <v>3</v>
      </c>
      <c r="J16" s="3">
        <v>142</v>
      </c>
      <c r="K16" s="33">
        <f t="shared" si="9"/>
        <v>2.112676056338028</v>
      </c>
      <c r="L16" s="3">
        <v>0</v>
      </c>
      <c r="M16" s="3">
        <v>0</v>
      </c>
      <c r="N16" s="33" t="e">
        <f t="shared" si="10"/>
        <v>#DIV/0!</v>
      </c>
      <c r="O16" s="3">
        <v>0</v>
      </c>
      <c r="P16" s="3">
        <v>0</v>
      </c>
      <c r="Q16" s="33" t="e">
        <f t="shared" si="11"/>
        <v>#DIV/0!</v>
      </c>
      <c r="R16" s="3">
        <v>0</v>
      </c>
      <c r="S16" s="3">
        <v>0</v>
      </c>
      <c r="T16" s="33" t="e">
        <f t="shared" si="12"/>
        <v>#DIV/0!</v>
      </c>
      <c r="U16" s="3">
        <v>0</v>
      </c>
      <c r="V16" s="3">
        <v>86</v>
      </c>
      <c r="W16" s="33">
        <f t="shared" si="13"/>
        <v>0</v>
      </c>
      <c r="X16" s="3">
        <v>0</v>
      </c>
      <c r="Y16" s="3">
        <v>0</v>
      </c>
      <c r="Z16" s="33" t="e">
        <f t="shared" si="14"/>
        <v>#DIV/0!</v>
      </c>
      <c r="AA16" s="3">
        <v>0</v>
      </c>
      <c r="AB16" s="3">
        <v>0</v>
      </c>
      <c r="AC16" s="33" t="e">
        <f t="shared" si="15"/>
        <v>#DIV/0!</v>
      </c>
      <c r="AE16" s="37">
        <f t="shared" si="0"/>
        <v>0</v>
      </c>
      <c r="AF16" s="38">
        <f t="shared" si="1"/>
        <v>310</v>
      </c>
      <c r="AG16" s="47">
        <f t="shared" si="16"/>
        <v>0</v>
      </c>
      <c r="AH16" s="42">
        <f t="shared" si="2"/>
        <v>5</v>
      </c>
      <c r="AI16" s="40">
        <f t="shared" si="3"/>
        <v>150</v>
      </c>
      <c r="AJ16" s="45">
        <f t="shared" si="17"/>
        <v>3.3333333333333335</v>
      </c>
      <c r="AK16" s="38">
        <f t="shared" si="4"/>
        <v>3</v>
      </c>
      <c r="AL16" s="38">
        <f t="shared" si="5"/>
        <v>142</v>
      </c>
      <c r="AM16" s="45">
        <f t="shared" si="18"/>
        <v>2.112676056338028</v>
      </c>
      <c r="AN16" s="43">
        <f t="shared" si="19"/>
        <v>1.8153364632237874</v>
      </c>
    </row>
    <row r="17" spans="1:40" x14ac:dyDescent="0.25">
      <c r="A17" s="4" t="s">
        <v>28</v>
      </c>
      <c r="B17" s="106" t="s">
        <v>29</v>
      </c>
      <c r="C17" s="112">
        <v>175</v>
      </c>
      <c r="D17" s="3">
        <v>3059</v>
      </c>
      <c r="E17" s="33">
        <f t="shared" si="7"/>
        <v>5.720823798627003</v>
      </c>
      <c r="F17" s="3">
        <v>162</v>
      </c>
      <c r="G17" s="3">
        <v>2734</v>
      </c>
      <c r="H17" s="33">
        <f t="shared" si="8"/>
        <v>5.9253840526700801</v>
      </c>
      <c r="I17" s="3">
        <v>28</v>
      </c>
      <c r="J17" s="3">
        <v>2568</v>
      </c>
      <c r="K17" s="33">
        <f t="shared" si="9"/>
        <v>1.0903426791277258</v>
      </c>
      <c r="L17" s="3">
        <v>0</v>
      </c>
      <c r="M17" s="3">
        <v>0</v>
      </c>
      <c r="N17" s="33" t="e">
        <f t="shared" si="10"/>
        <v>#DIV/0!</v>
      </c>
      <c r="O17" s="3">
        <v>0</v>
      </c>
      <c r="P17" s="3">
        <v>0</v>
      </c>
      <c r="Q17" s="33" t="e">
        <f t="shared" si="11"/>
        <v>#DIV/0!</v>
      </c>
      <c r="R17" s="3">
        <v>0</v>
      </c>
      <c r="S17" s="3">
        <v>0</v>
      </c>
      <c r="T17" s="33" t="e">
        <f t="shared" si="12"/>
        <v>#DIV/0!</v>
      </c>
      <c r="U17" s="3">
        <v>16</v>
      </c>
      <c r="V17" s="3">
        <v>810</v>
      </c>
      <c r="W17" s="33">
        <f t="shared" si="13"/>
        <v>1.9753086419753085</v>
      </c>
      <c r="X17" s="3">
        <v>21</v>
      </c>
      <c r="Y17" s="3">
        <v>823</v>
      </c>
      <c r="Z17" s="33">
        <f t="shared" si="14"/>
        <v>2.5516403402187122</v>
      </c>
      <c r="AA17" s="3">
        <v>3</v>
      </c>
      <c r="AB17" s="3">
        <v>440</v>
      </c>
      <c r="AC17" s="33">
        <f t="shared" si="15"/>
        <v>0.68181818181818177</v>
      </c>
      <c r="AE17" s="37">
        <f t="shared" si="0"/>
        <v>191</v>
      </c>
      <c r="AF17" s="38">
        <f t="shared" si="1"/>
        <v>3869</v>
      </c>
      <c r="AG17" s="47">
        <f t="shared" si="16"/>
        <v>4.936676143706384</v>
      </c>
      <c r="AH17" s="42">
        <f t="shared" si="2"/>
        <v>183</v>
      </c>
      <c r="AI17" s="40">
        <f t="shared" si="3"/>
        <v>3557</v>
      </c>
      <c r="AJ17" s="45">
        <f t="shared" si="17"/>
        <v>5.1447849311217322</v>
      </c>
      <c r="AK17" s="38">
        <f t="shared" si="4"/>
        <v>31</v>
      </c>
      <c r="AL17" s="38">
        <f t="shared" si="5"/>
        <v>3008</v>
      </c>
      <c r="AM17" s="45">
        <f t="shared" si="18"/>
        <v>1.0305851063829787</v>
      </c>
      <c r="AN17" s="43">
        <f t="shared" si="19"/>
        <v>3.7040153937370319</v>
      </c>
    </row>
    <row r="18" spans="1:40" x14ac:dyDescent="0.25">
      <c r="A18" s="4" t="s">
        <v>30</v>
      </c>
      <c r="B18" s="106" t="s">
        <v>31</v>
      </c>
      <c r="C18" s="112">
        <v>2</v>
      </c>
      <c r="D18" s="3">
        <v>407</v>
      </c>
      <c r="E18" s="33">
        <f t="shared" si="7"/>
        <v>0.49140049140049141</v>
      </c>
      <c r="F18" s="3">
        <v>0</v>
      </c>
      <c r="G18" s="3">
        <v>349</v>
      </c>
      <c r="H18" s="33">
        <f t="shared" si="8"/>
        <v>0</v>
      </c>
      <c r="I18" s="3">
        <v>4</v>
      </c>
      <c r="J18" s="3">
        <v>306</v>
      </c>
      <c r="K18" s="33">
        <f t="shared" si="9"/>
        <v>1.3071895424836601</v>
      </c>
      <c r="L18" s="3">
        <v>0</v>
      </c>
      <c r="M18" s="3">
        <v>0</v>
      </c>
      <c r="N18" s="33" t="e">
        <f t="shared" si="10"/>
        <v>#DIV/0!</v>
      </c>
      <c r="O18" s="3">
        <v>0</v>
      </c>
      <c r="P18" s="3">
        <v>0</v>
      </c>
      <c r="Q18" s="33" t="e">
        <f t="shared" si="11"/>
        <v>#DIV/0!</v>
      </c>
      <c r="R18" s="3">
        <v>0</v>
      </c>
      <c r="S18" s="3">
        <v>0</v>
      </c>
      <c r="T18" s="33" t="e">
        <f t="shared" si="12"/>
        <v>#DIV/0!</v>
      </c>
      <c r="U18" s="3">
        <v>3</v>
      </c>
      <c r="V18" s="3">
        <v>182</v>
      </c>
      <c r="W18" s="33">
        <f t="shared" si="13"/>
        <v>1.6483516483516485</v>
      </c>
      <c r="X18" s="3">
        <v>0</v>
      </c>
      <c r="Y18" s="3">
        <v>186</v>
      </c>
      <c r="Z18" s="33">
        <f t="shared" si="14"/>
        <v>0</v>
      </c>
      <c r="AA18" s="3">
        <v>0</v>
      </c>
      <c r="AB18" s="3">
        <v>122</v>
      </c>
      <c r="AC18" s="33">
        <f t="shared" si="15"/>
        <v>0</v>
      </c>
      <c r="AE18" s="37">
        <f t="shared" si="0"/>
        <v>5</v>
      </c>
      <c r="AF18" s="38">
        <f t="shared" si="1"/>
        <v>589</v>
      </c>
      <c r="AG18" s="47">
        <f t="shared" si="16"/>
        <v>0.84889643463497455</v>
      </c>
      <c r="AH18" s="42">
        <f t="shared" si="2"/>
        <v>0</v>
      </c>
      <c r="AI18" s="40">
        <f t="shared" si="3"/>
        <v>535</v>
      </c>
      <c r="AJ18" s="45">
        <f t="shared" si="17"/>
        <v>0</v>
      </c>
      <c r="AK18" s="38">
        <f t="shared" si="4"/>
        <v>4</v>
      </c>
      <c r="AL18" s="38">
        <f t="shared" si="5"/>
        <v>428</v>
      </c>
      <c r="AM18" s="45">
        <f t="shared" si="18"/>
        <v>0.93457943925233633</v>
      </c>
      <c r="AN18" s="43">
        <f t="shared" si="19"/>
        <v>0.59449195796243692</v>
      </c>
    </row>
    <row r="19" spans="1:40" x14ac:dyDescent="0.25">
      <c r="A19" s="4" t="s">
        <v>32</v>
      </c>
      <c r="B19" s="106" t="s">
        <v>33</v>
      </c>
      <c r="C19" s="112">
        <v>47</v>
      </c>
      <c r="D19" s="3">
        <v>3524</v>
      </c>
      <c r="E19" s="33">
        <f t="shared" si="7"/>
        <v>1.3337116912599318</v>
      </c>
      <c r="F19" s="3">
        <v>61</v>
      </c>
      <c r="G19" s="3">
        <v>3031</v>
      </c>
      <c r="H19" s="33">
        <f t="shared" si="8"/>
        <v>2.0125371164632133</v>
      </c>
      <c r="I19" s="3">
        <v>66</v>
      </c>
      <c r="J19" s="3">
        <v>2549</v>
      </c>
      <c r="K19" s="33">
        <f t="shared" si="9"/>
        <v>2.5892506865437426</v>
      </c>
      <c r="L19" s="3">
        <v>1</v>
      </c>
      <c r="M19" s="3">
        <v>7</v>
      </c>
      <c r="N19" s="33">
        <f t="shared" si="10"/>
        <v>14.285714285714285</v>
      </c>
      <c r="O19" s="3">
        <v>2</v>
      </c>
      <c r="P19" s="3">
        <v>6</v>
      </c>
      <c r="Q19" s="33">
        <f t="shared" si="11"/>
        <v>33.333333333333329</v>
      </c>
      <c r="R19" s="3">
        <v>3</v>
      </c>
      <c r="S19" s="3">
        <v>4</v>
      </c>
      <c r="T19" s="33">
        <f t="shared" si="12"/>
        <v>75</v>
      </c>
      <c r="U19" s="3">
        <v>14</v>
      </c>
      <c r="V19" s="3">
        <v>1391</v>
      </c>
      <c r="W19" s="33">
        <f t="shared" si="13"/>
        <v>1.0064701653486701</v>
      </c>
      <c r="X19" s="3">
        <v>14</v>
      </c>
      <c r="Y19" s="3">
        <v>1516</v>
      </c>
      <c r="Z19" s="33">
        <f t="shared" si="14"/>
        <v>0.92348284960422167</v>
      </c>
      <c r="AA19" s="3">
        <v>28</v>
      </c>
      <c r="AB19" s="3">
        <v>1338</v>
      </c>
      <c r="AC19" s="33">
        <f t="shared" si="15"/>
        <v>2.0926756352765321</v>
      </c>
      <c r="AE19" s="37">
        <f t="shared" si="0"/>
        <v>62</v>
      </c>
      <c r="AF19" s="38">
        <f t="shared" si="1"/>
        <v>4922</v>
      </c>
      <c r="AG19" s="47">
        <f t="shared" si="16"/>
        <v>1.2596505485574969</v>
      </c>
      <c r="AH19" s="42">
        <f t="shared" si="2"/>
        <v>77</v>
      </c>
      <c r="AI19" s="40">
        <f t="shared" si="3"/>
        <v>4553</v>
      </c>
      <c r="AJ19" s="45">
        <f t="shared" si="17"/>
        <v>1.6911926202503844</v>
      </c>
      <c r="AK19" s="38">
        <f t="shared" si="4"/>
        <v>97</v>
      </c>
      <c r="AL19" s="38">
        <f t="shared" si="5"/>
        <v>3891</v>
      </c>
      <c r="AM19" s="45">
        <f t="shared" si="18"/>
        <v>2.4929324081213058</v>
      </c>
      <c r="AN19" s="43">
        <f t="shared" si="19"/>
        <v>1.8145918589763959</v>
      </c>
    </row>
    <row r="20" spans="1:40" x14ac:dyDescent="0.25">
      <c r="A20" s="4" t="s">
        <v>34</v>
      </c>
      <c r="B20" s="106" t="s">
        <v>35</v>
      </c>
      <c r="C20" s="112">
        <v>12</v>
      </c>
      <c r="D20" s="3">
        <v>561</v>
      </c>
      <c r="E20" s="33">
        <f t="shared" si="7"/>
        <v>2.1390374331550799</v>
      </c>
      <c r="F20" s="3">
        <v>16</v>
      </c>
      <c r="G20" s="3">
        <v>628</v>
      </c>
      <c r="H20" s="33">
        <f t="shared" si="8"/>
        <v>2.547770700636943</v>
      </c>
      <c r="I20" s="3">
        <v>11</v>
      </c>
      <c r="J20" s="3">
        <v>527</v>
      </c>
      <c r="K20" s="33">
        <f t="shared" si="9"/>
        <v>2.0872865275142316</v>
      </c>
      <c r="L20" s="3">
        <v>0</v>
      </c>
      <c r="M20" s="3">
        <v>0</v>
      </c>
      <c r="N20" s="33" t="e">
        <f t="shared" si="10"/>
        <v>#DIV/0!</v>
      </c>
      <c r="O20" s="3">
        <v>0</v>
      </c>
      <c r="P20" s="3">
        <v>0</v>
      </c>
      <c r="Q20" s="33" t="e">
        <f t="shared" si="11"/>
        <v>#DIV/0!</v>
      </c>
      <c r="R20" s="3">
        <v>0</v>
      </c>
      <c r="S20" s="3">
        <v>0</v>
      </c>
      <c r="T20" s="33" t="e">
        <f t="shared" si="12"/>
        <v>#DIV/0!</v>
      </c>
      <c r="U20" s="3">
        <v>4</v>
      </c>
      <c r="V20" s="3">
        <v>80</v>
      </c>
      <c r="W20" s="33">
        <f t="shared" si="13"/>
        <v>5</v>
      </c>
      <c r="X20" s="3">
        <v>1</v>
      </c>
      <c r="Y20" s="3">
        <v>79</v>
      </c>
      <c r="Z20" s="33">
        <f t="shared" si="14"/>
        <v>1.2658227848101267</v>
      </c>
      <c r="AA20" s="3">
        <v>0</v>
      </c>
      <c r="AB20" s="3">
        <v>76</v>
      </c>
      <c r="AC20" s="33">
        <f t="shared" si="15"/>
        <v>0</v>
      </c>
      <c r="AE20" s="37">
        <f t="shared" si="0"/>
        <v>16</v>
      </c>
      <c r="AF20" s="38">
        <f t="shared" si="1"/>
        <v>641</v>
      </c>
      <c r="AG20" s="47">
        <f t="shared" si="16"/>
        <v>2.4960998439937598</v>
      </c>
      <c r="AH20" s="42">
        <f t="shared" si="2"/>
        <v>17</v>
      </c>
      <c r="AI20" s="40">
        <f t="shared" si="3"/>
        <v>707</v>
      </c>
      <c r="AJ20" s="45">
        <f t="shared" si="17"/>
        <v>2.4045261669024045</v>
      </c>
      <c r="AK20" s="38">
        <f t="shared" si="4"/>
        <v>11</v>
      </c>
      <c r="AL20" s="38">
        <f t="shared" si="5"/>
        <v>603</v>
      </c>
      <c r="AM20" s="45">
        <f t="shared" si="18"/>
        <v>1.8242122719734661</v>
      </c>
      <c r="AN20" s="43">
        <f t="shared" si="19"/>
        <v>2.2416127609565435</v>
      </c>
    </row>
    <row r="21" spans="1:40" x14ac:dyDescent="0.25">
      <c r="A21" s="4" t="s">
        <v>36</v>
      </c>
      <c r="B21" s="106" t="s">
        <v>37</v>
      </c>
      <c r="C21" s="112">
        <v>352</v>
      </c>
      <c r="D21" s="3">
        <v>5485</v>
      </c>
      <c r="E21" s="33">
        <f t="shared" si="7"/>
        <v>6.4175022789425702</v>
      </c>
      <c r="F21" s="3">
        <v>133</v>
      </c>
      <c r="G21" s="3">
        <v>5443</v>
      </c>
      <c r="H21" s="33">
        <f t="shared" si="8"/>
        <v>2.4435054198052546</v>
      </c>
      <c r="I21" s="3">
        <v>285</v>
      </c>
      <c r="J21" s="3">
        <v>4551</v>
      </c>
      <c r="K21" s="33">
        <f t="shared" si="9"/>
        <v>6.2623599208965066</v>
      </c>
      <c r="L21" s="3">
        <v>0</v>
      </c>
      <c r="M21" s="3">
        <v>0</v>
      </c>
      <c r="N21" s="33" t="e">
        <f t="shared" si="10"/>
        <v>#DIV/0!</v>
      </c>
      <c r="O21" s="3">
        <v>0</v>
      </c>
      <c r="P21" s="3">
        <v>0</v>
      </c>
      <c r="Q21" s="33" t="e">
        <f t="shared" si="11"/>
        <v>#DIV/0!</v>
      </c>
      <c r="R21" s="3">
        <v>0</v>
      </c>
      <c r="S21" s="3">
        <v>0</v>
      </c>
      <c r="T21" s="33" t="e">
        <f t="shared" si="12"/>
        <v>#DIV/0!</v>
      </c>
      <c r="U21" s="3">
        <v>125</v>
      </c>
      <c r="V21" s="3">
        <v>2222</v>
      </c>
      <c r="W21" s="33">
        <f t="shared" si="13"/>
        <v>5.6255625562556251</v>
      </c>
      <c r="X21" s="3">
        <v>40</v>
      </c>
      <c r="Y21" s="3">
        <v>2232</v>
      </c>
      <c r="Z21" s="33">
        <f t="shared" si="14"/>
        <v>1.7921146953405016</v>
      </c>
      <c r="AA21" s="3">
        <v>95</v>
      </c>
      <c r="AB21" s="3">
        <v>1843</v>
      </c>
      <c r="AC21" s="33">
        <f t="shared" si="15"/>
        <v>5.1546391752577314</v>
      </c>
      <c r="AE21" s="37">
        <f t="shared" si="0"/>
        <v>477</v>
      </c>
      <c r="AF21" s="38">
        <f t="shared" si="1"/>
        <v>7707</v>
      </c>
      <c r="AG21" s="47">
        <f t="shared" si="16"/>
        <v>6.1891786687427013</v>
      </c>
      <c r="AH21" s="42">
        <f t="shared" si="2"/>
        <v>173</v>
      </c>
      <c r="AI21" s="40">
        <f t="shared" si="3"/>
        <v>7675</v>
      </c>
      <c r="AJ21" s="45">
        <f t="shared" si="17"/>
        <v>2.2540716612377847</v>
      </c>
      <c r="AK21" s="38">
        <f t="shared" si="4"/>
        <v>380</v>
      </c>
      <c r="AL21" s="38">
        <f t="shared" si="5"/>
        <v>6394</v>
      </c>
      <c r="AM21" s="45">
        <f t="shared" si="18"/>
        <v>5.9430716296527999</v>
      </c>
      <c r="AN21" s="43">
        <f t="shared" si="19"/>
        <v>4.7954406532110951</v>
      </c>
    </row>
    <row r="22" spans="1:40" x14ac:dyDescent="0.25">
      <c r="A22" s="4" t="s">
        <v>38</v>
      </c>
      <c r="B22" s="106" t="s">
        <v>39</v>
      </c>
      <c r="C22" s="112">
        <v>151</v>
      </c>
      <c r="D22" s="3">
        <v>2256</v>
      </c>
      <c r="E22" s="33">
        <f t="shared" si="7"/>
        <v>6.6932624113475185</v>
      </c>
      <c r="F22" s="3">
        <v>93</v>
      </c>
      <c r="G22" s="3">
        <v>2121</v>
      </c>
      <c r="H22" s="33">
        <f t="shared" si="8"/>
        <v>4.3847241867043847</v>
      </c>
      <c r="I22" s="3">
        <v>56</v>
      </c>
      <c r="J22" s="3">
        <v>1964</v>
      </c>
      <c r="K22" s="33">
        <f t="shared" si="9"/>
        <v>2.8513238289205702</v>
      </c>
      <c r="L22" s="3">
        <v>0</v>
      </c>
      <c r="M22" s="3">
        <v>0</v>
      </c>
      <c r="N22" s="33" t="e">
        <f t="shared" si="10"/>
        <v>#DIV/0!</v>
      </c>
      <c r="O22" s="3">
        <v>0</v>
      </c>
      <c r="P22" s="3">
        <v>0</v>
      </c>
      <c r="Q22" s="33" t="e">
        <f t="shared" si="11"/>
        <v>#DIV/0!</v>
      </c>
      <c r="R22" s="3">
        <v>0</v>
      </c>
      <c r="S22" s="3">
        <v>0</v>
      </c>
      <c r="T22" s="33" t="e">
        <f t="shared" si="12"/>
        <v>#DIV/0!</v>
      </c>
      <c r="U22" s="3">
        <v>27</v>
      </c>
      <c r="V22" s="3">
        <v>721</v>
      </c>
      <c r="W22" s="33">
        <f t="shared" si="13"/>
        <v>3.7447988904299581</v>
      </c>
      <c r="X22" s="3">
        <v>4</v>
      </c>
      <c r="Y22" s="3">
        <v>689</v>
      </c>
      <c r="Z22" s="33">
        <f t="shared" si="14"/>
        <v>0.58055152394775034</v>
      </c>
      <c r="AA22" s="3">
        <v>8</v>
      </c>
      <c r="AB22" s="3">
        <v>360</v>
      </c>
      <c r="AC22" s="33">
        <f t="shared" si="15"/>
        <v>2.2222222222222223</v>
      </c>
      <c r="AE22" s="37">
        <f t="shared" si="0"/>
        <v>178</v>
      </c>
      <c r="AF22" s="38">
        <f t="shared" si="1"/>
        <v>2977</v>
      </c>
      <c r="AG22" s="47">
        <f t="shared" si="16"/>
        <v>5.9791736647631843</v>
      </c>
      <c r="AH22" s="42">
        <f t="shared" si="2"/>
        <v>97</v>
      </c>
      <c r="AI22" s="40">
        <f t="shared" si="3"/>
        <v>2810</v>
      </c>
      <c r="AJ22" s="45">
        <f t="shared" si="17"/>
        <v>3.4519572953736657</v>
      </c>
      <c r="AK22" s="38">
        <f t="shared" si="4"/>
        <v>64</v>
      </c>
      <c r="AL22" s="38">
        <f t="shared" si="5"/>
        <v>2324</v>
      </c>
      <c r="AM22" s="45">
        <f t="shared" si="18"/>
        <v>2.753872633390706</v>
      </c>
      <c r="AN22" s="43">
        <f t="shared" si="19"/>
        <v>4.061667864509185</v>
      </c>
    </row>
    <row r="23" spans="1:40" x14ac:dyDescent="0.25">
      <c r="A23" s="4" t="s">
        <v>40</v>
      </c>
      <c r="B23" s="106" t="s">
        <v>41</v>
      </c>
      <c r="C23" s="112">
        <v>60</v>
      </c>
      <c r="D23" s="3">
        <v>417</v>
      </c>
      <c r="E23" s="33">
        <f t="shared" si="7"/>
        <v>14.388489208633093</v>
      </c>
      <c r="F23" s="3">
        <v>3</v>
      </c>
      <c r="G23" s="3">
        <v>402</v>
      </c>
      <c r="H23" s="33">
        <f t="shared" si="8"/>
        <v>0.74626865671641784</v>
      </c>
      <c r="I23" s="3">
        <v>10</v>
      </c>
      <c r="J23" s="3">
        <v>399</v>
      </c>
      <c r="K23" s="33">
        <f t="shared" si="9"/>
        <v>2.5062656641604009</v>
      </c>
      <c r="L23" s="3">
        <v>0</v>
      </c>
      <c r="M23" s="3">
        <v>0</v>
      </c>
      <c r="N23" s="33" t="e">
        <f t="shared" si="10"/>
        <v>#DIV/0!</v>
      </c>
      <c r="O23" s="3">
        <v>0</v>
      </c>
      <c r="P23" s="3">
        <v>0</v>
      </c>
      <c r="Q23" s="33" t="e">
        <f t="shared" si="11"/>
        <v>#DIV/0!</v>
      </c>
      <c r="R23" s="3">
        <v>0</v>
      </c>
      <c r="S23" s="3">
        <v>0</v>
      </c>
      <c r="T23" s="33" t="e">
        <f t="shared" si="12"/>
        <v>#DIV/0!</v>
      </c>
      <c r="U23" s="3">
        <v>0</v>
      </c>
      <c r="V23" s="3">
        <v>0</v>
      </c>
      <c r="W23" s="33" t="e">
        <f t="shared" si="13"/>
        <v>#DIV/0!</v>
      </c>
      <c r="X23" s="3">
        <v>0</v>
      </c>
      <c r="Y23" s="3">
        <v>0</v>
      </c>
      <c r="Z23" s="33" t="e">
        <f t="shared" si="14"/>
        <v>#DIV/0!</v>
      </c>
      <c r="AA23" s="3">
        <v>0</v>
      </c>
      <c r="AB23" s="3">
        <v>0</v>
      </c>
      <c r="AC23" s="33" t="e">
        <f t="shared" si="15"/>
        <v>#DIV/0!</v>
      </c>
      <c r="AE23" s="37">
        <f t="shared" si="0"/>
        <v>60</v>
      </c>
      <c r="AF23" s="38">
        <f t="shared" si="1"/>
        <v>417</v>
      </c>
      <c r="AG23" s="47">
        <f t="shared" si="16"/>
        <v>14.388489208633093</v>
      </c>
      <c r="AH23" s="42">
        <f t="shared" si="2"/>
        <v>3</v>
      </c>
      <c r="AI23" s="40">
        <f t="shared" si="3"/>
        <v>402</v>
      </c>
      <c r="AJ23" s="45">
        <f t="shared" si="17"/>
        <v>0.74626865671641784</v>
      </c>
      <c r="AK23" s="38">
        <f t="shared" si="4"/>
        <v>10</v>
      </c>
      <c r="AL23" s="38">
        <f t="shared" si="5"/>
        <v>399</v>
      </c>
      <c r="AM23" s="45">
        <f t="shared" si="18"/>
        <v>2.5062656641604009</v>
      </c>
      <c r="AN23" s="43">
        <f t="shared" si="19"/>
        <v>5.880341176503304</v>
      </c>
    </row>
    <row r="24" spans="1:40" x14ac:dyDescent="0.25">
      <c r="A24" s="4" t="s">
        <v>42</v>
      </c>
      <c r="B24" s="106" t="s">
        <v>43</v>
      </c>
      <c r="C24" s="112">
        <v>11</v>
      </c>
      <c r="D24" s="3">
        <v>898</v>
      </c>
      <c r="E24" s="33">
        <f t="shared" si="7"/>
        <v>1.2249443207126949</v>
      </c>
      <c r="F24" s="3">
        <v>11</v>
      </c>
      <c r="G24" s="3">
        <v>814</v>
      </c>
      <c r="H24" s="33">
        <f t="shared" si="8"/>
        <v>1.3513513513513513</v>
      </c>
      <c r="I24" s="3">
        <v>16</v>
      </c>
      <c r="J24" s="3">
        <v>736</v>
      </c>
      <c r="K24" s="33">
        <f t="shared" si="9"/>
        <v>2.1739130434782608</v>
      </c>
      <c r="L24" s="3">
        <v>0</v>
      </c>
      <c r="M24" s="3">
        <v>0</v>
      </c>
      <c r="N24" s="33" t="e">
        <f t="shared" si="10"/>
        <v>#DIV/0!</v>
      </c>
      <c r="O24" s="3">
        <v>0</v>
      </c>
      <c r="P24" s="3">
        <v>0</v>
      </c>
      <c r="Q24" s="33" t="e">
        <f t="shared" si="11"/>
        <v>#DIV/0!</v>
      </c>
      <c r="R24" s="3">
        <v>0</v>
      </c>
      <c r="S24" s="3">
        <v>0</v>
      </c>
      <c r="T24" s="33" t="e">
        <f t="shared" si="12"/>
        <v>#DIV/0!</v>
      </c>
      <c r="U24" s="3">
        <v>1</v>
      </c>
      <c r="V24" s="3">
        <v>319</v>
      </c>
      <c r="W24" s="33">
        <f t="shared" si="13"/>
        <v>0.31347962382445138</v>
      </c>
      <c r="X24" s="3">
        <v>2</v>
      </c>
      <c r="Y24" s="3">
        <v>315</v>
      </c>
      <c r="Z24" s="33">
        <f t="shared" si="14"/>
        <v>0.63492063492063489</v>
      </c>
      <c r="AA24" s="3">
        <v>1</v>
      </c>
      <c r="AB24" s="3">
        <v>202</v>
      </c>
      <c r="AC24" s="33">
        <f t="shared" si="15"/>
        <v>0.49504950495049505</v>
      </c>
      <c r="AE24" s="37">
        <f t="shared" si="0"/>
        <v>12</v>
      </c>
      <c r="AF24" s="38">
        <f t="shared" si="1"/>
        <v>1217</v>
      </c>
      <c r="AG24" s="47">
        <f t="shared" si="16"/>
        <v>0.98603122432210344</v>
      </c>
      <c r="AH24" s="42">
        <f t="shared" si="2"/>
        <v>13</v>
      </c>
      <c r="AI24" s="40">
        <f t="shared" si="3"/>
        <v>1129</v>
      </c>
      <c r="AJ24" s="45">
        <f t="shared" si="17"/>
        <v>1.1514614703277237</v>
      </c>
      <c r="AK24" s="38">
        <f t="shared" si="4"/>
        <v>17</v>
      </c>
      <c r="AL24" s="38">
        <f t="shared" si="5"/>
        <v>938</v>
      </c>
      <c r="AM24" s="45">
        <f t="shared" si="18"/>
        <v>1.812366737739872</v>
      </c>
      <c r="AN24" s="43">
        <f t="shared" si="19"/>
        <v>1.3166198107965663</v>
      </c>
    </row>
    <row r="25" spans="1:40" x14ac:dyDescent="0.25">
      <c r="A25" s="4" t="s">
        <v>44</v>
      </c>
      <c r="B25" s="106" t="s">
        <v>45</v>
      </c>
      <c r="C25" s="112">
        <v>1</v>
      </c>
      <c r="D25" s="3">
        <v>1824</v>
      </c>
      <c r="E25" s="33">
        <f t="shared" si="7"/>
        <v>5.4824561403508769E-2</v>
      </c>
      <c r="F25" s="3">
        <v>19</v>
      </c>
      <c r="G25" s="3">
        <v>1653</v>
      </c>
      <c r="H25" s="33">
        <f t="shared" si="8"/>
        <v>1.1494252873563218</v>
      </c>
      <c r="I25" s="3">
        <v>11</v>
      </c>
      <c r="J25" s="3">
        <v>1449</v>
      </c>
      <c r="K25" s="33">
        <f t="shared" si="9"/>
        <v>0.75914423740510695</v>
      </c>
      <c r="L25" s="3">
        <v>0</v>
      </c>
      <c r="M25" s="3">
        <v>0</v>
      </c>
      <c r="N25" s="33" t="e">
        <f t="shared" si="10"/>
        <v>#DIV/0!</v>
      </c>
      <c r="O25" s="3">
        <v>0</v>
      </c>
      <c r="P25" s="3">
        <v>0</v>
      </c>
      <c r="Q25" s="33" t="e">
        <f t="shared" si="11"/>
        <v>#DIV/0!</v>
      </c>
      <c r="R25" s="3">
        <v>0</v>
      </c>
      <c r="S25" s="3">
        <v>0</v>
      </c>
      <c r="T25" s="33" t="e">
        <f t="shared" si="12"/>
        <v>#DIV/0!</v>
      </c>
      <c r="U25" s="3">
        <v>17</v>
      </c>
      <c r="V25" s="3">
        <v>731</v>
      </c>
      <c r="W25" s="33">
        <f t="shared" si="13"/>
        <v>2.3255813953488373</v>
      </c>
      <c r="X25" s="3">
        <v>1</v>
      </c>
      <c r="Y25" s="3">
        <v>730</v>
      </c>
      <c r="Z25" s="33">
        <f t="shared" si="14"/>
        <v>0.13698630136986301</v>
      </c>
      <c r="AA25" s="3">
        <v>4</v>
      </c>
      <c r="AB25" s="3">
        <v>445</v>
      </c>
      <c r="AC25" s="33">
        <f t="shared" si="15"/>
        <v>0.89887640449438211</v>
      </c>
      <c r="AE25" s="37">
        <f t="shared" si="0"/>
        <v>18</v>
      </c>
      <c r="AF25" s="38">
        <f t="shared" si="1"/>
        <v>2555</v>
      </c>
      <c r="AG25" s="47">
        <f t="shared" si="16"/>
        <v>0.70450097847358129</v>
      </c>
      <c r="AH25" s="42">
        <f t="shared" si="2"/>
        <v>20</v>
      </c>
      <c r="AI25" s="40">
        <f t="shared" si="3"/>
        <v>2383</v>
      </c>
      <c r="AJ25" s="45">
        <f t="shared" si="17"/>
        <v>0.83927822073017211</v>
      </c>
      <c r="AK25" s="38">
        <f t="shared" si="4"/>
        <v>15</v>
      </c>
      <c r="AL25" s="38">
        <f t="shared" si="5"/>
        <v>1894</v>
      </c>
      <c r="AM25" s="45">
        <f t="shared" si="18"/>
        <v>0.791974656810982</v>
      </c>
      <c r="AN25" s="43">
        <f t="shared" si="19"/>
        <v>0.77858461867157835</v>
      </c>
    </row>
    <row r="26" spans="1:40" x14ac:dyDescent="0.25">
      <c r="A26" s="4" t="s">
        <v>46</v>
      </c>
      <c r="B26" s="106" t="s">
        <v>47</v>
      </c>
      <c r="C26" s="112">
        <v>46</v>
      </c>
      <c r="D26" s="3">
        <v>369</v>
      </c>
      <c r="E26" s="33">
        <f t="shared" si="7"/>
        <v>12.466124661246612</v>
      </c>
      <c r="F26" s="3">
        <v>42</v>
      </c>
      <c r="G26" s="3">
        <v>330</v>
      </c>
      <c r="H26" s="33">
        <f t="shared" si="8"/>
        <v>12.727272727272727</v>
      </c>
      <c r="I26" s="3">
        <v>35</v>
      </c>
      <c r="J26" s="3">
        <v>298</v>
      </c>
      <c r="K26" s="33">
        <f t="shared" si="9"/>
        <v>11.74496644295302</v>
      </c>
      <c r="L26" s="3">
        <v>0</v>
      </c>
      <c r="M26" s="3">
        <v>0</v>
      </c>
      <c r="N26" s="33" t="e">
        <f t="shared" si="10"/>
        <v>#DIV/0!</v>
      </c>
      <c r="O26" s="3">
        <v>0</v>
      </c>
      <c r="P26" s="3">
        <v>0</v>
      </c>
      <c r="Q26" s="33" t="e">
        <f t="shared" si="11"/>
        <v>#DIV/0!</v>
      </c>
      <c r="R26" s="3">
        <v>0</v>
      </c>
      <c r="S26" s="3">
        <v>0</v>
      </c>
      <c r="T26" s="33" t="e">
        <f t="shared" si="12"/>
        <v>#DIV/0!</v>
      </c>
      <c r="U26" s="3">
        <v>0</v>
      </c>
      <c r="V26" s="3">
        <v>75</v>
      </c>
      <c r="W26" s="33">
        <f t="shared" si="13"/>
        <v>0</v>
      </c>
      <c r="X26" s="3">
        <v>1</v>
      </c>
      <c r="Y26" s="3">
        <v>72</v>
      </c>
      <c r="Z26" s="33">
        <f t="shared" si="14"/>
        <v>1.3888888888888888</v>
      </c>
      <c r="AA26" s="3">
        <v>1</v>
      </c>
      <c r="AB26" s="3">
        <v>69</v>
      </c>
      <c r="AC26" s="33">
        <f t="shared" si="15"/>
        <v>1.4492753623188406</v>
      </c>
      <c r="AE26" s="37">
        <f t="shared" si="0"/>
        <v>46</v>
      </c>
      <c r="AF26" s="38">
        <f t="shared" si="1"/>
        <v>444</v>
      </c>
      <c r="AG26" s="47">
        <f t="shared" si="16"/>
        <v>10.36036036036036</v>
      </c>
      <c r="AH26" s="42">
        <f t="shared" si="2"/>
        <v>43</v>
      </c>
      <c r="AI26" s="40">
        <f t="shared" si="3"/>
        <v>402</v>
      </c>
      <c r="AJ26" s="45">
        <f t="shared" si="17"/>
        <v>10.696517412935323</v>
      </c>
      <c r="AK26" s="38">
        <f t="shared" si="4"/>
        <v>36</v>
      </c>
      <c r="AL26" s="38">
        <f t="shared" si="5"/>
        <v>367</v>
      </c>
      <c r="AM26" s="45">
        <f t="shared" si="18"/>
        <v>9.8092643051771127</v>
      </c>
      <c r="AN26" s="43">
        <f t="shared" si="19"/>
        <v>10.288714026157598</v>
      </c>
    </row>
    <row r="27" spans="1:40" x14ac:dyDescent="0.25">
      <c r="A27" s="4" t="s">
        <v>48</v>
      </c>
      <c r="B27" s="106" t="s">
        <v>49</v>
      </c>
      <c r="C27" s="112">
        <v>0</v>
      </c>
      <c r="D27" s="3">
        <v>368</v>
      </c>
      <c r="E27" s="33">
        <f t="shared" si="7"/>
        <v>0</v>
      </c>
      <c r="F27" s="3">
        <v>3</v>
      </c>
      <c r="G27" s="3">
        <v>326</v>
      </c>
      <c r="H27" s="33">
        <f t="shared" si="8"/>
        <v>0.92024539877300615</v>
      </c>
      <c r="I27" s="3">
        <v>1</v>
      </c>
      <c r="J27" s="3">
        <v>310</v>
      </c>
      <c r="K27" s="33">
        <f t="shared" si="9"/>
        <v>0.32258064516129031</v>
      </c>
      <c r="L27" s="3">
        <v>0</v>
      </c>
      <c r="M27" s="3">
        <v>0</v>
      </c>
      <c r="N27" s="33" t="e">
        <f t="shared" si="10"/>
        <v>#DIV/0!</v>
      </c>
      <c r="O27" s="3">
        <v>0</v>
      </c>
      <c r="P27" s="3">
        <v>0</v>
      </c>
      <c r="Q27" s="33" t="e">
        <f t="shared" si="11"/>
        <v>#DIV/0!</v>
      </c>
      <c r="R27" s="3">
        <v>0</v>
      </c>
      <c r="S27" s="3">
        <v>0</v>
      </c>
      <c r="T27" s="33" t="e">
        <f t="shared" si="12"/>
        <v>#DIV/0!</v>
      </c>
      <c r="U27" s="3">
        <v>0</v>
      </c>
      <c r="V27" s="3">
        <v>0</v>
      </c>
      <c r="W27" s="33" t="e">
        <f t="shared" si="13"/>
        <v>#DIV/0!</v>
      </c>
      <c r="X27" s="3">
        <v>0</v>
      </c>
      <c r="Y27" s="3">
        <v>0</v>
      </c>
      <c r="Z27" s="33" t="e">
        <f t="shared" si="14"/>
        <v>#DIV/0!</v>
      </c>
      <c r="AA27" s="3">
        <v>0</v>
      </c>
      <c r="AB27" s="3">
        <v>0</v>
      </c>
      <c r="AC27" s="33" t="e">
        <f t="shared" si="15"/>
        <v>#DIV/0!</v>
      </c>
      <c r="AE27" s="37">
        <f t="shared" si="0"/>
        <v>0</v>
      </c>
      <c r="AF27" s="38">
        <f t="shared" si="1"/>
        <v>368</v>
      </c>
      <c r="AG27" s="47">
        <f t="shared" si="16"/>
        <v>0</v>
      </c>
      <c r="AH27" s="42">
        <f t="shared" si="2"/>
        <v>3</v>
      </c>
      <c r="AI27" s="40">
        <f t="shared" si="3"/>
        <v>326</v>
      </c>
      <c r="AJ27" s="45">
        <f t="shared" si="17"/>
        <v>0.92024539877300615</v>
      </c>
      <c r="AK27" s="38">
        <f t="shared" si="4"/>
        <v>1</v>
      </c>
      <c r="AL27" s="38">
        <f t="shared" si="5"/>
        <v>310</v>
      </c>
      <c r="AM27" s="45">
        <f t="shared" si="18"/>
        <v>0.32258064516129031</v>
      </c>
      <c r="AN27" s="43">
        <f t="shared" si="19"/>
        <v>0.41427534797809878</v>
      </c>
    </row>
    <row r="28" spans="1:40" x14ac:dyDescent="0.25">
      <c r="A28" s="4" t="s">
        <v>50</v>
      </c>
      <c r="B28" s="106" t="s">
        <v>51</v>
      </c>
      <c r="C28" s="112">
        <v>2</v>
      </c>
      <c r="D28" s="3">
        <v>588</v>
      </c>
      <c r="E28" s="33">
        <f t="shared" si="7"/>
        <v>0.3401360544217687</v>
      </c>
      <c r="F28" s="3">
        <v>2</v>
      </c>
      <c r="G28" s="3">
        <v>512</v>
      </c>
      <c r="H28" s="33">
        <f t="shared" si="8"/>
        <v>0.390625</v>
      </c>
      <c r="I28" s="3">
        <v>0</v>
      </c>
      <c r="J28" s="3">
        <v>496</v>
      </c>
      <c r="K28" s="33">
        <f t="shared" si="9"/>
        <v>0</v>
      </c>
      <c r="L28" s="3">
        <v>0</v>
      </c>
      <c r="M28" s="3">
        <v>0</v>
      </c>
      <c r="N28" s="33" t="e">
        <f t="shared" si="10"/>
        <v>#DIV/0!</v>
      </c>
      <c r="O28" s="3">
        <v>0</v>
      </c>
      <c r="P28" s="3">
        <v>0</v>
      </c>
      <c r="Q28" s="33" t="e">
        <f t="shared" si="11"/>
        <v>#DIV/0!</v>
      </c>
      <c r="R28" s="3">
        <v>0</v>
      </c>
      <c r="S28" s="3">
        <v>0</v>
      </c>
      <c r="T28" s="33" t="e">
        <f t="shared" si="12"/>
        <v>#DIV/0!</v>
      </c>
      <c r="U28" s="3">
        <v>0</v>
      </c>
      <c r="V28" s="3">
        <v>0</v>
      </c>
      <c r="W28" s="33" t="e">
        <f t="shared" si="13"/>
        <v>#DIV/0!</v>
      </c>
      <c r="X28" s="3">
        <v>0</v>
      </c>
      <c r="Y28" s="3">
        <v>0</v>
      </c>
      <c r="Z28" s="33" t="e">
        <f t="shared" si="14"/>
        <v>#DIV/0!</v>
      </c>
      <c r="AA28" s="3">
        <v>0</v>
      </c>
      <c r="AB28" s="3">
        <v>0</v>
      </c>
      <c r="AC28" s="33" t="e">
        <f t="shared" si="15"/>
        <v>#DIV/0!</v>
      </c>
      <c r="AE28" s="37">
        <f t="shared" si="0"/>
        <v>2</v>
      </c>
      <c r="AF28" s="38">
        <f t="shared" si="1"/>
        <v>588</v>
      </c>
      <c r="AG28" s="47">
        <f t="shared" si="16"/>
        <v>0.3401360544217687</v>
      </c>
      <c r="AH28" s="42">
        <f t="shared" si="2"/>
        <v>2</v>
      </c>
      <c r="AI28" s="40">
        <f t="shared" si="3"/>
        <v>512</v>
      </c>
      <c r="AJ28" s="45">
        <f t="shared" si="17"/>
        <v>0.390625</v>
      </c>
      <c r="AK28" s="38">
        <f t="shared" si="4"/>
        <v>0</v>
      </c>
      <c r="AL28" s="38">
        <f t="shared" si="5"/>
        <v>496</v>
      </c>
      <c r="AM28" s="45">
        <f t="shared" si="18"/>
        <v>0</v>
      </c>
      <c r="AN28" s="43">
        <f t="shared" si="19"/>
        <v>0.24358701814058956</v>
      </c>
    </row>
    <row r="29" spans="1:40" x14ac:dyDescent="0.25">
      <c r="A29" s="4" t="s">
        <v>52</v>
      </c>
      <c r="B29" s="106" t="s">
        <v>53</v>
      </c>
      <c r="C29" s="112">
        <v>55</v>
      </c>
      <c r="D29" s="3">
        <v>1245</v>
      </c>
      <c r="E29" s="33">
        <f t="shared" si="7"/>
        <v>4.4176706827309236</v>
      </c>
      <c r="F29" s="3">
        <v>52</v>
      </c>
      <c r="G29" s="3">
        <v>987</v>
      </c>
      <c r="H29" s="33">
        <f t="shared" si="8"/>
        <v>5.2684903748733536</v>
      </c>
      <c r="I29" s="3">
        <v>71</v>
      </c>
      <c r="J29" s="3">
        <v>892</v>
      </c>
      <c r="K29" s="33">
        <f t="shared" si="9"/>
        <v>7.9596412556053808</v>
      </c>
      <c r="L29" s="3">
        <v>0</v>
      </c>
      <c r="M29" s="3">
        <v>0</v>
      </c>
      <c r="N29" s="33" t="e">
        <f t="shared" si="10"/>
        <v>#DIV/0!</v>
      </c>
      <c r="O29" s="3">
        <v>0</v>
      </c>
      <c r="P29" s="3">
        <v>0</v>
      </c>
      <c r="Q29" s="33" t="e">
        <f t="shared" si="11"/>
        <v>#DIV/0!</v>
      </c>
      <c r="R29" s="3">
        <v>0</v>
      </c>
      <c r="S29" s="3">
        <v>0</v>
      </c>
      <c r="T29" s="33" t="e">
        <f t="shared" si="12"/>
        <v>#DIV/0!</v>
      </c>
      <c r="U29" s="3">
        <v>4</v>
      </c>
      <c r="V29" s="3">
        <v>400</v>
      </c>
      <c r="W29" s="33">
        <f t="shared" si="13"/>
        <v>1</v>
      </c>
      <c r="X29" s="3">
        <v>10</v>
      </c>
      <c r="Y29" s="3">
        <v>457</v>
      </c>
      <c r="Z29" s="33">
        <f t="shared" si="14"/>
        <v>2.1881838074398248</v>
      </c>
      <c r="AA29" s="3">
        <v>16</v>
      </c>
      <c r="AB29" s="3">
        <v>292</v>
      </c>
      <c r="AC29" s="33">
        <f t="shared" si="15"/>
        <v>5.4794520547945202</v>
      </c>
      <c r="AE29" s="37">
        <f t="shared" si="0"/>
        <v>59</v>
      </c>
      <c r="AF29" s="38">
        <f t="shared" si="1"/>
        <v>1645</v>
      </c>
      <c r="AG29" s="47">
        <f t="shared" si="16"/>
        <v>3.5866261398176293</v>
      </c>
      <c r="AH29" s="42">
        <f t="shared" si="2"/>
        <v>62</v>
      </c>
      <c r="AI29" s="40">
        <f t="shared" si="3"/>
        <v>1444</v>
      </c>
      <c r="AJ29" s="45">
        <f t="shared" si="17"/>
        <v>4.2936288088642662</v>
      </c>
      <c r="AK29" s="38">
        <f t="shared" si="4"/>
        <v>87</v>
      </c>
      <c r="AL29" s="38">
        <f t="shared" si="5"/>
        <v>1184</v>
      </c>
      <c r="AM29" s="45">
        <f t="shared" si="18"/>
        <v>7.3479729729729728</v>
      </c>
      <c r="AN29" s="43">
        <f t="shared" si="19"/>
        <v>5.0760759738849561</v>
      </c>
    </row>
    <row r="30" spans="1:40" x14ac:dyDescent="0.25">
      <c r="A30" s="4" t="s">
        <v>54</v>
      </c>
      <c r="B30" s="106" t="s">
        <v>55</v>
      </c>
      <c r="C30" s="112">
        <v>23</v>
      </c>
      <c r="D30" s="3">
        <v>643</v>
      </c>
      <c r="E30" s="33">
        <f t="shared" si="7"/>
        <v>3.5769828926905132</v>
      </c>
      <c r="F30" s="3">
        <v>16</v>
      </c>
      <c r="G30" s="3">
        <v>434</v>
      </c>
      <c r="H30" s="33">
        <f t="shared" si="8"/>
        <v>3.6866359447004609</v>
      </c>
      <c r="I30" s="3">
        <v>34</v>
      </c>
      <c r="J30" s="3">
        <v>336</v>
      </c>
      <c r="K30" s="33">
        <f t="shared" si="9"/>
        <v>10.119047619047619</v>
      </c>
      <c r="L30" s="3">
        <v>0</v>
      </c>
      <c r="M30" s="3">
        <v>0</v>
      </c>
      <c r="N30" s="33" t="e">
        <f t="shared" si="10"/>
        <v>#DIV/0!</v>
      </c>
      <c r="O30" s="3">
        <v>0</v>
      </c>
      <c r="P30" s="3">
        <v>0</v>
      </c>
      <c r="Q30" s="33" t="e">
        <f t="shared" si="11"/>
        <v>#DIV/0!</v>
      </c>
      <c r="R30" s="3">
        <v>0</v>
      </c>
      <c r="S30" s="3">
        <v>0</v>
      </c>
      <c r="T30" s="33" t="e">
        <f t="shared" si="12"/>
        <v>#DIV/0!</v>
      </c>
      <c r="U30" s="3">
        <v>0</v>
      </c>
      <c r="V30" s="3">
        <v>0</v>
      </c>
      <c r="W30" s="33" t="e">
        <f t="shared" si="13"/>
        <v>#DIV/0!</v>
      </c>
      <c r="X30" s="3">
        <v>3</v>
      </c>
      <c r="Y30" s="3">
        <v>107</v>
      </c>
      <c r="Z30" s="33">
        <f t="shared" si="14"/>
        <v>2.8037383177570092</v>
      </c>
      <c r="AA30" s="3">
        <v>6</v>
      </c>
      <c r="AB30" s="3">
        <v>98</v>
      </c>
      <c r="AC30" s="33">
        <f t="shared" si="15"/>
        <v>6.1224489795918364</v>
      </c>
      <c r="AE30" s="37">
        <f t="shared" si="0"/>
        <v>23</v>
      </c>
      <c r="AF30" s="38">
        <f t="shared" si="1"/>
        <v>643</v>
      </c>
      <c r="AG30" s="47">
        <f t="shared" si="16"/>
        <v>3.5769828926905132</v>
      </c>
      <c r="AH30" s="42">
        <f t="shared" si="2"/>
        <v>19</v>
      </c>
      <c r="AI30" s="40">
        <f t="shared" si="3"/>
        <v>541</v>
      </c>
      <c r="AJ30" s="45">
        <f t="shared" si="17"/>
        <v>3.512014787430684</v>
      </c>
      <c r="AK30" s="38">
        <f t="shared" si="4"/>
        <v>40</v>
      </c>
      <c r="AL30" s="38">
        <f t="shared" si="5"/>
        <v>434</v>
      </c>
      <c r="AM30" s="45">
        <f t="shared" si="18"/>
        <v>9.216589861751153</v>
      </c>
      <c r="AN30" s="43">
        <f t="shared" si="19"/>
        <v>5.4351958472907826</v>
      </c>
    </row>
    <row r="31" spans="1:40" x14ac:dyDescent="0.25">
      <c r="A31" s="4" t="s">
        <v>56</v>
      </c>
      <c r="B31" s="106" t="s">
        <v>57</v>
      </c>
      <c r="C31" s="112">
        <v>141</v>
      </c>
      <c r="D31" s="3">
        <v>406</v>
      </c>
      <c r="E31" s="33">
        <f t="shared" si="7"/>
        <v>34.729064039408868</v>
      </c>
      <c r="F31" s="3">
        <v>65</v>
      </c>
      <c r="G31" s="3">
        <v>370</v>
      </c>
      <c r="H31" s="33">
        <f t="shared" si="8"/>
        <v>17.567567567567568</v>
      </c>
      <c r="I31" s="3">
        <v>60</v>
      </c>
      <c r="J31" s="3">
        <v>337</v>
      </c>
      <c r="K31" s="33">
        <f t="shared" si="9"/>
        <v>17.804154302670625</v>
      </c>
      <c r="L31" s="3">
        <v>0</v>
      </c>
      <c r="M31" s="3">
        <v>0</v>
      </c>
      <c r="N31" s="33" t="e">
        <f t="shared" si="10"/>
        <v>#DIV/0!</v>
      </c>
      <c r="O31" s="3">
        <v>0</v>
      </c>
      <c r="P31" s="3">
        <v>0</v>
      </c>
      <c r="Q31" s="33" t="e">
        <f t="shared" si="11"/>
        <v>#DIV/0!</v>
      </c>
      <c r="R31" s="3">
        <v>0</v>
      </c>
      <c r="S31" s="3">
        <v>0</v>
      </c>
      <c r="T31" s="33" t="e">
        <f t="shared" si="12"/>
        <v>#DIV/0!</v>
      </c>
      <c r="U31" s="3">
        <v>11</v>
      </c>
      <c r="V31" s="3">
        <v>71</v>
      </c>
      <c r="W31" s="33">
        <f t="shared" si="13"/>
        <v>15.492957746478872</v>
      </c>
      <c r="X31" s="3">
        <v>17</v>
      </c>
      <c r="Y31" s="3">
        <v>69</v>
      </c>
      <c r="Z31" s="33">
        <f t="shared" si="14"/>
        <v>24.637681159420293</v>
      </c>
      <c r="AA31" s="3">
        <v>21</v>
      </c>
      <c r="AB31" s="3">
        <v>69</v>
      </c>
      <c r="AC31" s="33">
        <f t="shared" si="15"/>
        <v>30.434782608695656</v>
      </c>
      <c r="AE31" s="37">
        <f t="shared" si="0"/>
        <v>152</v>
      </c>
      <c r="AF31" s="38">
        <f t="shared" si="1"/>
        <v>477</v>
      </c>
      <c r="AG31" s="47">
        <f t="shared" si="16"/>
        <v>31.865828092243188</v>
      </c>
      <c r="AH31" s="42">
        <f t="shared" si="2"/>
        <v>82</v>
      </c>
      <c r="AI31" s="40">
        <f t="shared" si="3"/>
        <v>439</v>
      </c>
      <c r="AJ31" s="45">
        <f t="shared" si="17"/>
        <v>18.678815489749432</v>
      </c>
      <c r="AK31" s="38">
        <f t="shared" si="4"/>
        <v>81</v>
      </c>
      <c r="AL31" s="38">
        <f t="shared" si="5"/>
        <v>406</v>
      </c>
      <c r="AM31" s="45">
        <f t="shared" si="18"/>
        <v>19.950738916256157</v>
      </c>
      <c r="AN31" s="43">
        <f t="shared" si="19"/>
        <v>23.49846083274959</v>
      </c>
    </row>
    <row r="32" spans="1:40" x14ac:dyDescent="0.25">
      <c r="A32" s="4" t="s">
        <v>58</v>
      </c>
      <c r="B32" s="106" t="s">
        <v>59</v>
      </c>
      <c r="C32" s="112">
        <v>51</v>
      </c>
      <c r="D32" s="3">
        <v>1646</v>
      </c>
      <c r="E32" s="33">
        <f t="shared" si="7"/>
        <v>3.0984204131227218</v>
      </c>
      <c r="F32" s="3">
        <v>55</v>
      </c>
      <c r="G32" s="3">
        <v>1251</v>
      </c>
      <c r="H32" s="33">
        <f t="shared" si="8"/>
        <v>4.3964828137490013</v>
      </c>
      <c r="I32" s="3">
        <v>41</v>
      </c>
      <c r="J32" s="3">
        <v>1210</v>
      </c>
      <c r="K32" s="33">
        <f t="shared" si="9"/>
        <v>3.3884297520661155</v>
      </c>
      <c r="L32" s="3">
        <v>0</v>
      </c>
      <c r="M32" s="3">
        <v>0</v>
      </c>
      <c r="N32" s="33" t="e">
        <f t="shared" si="10"/>
        <v>#DIV/0!</v>
      </c>
      <c r="O32" s="3">
        <v>0</v>
      </c>
      <c r="P32" s="3">
        <v>0</v>
      </c>
      <c r="Q32" s="33" t="e">
        <f t="shared" si="11"/>
        <v>#DIV/0!</v>
      </c>
      <c r="R32" s="3">
        <v>0</v>
      </c>
      <c r="S32" s="3">
        <v>0</v>
      </c>
      <c r="T32" s="33" t="e">
        <f t="shared" si="12"/>
        <v>#DIV/0!</v>
      </c>
      <c r="U32" s="3">
        <v>6</v>
      </c>
      <c r="V32" s="3">
        <v>579</v>
      </c>
      <c r="W32" s="33">
        <f t="shared" si="13"/>
        <v>1.0362694300518136</v>
      </c>
      <c r="X32" s="3">
        <v>25</v>
      </c>
      <c r="Y32" s="3">
        <v>549</v>
      </c>
      <c r="Z32" s="33">
        <f t="shared" si="14"/>
        <v>4.5537340619307827</v>
      </c>
      <c r="AA32" s="3">
        <v>9</v>
      </c>
      <c r="AB32" s="3">
        <v>303</v>
      </c>
      <c r="AC32" s="33">
        <f t="shared" si="15"/>
        <v>2.9702970297029703</v>
      </c>
      <c r="AE32" s="37">
        <f t="shared" si="0"/>
        <v>57</v>
      </c>
      <c r="AF32" s="38">
        <f t="shared" si="1"/>
        <v>2225</v>
      </c>
      <c r="AG32" s="47">
        <f t="shared" si="16"/>
        <v>2.5617977528089888</v>
      </c>
      <c r="AH32" s="42">
        <f t="shared" si="2"/>
        <v>80</v>
      </c>
      <c r="AI32" s="40">
        <f t="shared" si="3"/>
        <v>1800</v>
      </c>
      <c r="AJ32" s="45">
        <f t="shared" si="17"/>
        <v>4.4444444444444446</v>
      </c>
      <c r="AK32" s="38">
        <f t="shared" si="4"/>
        <v>50</v>
      </c>
      <c r="AL32" s="38">
        <f t="shared" si="5"/>
        <v>1513</v>
      </c>
      <c r="AM32" s="45">
        <f t="shared" si="18"/>
        <v>3.3046926635822871</v>
      </c>
      <c r="AN32" s="43">
        <f t="shared" si="19"/>
        <v>3.4369782869452403</v>
      </c>
    </row>
    <row r="33" spans="1:40" x14ac:dyDescent="0.25">
      <c r="A33" s="4" t="s">
        <v>60</v>
      </c>
      <c r="B33" s="106" t="s">
        <v>61</v>
      </c>
      <c r="C33" s="112">
        <v>23</v>
      </c>
      <c r="D33" s="3">
        <v>380</v>
      </c>
      <c r="E33" s="33">
        <f t="shared" si="7"/>
        <v>6.0526315789473681</v>
      </c>
      <c r="F33" s="3">
        <v>16</v>
      </c>
      <c r="G33" s="3">
        <v>320</v>
      </c>
      <c r="H33" s="33">
        <f t="shared" si="8"/>
        <v>5</v>
      </c>
      <c r="I33" s="3">
        <v>21</v>
      </c>
      <c r="J33" s="3">
        <v>290</v>
      </c>
      <c r="K33" s="33">
        <f t="shared" si="9"/>
        <v>7.2413793103448283</v>
      </c>
      <c r="L33" s="3">
        <v>0</v>
      </c>
      <c r="M33" s="3">
        <v>0</v>
      </c>
      <c r="N33" s="33" t="e">
        <f t="shared" si="10"/>
        <v>#DIV/0!</v>
      </c>
      <c r="O33" s="3">
        <v>0</v>
      </c>
      <c r="P33" s="3">
        <v>0</v>
      </c>
      <c r="Q33" s="33" t="e">
        <f t="shared" si="11"/>
        <v>#DIV/0!</v>
      </c>
      <c r="R33" s="3">
        <v>0</v>
      </c>
      <c r="S33" s="3">
        <v>0</v>
      </c>
      <c r="T33" s="33" t="e">
        <f t="shared" si="12"/>
        <v>#DIV/0!</v>
      </c>
      <c r="U33" s="3">
        <v>0</v>
      </c>
      <c r="V33" s="3">
        <v>0</v>
      </c>
      <c r="W33" s="33" t="e">
        <f t="shared" si="13"/>
        <v>#DIV/0!</v>
      </c>
      <c r="X33" s="3">
        <v>0</v>
      </c>
      <c r="Y33" s="3">
        <v>0</v>
      </c>
      <c r="Z33" s="33" t="e">
        <f t="shared" si="14"/>
        <v>#DIV/0!</v>
      </c>
      <c r="AA33" s="3">
        <v>0</v>
      </c>
      <c r="AB33" s="3">
        <v>0</v>
      </c>
      <c r="AC33" s="33" t="e">
        <f t="shared" si="15"/>
        <v>#DIV/0!</v>
      </c>
      <c r="AE33" s="37">
        <f t="shared" si="0"/>
        <v>23</v>
      </c>
      <c r="AF33" s="38">
        <f t="shared" si="1"/>
        <v>380</v>
      </c>
      <c r="AG33" s="47">
        <f t="shared" si="16"/>
        <v>6.0526315789473681</v>
      </c>
      <c r="AH33" s="42">
        <f t="shared" si="2"/>
        <v>16</v>
      </c>
      <c r="AI33" s="40">
        <f t="shared" si="3"/>
        <v>320</v>
      </c>
      <c r="AJ33" s="45">
        <f t="shared" si="17"/>
        <v>5</v>
      </c>
      <c r="AK33" s="38">
        <f t="shared" si="4"/>
        <v>21</v>
      </c>
      <c r="AL33" s="38">
        <f t="shared" si="5"/>
        <v>290</v>
      </c>
      <c r="AM33" s="45">
        <f t="shared" si="18"/>
        <v>7.2413793103448283</v>
      </c>
      <c r="AN33" s="43">
        <f t="shared" si="19"/>
        <v>6.0980036297640652</v>
      </c>
    </row>
    <row r="34" spans="1:40" x14ac:dyDescent="0.25">
      <c r="A34" s="4" t="s">
        <v>62</v>
      </c>
      <c r="B34" s="106" t="s">
        <v>63</v>
      </c>
      <c r="C34" s="112">
        <v>230</v>
      </c>
      <c r="D34" s="3">
        <v>4750</v>
      </c>
      <c r="E34" s="33">
        <f t="shared" si="7"/>
        <v>4.8421052631578947</v>
      </c>
      <c r="F34" s="3">
        <v>114</v>
      </c>
      <c r="G34" s="3">
        <v>3673</v>
      </c>
      <c r="H34" s="33">
        <f t="shared" si="8"/>
        <v>3.103729921045467</v>
      </c>
      <c r="I34" s="3">
        <v>53</v>
      </c>
      <c r="J34" s="3">
        <v>3615</v>
      </c>
      <c r="K34" s="33">
        <f t="shared" si="9"/>
        <v>1.4661134163208851</v>
      </c>
      <c r="L34" s="3">
        <v>0</v>
      </c>
      <c r="M34" s="3">
        <v>0</v>
      </c>
      <c r="N34" s="33" t="e">
        <f t="shared" si="10"/>
        <v>#DIV/0!</v>
      </c>
      <c r="O34" s="3">
        <v>0</v>
      </c>
      <c r="P34" s="3">
        <v>0</v>
      </c>
      <c r="Q34" s="33" t="e">
        <f t="shared" si="11"/>
        <v>#DIV/0!</v>
      </c>
      <c r="R34" s="3">
        <v>0</v>
      </c>
      <c r="S34" s="3">
        <v>0</v>
      </c>
      <c r="T34" s="33" t="e">
        <f t="shared" si="12"/>
        <v>#DIV/0!</v>
      </c>
      <c r="U34" s="3">
        <v>181</v>
      </c>
      <c r="V34" s="3">
        <v>1862</v>
      </c>
      <c r="W34" s="33">
        <f t="shared" si="13"/>
        <v>9.7207303974221269</v>
      </c>
      <c r="X34" s="3">
        <v>28</v>
      </c>
      <c r="Y34" s="3">
        <v>1614</v>
      </c>
      <c r="Z34" s="33">
        <f t="shared" si="14"/>
        <v>1.7348203221809171</v>
      </c>
      <c r="AA34" s="3">
        <v>15</v>
      </c>
      <c r="AB34" s="3">
        <v>1282</v>
      </c>
      <c r="AC34" s="33">
        <f t="shared" si="15"/>
        <v>1.1700468018720749</v>
      </c>
      <c r="AE34" s="37">
        <f t="shared" si="0"/>
        <v>411</v>
      </c>
      <c r="AF34" s="38">
        <f t="shared" si="1"/>
        <v>6612</v>
      </c>
      <c r="AG34" s="47">
        <f t="shared" si="16"/>
        <v>6.2159709618874768</v>
      </c>
      <c r="AH34" s="42">
        <f t="shared" si="2"/>
        <v>142</v>
      </c>
      <c r="AI34" s="40">
        <f t="shared" si="3"/>
        <v>5287</v>
      </c>
      <c r="AJ34" s="45">
        <f t="shared" si="17"/>
        <v>2.6858331757140155</v>
      </c>
      <c r="AK34" s="38">
        <f t="shared" si="4"/>
        <v>68</v>
      </c>
      <c r="AL34" s="38">
        <f t="shared" si="5"/>
        <v>4897</v>
      </c>
      <c r="AM34" s="45">
        <f t="shared" si="18"/>
        <v>1.3886052685317543</v>
      </c>
      <c r="AN34" s="43">
        <f t="shared" si="19"/>
        <v>3.430136468711082</v>
      </c>
    </row>
    <row r="35" spans="1:40" x14ac:dyDescent="0.25">
      <c r="A35" s="4" t="s">
        <v>64</v>
      </c>
      <c r="B35" s="106" t="s">
        <v>65</v>
      </c>
      <c r="C35" s="112">
        <v>55</v>
      </c>
      <c r="D35" s="3">
        <v>1566</v>
      </c>
      <c r="E35" s="33">
        <f t="shared" si="7"/>
        <v>3.5121328224776502</v>
      </c>
      <c r="F35" s="3">
        <v>73</v>
      </c>
      <c r="G35" s="3">
        <v>1457</v>
      </c>
      <c r="H35" s="33">
        <f t="shared" si="8"/>
        <v>5.010295126973233</v>
      </c>
      <c r="I35" s="3">
        <v>30</v>
      </c>
      <c r="J35" s="3">
        <v>1211</v>
      </c>
      <c r="K35" s="33">
        <f t="shared" si="9"/>
        <v>2.4772914946325351</v>
      </c>
      <c r="L35" s="3">
        <v>0</v>
      </c>
      <c r="M35" s="3">
        <v>0</v>
      </c>
      <c r="N35" s="33" t="e">
        <f t="shared" si="10"/>
        <v>#DIV/0!</v>
      </c>
      <c r="O35" s="3">
        <v>0</v>
      </c>
      <c r="P35" s="3">
        <v>0</v>
      </c>
      <c r="Q35" s="33" t="e">
        <f t="shared" si="11"/>
        <v>#DIV/0!</v>
      </c>
      <c r="R35" s="3">
        <v>0</v>
      </c>
      <c r="S35" s="3">
        <v>0</v>
      </c>
      <c r="T35" s="33" t="e">
        <f t="shared" si="12"/>
        <v>#DIV/0!</v>
      </c>
      <c r="U35" s="3">
        <v>8</v>
      </c>
      <c r="V35" s="3">
        <v>509</v>
      </c>
      <c r="W35" s="33">
        <f t="shared" si="13"/>
        <v>1.5717092337917484</v>
      </c>
      <c r="X35" s="3">
        <v>10</v>
      </c>
      <c r="Y35" s="3">
        <v>589</v>
      </c>
      <c r="Z35" s="33">
        <f t="shared" si="14"/>
        <v>1.6977928692699491</v>
      </c>
      <c r="AA35" s="3">
        <v>3</v>
      </c>
      <c r="AB35" s="3">
        <v>516</v>
      </c>
      <c r="AC35" s="33">
        <f t="shared" si="15"/>
        <v>0.58139534883720934</v>
      </c>
      <c r="AE35" s="37">
        <f t="shared" si="0"/>
        <v>63</v>
      </c>
      <c r="AF35" s="38">
        <f t="shared" si="1"/>
        <v>2075</v>
      </c>
      <c r="AG35" s="47">
        <f t="shared" si="16"/>
        <v>3.036144578313253</v>
      </c>
      <c r="AH35" s="42">
        <f t="shared" si="2"/>
        <v>83</v>
      </c>
      <c r="AI35" s="40">
        <f t="shared" si="3"/>
        <v>2046</v>
      </c>
      <c r="AJ35" s="45">
        <f t="shared" si="17"/>
        <v>4.0566959921798631</v>
      </c>
      <c r="AK35" s="38">
        <f t="shared" si="4"/>
        <v>33</v>
      </c>
      <c r="AL35" s="38">
        <f t="shared" si="5"/>
        <v>1727</v>
      </c>
      <c r="AM35" s="45">
        <f t="shared" si="18"/>
        <v>1.910828025477707</v>
      </c>
      <c r="AN35" s="43">
        <f t="shared" si="19"/>
        <v>3.0012228653236082</v>
      </c>
    </row>
    <row r="36" spans="1:40" x14ac:dyDescent="0.25">
      <c r="A36" s="4" t="s">
        <v>66</v>
      </c>
      <c r="B36" s="106" t="s">
        <v>67</v>
      </c>
      <c r="C36" s="112">
        <v>40</v>
      </c>
      <c r="D36" s="3">
        <v>441</v>
      </c>
      <c r="E36" s="33">
        <f t="shared" si="7"/>
        <v>9.0702947845804989</v>
      </c>
      <c r="F36" s="3">
        <v>28</v>
      </c>
      <c r="G36" s="3">
        <v>347</v>
      </c>
      <c r="H36" s="33">
        <f t="shared" si="8"/>
        <v>8.0691642651296824</v>
      </c>
      <c r="I36" s="3">
        <v>20</v>
      </c>
      <c r="J36" s="3">
        <v>314</v>
      </c>
      <c r="K36" s="33">
        <f t="shared" si="9"/>
        <v>6.369426751592357</v>
      </c>
      <c r="L36" s="3">
        <v>0</v>
      </c>
      <c r="M36" s="3">
        <v>0</v>
      </c>
      <c r="N36" s="33" t="e">
        <f t="shared" si="10"/>
        <v>#DIV/0!</v>
      </c>
      <c r="O36" s="3">
        <v>0</v>
      </c>
      <c r="P36" s="3">
        <v>0</v>
      </c>
      <c r="Q36" s="33" t="e">
        <f t="shared" si="11"/>
        <v>#DIV/0!</v>
      </c>
      <c r="R36" s="3">
        <v>0</v>
      </c>
      <c r="S36" s="3">
        <v>0</v>
      </c>
      <c r="T36" s="33" t="e">
        <f t="shared" si="12"/>
        <v>#DIV/0!</v>
      </c>
      <c r="U36" s="3">
        <v>0</v>
      </c>
      <c r="V36" s="3">
        <v>0</v>
      </c>
      <c r="W36" s="33" t="e">
        <f t="shared" si="13"/>
        <v>#DIV/0!</v>
      </c>
      <c r="X36" s="3">
        <v>0</v>
      </c>
      <c r="Y36" s="3">
        <v>0</v>
      </c>
      <c r="Z36" s="33" t="e">
        <f t="shared" si="14"/>
        <v>#DIV/0!</v>
      </c>
      <c r="AA36" s="3">
        <v>0</v>
      </c>
      <c r="AB36" s="3">
        <v>0</v>
      </c>
      <c r="AC36" s="33" t="e">
        <f t="shared" si="15"/>
        <v>#DIV/0!</v>
      </c>
      <c r="AE36" s="37">
        <f t="shared" ref="AE36:AE67" si="20">+C36+L36+U36</f>
        <v>40</v>
      </c>
      <c r="AF36" s="38">
        <f t="shared" ref="AF36:AF67" si="21">+D36+M36+V36</f>
        <v>441</v>
      </c>
      <c r="AG36" s="47">
        <f t="shared" si="16"/>
        <v>9.0702947845804989</v>
      </c>
      <c r="AH36" s="42">
        <f t="shared" ref="AH36:AH67" si="22">+F36+O36+X36</f>
        <v>28</v>
      </c>
      <c r="AI36" s="40">
        <f t="shared" ref="AI36:AI67" si="23">+G36+P36+Y36</f>
        <v>347</v>
      </c>
      <c r="AJ36" s="45">
        <f t="shared" si="17"/>
        <v>8.0691642651296824</v>
      </c>
      <c r="AK36" s="38">
        <f t="shared" ref="AK36:AK67" si="24">+I36+R36+AA36</f>
        <v>20</v>
      </c>
      <c r="AL36" s="38">
        <f t="shared" ref="AL36:AL67" si="25">+J36+S36+AB36</f>
        <v>314</v>
      </c>
      <c r="AM36" s="45">
        <f t="shared" si="18"/>
        <v>6.369426751592357</v>
      </c>
      <c r="AN36" s="43">
        <f t="shared" si="19"/>
        <v>7.836295267100847</v>
      </c>
    </row>
    <row r="37" spans="1:40" x14ac:dyDescent="0.25">
      <c r="A37" s="4" t="s">
        <v>68</v>
      </c>
      <c r="B37" s="106" t="s">
        <v>69</v>
      </c>
      <c r="C37" s="112">
        <v>57</v>
      </c>
      <c r="D37" s="3">
        <v>2423</v>
      </c>
      <c r="E37" s="33">
        <f t="shared" si="7"/>
        <v>2.3524556335121747</v>
      </c>
      <c r="F37" s="3">
        <v>81</v>
      </c>
      <c r="G37" s="3">
        <v>1963</v>
      </c>
      <c r="H37" s="33">
        <f t="shared" si="8"/>
        <v>4.126337238920021</v>
      </c>
      <c r="I37" s="3">
        <v>108</v>
      </c>
      <c r="J37" s="3">
        <v>1772</v>
      </c>
      <c r="K37" s="33">
        <f t="shared" si="9"/>
        <v>6.0948081264108351</v>
      </c>
      <c r="L37" s="3">
        <v>0</v>
      </c>
      <c r="M37" s="3">
        <v>0</v>
      </c>
      <c r="N37" s="33" t="e">
        <f t="shared" si="10"/>
        <v>#DIV/0!</v>
      </c>
      <c r="O37" s="3">
        <v>0</v>
      </c>
      <c r="P37" s="3">
        <v>0</v>
      </c>
      <c r="Q37" s="33" t="e">
        <f t="shared" si="11"/>
        <v>#DIV/0!</v>
      </c>
      <c r="R37" s="3">
        <v>0</v>
      </c>
      <c r="S37" s="3">
        <v>0</v>
      </c>
      <c r="T37" s="33" t="e">
        <f t="shared" si="12"/>
        <v>#DIV/0!</v>
      </c>
      <c r="U37" s="3">
        <v>3</v>
      </c>
      <c r="V37" s="3">
        <v>245</v>
      </c>
      <c r="W37" s="33">
        <f t="shared" si="13"/>
        <v>1.2244897959183674</v>
      </c>
      <c r="X37" s="3">
        <v>12</v>
      </c>
      <c r="Y37" s="3">
        <v>236</v>
      </c>
      <c r="Z37" s="33">
        <f t="shared" si="14"/>
        <v>5.0847457627118651</v>
      </c>
      <c r="AA37" s="3">
        <v>2</v>
      </c>
      <c r="AB37" s="3">
        <v>160</v>
      </c>
      <c r="AC37" s="33">
        <f t="shared" si="15"/>
        <v>1.25</v>
      </c>
      <c r="AE37" s="37">
        <f t="shared" si="20"/>
        <v>60</v>
      </c>
      <c r="AF37" s="38">
        <f t="shared" si="21"/>
        <v>2668</v>
      </c>
      <c r="AG37" s="47">
        <f t="shared" si="16"/>
        <v>2.2488755622188905</v>
      </c>
      <c r="AH37" s="42">
        <f t="shared" si="22"/>
        <v>93</v>
      </c>
      <c r="AI37" s="40">
        <f t="shared" si="23"/>
        <v>2199</v>
      </c>
      <c r="AJ37" s="45">
        <f t="shared" si="17"/>
        <v>4.2291950886766712</v>
      </c>
      <c r="AK37" s="38">
        <f t="shared" si="24"/>
        <v>110</v>
      </c>
      <c r="AL37" s="38">
        <f t="shared" si="25"/>
        <v>1932</v>
      </c>
      <c r="AM37" s="45">
        <f t="shared" si="18"/>
        <v>5.6935817805383024</v>
      </c>
      <c r="AN37" s="43">
        <f t="shared" si="19"/>
        <v>4.0572174771446212</v>
      </c>
    </row>
    <row r="38" spans="1:40" x14ac:dyDescent="0.25">
      <c r="A38" s="4" t="s">
        <v>70</v>
      </c>
      <c r="B38" s="106" t="s">
        <v>71</v>
      </c>
      <c r="C38" s="112">
        <v>227</v>
      </c>
      <c r="D38" s="3">
        <v>3015</v>
      </c>
      <c r="E38" s="33">
        <f t="shared" si="7"/>
        <v>7.5290215588723051</v>
      </c>
      <c r="F38" s="3">
        <v>206</v>
      </c>
      <c r="G38" s="3">
        <v>2462</v>
      </c>
      <c r="H38" s="33">
        <f t="shared" si="8"/>
        <v>8.3671811535337124</v>
      </c>
      <c r="I38" s="3">
        <v>87</v>
      </c>
      <c r="J38" s="3">
        <v>2229</v>
      </c>
      <c r="K38" s="33">
        <f t="shared" si="9"/>
        <v>3.9030955585464335</v>
      </c>
      <c r="L38" s="3">
        <v>0</v>
      </c>
      <c r="M38" s="3">
        <v>0</v>
      </c>
      <c r="N38" s="33" t="e">
        <f t="shared" si="10"/>
        <v>#DIV/0!</v>
      </c>
      <c r="O38" s="3">
        <v>0</v>
      </c>
      <c r="P38" s="3">
        <v>0</v>
      </c>
      <c r="Q38" s="33" t="e">
        <f t="shared" si="11"/>
        <v>#DIV/0!</v>
      </c>
      <c r="R38" s="3">
        <v>0</v>
      </c>
      <c r="S38" s="3">
        <v>0</v>
      </c>
      <c r="T38" s="33" t="e">
        <f t="shared" si="12"/>
        <v>#DIV/0!</v>
      </c>
      <c r="U38" s="3">
        <v>36</v>
      </c>
      <c r="V38" s="3">
        <v>1220</v>
      </c>
      <c r="W38" s="33">
        <f t="shared" si="13"/>
        <v>2.9508196721311477</v>
      </c>
      <c r="X38" s="3">
        <v>23</v>
      </c>
      <c r="Y38" s="3">
        <v>1153</v>
      </c>
      <c r="Z38" s="33">
        <f t="shared" si="14"/>
        <v>1.99479618386817</v>
      </c>
      <c r="AA38" s="3">
        <v>20</v>
      </c>
      <c r="AB38" s="3">
        <v>586</v>
      </c>
      <c r="AC38" s="33">
        <f t="shared" si="15"/>
        <v>3.4129692832764507</v>
      </c>
      <c r="AE38" s="37">
        <f t="shared" si="20"/>
        <v>263</v>
      </c>
      <c r="AF38" s="38">
        <f t="shared" si="21"/>
        <v>4235</v>
      </c>
      <c r="AG38" s="47">
        <f t="shared" si="16"/>
        <v>6.2101534828807559</v>
      </c>
      <c r="AH38" s="42">
        <f t="shared" si="22"/>
        <v>229</v>
      </c>
      <c r="AI38" s="40">
        <f t="shared" si="23"/>
        <v>3615</v>
      </c>
      <c r="AJ38" s="45">
        <f t="shared" si="17"/>
        <v>6.3347164591977867</v>
      </c>
      <c r="AK38" s="38">
        <f t="shared" si="24"/>
        <v>107</v>
      </c>
      <c r="AL38" s="38">
        <f t="shared" si="25"/>
        <v>2815</v>
      </c>
      <c r="AM38" s="45">
        <f t="shared" si="18"/>
        <v>3.8010657193605684</v>
      </c>
      <c r="AN38" s="43">
        <f t="shared" si="19"/>
        <v>5.4486452204797038</v>
      </c>
    </row>
    <row r="39" spans="1:40" x14ac:dyDescent="0.25">
      <c r="A39" s="4" t="s">
        <v>72</v>
      </c>
      <c r="B39" s="106" t="s">
        <v>73</v>
      </c>
      <c r="C39" s="112">
        <v>48</v>
      </c>
      <c r="D39" s="3">
        <v>2056</v>
      </c>
      <c r="E39" s="33">
        <f t="shared" si="7"/>
        <v>2.3346303501945527</v>
      </c>
      <c r="F39" s="3">
        <v>95</v>
      </c>
      <c r="G39" s="3">
        <v>1852</v>
      </c>
      <c r="H39" s="33">
        <f t="shared" si="8"/>
        <v>5.129589632829374</v>
      </c>
      <c r="I39" s="3">
        <v>68</v>
      </c>
      <c r="J39" s="3">
        <v>1724</v>
      </c>
      <c r="K39" s="33">
        <f t="shared" si="9"/>
        <v>3.9443155452436192</v>
      </c>
      <c r="L39" s="3">
        <v>0</v>
      </c>
      <c r="M39" s="3">
        <v>0</v>
      </c>
      <c r="N39" s="33" t="e">
        <f t="shared" si="10"/>
        <v>#DIV/0!</v>
      </c>
      <c r="O39" s="3">
        <v>0</v>
      </c>
      <c r="P39" s="3">
        <v>0</v>
      </c>
      <c r="Q39" s="33" t="e">
        <f t="shared" si="11"/>
        <v>#DIV/0!</v>
      </c>
      <c r="R39" s="3">
        <v>0</v>
      </c>
      <c r="S39" s="3">
        <v>0</v>
      </c>
      <c r="T39" s="33" t="e">
        <f t="shared" si="12"/>
        <v>#DIV/0!</v>
      </c>
      <c r="U39" s="3">
        <v>9</v>
      </c>
      <c r="V39" s="3">
        <v>862</v>
      </c>
      <c r="W39" s="33">
        <f t="shared" si="13"/>
        <v>1.0440835266821344</v>
      </c>
      <c r="X39" s="3">
        <v>13</v>
      </c>
      <c r="Y39" s="3">
        <v>835</v>
      </c>
      <c r="Z39" s="33">
        <f t="shared" si="14"/>
        <v>1.5568862275449102</v>
      </c>
      <c r="AA39" s="3">
        <v>1</v>
      </c>
      <c r="AB39" s="3">
        <v>415</v>
      </c>
      <c r="AC39" s="33">
        <f t="shared" si="15"/>
        <v>0.24096385542168677</v>
      </c>
      <c r="AE39" s="37">
        <f t="shared" si="20"/>
        <v>57</v>
      </c>
      <c r="AF39" s="38">
        <f t="shared" si="21"/>
        <v>2918</v>
      </c>
      <c r="AG39" s="47">
        <f t="shared" si="16"/>
        <v>1.9533927347498286</v>
      </c>
      <c r="AH39" s="42">
        <f t="shared" si="22"/>
        <v>108</v>
      </c>
      <c r="AI39" s="40">
        <f t="shared" si="23"/>
        <v>2687</v>
      </c>
      <c r="AJ39" s="45">
        <f t="shared" si="17"/>
        <v>4.0193524376628211</v>
      </c>
      <c r="AK39" s="38">
        <f t="shared" si="24"/>
        <v>69</v>
      </c>
      <c r="AL39" s="38">
        <f t="shared" si="25"/>
        <v>2139</v>
      </c>
      <c r="AM39" s="45">
        <f t="shared" si="18"/>
        <v>3.225806451612903</v>
      </c>
      <c r="AN39" s="43">
        <f t="shared" si="19"/>
        <v>3.0661838746751839</v>
      </c>
    </row>
    <row r="40" spans="1:40" x14ac:dyDescent="0.25">
      <c r="A40" s="4" t="s">
        <v>74</v>
      </c>
      <c r="B40" s="106" t="s">
        <v>75</v>
      </c>
      <c r="C40" s="112">
        <v>69</v>
      </c>
      <c r="D40" s="3">
        <v>1881</v>
      </c>
      <c r="E40" s="33">
        <f t="shared" si="7"/>
        <v>3.6682615629984054</v>
      </c>
      <c r="F40" s="3">
        <v>93</v>
      </c>
      <c r="G40" s="3">
        <v>1714</v>
      </c>
      <c r="H40" s="33">
        <f t="shared" si="8"/>
        <v>5.4259043173862311</v>
      </c>
      <c r="I40" s="3">
        <v>30</v>
      </c>
      <c r="J40" s="3">
        <v>1576</v>
      </c>
      <c r="K40" s="33">
        <f t="shared" si="9"/>
        <v>1.9035532994923861</v>
      </c>
      <c r="L40" s="3">
        <v>0</v>
      </c>
      <c r="M40" s="3">
        <v>0</v>
      </c>
      <c r="N40" s="33" t="e">
        <f t="shared" si="10"/>
        <v>#DIV/0!</v>
      </c>
      <c r="O40" s="3">
        <v>0</v>
      </c>
      <c r="P40" s="3">
        <v>0</v>
      </c>
      <c r="Q40" s="33" t="e">
        <f t="shared" si="11"/>
        <v>#DIV/0!</v>
      </c>
      <c r="R40" s="3">
        <v>0</v>
      </c>
      <c r="S40" s="3">
        <v>0</v>
      </c>
      <c r="T40" s="33" t="e">
        <f t="shared" si="12"/>
        <v>#DIV/0!</v>
      </c>
      <c r="U40" s="3">
        <v>14</v>
      </c>
      <c r="V40" s="3">
        <v>1011</v>
      </c>
      <c r="W40" s="33">
        <f t="shared" si="13"/>
        <v>1.3847675568743818</v>
      </c>
      <c r="X40" s="3">
        <v>16</v>
      </c>
      <c r="Y40" s="3">
        <v>965</v>
      </c>
      <c r="Z40" s="33">
        <f t="shared" si="14"/>
        <v>1.6580310880829014</v>
      </c>
      <c r="AA40" s="3">
        <v>5</v>
      </c>
      <c r="AB40" s="3">
        <v>494</v>
      </c>
      <c r="AC40" s="33">
        <f t="shared" si="15"/>
        <v>1.0121457489878543</v>
      </c>
      <c r="AE40" s="37">
        <f t="shared" si="20"/>
        <v>83</v>
      </c>
      <c r="AF40" s="38">
        <f t="shared" si="21"/>
        <v>2892</v>
      </c>
      <c r="AG40" s="47">
        <f t="shared" si="16"/>
        <v>2.8699861687413555</v>
      </c>
      <c r="AH40" s="42">
        <f t="shared" si="22"/>
        <v>109</v>
      </c>
      <c r="AI40" s="40">
        <f t="shared" si="23"/>
        <v>2679</v>
      </c>
      <c r="AJ40" s="45">
        <f t="shared" si="17"/>
        <v>4.068682344158268</v>
      </c>
      <c r="AK40" s="38">
        <f t="shared" si="24"/>
        <v>35</v>
      </c>
      <c r="AL40" s="38">
        <f t="shared" si="25"/>
        <v>2070</v>
      </c>
      <c r="AM40" s="45">
        <f t="shared" si="18"/>
        <v>1.6908212560386473</v>
      </c>
      <c r="AN40" s="43">
        <f t="shared" si="19"/>
        <v>2.8764965896460901</v>
      </c>
    </row>
    <row r="41" spans="1:40" x14ac:dyDescent="0.25">
      <c r="A41" s="4" t="s">
        <v>76</v>
      </c>
      <c r="B41" s="106" t="s">
        <v>77</v>
      </c>
      <c r="C41" s="112">
        <v>32</v>
      </c>
      <c r="D41" s="3">
        <v>1408</v>
      </c>
      <c r="E41" s="33">
        <f t="shared" si="7"/>
        <v>2.2727272727272729</v>
      </c>
      <c r="F41" s="3">
        <v>15</v>
      </c>
      <c r="G41" s="3">
        <v>1216</v>
      </c>
      <c r="H41" s="33">
        <f t="shared" si="8"/>
        <v>1.2335526315789473</v>
      </c>
      <c r="I41" s="3">
        <v>20</v>
      </c>
      <c r="J41" s="3">
        <v>1101</v>
      </c>
      <c r="K41" s="33">
        <f t="shared" si="9"/>
        <v>1.8165304268846505</v>
      </c>
      <c r="L41" s="3">
        <v>0</v>
      </c>
      <c r="M41" s="3">
        <v>0</v>
      </c>
      <c r="N41" s="33" t="e">
        <f t="shared" si="10"/>
        <v>#DIV/0!</v>
      </c>
      <c r="O41" s="3">
        <v>0</v>
      </c>
      <c r="P41" s="3">
        <v>0</v>
      </c>
      <c r="Q41" s="33" t="e">
        <f t="shared" si="11"/>
        <v>#DIV/0!</v>
      </c>
      <c r="R41" s="3">
        <v>0</v>
      </c>
      <c r="S41" s="3">
        <v>0</v>
      </c>
      <c r="T41" s="33" t="e">
        <f t="shared" si="12"/>
        <v>#DIV/0!</v>
      </c>
      <c r="U41" s="3">
        <v>7</v>
      </c>
      <c r="V41" s="3">
        <v>553</v>
      </c>
      <c r="W41" s="33">
        <f t="shared" si="13"/>
        <v>1.2658227848101267</v>
      </c>
      <c r="X41" s="3">
        <v>3</v>
      </c>
      <c r="Y41" s="3">
        <v>479</v>
      </c>
      <c r="Z41" s="33">
        <f t="shared" si="14"/>
        <v>0.62630480167014613</v>
      </c>
      <c r="AA41" s="3">
        <v>4</v>
      </c>
      <c r="AB41" s="3">
        <v>231</v>
      </c>
      <c r="AC41" s="33">
        <f t="shared" si="15"/>
        <v>1.7316017316017316</v>
      </c>
      <c r="AE41" s="37">
        <f t="shared" si="20"/>
        <v>39</v>
      </c>
      <c r="AF41" s="38">
        <f t="shared" si="21"/>
        <v>1961</v>
      </c>
      <c r="AG41" s="47">
        <f t="shared" si="16"/>
        <v>1.988781234064253</v>
      </c>
      <c r="AH41" s="42">
        <f t="shared" si="22"/>
        <v>18</v>
      </c>
      <c r="AI41" s="40">
        <f t="shared" si="23"/>
        <v>1695</v>
      </c>
      <c r="AJ41" s="45">
        <f t="shared" si="17"/>
        <v>1.0619469026548671</v>
      </c>
      <c r="AK41" s="38">
        <f t="shared" si="24"/>
        <v>24</v>
      </c>
      <c r="AL41" s="38">
        <f t="shared" si="25"/>
        <v>1332</v>
      </c>
      <c r="AM41" s="45">
        <f t="shared" si="18"/>
        <v>1.8018018018018018</v>
      </c>
      <c r="AN41" s="43">
        <f t="shared" si="19"/>
        <v>1.6175099795069741</v>
      </c>
    </row>
    <row r="42" spans="1:40" x14ac:dyDescent="0.25">
      <c r="A42" s="4" t="s">
        <v>78</v>
      </c>
      <c r="B42" s="106" t="s">
        <v>79</v>
      </c>
      <c r="C42" s="112">
        <v>146</v>
      </c>
      <c r="D42" s="3">
        <v>2359</v>
      </c>
      <c r="E42" s="33">
        <f t="shared" si="7"/>
        <v>6.1890631623569305</v>
      </c>
      <c r="F42" s="3">
        <v>27</v>
      </c>
      <c r="G42" s="3">
        <v>2197</v>
      </c>
      <c r="H42" s="33">
        <f t="shared" si="8"/>
        <v>1.2289485662266726</v>
      </c>
      <c r="I42" s="3">
        <v>21</v>
      </c>
      <c r="J42" s="3">
        <v>2240</v>
      </c>
      <c r="K42" s="33">
        <f t="shared" si="9"/>
        <v>0.9375</v>
      </c>
      <c r="L42" s="3">
        <v>0</v>
      </c>
      <c r="M42" s="3">
        <v>0</v>
      </c>
      <c r="N42" s="33" t="e">
        <f t="shared" si="10"/>
        <v>#DIV/0!</v>
      </c>
      <c r="O42" s="3">
        <v>0</v>
      </c>
      <c r="P42" s="3">
        <v>0</v>
      </c>
      <c r="Q42" s="33" t="e">
        <f t="shared" si="11"/>
        <v>#DIV/0!</v>
      </c>
      <c r="R42" s="3">
        <v>0</v>
      </c>
      <c r="S42" s="3">
        <v>0</v>
      </c>
      <c r="T42" s="33" t="e">
        <f t="shared" si="12"/>
        <v>#DIV/0!</v>
      </c>
      <c r="U42" s="3">
        <v>28</v>
      </c>
      <c r="V42" s="3">
        <v>1009</v>
      </c>
      <c r="W42" s="33">
        <f t="shared" si="13"/>
        <v>2.7750247770069376</v>
      </c>
      <c r="X42" s="3">
        <v>26</v>
      </c>
      <c r="Y42" s="3">
        <v>954</v>
      </c>
      <c r="Z42" s="33">
        <f t="shared" si="14"/>
        <v>2.7253668763102725</v>
      </c>
      <c r="AA42" s="3">
        <v>3</v>
      </c>
      <c r="AB42" s="3">
        <v>866</v>
      </c>
      <c r="AC42" s="33">
        <f t="shared" si="15"/>
        <v>0.3464203233256351</v>
      </c>
      <c r="AE42" s="37">
        <f t="shared" si="20"/>
        <v>174</v>
      </c>
      <c r="AF42" s="38">
        <f t="shared" si="21"/>
        <v>3368</v>
      </c>
      <c r="AG42" s="47">
        <f t="shared" si="16"/>
        <v>5.1662707838479811</v>
      </c>
      <c r="AH42" s="42">
        <f t="shared" si="22"/>
        <v>53</v>
      </c>
      <c r="AI42" s="40">
        <f t="shared" si="23"/>
        <v>3151</v>
      </c>
      <c r="AJ42" s="45">
        <f t="shared" si="17"/>
        <v>1.6820057124722312</v>
      </c>
      <c r="AK42" s="38">
        <f t="shared" si="24"/>
        <v>24</v>
      </c>
      <c r="AL42" s="38">
        <f t="shared" si="25"/>
        <v>3106</v>
      </c>
      <c r="AM42" s="45">
        <f t="shared" si="18"/>
        <v>0.77269800386349008</v>
      </c>
      <c r="AN42" s="43">
        <f t="shared" si="19"/>
        <v>2.5403248333945672</v>
      </c>
    </row>
    <row r="43" spans="1:40" x14ac:dyDescent="0.25">
      <c r="A43" s="4" t="s">
        <v>80</v>
      </c>
      <c r="B43" s="106" t="s">
        <v>81</v>
      </c>
      <c r="C43" s="112">
        <v>25</v>
      </c>
      <c r="D43" s="3">
        <v>424</v>
      </c>
      <c r="E43" s="33">
        <f t="shared" si="7"/>
        <v>5.8962264150943398</v>
      </c>
      <c r="F43" s="3">
        <v>27</v>
      </c>
      <c r="G43" s="3">
        <v>374</v>
      </c>
      <c r="H43" s="33">
        <f t="shared" si="8"/>
        <v>7.2192513368983953</v>
      </c>
      <c r="I43" s="3">
        <v>24</v>
      </c>
      <c r="J43" s="3">
        <v>319</v>
      </c>
      <c r="K43" s="33">
        <f t="shared" si="9"/>
        <v>7.523510971786834</v>
      </c>
      <c r="L43" s="3">
        <v>0</v>
      </c>
      <c r="M43" s="3">
        <v>0</v>
      </c>
      <c r="N43" s="33" t="e">
        <f t="shared" si="10"/>
        <v>#DIV/0!</v>
      </c>
      <c r="O43" s="3">
        <v>0</v>
      </c>
      <c r="P43" s="3">
        <v>0</v>
      </c>
      <c r="Q43" s="33" t="e">
        <f t="shared" si="11"/>
        <v>#DIV/0!</v>
      </c>
      <c r="R43" s="3">
        <v>0</v>
      </c>
      <c r="S43" s="3">
        <v>0</v>
      </c>
      <c r="T43" s="33" t="e">
        <f t="shared" si="12"/>
        <v>#DIV/0!</v>
      </c>
      <c r="U43" s="3">
        <v>3</v>
      </c>
      <c r="V43" s="3">
        <v>81</v>
      </c>
      <c r="W43" s="33">
        <f t="shared" si="13"/>
        <v>3.7037037037037033</v>
      </c>
      <c r="X43" s="3">
        <v>2</v>
      </c>
      <c r="Y43" s="3">
        <v>89</v>
      </c>
      <c r="Z43" s="33">
        <f t="shared" si="14"/>
        <v>2.2471910112359552</v>
      </c>
      <c r="AA43" s="3">
        <v>2</v>
      </c>
      <c r="AB43" s="3">
        <v>81</v>
      </c>
      <c r="AC43" s="33">
        <f t="shared" si="15"/>
        <v>2.4691358024691357</v>
      </c>
      <c r="AE43" s="37">
        <f t="shared" si="20"/>
        <v>28</v>
      </c>
      <c r="AF43" s="38">
        <f t="shared" si="21"/>
        <v>505</v>
      </c>
      <c r="AG43" s="47">
        <f t="shared" si="16"/>
        <v>5.544554455445545</v>
      </c>
      <c r="AH43" s="42">
        <f t="shared" si="22"/>
        <v>29</v>
      </c>
      <c r="AI43" s="40">
        <f t="shared" si="23"/>
        <v>463</v>
      </c>
      <c r="AJ43" s="45">
        <f t="shared" si="17"/>
        <v>6.2634989200863922</v>
      </c>
      <c r="AK43" s="38">
        <f t="shared" si="24"/>
        <v>26</v>
      </c>
      <c r="AL43" s="38">
        <f t="shared" si="25"/>
        <v>400</v>
      </c>
      <c r="AM43" s="45">
        <f t="shared" si="18"/>
        <v>6.5</v>
      </c>
      <c r="AN43" s="43">
        <f t="shared" si="19"/>
        <v>6.1026844585106454</v>
      </c>
    </row>
    <row r="44" spans="1:40" x14ac:dyDescent="0.25">
      <c r="A44" s="4" t="s">
        <v>82</v>
      </c>
      <c r="B44" s="106" t="s">
        <v>83</v>
      </c>
      <c r="C44" s="112">
        <v>0</v>
      </c>
      <c r="D44" s="3">
        <v>787</v>
      </c>
      <c r="E44" s="33">
        <f t="shared" si="7"/>
        <v>0</v>
      </c>
      <c r="F44" s="3">
        <v>0</v>
      </c>
      <c r="G44" s="3">
        <v>0</v>
      </c>
      <c r="H44" s="33" t="e">
        <f t="shared" si="8"/>
        <v>#DIV/0!</v>
      </c>
      <c r="I44" s="3">
        <v>0</v>
      </c>
      <c r="J44" s="3">
        <v>0</v>
      </c>
      <c r="K44" s="33" t="e">
        <f t="shared" si="9"/>
        <v>#DIV/0!</v>
      </c>
      <c r="L44" s="3">
        <v>0</v>
      </c>
      <c r="M44" s="3">
        <v>0</v>
      </c>
      <c r="N44" s="33" t="e">
        <f t="shared" si="10"/>
        <v>#DIV/0!</v>
      </c>
      <c r="O44" s="3">
        <v>0</v>
      </c>
      <c r="P44" s="3">
        <v>0</v>
      </c>
      <c r="Q44" s="33" t="e">
        <f t="shared" si="11"/>
        <v>#DIV/0!</v>
      </c>
      <c r="R44" s="3">
        <v>0</v>
      </c>
      <c r="S44" s="3">
        <v>0</v>
      </c>
      <c r="T44" s="33" t="e">
        <f t="shared" si="12"/>
        <v>#DIV/0!</v>
      </c>
      <c r="U44" s="3">
        <v>0</v>
      </c>
      <c r="V44" s="3">
        <v>254</v>
      </c>
      <c r="W44" s="33">
        <f t="shared" si="13"/>
        <v>0</v>
      </c>
      <c r="X44" s="3">
        <v>0</v>
      </c>
      <c r="Y44" s="3">
        <v>0</v>
      </c>
      <c r="Z44" s="33" t="e">
        <f t="shared" si="14"/>
        <v>#DIV/0!</v>
      </c>
      <c r="AA44" s="3">
        <v>0</v>
      </c>
      <c r="AB44" s="3">
        <v>0</v>
      </c>
      <c r="AC44" s="33" t="e">
        <f t="shared" si="15"/>
        <v>#DIV/0!</v>
      </c>
      <c r="AE44" s="37">
        <f t="shared" si="20"/>
        <v>0</v>
      </c>
      <c r="AF44" s="38">
        <f t="shared" si="21"/>
        <v>1041</v>
      </c>
      <c r="AG44" s="47">
        <f t="shared" si="16"/>
        <v>0</v>
      </c>
      <c r="AH44" s="42">
        <f t="shared" si="22"/>
        <v>0</v>
      </c>
      <c r="AI44" s="40">
        <f t="shared" si="23"/>
        <v>0</v>
      </c>
      <c r="AJ44" s="45" t="e">
        <f t="shared" si="17"/>
        <v>#DIV/0!</v>
      </c>
      <c r="AK44" s="38">
        <f t="shared" si="24"/>
        <v>0</v>
      </c>
      <c r="AL44" s="38">
        <f t="shared" si="25"/>
        <v>0</v>
      </c>
      <c r="AM44" s="45" t="e">
        <f t="shared" si="18"/>
        <v>#DIV/0!</v>
      </c>
      <c r="AN44" s="43" t="e">
        <f t="shared" si="19"/>
        <v>#DIV/0!</v>
      </c>
    </row>
    <row r="45" spans="1:40" x14ac:dyDescent="0.25">
      <c r="A45" s="4" t="s">
        <v>84</v>
      </c>
      <c r="B45" s="106" t="s">
        <v>85</v>
      </c>
      <c r="C45" s="112">
        <v>6</v>
      </c>
      <c r="D45" s="3">
        <v>68</v>
      </c>
      <c r="E45" s="33">
        <f t="shared" si="7"/>
        <v>8.8235294117647065</v>
      </c>
      <c r="F45" s="3">
        <v>0</v>
      </c>
      <c r="G45" s="3">
        <v>35</v>
      </c>
      <c r="H45" s="33">
        <f t="shared" si="8"/>
        <v>0</v>
      </c>
      <c r="I45" s="3">
        <v>0</v>
      </c>
      <c r="J45" s="3">
        <v>32</v>
      </c>
      <c r="K45" s="33">
        <f t="shared" si="9"/>
        <v>0</v>
      </c>
      <c r="L45" s="3">
        <v>0</v>
      </c>
      <c r="M45" s="3">
        <v>0</v>
      </c>
      <c r="N45" s="33" t="e">
        <f t="shared" si="10"/>
        <v>#DIV/0!</v>
      </c>
      <c r="O45" s="3">
        <v>0</v>
      </c>
      <c r="P45" s="3">
        <v>0</v>
      </c>
      <c r="Q45" s="33" t="e">
        <f t="shared" si="11"/>
        <v>#DIV/0!</v>
      </c>
      <c r="R45" s="3">
        <v>0</v>
      </c>
      <c r="S45" s="3">
        <v>0</v>
      </c>
      <c r="T45" s="33" t="e">
        <f t="shared" si="12"/>
        <v>#DIV/0!</v>
      </c>
      <c r="U45" s="3">
        <v>0</v>
      </c>
      <c r="V45" s="3">
        <v>0</v>
      </c>
      <c r="W45" s="33" t="e">
        <f t="shared" si="13"/>
        <v>#DIV/0!</v>
      </c>
      <c r="X45" s="3">
        <v>0</v>
      </c>
      <c r="Y45" s="3">
        <v>0</v>
      </c>
      <c r="Z45" s="33" t="e">
        <f t="shared" si="14"/>
        <v>#DIV/0!</v>
      </c>
      <c r="AA45" s="3">
        <v>0</v>
      </c>
      <c r="AB45" s="3">
        <v>0</v>
      </c>
      <c r="AC45" s="33" t="e">
        <f t="shared" si="15"/>
        <v>#DIV/0!</v>
      </c>
      <c r="AE45" s="37">
        <f t="shared" si="20"/>
        <v>6</v>
      </c>
      <c r="AF45" s="38">
        <f t="shared" si="21"/>
        <v>68</v>
      </c>
      <c r="AG45" s="47">
        <f t="shared" si="16"/>
        <v>8.8235294117647065</v>
      </c>
      <c r="AH45" s="42">
        <f t="shared" si="22"/>
        <v>0</v>
      </c>
      <c r="AI45" s="40">
        <f t="shared" si="23"/>
        <v>35</v>
      </c>
      <c r="AJ45" s="45">
        <f t="shared" si="17"/>
        <v>0</v>
      </c>
      <c r="AK45" s="38">
        <f t="shared" si="24"/>
        <v>0</v>
      </c>
      <c r="AL45" s="38">
        <f t="shared" si="25"/>
        <v>32</v>
      </c>
      <c r="AM45" s="45">
        <f t="shared" si="18"/>
        <v>0</v>
      </c>
      <c r="AN45" s="43">
        <f t="shared" si="19"/>
        <v>2.9411764705882355</v>
      </c>
    </row>
    <row r="46" spans="1:40" x14ac:dyDescent="0.25">
      <c r="A46" s="4" t="s">
        <v>86</v>
      </c>
      <c r="B46" s="106" t="s">
        <v>87</v>
      </c>
      <c r="C46" s="112">
        <v>22</v>
      </c>
      <c r="D46" s="3">
        <v>4952</v>
      </c>
      <c r="E46" s="33">
        <f t="shared" si="7"/>
        <v>0.44426494345718903</v>
      </c>
      <c r="F46" s="3">
        <v>21</v>
      </c>
      <c r="G46" s="3">
        <v>4322</v>
      </c>
      <c r="H46" s="33">
        <f t="shared" si="8"/>
        <v>0.48588616381304955</v>
      </c>
      <c r="I46" s="3">
        <v>9</v>
      </c>
      <c r="J46" s="3">
        <v>4038</v>
      </c>
      <c r="K46" s="33">
        <f t="shared" si="9"/>
        <v>0.22288261515601782</v>
      </c>
      <c r="L46" s="3">
        <v>0</v>
      </c>
      <c r="M46" s="3">
        <v>0</v>
      </c>
      <c r="N46" s="33" t="e">
        <f t="shared" si="10"/>
        <v>#DIV/0!</v>
      </c>
      <c r="O46" s="3">
        <v>0</v>
      </c>
      <c r="P46" s="3">
        <v>0</v>
      </c>
      <c r="Q46" s="33" t="e">
        <f t="shared" si="11"/>
        <v>#DIV/0!</v>
      </c>
      <c r="R46" s="3">
        <v>0</v>
      </c>
      <c r="S46" s="3">
        <v>0</v>
      </c>
      <c r="T46" s="33" t="e">
        <f t="shared" si="12"/>
        <v>#DIV/0!</v>
      </c>
      <c r="U46" s="3">
        <v>3</v>
      </c>
      <c r="V46" s="3">
        <v>1951</v>
      </c>
      <c r="W46" s="33">
        <f t="shared" si="13"/>
        <v>0.15376729882111739</v>
      </c>
      <c r="X46" s="3">
        <v>1</v>
      </c>
      <c r="Y46" s="3">
        <v>1859</v>
      </c>
      <c r="Z46" s="33">
        <f t="shared" si="14"/>
        <v>5.379236148466917E-2</v>
      </c>
      <c r="AA46" s="3">
        <v>0</v>
      </c>
      <c r="AB46" s="3">
        <v>905</v>
      </c>
      <c r="AC46" s="33">
        <f t="shared" si="15"/>
        <v>0</v>
      </c>
      <c r="AE46" s="37">
        <f t="shared" si="20"/>
        <v>25</v>
      </c>
      <c r="AF46" s="38">
        <f t="shared" si="21"/>
        <v>6903</v>
      </c>
      <c r="AG46" s="47">
        <f t="shared" si="16"/>
        <v>0.36216137911053164</v>
      </c>
      <c r="AH46" s="42">
        <f t="shared" si="22"/>
        <v>22</v>
      </c>
      <c r="AI46" s="40">
        <f t="shared" si="23"/>
        <v>6181</v>
      </c>
      <c r="AJ46" s="45">
        <f t="shared" si="17"/>
        <v>0.35592946125222458</v>
      </c>
      <c r="AK46" s="38">
        <f t="shared" si="24"/>
        <v>9</v>
      </c>
      <c r="AL46" s="38">
        <f t="shared" si="25"/>
        <v>4943</v>
      </c>
      <c r="AM46" s="45">
        <f t="shared" si="18"/>
        <v>0.18207566255310539</v>
      </c>
      <c r="AN46" s="43">
        <f t="shared" si="19"/>
        <v>0.30005550097195383</v>
      </c>
    </row>
    <row r="47" spans="1:40" x14ac:dyDescent="0.25">
      <c r="A47" s="4" t="s">
        <v>88</v>
      </c>
      <c r="B47" s="106" t="s">
        <v>89</v>
      </c>
      <c r="C47" s="112">
        <v>12</v>
      </c>
      <c r="D47" s="3">
        <v>516</v>
      </c>
      <c r="E47" s="33">
        <f t="shared" si="7"/>
        <v>2.3255813953488373</v>
      </c>
      <c r="F47" s="3">
        <v>4</v>
      </c>
      <c r="G47" s="3">
        <v>413</v>
      </c>
      <c r="H47" s="33">
        <f t="shared" si="8"/>
        <v>0.96852300242130751</v>
      </c>
      <c r="I47" s="3">
        <v>0</v>
      </c>
      <c r="J47" s="3">
        <v>424</v>
      </c>
      <c r="K47" s="33">
        <f t="shared" si="9"/>
        <v>0</v>
      </c>
      <c r="L47" s="3">
        <v>0</v>
      </c>
      <c r="M47" s="3">
        <v>0</v>
      </c>
      <c r="N47" s="33" t="e">
        <f t="shared" si="10"/>
        <v>#DIV/0!</v>
      </c>
      <c r="O47" s="3">
        <v>0</v>
      </c>
      <c r="P47" s="3">
        <v>0</v>
      </c>
      <c r="Q47" s="33" t="e">
        <f t="shared" si="11"/>
        <v>#DIV/0!</v>
      </c>
      <c r="R47" s="3">
        <v>0</v>
      </c>
      <c r="S47" s="3">
        <v>0</v>
      </c>
      <c r="T47" s="33" t="e">
        <f t="shared" si="12"/>
        <v>#DIV/0!</v>
      </c>
      <c r="U47" s="3">
        <v>0</v>
      </c>
      <c r="V47" s="3">
        <v>390</v>
      </c>
      <c r="W47" s="33">
        <f t="shared" si="13"/>
        <v>0</v>
      </c>
      <c r="X47" s="3">
        <v>0</v>
      </c>
      <c r="Y47" s="3">
        <v>363</v>
      </c>
      <c r="Z47" s="33">
        <f t="shared" si="14"/>
        <v>0</v>
      </c>
      <c r="AA47" s="3">
        <v>0</v>
      </c>
      <c r="AB47" s="3">
        <v>276</v>
      </c>
      <c r="AC47" s="33">
        <f t="shared" si="15"/>
        <v>0</v>
      </c>
      <c r="AE47" s="37">
        <f t="shared" si="20"/>
        <v>12</v>
      </c>
      <c r="AF47" s="38">
        <f t="shared" si="21"/>
        <v>906</v>
      </c>
      <c r="AG47" s="47">
        <f t="shared" si="16"/>
        <v>1.3245033112582782</v>
      </c>
      <c r="AH47" s="42">
        <f t="shared" si="22"/>
        <v>4</v>
      </c>
      <c r="AI47" s="40">
        <f t="shared" si="23"/>
        <v>776</v>
      </c>
      <c r="AJ47" s="45">
        <f t="shared" si="17"/>
        <v>0.51546391752577314</v>
      </c>
      <c r="AK47" s="38">
        <f t="shared" si="24"/>
        <v>0</v>
      </c>
      <c r="AL47" s="38">
        <f t="shared" si="25"/>
        <v>700</v>
      </c>
      <c r="AM47" s="45">
        <f t="shared" si="18"/>
        <v>0</v>
      </c>
      <c r="AN47" s="43">
        <f t="shared" si="19"/>
        <v>0.61332240959468376</v>
      </c>
    </row>
    <row r="48" spans="1:40" x14ac:dyDescent="0.25">
      <c r="A48" s="4" t="s">
        <v>90</v>
      </c>
      <c r="B48" s="106" t="s">
        <v>91</v>
      </c>
      <c r="C48" s="112">
        <v>28</v>
      </c>
      <c r="D48" s="3">
        <v>797</v>
      </c>
      <c r="E48" s="33">
        <f t="shared" si="7"/>
        <v>3.5131744040150563</v>
      </c>
      <c r="F48" s="3">
        <v>30</v>
      </c>
      <c r="G48" s="3">
        <v>700</v>
      </c>
      <c r="H48" s="33">
        <f t="shared" si="8"/>
        <v>4.2857142857142856</v>
      </c>
      <c r="I48" s="3">
        <v>3</v>
      </c>
      <c r="J48" s="3">
        <v>640</v>
      </c>
      <c r="K48" s="33">
        <f t="shared" si="9"/>
        <v>0.46875</v>
      </c>
      <c r="L48" s="3">
        <v>0</v>
      </c>
      <c r="M48" s="3">
        <v>0</v>
      </c>
      <c r="N48" s="33" t="e">
        <f t="shared" si="10"/>
        <v>#DIV/0!</v>
      </c>
      <c r="O48" s="3">
        <v>0</v>
      </c>
      <c r="P48" s="3">
        <v>0</v>
      </c>
      <c r="Q48" s="33" t="e">
        <f t="shared" si="11"/>
        <v>#DIV/0!</v>
      </c>
      <c r="R48" s="3">
        <v>0</v>
      </c>
      <c r="S48" s="3">
        <v>0</v>
      </c>
      <c r="T48" s="33" t="e">
        <f t="shared" si="12"/>
        <v>#DIV/0!</v>
      </c>
      <c r="U48" s="3">
        <v>0</v>
      </c>
      <c r="V48" s="3">
        <v>425</v>
      </c>
      <c r="W48" s="33">
        <f t="shared" si="13"/>
        <v>0</v>
      </c>
      <c r="X48" s="3">
        <v>2</v>
      </c>
      <c r="Y48" s="3">
        <v>419</v>
      </c>
      <c r="Z48" s="33">
        <f t="shared" si="14"/>
        <v>0.47732696897374705</v>
      </c>
      <c r="AA48" s="3">
        <v>0</v>
      </c>
      <c r="AB48" s="3">
        <v>244</v>
      </c>
      <c r="AC48" s="33">
        <f t="shared" si="15"/>
        <v>0</v>
      </c>
      <c r="AE48" s="37">
        <f t="shared" si="20"/>
        <v>28</v>
      </c>
      <c r="AF48" s="38">
        <f t="shared" si="21"/>
        <v>1222</v>
      </c>
      <c r="AG48" s="47">
        <f t="shared" si="16"/>
        <v>2.2913256955810146</v>
      </c>
      <c r="AH48" s="42">
        <f t="shared" si="22"/>
        <v>32</v>
      </c>
      <c r="AI48" s="40">
        <f t="shared" si="23"/>
        <v>1119</v>
      </c>
      <c r="AJ48" s="45">
        <f t="shared" si="17"/>
        <v>2.8596961572832886</v>
      </c>
      <c r="AK48" s="38">
        <f t="shared" si="24"/>
        <v>3</v>
      </c>
      <c r="AL48" s="38">
        <f t="shared" si="25"/>
        <v>884</v>
      </c>
      <c r="AM48" s="45">
        <f t="shared" si="18"/>
        <v>0.33936651583710409</v>
      </c>
      <c r="AN48" s="43">
        <f t="shared" si="19"/>
        <v>1.8301294562338024</v>
      </c>
    </row>
    <row r="49" spans="1:40" x14ac:dyDescent="0.25">
      <c r="A49" s="4" t="s">
        <v>92</v>
      </c>
      <c r="B49" s="106" t="s">
        <v>93</v>
      </c>
      <c r="C49" s="112">
        <v>10</v>
      </c>
      <c r="D49" s="3">
        <v>126</v>
      </c>
      <c r="E49" s="33">
        <f t="shared" si="7"/>
        <v>7.9365079365079358</v>
      </c>
      <c r="F49" s="3">
        <v>0</v>
      </c>
      <c r="G49" s="3">
        <v>106</v>
      </c>
      <c r="H49" s="33">
        <f t="shared" si="8"/>
        <v>0</v>
      </c>
      <c r="I49" s="3">
        <v>7</v>
      </c>
      <c r="J49" s="3">
        <v>95</v>
      </c>
      <c r="K49" s="33">
        <f t="shared" si="9"/>
        <v>7.3684210526315779</v>
      </c>
      <c r="L49" s="3">
        <v>0</v>
      </c>
      <c r="M49" s="3">
        <v>0</v>
      </c>
      <c r="N49" s="33" t="e">
        <f t="shared" si="10"/>
        <v>#DIV/0!</v>
      </c>
      <c r="O49" s="3">
        <v>0</v>
      </c>
      <c r="P49" s="3">
        <v>0</v>
      </c>
      <c r="Q49" s="33" t="e">
        <f t="shared" si="11"/>
        <v>#DIV/0!</v>
      </c>
      <c r="R49" s="3">
        <v>0</v>
      </c>
      <c r="S49" s="3">
        <v>0</v>
      </c>
      <c r="T49" s="33" t="e">
        <f t="shared" si="12"/>
        <v>#DIV/0!</v>
      </c>
      <c r="U49" s="3">
        <v>1</v>
      </c>
      <c r="V49" s="3">
        <v>84</v>
      </c>
      <c r="W49" s="33">
        <f t="shared" si="13"/>
        <v>1.1904761904761905</v>
      </c>
      <c r="X49" s="3">
        <v>0</v>
      </c>
      <c r="Y49" s="3">
        <v>83</v>
      </c>
      <c r="Z49" s="33">
        <f t="shared" si="14"/>
        <v>0</v>
      </c>
      <c r="AA49" s="3">
        <v>0</v>
      </c>
      <c r="AB49" s="3">
        <v>53</v>
      </c>
      <c r="AC49" s="33">
        <f t="shared" si="15"/>
        <v>0</v>
      </c>
      <c r="AE49" s="37">
        <f t="shared" si="20"/>
        <v>11</v>
      </c>
      <c r="AF49" s="38">
        <f t="shared" si="21"/>
        <v>210</v>
      </c>
      <c r="AG49" s="47">
        <f t="shared" si="16"/>
        <v>5.2380952380952381</v>
      </c>
      <c r="AH49" s="42">
        <f t="shared" si="22"/>
        <v>0</v>
      </c>
      <c r="AI49" s="40">
        <f t="shared" si="23"/>
        <v>189</v>
      </c>
      <c r="AJ49" s="45">
        <f t="shared" si="17"/>
        <v>0</v>
      </c>
      <c r="AK49" s="38">
        <f t="shared" si="24"/>
        <v>7</v>
      </c>
      <c r="AL49" s="38">
        <f t="shared" si="25"/>
        <v>148</v>
      </c>
      <c r="AM49" s="45">
        <f t="shared" si="18"/>
        <v>4.7297297297297298</v>
      </c>
      <c r="AN49" s="43">
        <f t="shared" si="19"/>
        <v>3.3226083226083225</v>
      </c>
    </row>
    <row r="50" spans="1:40" x14ac:dyDescent="0.25">
      <c r="A50" s="4" t="s">
        <v>94</v>
      </c>
      <c r="B50" s="106" t="s">
        <v>95</v>
      </c>
      <c r="C50" s="112">
        <v>11</v>
      </c>
      <c r="D50" s="3">
        <v>146</v>
      </c>
      <c r="E50" s="33">
        <f t="shared" si="7"/>
        <v>7.5342465753424657</v>
      </c>
      <c r="F50" s="3">
        <v>9</v>
      </c>
      <c r="G50" s="3">
        <v>73</v>
      </c>
      <c r="H50" s="33">
        <f t="shared" si="8"/>
        <v>12.328767123287671</v>
      </c>
      <c r="I50" s="3">
        <v>7</v>
      </c>
      <c r="J50" s="3">
        <v>65</v>
      </c>
      <c r="K50" s="33">
        <f t="shared" si="9"/>
        <v>10.76923076923077</v>
      </c>
      <c r="L50" s="3">
        <v>0</v>
      </c>
      <c r="M50" s="3">
        <v>0</v>
      </c>
      <c r="N50" s="33" t="e">
        <f t="shared" si="10"/>
        <v>#DIV/0!</v>
      </c>
      <c r="O50" s="3">
        <v>0</v>
      </c>
      <c r="P50" s="3">
        <v>0</v>
      </c>
      <c r="Q50" s="33" t="e">
        <f t="shared" si="11"/>
        <v>#DIV/0!</v>
      </c>
      <c r="R50" s="3">
        <v>0</v>
      </c>
      <c r="S50" s="3">
        <v>0</v>
      </c>
      <c r="T50" s="33" t="e">
        <f t="shared" si="12"/>
        <v>#DIV/0!</v>
      </c>
      <c r="U50" s="3">
        <v>0</v>
      </c>
      <c r="V50" s="3">
        <v>0</v>
      </c>
      <c r="W50" s="33" t="e">
        <f t="shared" si="13"/>
        <v>#DIV/0!</v>
      </c>
      <c r="X50" s="3">
        <v>0</v>
      </c>
      <c r="Y50" s="3">
        <v>0</v>
      </c>
      <c r="Z50" s="33" t="e">
        <f t="shared" si="14"/>
        <v>#DIV/0!</v>
      </c>
      <c r="AA50" s="3">
        <v>0</v>
      </c>
      <c r="AB50" s="3">
        <v>0</v>
      </c>
      <c r="AC50" s="33" t="e">
        <f t="shared" si="15"/>
        <v>#DIV/0!</v>
      </c>
      <c r="AE50" s="37">
        <f t="shared" si="20"/>
        <v>11</v>
      </c>
      <c r="AF50" s="38">
        <f t="shared" si="21"/>
        <v>146</v>
      </c>
      <c r="AG50" s="47">
        <f t="shared" si="16"/>
        <v>7.5342465753424657</v>
      </c>
      <c r="AH50" s="42">
        <f t="shared" si="22"/>
        <v>9</v>
      </c>
      <c r="AI50" s="40">
        <f t="shared" si="23"/>
        <v>73</v>
      </c>
      <c r="AJ50" s="45">
        <f t="shared" si="17"/>
        <v>12.328767123287671</v>
      </c>
      <c r="AK50" s="38">
        <f t="shared" si="24"/>
        <v>7</v>
      </c>
      <c r="AL50" s="38">
        <f t="shared" si="25"/>
        <v>65</v>
      </c>
      <c r="AM50" s="45">
        <f t="shared" si="18"/>
        <v>10.76923076923077</v>
      </c>
      <c r="AN50" s="43">
        <f t="shared" si="19"/>
        <v>10.210748155953636</v>
      </c>
    </row>
    <row r="51" spans="1:40" x14ac:dyDescent="0.25">
      <c r="A51" s="4" t="s">
        <v>96</v>
      </c>
      <c r="B51" s="106" t="s">
        <v>97</v>
      </c>
      <c r="C51" s="112">
        <v>207</v>
      </c>
      <c r="D51" s="3">
        <v>1993</v>
      </c>
      <c r="E51" s="33">
        <f t="shared" si="7"/>
        <v>10.386352232814852</v>
      </c>
      <c r="F51" s="3">
        <v>112</v>
      </c>
      <c r="G51" s="3">
        <v>1675</v>
      </c>
      <c r="H51" s="33">
        <f t="shared" si="8"/>
        <v>6.6865671641791042</v>
      </c>
      <c r="I51" s="3">
        <v>11</v>
      </c>
      <c r="J51" s="3">
        <v>1345</v>
      </c>
      <c r="K51" s="33">
        <f t="shared" si="9"/>
        <v>0.81784386617100369</v>
      </c>
      <c r="L51" s="3">
        <v>0</v>
      </c>
      <c r="M51" s="3">
        <v>0</v>
      </c>
      <c r="N51" s="33" t="e">
        <f t="shared" si="10"/>
        <v>#DIV/0!</v>
      </c>
      <c r="O51" s="3">
        <v>0</v>
      </c>
      <c r="P51" s="3">
        <v>0</v>
      </c>
      <c r="Q51" s="33" t="e">
        <f t="shared" si="11"/>
        <v>#DIV/0!</v>
      </c>
      <c r="R51" s="3">
        <v>0</v>
      </c>
      <c r="S51" s="3">
        <v>0</v>
      </c>
      <c r="T51" s="33" t="e">
        <f t="shared" si="12"/>
        <v>#DIV/0!</v>
      </c>
      <c r="U51" s="3">
        <v>52</v>
      </c>
      <c r="V51" s="3">
        <v>1042</v>
      </c>
      <c r="W51" s="33">
        <f t="shared" si="13"/>
        <v>4.9904030710172744</v>
      </c>
      <c r="X51" s="3">
        <v>24</v>
      </c>
      <c r="Y51" s="3">
        <v>919</v>
      </c>
      <c r="Z51" s="33">
        <f t="shared" si="14"/>
        <v>2.6115342763873777</v>
      </c>
      <c r="AA51" s="3">
        <v>2</v>
      </c>
      <c r="AB51" s="3">
        <v>518</v>
      </c>
      <c r="AC51" s="33">
        <f t="shared" si="15"/>
        <v>0.38610038610038611</v>
      </c>
      <c r="AE51" s="37">
        <f t="shared" si="20"/>
        <v>259</v>
      </c>
      <c r="AF51" s="38">
        <f t="shared" si="21"/>
        <v>3035</v>
      </c>
      <c r="AG51" s="47">
        <f t="shared" si="16"/>
        <v>8.533772652388798</v>
      </c>
      <c r="AH51" s="42">
        <f t="shared" si="22"/>
        <v>136</v>
      </c>
      <c r="AI51" s="40">
        <f t="shared" si="23"/>
        <v>2594</v>
      </c>
      <c r="AJ51" s="45">
        <f t="shared" si="17"/>
        <v>5.2428681572860443</v>
      </c>
      <c r="AK51" s="38">
        <f t="shared" si="24"/>
        <v>13</v>
      </c>
      <c r="AL51" s="38">
        <f t="shared" si="25"/>
        <v>1863</v>
      </c>
      <c r="AM51" s="45">
        <f t="shared" si="18"/>
        <v>0.6977992485238862</v>
      </c>
      <c r="AN51" s="43">
        <f t="shared" si="19"/>
        <v>4.8248133527329093</v>
      </c>
    </row>
    <row r="52" spans="1:40" x14ac:dyDescent="0.25">
      <c r="A52" s="4" t="s">
        <v>98</v>
      </c>
      <c r="B52" s="106" t="s">
        <v>99</v>
      </c>
      <c r="C52" s="112">
        <v>110</v>
      </c>
      <c r="D52" s="3">
        <v>2168</v>
      </c>
      <c r="E52" s="33">
        <f t="shared" si="7"/>
        <v>5.07380073800738</v>
      </c>
      <c r="F52" s="3">
        <v>101</v>
      </c>
      <c r="G52" s="3">
        <v>1842</v>
      </c>
      <c r="H52" s="33">
        <f t="shared" si="8"/>
        <v>5.4831704668838217</v>
      </c>
      <c r="I52" s="3">
        <v>48</v>
      </c>
      <c r="J52" s="3">
        <v>1678</v>
      </c>
      <c r="K52" s="33">
        <f t="shared" si="9"/>
        <v>2.8605482717520858</v>
      </c>
      <c r="L52" s="3">
        <v>0</v>
      </c>
      <c r="M52" s="3">
        <v>0</v>
      </c>
      <c r="N52" s="33" t="e">
        <f t="shared" si="10"/>
        <v>#DIV/0!</v>
      </c>
      <c r="O52" s="3">
        <v>0</v>
      </c>
      <c r="P52" s="3">
        <v>0</v>
      </c>
      <c r="Q52" s="33" t="e">
        <f t="shared" si="11"/>
        <v>#DIV/0!</v>
      </c>
      <c r="R52" s="3">
        <v>0</v>
      </c>
      <c r="S52" s="3">
        <v>0</v>
      </c>
      <c r="T52" s="33" t="e">
        <f t="shared" si="12"/>
        <v>#DIV/0!</v>
      </c>
      <c r="U52" s="3">
        <v>46</v>
      </c>
      <c r="V52" s="3">
        <v>1137</v>
      </c>
      <c r="W52" s="33">
        <f t="shared" si="13"/>
        <v>4.0457343887423045</v>
      </c>
      <c r="X52" s="3">
        <v>21</v>
      </c>
      <c r="Y52" s="3">
        <v>1090</v>
      </c>
      <c r="Z52" s="33">
        <f t="shared" si="14"/>
        <v>1.926605504587156</v>
      </c>
      <c r="AA52" s="3">
        <v>25</v>
      </c>
      <c r="AB52" s="3">
        <v>570</v>
      </c>
      <c r="AC52" s="33">
        <f t="shared" si="15"/>
        <v>4.3859649122807012</v>
      </c>
      <c r="AE52" s="37">
        <f t="shared" si="20"/>
        <v>156</v>
      </c>
      <c r="AF52" s="38">
        <f t="shared" si="21"/>
        <v>3305</v>
      </c>
      <c r="AG52" s="47">
        <f t="shared" si="16"/>
        <v>4.7201210287443267</v>
      </c>
      <c r="AH52" s="42">
        <f t="shared" si="22"/>
        <v>122</v>
      </c>
      <c r="AI52" s="40">
        <f t="shared" si="23"/>
        <v>2932</v>
      </c>
      <c r="AJ52" s="45">
        <f t="shared" si="17"/>
        <v>4.1609822646657575</v>
      </c>
      <c r="AK52" s="38">
        <f t="shared" si="24"/>
        <v>73</v>
      </c>
      <c r="AL52" s="38">
        <f t="shared" si="25"/>
        <v>2248</v>
      </c>
      <c r="AM52" s="45">
        <f t="shared" si="18"/>
        <v>3.2473309608540926</v>
      </c>
      <c r="AN52" s="43">
        <f t="shared" si="19"/>
        <v>4.0428114180880597</v>
      </c>
    </row>
    <row r="53" spans="1:40" x14ac:dyDescent="0.25">
      <c r="A53" s="4" t="s">
        <v>100</v>
      </c>
      <c r="B53" s="106" t="s">
        <v>101</v>
      </c>
      <c r="C53" s="112">
        <v>1</v>
      </c>
      <c r="D53" s="3">
        <v>125</v>
      </c>
      <c r="E53" s="33">
        <f t="shared" si="7"/>
        <v>0.8</v>
      </c>
      <c r="F53" s="3">
        <v>4</v>
      </c>
      <c r="G53" s="3">
        <v>118</v>
      </c>
      <c r="H53" s="33">
        <f t="shared" si="8"/>
        <v>3.3898305084745761</v>
      </c>
      <c r="I53" s="3">
        <v>3</v>
      </c>
      <c r="J53" s="3">
        <v>107</v>
      </c>
      <c r="K53" s="33">
        <f t="shared" si="9"/>
        <v>2.8037383177570092</v>
      </c>
      <c r="L53" s="3">
        <v>0</v>
      </c>
      <c r="M53" s="3">
        <v>0</v>
      </c>
      <c r="N53" s="33" t="e">
        <f t="shared" si="10"/>
        <v>#DIV/0!</v>
      </c>
      <c r="O53" s="3">
        <v>0</v>
      </c>
      <c r="P53" s="3">
        <v>0</v>
      </c>
      <c r="Q53" s="33" t="e">
        <f t="shared" si="11"/>
        <v>#DIV/0!</v>
      </c>
      <c r="R53" s="3">
        <v>0</v>
      </c>
      <c r="S53" s="3">
        <v>0</v>
      </c>
      <c r="T53" s="33" t="e">
        <f t="shared" si="12"/>
        <v>#DIV/0!</v>
      </c>
      <c r="U53" s="3">
        <v>0</v>
      </c>
      <c r="V53" s="3">
        <v>0</v>
      </c>
      <c r="W53" s="33" t="e">
        <f t="shared" si="13"/>
        <v>#DIV/0!</v>
      </c>
      <c r="X53" s="3">
        <v>0</v>
      </c>
      <c r="Y53" s="3">
        <v>0</v>
      </c>
      <c r="Z53" s="33" t="e">
        <f t="shared" si="14"/>
        <v>#DIV/0!</v>
      </c>
      <c r="AA53" s="3">
        <v>0</v>
      </c>
      <c r="AB53" s="3">
        <v>0</v>
      </c>
      <c r="AC53" s="33" t="e">
        <f t="shared" si="15"/>
        <v>#DIV/0!</v>
      </c>
      <c r="AE53" s="37">
        <f t="shared" si="20"/>
        <v>1</v>
      </c>
      <c r="AF53" s="38">
        <f t="shared" si="21"/>
        <v>125</v>
      </c>
      <c r="AG53" s="47">
        <f t="shared" si="16"/>
        <v>0.8</v>
      </c>
      <c r="AH53" s="42">
        <f t="shared" si="22"/>
        <v>4</v>
      </c>
      <c r="AI53" s="40">
        <f t="shared" si="23"/>
        <v>118</v>
      </c>
      <c r="AJ53" s="45">
        <f t="shared" si="17"/>
        <v>3.3898305084745761</v>
      </c>
      <c r="AK53" s="38">
        <f t="shared" si="24"/>
        <v>3</v>
      </c>
      <c r="AL53" s="38">
        <f t="shared" si="25"/>
        <v>107</v>
      </c>
      <c r="AM53" s="45">
        <f t="shared" si="18"/>
        <v>2.8037383177570092</v>
      </c>
      <c r="AN53" s="43">
        <f t="shared" si="19"/>
        <v>2.3311896087438617</v>
      </c>
    </row>
    <row r="54" spans="1:40" x14ac:dyDescent="0.25">
      <c r="A54" s="4" t="s">
        <v>102</v>
      </c>
      <c r="B54" s="106" t="s">
        <v>103</v>
      </c>
      <c r="C54" s="112">
        <v>43</v>
      </c>
      <c r="D54" s="3">
        <v>63</v>
      </c>
      <c r="E54" s="33">
        <f t="shared" si="7"/>
        <v>68.253968253968253</v>
      </c>
      <c r="F54" s="3">
        <v>21</v>
      </c>
      <c r="G54" s="3">
        <v>168</v>
      </c>
      <c r="H54" s="33">
        <f t="shared" si="8"/>
        <v>12.5</v>
      </c>
      <c r="I54" s="3">
        <v>0</v>
      </c>
      <c r="J54" s="3">
        <v>147</v>
      </c>
      <c r="K54" s="33">
        <f t="shared" si="9"/>
        <v>0</v>
      </c>
      <c r="L54" s="3">
        <v>0</v>
      </c>
      <c r="M54" s="3">
        <v>0</v>
      </c>
      <c r="N54" s="33" t="e">
        <f t="shared" si="10"/>
        <v>#DIV/0!</v>
      </c>
      <c r="O54" s="3">
        <v>0</v>
      </c>
      <c r="P54" s="3">
        <v>0</v>
      </c>
      <c r="Q54" s="33" t="e">
        <f t="shared" si="11"/>
        <v>#DIV/0!</v>
      </c>
      <c r="R54" s="3">
        <v>0</v>
      </c>
      <c r="S54" s="3">
        <v>0</v>
      </c>
      <c r="T54" s="33" t="e">
        <f t="shared" si="12"/>
        <v>#DIV/0!</v>
      </c>
      <c r="U54" s="3">
        <v>0</v>
      </c>
      <c r="V54" s="3">
        <v>0</v>
      </c>
      <c r="W54" s="33" t="e">
        <f t="shared" si="13"/>
        <v>#DIV/0!</v>
      </c>
      <c r="X54" s="3">
        <v>0</v>
      </c>
      <c r="Y54" s="3">
        <v>0</v>
      </c>
      <c r="Z54" s="33" t="e">
        <f t="shared" si="14"/>
        <v>#DIV/0!</v>
      </c>
      <c r="AA54" s="3">
        <v>0</v>
      </c>
      <c r="AB54" s="3">
        <v>0</v>
      </c>
      <c r="AC54" s="33" t="e">
        <f t="shared" si="15"/>
        <v>#DIV/0!</v>
      </c>
      <c r="AE54" s="37">
        <f t="shared" si="20"/>
        <v>43</v>
      </c>
      <c r="AF54" s="38">
        <f t="shared" si="21"/>
        <v>63</v>
      </c>
      <c r="AG54" s="47">
        <f t="shared" si="16"/>
        <v>68.253968253968253</v>
      </c>
      <c r="AH54" s="42">
        <f t="shared" si="22"/>
        <v>21</v>
      </c>
      <c r="AI54" s="40">
        <f t="shared" si="23"/>
        <v>168</v>
      </c>
      <c r="AJ54" s="45">
        <f t="shared" si="17"/>
        <v>12.5</v>
      </c>
      <c r="AK54" s="38">
        <f t="shared" si="24"/>
        <v>0</v>
      </c>
      <c r="AL54" s="38">
        <f t="shared" si="25"/>
        <v>147</v>
      </c>
      <c r="AM54" s="45">
        <f t="shared" si="18"/>
        <v>0</v>
      </c>
      <c r="AN54" s="43">
        <f t="shared" si="19"/>
        <v>26.917989417989418</v>
      </c>
    </row>
    <row r="55" spans="1:40" x14ac:dyDescent="0.25">
      <c r="A55" s="4" t="s">
        <v>104</v>
      </c>
      <c r="B55" s="106" t="s">
        <v>105</v>
      </c>
      <c r="C55" s="112">
        <v>8</v>
      </c>
      <c r="D55" s="3">
        <v>1294</v>
      </c>
      <c r="E55" s="33">
        <f t="shared" si="7"/>
        <v>0.61823802163833075</v>
      </c>
      <c r="F55" s="3">
        <v>6</v>
      </c>
      <c r="G55" s="3">
        <v>1164</v>
      </c>
      <c r="H55" s="33">
        <f t="shared" si="8"/>
        <v>0.51546391752577314</v>
      </c>
      <c r="I55" s="3">
        <v>11</v>
      </c>
      <c r="J55" s="3">
        <v>1092</v>
      </c>
      <c r="K55" s="33">
        <f t="shared" si="9"/>
        <v>1.0073260073260073</v>
      </c>
      <c r="L55" s="3">
        <v>0</v>
      </c>
      <c r="M55" s="3">
        <v>0</v>
      </c>
      <c r="N55" s="33" t="e">
        <f t="shared" si="10"/>
        <v>#DIV/0!</v>
      </c>
      <c r="O55" s="3">
        <v>0</v>
      </c>
      <c r="P55" s="3">
        <v>0</v>
      </c>
      <c r="Q55" s="33" t="e">
        <f t="shared" si="11"/>
        <v>#DIV/0!</v>
      </c>
      <c r="R55" s="3">
        <v>0</v>
      </c>
      <c r="S55" s="3">
        <v>0</v>
      </c>
      <c r="T55" s="33" t="e">
        <f t="shared" si="12"/>
        <v>#DIV/0!</v>
      </c>
      <c r="U55" s="3">
        <v>8</v>
      </c>
      <c r="V55" s="3">
        <v>792</v>
      </c>
      <c r="W55" s="33">
        <f t="shared" si="13"/>
        <v>1.0101010101010102</v>
      </c>
      <c r="X55" s="3">
        <v>11</v>
      </c>
      <c r="Y55" s="3">
        <v>748</v>
      </c>
      <c r="Z55" s="33">
        <f t="shared" si="14"/>
        <v>1.4705882352941175</v>
      </c>
      <c r="AA55" s="3">
        <v>2</v>
      </c>
      <c r="AB55" s="3">
        <v>714</v>
      </c>
      <c r="AC55" s="33">
        <f t="shared" si="15"/>
        <v>0.28011204481792717</v>
      </c>
      <c r="AE55" s="37">
        <f t="shared" si="20"/>
        <v>16</v>
      </c>
      <c r="AF55" s="38">
        <f t="shared" si="21"/>
        <v>2086</v>
      </c>
      <c r="AG55" s="47">
        <f t="shared" si="16"/>
        <v>0.76701821668264614</v>
      </c>
      <c r="AH55" s="42">
        <f t="shared" si="22"/>
        <v>17</v>
      </c>
      <c r="AI55" s="40">
        <f t="shared" si="23"/>
        <v>1912</v>
      </c>
      <c r="AJ55" s="45">
        <f t="shared" si="17"/>
        <v>0.88912133891213396</v>
      </c>
      <c r="AK55" s="38">
        <f t="shared" si="24"/>
        <v>13</v>
      </c>
      <c r="AL55" s="38">
        <f t="shared" si="25"/>
        <v>1806</v>
      </c>
      <c r="AM55" s="45">
        <f t="shared" si="18"/>
        <v>0.71982281284606864</v>
      </c>
      <c r="AN55" s="43">
        <f t="shared" si="19"/>
        <v>0.79198745614694965</v>
      </c>
    </row>
    <row r="56" spans="1:40" x14ac:dyDescent="0.25">
      <c r="A56" s="4" t="s">
        <v>106</v>
      </c>
      <c r="B56" s="106" t="s">
        <v>107</v>
      </c>
      <c r="C56" s="112">
        <v>26</v>
      </c>
      <c r="D56" s="3">
        <v>2643</v>
      </c>
      <c r="E56" s="33">
        <f t="shared" si="7"/>
        <v>0.98373060915626176</v>
      </c>
      <c r="F56" s="3">
        <v>12</v>
      </c>
      <c r="G56" s="3">
        <v>2313</v>
      </c>
      <c r="H56" s="33">
        <f t="shared" si="8"/>
        <v>0.51880674448767827</v>
      </c>
      <c r="I56" s="3">
        <v>16</v>
      </c>
      <c r="J56" s="3">
        <v>2187</v>
      </c>
      <c r="K56" s="33">
        <f t="shared" si="9"/>
        <v>0.73159579332418834</v>
      </c>
      <c r="L56" s="3">
        <v>0</v>
      </c>
      <c r="M56" s="3">
        <v>0</v>
      </c>
      <c r="N56" s="33" t="e">
        <f t="shared" si="10"/>
        <v>#DIV/0!</v>
      </c>
      <c r="O56" s="3">
        <v>0</v>
      </c>
      <c r="P56" s="3">
        <v>0</v>
      </c>
      <c r="Q56" s="33" t="e">
        <f t="shared" si="11"/>
        <v>#DIV/0!</v>
      </c>
      <c r="R56" s="3">
        <v>0</v>
      </c>
      <c r="S56" s="3">
        <v>0</v>
      </c>
      <c r="T56" s="33" t="e">
        <f t="shared" si="12"/>
        <v>#DIV/0!</v>
      </c>
      <c r="U56" s="3">
        <v>17</v>
      </c>
      <c r="V56" s="3">
        <v>1498</v>
      </c>
      <c r="W56" s="33">
        <f t="shared" si="13"/>
        <v>1.1348464619492658</v>
      </c>
      <c r="X56" s="3">
        <v>9</v>
      </c>
      <c r="Y56" s="3">
        <v>1407</v>
      </c>
      <c r="Z56" s="33">
        <f t="shared" si="14"/>
        <v>0.63965884861407252</v>
      </c>
      <c r="AA56" s="3">
        <v>7</v>
      </c>
      <c r="AB56" s="3">
        <v>743</v>
      </c>
      <c r="AC56" s="33">
        <f t="shared" si="15"/>
        <v>0.94212651413189774</v>
      </c>
      <c r="AE56" s="37">
        <f t="shared" si="20"/>
        <v>43</v>
      </c>
      <c r="AF56" s="38">
        <f t="shared" si="21"/>
        <v>4141</v>
      </c>
      <c r="AG56" s="47">
        <f t="shared" si="16"/>
        <v>1.0383965225790872</v>
      </c>
      <c r="AH56" s="42">
        <f t="shared" si="22"/>
        <v>21</v>
      </c>
      <c r="AI56" s="40">
        <f t="shared" si="23"/>
        <v>3720</v>
      </c>
      <c r="AJ56" s="45">
        <f t="shared" si="17"/>
        <v>0.56451612903225801</v>
      </c>
      <c r="AK56" s="38">
        <f t="shared" si="24"/>
        <v>23</v>
      </c>
      <c r="AL56" s="38">
        <f t="shared" si="25"/>
        <v>2930</v>
      </c>
      <c r="AM56" s="45">
        <f t="shared" si="18"/>
        <v>0.78498293515358364</v>
      </c>
      <c r="AN56" s="43">
        <f t="shared" si="19"/>
        <v>0.79596519558830969</v>
      </c>
    </row>
    <row r="57" spans="1:40" x14ac:dyDescent="0.25">
      <c r="A57" s="4" t="s">
        <v>108</v>
      </c>
      <c r="B57" s="106" t="s">
        <v>109</v>
      </c>
      <c r="C57" s="112">
        <v>874</v>
      </c>
      <c r="D57" s="3">
        <v>4257</v>
      </c>
      <c r="E57" s="33">
        <f t="shared" si="7"/>
        <v>20.530890298332157</v>
      </c>
      <c r="F57" s="3">
        <v>421</v>
      </c>
      <c r="G57" s="3">
        <v>3981</v>
      </c>
      <c r="H57" s="33">
        <f t="shared" si="8"/>
        <v>10.575232353679979</v>
      </c>
      <c r="I57" s="3">
        <v>553</v>
      </c>
      <c r="J57" s="3">
        <v>3702</v>
      </c>
      <c r="K57" s="33">
        <f t="shared" si="9"/>
        <v>14.937871420853593</v>
      </c>
      <c r="L57" s="3">
        <v>0</v>
      </c>
      <c r="M57" s="3">
        <v>0</v>
      </c>
      <c r="N57" s="33" t="e">
        <f t="shared" si="10"/>
        <v>#DIV/0!</v>
      </c>
      <c r="O57" s="3">
        <v>0</v>
      </c>
      <c r="P57" s="3">
        <v>0</v>
      </c>
      <c r="Q57" s="33" t="e">
        <f t="shared" si="11"/>
        <v>#DIV/0!</v>
      </c>
      <c r="R57" s="3">
        <v>0</v>
      </c>
      <c r="S57" s="3">
        <v>0</v>
      </c>
      <c r="T57" s="33" t="e">
        <f t="shared" si="12"/>
        <v>#DIV/0!</v>
      </c>
      <c r="U57" s="3">
        <v>52</v>
      </c>
      <c r="V57" s="3">
        <v>1313</v>
      </c>
      <c r="W57" s="33">
        <f t="shared" si="13"/>
        <v>3.9603960396039604</v>
      </c>
      <c r="X57" s="3">
        <v>41</v>
      </c>
      <c r="Y57" s="3">
        <v>1323</v>
      </c>
      <c r="Z57" s="33">
        <f t="shared" si="14"/>
        <v>3.0990173847316704</v>
      </c>
      <c r="AA57" s="3">
        <v>44</v>
      </c>
      <c r="AB57" s="3">
        <v>1250</v>
      </c>
      <c r="AC57" s="33">
        <f t="shared" si="15"/>
        <v>3.52</v>
      </c>
      <c r="AE57" s="37">
        <f t="shared" si="20"/>
        <v>926</v>
      </c>
      <c r="AF57" s="38">
        <f t="shared" si="21"/>
        <v>5570</v>
      </c>
      <c r="AG57" s="47">
        <f t="shared" si="16"/>
        <v>16.624775583482947</v>
      </c>
      <c r="AH57" s="42">
        <f t="shared" si="22"/>
        <v>462</v>
      </c>
      <c r="AI57" s="40">
        <f t="shared" si="23"/>
        <v>5304</v>
      </c>
      <c r="AJ57" s="45">
        <f t="shared" si="17"/>
        <v>8.7104072398190038</v>
      </c>
      <c r="AK57" s="38">
        <f t="shared" si="24"/>
        <v>597</v>
      </c>
      <c r="AL57" s="38">
        <f t="shared" si="25"/>
        <v>4952</v>
      </c>
      <c r="AM57" s="45">
        <f t="shared" si="18"/>
        <v>12.055735056542812</v>
      </c>
      <c r="AN57" s="43">
        <f t="shared" si="19"/>
        <v>12.463639293281588</v>
      </c>
    </row>
    <row r="58" spans="1:40" x14ac:dyDescent="0.25">
      <c r="A58" s="4" t="s">
        <v>110</v>
      </c>
      <c r="B58" s="106" t="s">
        <v>111</v>
      </c>
      <c r="C58" s="112">
        <v>151</v>
      </c>
      <c r="D58" s="3">
        <v>977</v>
      </c>
      <c r="E58" s="33">
        <f t="shared" si="7"/>
        <v>15.455475946775845</v>
      </c>
      <c r="F58" s="3">
        <v>25</v>
      </c>
      <c r="G58" s="3">
        <v>795</v>
      </c>
      <c r="H58" s="33">
        <f t="shared" si="8"/>
        <v>3.1446540880503147</v>
      </c>
      <c r="I58" s="3">
        <v>8</v>
      </c>
      <c r="J58" s="3">
        <v>703</v>
      </c>
      <c r="K58" s="33">
        <f t="shared" si="9"/>
        <v>1.1379800853485065</v>
      </c>
      <c r="L58" s="3">
        <v>0</v>
      </c>
      <c r="M58" s="3">
        <v>0</v>
      </c>
      <c r="N58" s="33" t="e">
        <f t="shared" si="10"/>
        <v>#DIV/0!</v>
      </c>
      <c r="O58" s="3">
        <v>0</v>
      </c>
      <c r="P58" s="3">
        <v>0</v>
      </c>
      <c r="Q58" s="33" t="e">
        <f t="shared" si="11"/>
        <v>#DIV/0!</v>
      </c>
      <c r="R58" s="3">
        <v>0</v>
      </c>
      <c r="S58" s="3">
        <v>0</v>
      </c>
      <c r="T58" s="33" t="e">
        <f t="shared" si="12"/>
        <v>#DIV/0!</v>
      </c>
      <c r="U58" s="3">
        <v>2</v>
      </c>
      <c r="V58" s="3">
        <v>466</v>
      </c>
      <c r="W58" s="33">
        <f t="shared" si="13"/>
        <v>0.42918454935622319</v>
      </c>
      <c r="X58" s="3">
        <v>0</v>
      </c>
      <c r="Y58" s="3">
        <v>464</v>
      </c>
      <c r="Z58" s="33">
        <f t="shared" si="14"/>
        <v>0</v>
      </c>
      <c r="AA58" s="3">
        <v>4</v>
      </c>
      <c r="AB58" s="3">
        <v>248</v>
      </c>
      <c r="AC58" s="33">
        <f t="shared" si="15"/>
        <v>1.6129032258064515</v>
      </c>
      <c r="AE58" s="37">
        <f t="shared" si="20"/>
        <v>153</v>
      </c>
      <c r="AF58" s="38">
        <f t="shared" si="21"/>
        <v>1443</v>
      </c>
      <c r="AG58" s="47">
        <f t="shared" si="16"/>
        <v>10.602910602910603</v>
      </c>
      <c r="AH58" s="42">
        <f t="shared" si="22"/>
        <v>25</v>
      </c>
      <c r="AI58" s="40">
        <f t="shared" si="23"/>
        <v>1259</v>
      </c>
      <c r="AJ58" s="45">
        <f t="shared" si="17"/>
        <v>1.9857029388403495</v>
      </c>
      <c r="AK58" s="38">
        <f t="shared" si="24"/>
        <v>12</v>
      </c>
      <c r="AL58" s="38">
        <f t="shared" si="25"/>
        <v>951</v>
      </c>
      <c r="AM58" s="45">
        <f t="shared" si="18"/>
        <v>1.2618296529968454</v>
      </c>
      <c r="AN58" s="43">
        <f t="shared" si="19"/>
        <v>4.6168143982492653</v>
      </c>
    </row>
    <row r="59" spans="1:40" x14ac:dyDescent="0.25">
      <c r="A59" s="4" t="s">
        <v>112</v>
      </c>
      <c r="B59" s="106" t="s">
        <v>113</v>
      </c>
      <c r="C59" s="112">
        <v>49</v>
      </c>
      <c r="D59" s="3">
        <v>1451</v>
      </c>
      <c r="E59" s="33">
        <f t="shared" si="7"/>
        <v>3.3769813921433496</v>
      </c>
      <c r="F59" s="3">
        <v>113</v>
      </c>
      <c r="G59" s="3">
        <v>1244</v>
      </c>
      <c r="H59" s="33">
        <f t="shared" si="8"/>
        <v>9.0836012861736322</v>
      </c>
      <c r="I59" s="3">
        <v>73</v>
      </c>
      <c r="J59" s="3">
        <v>1137</v>
      </c>
      <c r="K59" s="33">
        <f t="shared" si="9"/>
        <v>6.4204045734388746</v>
      </c>
      <c r="L59" s="3">
        <v>0</v>
      </c>
      <c r="M59" s="3">
        <v>0</v>
      </c>
      <c r="N59" s="33" t="e">
        <f t="shared" si="10"/>
        <v>#DIV/0!</v>
      </c>
      <c r="O59" s="3">
        <v>0</v>
      </c>
      <c r="P59" s="3">
        <v>0</v>
      </c>
      <c r="Q59" s="33" t="e">
        <f t="shared" si="11"/>
        <v>#DIV/0!</v>
      </c>
      <c r="R59" s="3">
        <v>0</v>
      </c>
      <c r="S59" s="3">
        <v>0</v>
      </c>
      <c r="T59" s="33" t="e">
        <f t="shared" si="12"/>
        <v>#DIV/0!</v>
      </c>
      <c r="U59" s="3">
        <v>12</v>
      </c>
      <c r="V59" s="3">
        <v>614</v>
      </c>
      <c r="W59" s="33">
        <f t="shared" si="13"/>
        <v>1.9543973941368076</v>
      </c>
      <c r="X59" s="3">
        <v>6</v>
      </c>
      <c r="Y59" s="3">
        <v>615</v>
      </c>
      <c r="Z59" s="33">
        <f t="shared" si="14"/>
        <v>0.97560975609756095</v>
      </c>
      <c r="AA59" s="3">
        <v>17</v>
      </c>
      <c r="AB59" s="3">
        <v>355</v>
      </c>
      <c r="AC59" s="33">
        <f t="shared" si="15"/>
        <v>4.788732394366197</v>
      </c>
      <c r="AE59" s="37">
        <f t="shared" si="20"/>
        <v>61</v>
      </c>
      <c r="AF59" s="38">
        <f t="shared" si="21"/>
        <v>2065</v>
      </c>
      <c r="AG59" s="47">
        <f t="shared" si="16"/>
        <v>2.9539951573849881</v>
      </c>
      <c r="AH59" s="42">
        <f t="shared" si="22"/>
        <v>119</v>
      </c>
      <c r="AI59" s="40">
        <f t="shared" si="23"/>
        <v>1859</v>
      </c>
      <c r="AJ59" s="45">
        <f t="shared" si="17"/>
        <v>6.4012910166756321</v>
      </c>
      <c r="AK59" s="38">
        <f t="shared" si="24"/>
        <v>90</v>
      </c>
      <c r="AL59" s="38">
        <f t="shared" si="25"/>
        <v>1492</v>
      </c>
      <c r="AM59" s="45">
        <f t="shared" si="18"/>
        <v>6.032171581769437</v>
      </c>
      <c r="AN59" s="43">
        <f t="shared" si="19"/>
        <v>5.1291525852766853</v>
      </c>
    </row>
    <row r="60" spans="1:40" x14ac:dyDescent="0.25">
      <c r="A60" s="4" t="s">
        <v>114</v>
      </c>
      <c r="B60" s="106" t="s">
        <v>115</v>
      </c>
      <c r="C60" s="112">
        <v>23</v>
      </c>
      <c r="D60" s="3">
        <v>1165</v>
      </c>
      <c r="E60" s="33">
        <f t="shared" si="7"/>
        <v>1.9742489270386268</v>
      </c>
      <c r="F60" s="3">
        <v>35</v>
      </c>
      <c r="G60" s="3">
        <v>985</v>
      </c>
      <c r="H60" s="33">
        <f t="shared" si="8"/>
        <v>3.5532994923857872</v>
      </c>
      <c r="I60" s="3">
        <v>27</v>
      </c>
      <c r="J60" s="3">
        <v>924</v>
      </c>
      <c r="K60" s="33">
        <f t="shared" si="9"/>
        <v>2.9220779220779218</v>
      </c>
      <c r="L60" s="3">
        <v>0</v>
      </c>
      <c r="M60" s="3">
        <v>0</v>
      </c>
      <c r="N60" s="33" t="e">
        <f t="shared" si="10"/>
        <v>#DIV/0!</v>
      </c>
      <c r="O60" s="3">
        <v>0</v>
      </c>
      <c r="P60" s="3">
        <v>0</v>
      </c>
      <c r="Q60" s="33" t="e">
        <f t="shared" si="11"/>
        <v>#DIV/0!</v>
      </c>
      <c r="R60" s="3">
        <v>0</v>
      </c>
      <c r="S60" s="3">
        <v>0</v>
      </c>
      <c r="T60" s="33" t="e">
        <f t="shared" si="12"/>
        <v>#DIV/0!</v>
      </c>
      <c r="U60" s="3">
        <v>18</v>
      </c>
      <c r="V60" s="3">
        <v>608</v>
      </c>
      <c r="W60" s="33">
        <f t="shared" si="13"/>
        <v>2.9605263157894735</v>
      </c>
      <c r="X60" s="3">
        <v>29</v>
      </c>
      <c r="Y60" s="3">
        <v>572</v>
      </c>
      <c r="Z60" s="33">
        <f t="shared" si="14"/>
        <v>5.06993006993007</v>
      </c>
      <c r="AA60" s="3">
        <v>12</v>
      </c>
      <c r="AB60" s="3">
        <v>318</v>
      </c>
      <c r="AC60" s="33">
        <f t="shared" si="15"/>
        <v>3.7735849056603774</v>
      </c>
      <c r="AE60" s="37">
        <f t="shared" si="20"/>
        <v>41</v>
      </c>
      <c r="AF60" s="38">
        <f t="shared" si="21"/>
        <v>1773</v>
      </c>
      <c r="AG60" s="47">
        <f t="shared" si="16"/>
        <v>2.3124647490129724</v>
      </c>
      <c r="AH60" s="42">
        <f t="shared" si="22"/>
        <v>64</v>
      </c>
      <c r="AI60" s="40">
        <f t="shared" si="23"/>
        <v>1557</v>
      </c>
      <c r="AJ60" s="45">
        <f t="shared" si="17"/>
        <v>4.1104688503532429</v>
      </c>
      <c r="AK60" s="38">
        <f t="shared" si="24"/>
        <v>39</v>
      </c>
      <c r="AL60" s="38">
        <f t="shared" si="25"/>
        <v>1242</v>
      </c>
      <c r="AM60" s="45">
        <f t="shared" si="18"/>
        <v>3.1400966183574881</v>
      </c>
      <c r="AN60" s="43">
        <f t="shared" si="19"/>
        <v>3.1876767392412346</v>
      </c>
    </row>
    <row r="61" spans="1:40" x14ac:dyDescent="0.25">
      <c r="A61" s="4" t="s">
        <v>116</v>
      </c>
      <c r="B61" s="106" t="s">
        <v>117</v>
      </c>
      <c r="C61" s="112">
        <v>28</v>
      </c>
      <c r="D61" s="3">
        <v>1896</v>
      </c>
      <c r="E61" s="33">
        <f t="shared" si="7"/>
        <v>1.4767932489451476</v>
      </c>
      <c r="F61" s="3">
        <v>59</v>
      </c>
      <c r="G61" s="3">
        <v>1697</v>
      </c>
      <c r="H61" s="33">
        <f t="shared" si="8"/>
        <v>3.4767236299351802</v>
      </c>
      <c r="I61" s="3">
        <v>32</v>
      </c>
      <c r="J61" s="3">
        <v>1590</v>
      </c>
      <c r="K61" s="33">
        <f t="shared" si="9"/>
        <v>2.0125786163522013</v>
      </c>
      <c r="L61" s="3">
        <v>0</v>
      </c>
      <c r="M61" s="3">
        <v>0</v>
      </c>
      <c r="N61" s="33" t="e">
        <f t="shared" si="10"/>
        <v>#DIV/0!</v>
      </c>
      <c r="O61" s="3">
        <v>0</v>
      </c>
      <c r="P61" s="3">
        <v>0</v>
      </c>
      <c r="Q61" s="33" t="e">
        <f t="shared" si="11"/>
        <v>#DIV/0!</v>
      </c>
      <c r="R61" s="3">
        <v>0</v>
      </c>
      <c r="S61" s="3">
        <v>0</v>
      </c>
      <c r="T61" s="33" t="e">
        <f t="shared" si="12"/>
        <v>#DIV/0!</v>
      </c>
      <c r="U61" s="3">
        <v>11</v>
      </c>
      <c r="V61" s="3">
        <v>951</v>
      </c>
      <c r="W61" s="33">
        <f t="shared" si="13"/>
        <v>1.1566771819137749</v>
      </c>
      <c r="X61" s="3">
        <v>19</v>
      </c>
      <c r="Y61" s="3">
        <v>953</v>
      </c>
      <c r="Z61" s="33">
        <f t="shared" si="14"/>
        <v>1.9937040923399789</v>
      </c>
      <c r="AA61" s="3">
        <v>19</v>
      </c>
      <c r="AB61" s="3">
        <v>800</v>
      </c>
      <c r="AC61" s="33">
        <f t="shared" si="15"/>
        <v>2.375</v>
      </c>
      <c r="AE61" s="37">
        <f t="shared" si="20"/>
        <v>39</v>
      </c>
      <c r="AF61" s="38">
        <f t="shared" si="21"/>
        <v>2847</v>
      </c>
      <c r="AG61" s="47">
        <f t="shared" si="16"/>
        <v>1.3698630136986301</v>
      </c>
      <c r="AH61" s="42">
        <f t="shared" si="22"/>
        <v>78</v>
      </c>
      <c r="AI61" s="40">
        <f t="shared" si="23"/>
        <v>2650</v>
      </c>
      <c r="AJ61" s="45">
        <f t="shared" si="17"/>
        <v>2.9433962264150941</v>
      </c>
      <c r="AK61" s="38">
        <f t="shared" si="24"/>
        <v>51</v>
      </c>
      <c r="AL61" s="38">
        <f t="shared" si="25"/>
        <v>2390</v>
      </c>
      <c r="AM61" s="45">
        <f t="shared" si="18"/>
        <v>2.1338912133891212</v>
      </c>
      <c r="AN61" s="43">
        <f t="shared" si="19"/>
        <v>2.1490501511676148</v>
      </c>
    </row>
    <row r="62" spans="1:40" x14ac:dyDescent="0.25">
      <c r="A62" s="4" t="s">
        <v>118</v>
      </c>
      <c r="B62" s="106" t="s">
        <v>119</v>
      </c>
      <c r="C62" s="112">
        <v>46</v>
      </c>
      <c r="D62" s="3">
        <v>1708</v>
      </c>
      <c r="E62" s="33">
        <f t="shared" si="7"/>
        <v>2.6932084309133488</v>
      </c>
      <c r="F62" s="3">
        <v>58</v>
      </c>
      <c r="G62" s="3">
        <v>1562</v>
      </c>
      <c r="H62" s="33">
        <f t="shared" si="8"/>
        <v>3.713188220230474</v>
      </c>
      <c r="I62" s="3">
        <v>43</v>
      </c>
      <c r="J62" s="3">
        <v>1392</v>
      </c>
      <c r="K62" s="33">
        <f t="shared" si="9"/>
        <v>3.0890804597701149</v>
      </c>
      <c r="L62" s="3">
        <v>0</v>
      </c>
      <c r="M62" s="3">
        <v>0</v>
      </c>
      <c r="N62" s="33" t="e">
        <f t="shared" si="10"/>
        <v>#DIV/0!</v>
      </c>
      <c r="O62" s="3">
        <v>0</v>
      </c>
      <c r="P62" s="3">
        <v>0</v>
      </c>
      <c r="Q62" s="33" t="e">
        <f t="shared" si="11"/>
        <v>#DIV/0!</v>
      </c>
      <c r="R62" s="3">
        <v>0</v>
      </c>
      <c r="S62" s="3">
        <v>0</v>
      </c>
      <c r="T62" s="33" t="e">
        <f t="shared" si="12"/>
        <v>#DIV/0!</v>
      </c>
      <c r="U62" s="3">
        <v>19</v>
      </c>
      <c r="V62" s="3">
        <v>850</v>
      </c>
      <c r="W62" s="33">
        <f t="shared" si="13"/>
        <v>2.2352941176470589</v>
      </c>
      <c r="X62" s="3">
        <v>23</v>
      </c>
      <c r="Y62" s="3">
        <v>837</v>
      </c>
      <c r="Z62" s="33">
        <f t="shared" si="14"/>
        <v>2.7479091995221028</v>
      </c>
      <c r="AA62" s="3">
        <v>10</v>
      </c>
      <c r="AB62" s="3">
        <v>402</v>
      </c>
      <c r="AC62" s="33">
        <f t="shared" si="15"/>
        <v>2.4875621890547266</v>
      </c>
      <c r="AE62" s="37">
        <f t="shared" si="20"/>
        <v>65</v>
      </c>
      <c r="AF62" s="38">
        <f t="shared" si="21"/>
        <v>2558</v>
      </c>
      <c r="AG62" s="47">
        <f t="shared" si="16"/>
        <v>2.541047693510555</v>
      </c>
      <c r="AH62" s="42">
        <f t="shared" si="22"/>
        <v>81</v>
      </c>
      <c r="AI62" s="40">
        <f t="shared" si="23"/>
        <v>2399</v>
      </c>
      <c r="AJ62" s="45">
        <f t="shared" si="17"/>
        <v>3.3764068361817423</v>
      </c>
      <c r="AK62" s="38">
        <f t="shared" si="24"/>
        <v>53</v>
      </c>
      <c r="AL62" s="38">
        <f t="shared" si="25"/>
        <v>1794</v>
      </c>
      <c r="AM62" s="45">
        <f t="shared" si="18"/>
        <v>2.954292084726867</v>
      </c>
      <c r="AN62" s="43">
        <f t="shared" si="19"/>
        <v>2.9572488714730549</v>
      </c>
    </row>
    <row r="63" spans="1:40" x14ac:dyDescent="0.25">
      <c r="A63" s="4" t="s">
        <v>120</v>
      </c>
      <c r="B63" s="106" t="s">
        <v>121</v>
      </c>
      <c r="C63" s="112">
        <v>0</v>
      </c>
      <c r="D63" s="3">
        <v>417</v>
      </c>
      <c r="E63" s="33">
        <f t="shared" si="7"/>
        <v>0</v>
      </c>
      <c r="F63" s="3">
        <v>11</v>
      </c>
      <c r="G63" s="3">
        <v>361</v>
      </c>
      <c r="H63" s="33">
        <f t="shared" si="8"/>
        <v>3.0470914127423825</v>
      </c>
      <c r="I63" s="3">
        <v>9</v>
      </c>
      <c r="J63" s="3">
        <v>336</v>
      </c>
      <c r="K63" s="33">
        <f t="shared" si="9"/>
        <v>2.6785714285714284</v>
      </c>
      <c r="L63" s="3">
        <v>0</v>
      </c>
      <c r="M63" s="3">
        <v>0</v>
      </c>
      <c r="N63" s="33" t="e">
        <f t="shared" si="10"/>
        <v>#DIV/0!</v>
      </c>
      <c r="O63" s="3">
        <v>0</v>
      </c>
      <c r="P63" s="3">
        <v>0</v>
      </c>
      <c r="Q63" s="33" t="e">
        <f t="shared" si="11"/>
        <v>#DIV/0!</v>
      </c>
      <c r="R63" s="3">
        <v>0</v>
      </c>
      <c r="S63" s="3">
        <v>0</v>
      </c>
      <c r="T63" s="33" t="e">
        <f t="shared" si="12"/>
        <v>#DIV/0!</v>
      </c>
      <c r="U63" s="3">
        <v>0</v>
      </c>
      <c r="V63" s="3">
        <v>133</v>
      </c>
      <c r="W63" s="33">
        <f t="shared" si="13"/>
        <v>0</v>
      </c>
      <c r="X63" s="3">
        <v>0</v>
      </c>
      <c r="Y63" s="3">
        <v>123</v>
      </c>
      <c r="Z63" s="33">
        <f t="shared" si="14"/>
        <v>0</v>
      </c>
      <c r="AA63" s="3">
        <v>2</v>
      </c>
      <c r="AB63" s="3">
        <v>74</v>
      </c>
      <c r="AC63" s="33">
        <f t="shared" si="15"/>
        <v>2.7027027027027026</v>
      </c>
      <c r="AE63" s="37">
        <f t="shared" si="20"/>
        <v>0</v>
      </c>
      <c r="AF63" s="38">
        <f t="shared" si="21"/>
        <v>550</v>
      </c>
      <c r="AG63" s="47">
        <f t="shared" si="16"/>
        <v>0</v>
      </c>
      <c r="AH63" s="42">
        <f t="shared" si="22"/>
        <v>11</v>
      </c>
      <c r="AI63" s="40">
        <f t="shared" si="23"/>
        <v>484</v>
      </c>
      <c r="AJ63" s="45">
        <f t="shared" si="17"/>
        <v>2.2727272727272729</v>
      </c>
      <c r="AK63" s="38">
        <f t="shared" si="24"/>
        <v>11</v>
      </c>
      <c r="AL63" s="38">
        <f t="shared" si="25"/>
        <v>410</v>
      </c>
      <c r="AM63" s="45">
        <f t="shared" si="18"/>
        <v>2.6829268292682928</v>
      </c>
      <c r="AN63" s="43">
        <f t="shared" si="19"/>
        <v>1.6518847006651887</v>
      </c>
    </row>
    <row r="64" spans="1:40" x14ac:dyDescent="0.25">
      <c r="A64" s="4" t="s">
        <v>122</v>
      </c>
      <c r="B64" s="106" t="s">
        <v>123</v>
      </c>
      <c r="C64" s="112">
        <v>2</v>
      </c>
      <c r="D64" s="3">
        <v>574</v>
      </c>
      <c r="E64" s="33">
        <f t="shared" si="7"/>
        <v>0.34843205574912894</v>
      </c>
      <c r="F64" s="3">
        <v>27</v>
      </c>
      <c r="G64" s="3">
        <v>485</v>
      </c>
      <c r="H64" s="33">
        <f t="shared" si="8"/>
        <v>5.5670103092783512</v>
      </c>
      <c r="I64" s="3">
        <v>29</v>
      </c>
      <c r="J64" s="3">
        <v>442</v>
      </c>
      <c r="K64" s="33">
        <f t="shared" si="9"/>
        <v>6.5610859728506794</v>
      </c>
      <c r="L64" s="3">
        <v>0</v>
      </c>
      <c r="M64" s="3">
        <v>0</v>
      </c>
      <c r="N64" s="33" t="e">
        <f t="shared" si="10"/>
        <v>#DIV/0!</v>
      </c>
      <c r="O64" s="3">
        <v>0</v>
      </c>
      <c r="P64" s="3">
        <v>0</v>
      </c>
      <c r="Q64" s="33" t="e">
        <f t="shared" si="11"/>
        <v>#DIV/0!</v>
      </c>
      <c r="R64" s="3">
        <v>0</v>
      </c>
      <c r="S64" s="3">
        <v>0</v>
      </c>
      <c r="T64" s="33" t="e">
        <f t="shared" si="12"/>
        <v>#DIV/0!</v>
      </c>
      <c r="U64" s="3">
        <v>0</v>
      </c>
      <c r="V64" s="3">
        <v>109</v>
      </c>
      <c r="W64" s="33">
        <f t="shared" si="13"/>
        <v>0</v>
      </c>
      <c r="X64" s="3">
        <v>1</v>
      </c>
      <c r="Y64" s="3">
        <v>117</v>
      </c>
      <c r="Z64" s="33">
        <f t="shared" si="14"/>
        <v>0.85470085470085477</v>
      </c>
      <c r="AA64" s="3">
        <v>12</v>
      </c>
      <c r="AB64" s="3">
        <v>111</v>
      </c>
      <c r="AC64" s="33">
        <f t="shared" si="15"/>
        <v>10.810810810810811</v>
      </c>
      <c r="AE64" s="37">
        <f t="shared" si="20"/>
        <v>2</v>
      </c>
      <c r="AF64" s="38">
        <f t="shared" si="21"/>
        <v>683</v>
      </c>
      <c r="AG64" s="47">
        <f t="shared" si="16"/>
        <v>0.29282576866764276</v>
      </c>
      <c r="AH64" s="42">
        <f t="shared" si="22"/>
        <v>28</v>
      </c>
      <c r="AI64" s="40">
        <f t="shared" si="23"/>
        <v>602</v>
      </c>
      <c r="AJ64" s="45">
        <f t="shared" si="17"/>
        <v>4.6511627906976747</v>
      </c>
      <c r="AK64" s="38">
        <f t="shared" si="24"/>
        <v>41</v>
      </c>
      <c r="AL64" s="38">
        <f t="shared" si="25"/>
        <v>553</v>
      </c>
      <c r="AM64" s="45">
        <f t="shared" si="18"/>
        <v>7.4141048824593128</v>
      </c>
      <c r="AN64" s="43">
        <f t="shared" si="19"/>
        <v>4.1193644806082101</v>
      </c>
    </row>
    <row r="65" spans="1:40" x14ac:dyDescent="0.25">
      <c r="A65" s="4" t="s">
        <v>124</v>
      </c>
      <c r="B65" s="106" t="s">
        <v>125</v>
      </c>
      <c r="C65" s="112">
        <v>12</v>
      </c>
      <c r="D65" s="3">
        <v>435</v>
      </c>
      <c r="E65" s="33">
        <f t="shared" si="7"/>
        <v>2.7586206896551726</v>
      </c>
      <c r="F65" s="3">
        <v>4</v>
      </c>
      <c r="G65" s="3">
        <v>403</v>
      </c>
      <c r="H65" s="33">
        <f t="shared" si="8"/>
        <v>0.99255583126550873</v>
      </c>
      <c r="I65" s="3">
        <v>0</v>
      </c>
      <c r="J65" s="3">
        <v>316</v>
      </c>
      <c r="K65" s="33">
        <f t="shared" si="9"/>
        <v>0</v>
      </c>
      <c r="L65" s="3">
        <v>0</v>
      </c>
      <c r="M65" s="3">
        <v>0</v>
      </c>
      <c r="N65" s="33" t="e">
        <f t="shared" si="10"/>
        <v>#DIV/0!</v>
      </c>
      <c r="O65" s="3">
        <v>0</v>
      </c>
      <c r="P65" s="3">
        <v>0</v>
      </c>
      <c r="Q65" s="33" t="e">
        <f t="shared" si="11"/>
        <v>#DIV/0!</v>
      </c>
      <c r="R65" s="3">
        <v>0</v>
      </c>
      <c r="S65" s="3">
        <v>0</v>
      </c>
      <c r="T65" s="33" t="e">
        <f t="shared" si="12"/>
        <v>#DIV/0!</v>
      </c>
      <c r="U65" s="3">
        <v>1</v>
      </c>
      <c r="V65" s="3">
        <v>176</v>
      </c>
      <c r="W65" s="33">
        <f t="shared" si="13"/>
        <v>0.56818181818181823</v>
      </c>
      <c r="X65" s="3">
        <v>3</v>
      </c>
      <c r="Y65" s="3">
        <v>167</v>
      </c>
      <c r="Z65" s="33">
        <f t="shared" si="14"/>
        <v>1.7964071856287425</v>
      </c>
      <c r="AA65" s="3">
        <v>0</v>
      </c>
      <c r="AB65" s="3">
        <v>146</v>
      </c>
      <c r="AC65" s="33">
        <f t="shared" si="15"/>
        <v>0</v>
      </c>
      <c r="AE65" s="37">
        <f t="shared" si="20"/>
        <v>13</v>
      </c>
      <c r="AF65" s="38">
        <f t="shared" si="21"/>
        <v>611</v>
      </c>
      <c r="AG65" s="47">
        <f t="shared" si="16"/>
        <v>2.1276595744680851</v>
      </c>
      <c r="AH65" s="42">
        <f t="shared" si="22"/>
        <v>7</v>
      </c>
      <c r="AI65" s="40">
        <f t="shared" si="23"/>
        <v>570</v>
      </c>
      <c r="AJ65" s="45">
        <f t="shared" si="17"/>
        <v>1.2280701754385965</v>
      </c>
      <c r="AK65" s="38">
        <f t="shared" si="24"/>
        <v>0</v>
      </c>
      <c r="AL65" s="38">
        <f t="shared" si="25"/>
        <v>462</v>
      </c>
      <c r="AM65" s="45">
        <f t="shared" si="18"/>
        <v>0</v>
      </c>
      <c r="AN65" s="43">
        <f t="shared" si="19"/>
        <v>1.1185765833022272</v>
      </c>
    </row>
    <row r="66" spans="1:40" x14ac:dyDescent="0.25">
      <c r="A66" s="4" t="s">
        <v>126</v>
      </c>
      <c r="B66" s="106" t="s">
        <v>127</v>
      </c>
      <c r="C66" s="112">
        <v>27</v>
      </c>
      <c r="D66" s="3">
        <v>664</v>
      </c>
      <c r="E66" s="33">
        <f t="shared" si="7"/>
        <v>4.0662650602409638</v>
      </c>
      <c r="F66" s="3">
        <v>8</v>
      </c>
      <c r="G66" s="3">
        <v>650</v>
      </c>
      <c r="H66" s="33">
        <f t="shared" si="8"/>
        <v>1.2307692307692308</v>
      </c>
      <c r="I66" s="3">
        <v>11</v>
      </c>
      <c r="J66" s="3">
        <v>566</v>
      </c>
      <c r="K66" s="33">
        <f t="shared" si="9"/>
        <v>1.9434628975265018</v>
      </c>
      <c r="L66" s="3">
        <v>0</v>
      </c>
      <c r="M66" s="3">
        <v>0</v>
      </c>
      <c r="N66" s="33" t="e">
        <f t="shared" si="10"/>
        <v>#DIV/0!</v>
      </c>
      <c r="O66" s="3">
        <v>0</v>
      </c>
      <c r="P66" s="3">
        <v>0</v>
      </c>
      <c r="Q66" s="33" t="e">
        <f t="shared" si="11"/>
        <v>#DIV/0!</v>
      </c>
      <c r="R66" s="3">
        <v>0</v>
      </c>
      <c r="S66" s="3">
        <v>0</v>
      </c>
      <c r="T66" s="33" t="e">
        <f t="shared" si="12"/>
        <v>#DIV/0!</v>
      </c>
      <c r="U66" s="3">
        <v>3</v>
      </c>
      <c r="V66" s="3">
        <v>114</v>
      </c>
      <c r="W66" s="33">
        <f t="shared" si="13"/>
        <v>2.6315789473684208</v>
      </c>
      <c r="X66" s="3">
        <v>1</v>
      </c>
      <c r="Y66" s="3">
        <v>122</v>
      </c>
      <c r="Z66" s="33">
        <f t="shared" si="14"/>
        <v>0.81967213114754101</v>
      </c>
      <c r="AA66" s="3">
        <v>2</v>
      </c>
      <c r="AB66" s="3">
        <v>156</v>
      </c>
      <c r="AC66" s="33">
        <f t="shared" si="15"/>
        <v>1.2820512820512819</v>
      </c>
      <c r="AE66" s="37">
        <f t="shared" si="20"/>
        <v>30</v>
      </c>
      <c r="AF66" s="38">
        <f t="shared" si="21"/>
        <v>778</v>
      </c>
      <c r="AG66" s="47">
        <f t="shared" si="16"/>
        <v>3.8560411311053984</v>
      </c>
      <c r="AH66" s="42">
        <f t="shared" si="22"/>
        <v>9</v>
      </c>
      <c r="AI66" s="40">
        <f t="shared" si="23"/>
        <v>772</v>
      </c>
      <c r="AJ66" s="45">
        <f t="shared" si="17"/>
        <v>1.1658031088082901</v>
      </c>
      <c r="AK66" s="38">
        <f t="shared" si="24"/>
        <v>13</v>
      </c>
      <c r="AL66" s="38">
        <f t="shared" si="25"/>
        <v>722</v>
      </c>
      <c r="AM66" s="45">
        <f t="shared" si="18"/>
        <v>1.8005540166204987</v>
      </c>
      <c r="AN66" s="43">
        <f t="shared" si="19"/>
        <v>2.2741327521780623</v>
      </c>
    </row>
    <row r="67" spans="1:40" x14ac:dyDescent="0.25">
      <c r="A67" s="4" t="s">
        <v>128</v>
      </c>
      <c r="B67" s="106" t="s">
        <v>129</v>
      </c>
      <c r="C67" s="112">
        <v>7</v>
      </c>
      <c r="D67" s="3">
        <v>346</v>
      </c>
      <c r="E67" s="33">
        <f t="shared" si="7"/>
        <v>2.0231213872832372</v>
      </c>
      <c r="F67" s="3">
        <v>4</v>
      </c>
      <c r="G67" s="3">
        <v>313</v>
      </c>
      <c r="H67" s="33">
        <f t="shared" si="8"/>
        <v>1.2779552715654952</v>
      </c>
      <c r="I67" s="3">
        <v>3</v>
      </c>
      <c r="J67" s="3">
        <v>293</v>
      </c>
      <c r="K67" s="33">
        <f t="shared" si="9"/>
        <v>1.0238907849829351</v>
      </c>
      <c r="L67" s="3">
        <v>0</v>
      </c>
      <c r="M67" s="3">
        <v>0</v>
      </c>
      <c r="N67" s="33" t="e">
        <f t="shared" si="10"/>
        <v>#DIV/0!</v>
      </c>
      <c r="O67" s="3">
        <v>0</v>
      </c>
      <c r="P67" s="3">
        <v>0</v>
      </c>
      <c r="Q67" s="33" t="e">
        <f t="shared" si="11"/>
        <v>#DIV/0!</v>
      </c>
      <c r="R67" s="3">
        <v>0</v>
      </c>
      <c r="S67" s="3">
        <v>0</v>
      </c>
      <c r="T67" s="33" t="e">
        <f t="shared" si="12"/>
        <v>#DIV/0!</v>
      </c>
      <c r="U67" s="3">
        <v>3</v>
      </c>
      <c r="V67" s="3">
        <v>229</v>
      </c>
      <c r="W67" s="33">
        <f t="shared" si="13"/>
        <v>1.3100436681222707</v>
      </c>
      <c r="X67" s="3">
        <v>7</v>
      </c>
      <c r="Y67" s="3">
        <v>226</v>
      </c>
      <c r="Z67" s="33">
        <f t="shared" si="14"/>
        <v>3.0973451327433628</v>
      </c>
      <c r="AA67" s="3">
        <v>1</v>
      </c>
      <c r="AB67" s="3">
        <v>107</v>
      </c>
      <c r="AC67" s="33">
        <f t="shared" si="15"/>
        <v>0.93457943925233633</v>
      </c>
      <c r="AE67" s="37">
        <f t="shared" si="20"/>
        <v>10</v>
      </c>
      <c r="AF67" s="38">
        <f t="shared" si="21"/>
        <v>575</v>
      </c>
      <c r="AG67" s="47">
        <f t="shared" si="16"/>
        <v>1.7391304347826086</v>
      </c>
      <c r="AH67" s="42">
        <f t="shared" si="22"/>
        <v>11</v>
      </c>
      <c r="AI67" s="40">
        <f t="shared" si="23"/>
        <v>539</v>
      </c>
      <c r="AJ67" s="45">
        <f t="shared" si="17"/>
        <v>2.0408163265306123</v>
      </c>
      <c r="AK67" s="38">
        <f t="shared" si="24"/>
        <v>4</v>
      </c>
      <c r="AL67" s="38">
        <f t="shared" si="25"/>
        <v>400</v>
      </c>
      <c r="AM67" s="45">
        <f t="shared" si="18"/>
        <v>1</v>
      </c>
      <c r="AN67" s="43">
        <f t="shared" si="19"/>
        <v>1.5933155871044071</v>
      </c>
    </row>
    <row r="68" spans="1:40" x14ac:dyDescent="0.25">
      <c r="A68" s="4" t="s">
        <v>130</v>
      </c>
      <c r="B68" s="106" t="s">
        <v>131</v>
      </c>
      <c r="C68" s="112">
        <v>549</v>
      </c>
      <c r="D68" s="3">
        <v>4602</v>
      </c>
      <c r="E68" s="33">
        <f t="shared" si="7"/>
        <v>11.929595827900913</v>
      </c>
      <c r="F68" s="3">
        <v>163</v>
      </c>
      <c r="G68" s="3">
        <v>3527</v>
      </c>
      <c r="H68" s="33">
        <f t="shared" si="8"/>
        <v>4.6214913524241563</v>
      </c>
      <c r="I68" s="3">
        <v>220</v>
      </c>
      <c r="J68" s="3">
        <v>3130</v>
      </c>
      <c r="K68" s="33">
        <f t="shared" si="9"/>
        <v>7.0287539936102235</v>
      </c>
      <c r="L68" s="3">
        <v>0</v>
      </c>
      <c r="M68" s="3">
        <v>0</v>
      </c>
      <c r="N68" s="33" t="e">
        <f t="shared" si="10"/>
        <v>#DIV/0!</v>
      </c>
      <c r="O68" s="3">
        <v>0</v>
      </c>
      <c r="P68" s="3">
        <v>0</v>
      </c>
      <c r="Q68" s="33" t="e">
        <f t="shared" si="11"/>
        <v>#DIV/0!</v>
      </c>
      <c r="R68" s="3">
        <v>0</v>
      </c>
      <c r="S68" s="3">
        <v>0</v>
      </c>
      <c r="T68" s="33" t="e">
        <f t="shared" si="12"/>
        <v>#DIV/0!</v>
      </c>
      <c r="U68" s="3">
        <v>47</v>
      </c>
      <c r="V68" s="3">
        <v>1824</v>
      </c>
      <c r="W68" s="33">
        <f t="shared" si="13"/>
        <v>2.5767543859649122</v>
      </c>
      <c r="X68" s="3">
        <v>23</v>
      </c>
      <c r="Y68" s="3">
        <v>1977</v>
      </c>
      <c r="Z68" s="33">
        <f t="shared" si="14"/>
        <v>1.163378856853819</v>
      </c>
      <c r="AA68" s="3">
        <v>26</v>
      </c>
      <c r="AB68" s="3">
        <v>1166</v>
      </c>
      <c r="AC68" s="33">
        <f t="shared" si="15"/>
        <v>2.2298456260720414</v>
      </c>
      <c r="AE68" s="37">
        <f t="shared" ref="AE68:AE99" si="26">+C68+L68+U68</f>
        <v>596</v>
      </c>
      <c r="AF68" s="38">
        <f t="shared" ref="AF68:AF99" si="27">+D68+M68+V68</f>
        <v>6426</v>
      </c>
      <c r="AG68" s="47">
        <f t="shared" si="16"/>
        <v>9.2748210395269215</v>
      </c>
      <c r="AH68" s="42">
        <f t="shared" ref="AH68:AH99" si="28">+F68+O68+X68</f>
        <v>186</v>
      </c>
      <c r="AI68" s="40">
        <f t="shared" ref="AI68:AI99" si="29">+G68+P68+Y68</f>
        <v>5504</v>
      </c>
      <c r="AJ68" s="45">
        <f t="shared" si="17"/>
        <v>3.379360465116279</v>
      </c>
      <c r="AK68" s="38">
        <f t="shared" ref="AK68:AK99" si="30">+I68+R68+AA68</f>
        <v>246</v>
      </c>
      <c r="AL68" s="38">
        <f t="shared" ref="AL68:AL99" si="31">+J68+S68+AB68</f>
        <v>4296</v>
      </c>
      <c r="AM68" s="45">
        <f t="shared" si="18"/>
        <v>5.7262569832402237</v>
      </c>
      <c r="AN68" s="43">
        <f t="shared" si="19"/>
        <v>6.126812829294475</v>
      </c>
    </row>
    <row r="69" spans="1:40" x14ac:dyDescent="0.25">
      <c r="A69" s="4" t="s">
        <v>132</v>
      </c>
      <c r="B69" s="106" t="s">
        <v>133</v>
      </c>
      <c r="C69" s="112">
        <v>94</v>
      </c>
      <c r="D69" s="3">
        <v>488</v>
      </c>
      <c r="E69" s="33">
        <f t="shared" ref="E69:E114" si="32">+C69/D69*100</f>
        <v>19.262295081967213</v>
      </c>
      <c r="F69" s="3">
        <v>49</v>
      </c>
      <c r="G69" s="3">
        <v>409</v>
      </c>
      <c r="H69" s="33">
        <f t="shared" ref="H69:H114" si="33">+F69/G69*100</f>
        <v>11.98044009779951</v>
      </c>
      <c r="I69" s="3">
        <v>28</v>
      </c>
      <c r="J69" s="3">
        <v>362</v>
      </c>
      <c r="K69" s="33">
        <f t="shared" ref="K69:K114" si="34">+I69/J69*100</f>
        <v>7.7348066298342539</v>
      </c>
      <c r="L69" s="3">
        <v>0</v>
      </c>
      <c r="M69" s="3">
        <v>0</v>
      </c>
      <c r="N69" s="33" t="e">
        <f t="shared" ref="N69:N114" si="35">+L69/M69*100</f>
        <v>#DIV/0!</v>
      </c>
      <c r="O69" s="3">
        <v>0</v>
      </c>
      <c r="P69" s="3">
        <v>0</v>
      </c>
      <c r="Q69" s="33" t="e">
        <f t="shared" ref="Q69:Q114" si="36">+O69/P69*100</f>
        <v>#DIV/0!</v>
      </c>
      <c r="R69" s="3">
        <v>0</v>
      </c>
      <c r="S69" s="3">
        <v>0</v>
      </c>
      <c r="T69" s="33" t="e">
        <f t="shared" ref="T69:T114" si="37">+R69/S69*100</f>
        <v>#DIV/0!</v>
      </c>
      <c r="U69" s="3">
        <v>16</v>
      </c>
      <c r="V69" s="3">
        <v>58</v>
      </c>
      <c r="W69" s="33">
        <f t="shared" ref="W69:W114" si="38">+U69/V69*100</f>
        <v>27.586206896551722</v>
      </c>
      <c r="X69" s="3">
        <v>3</v>
      </c>
      <c r="Y69" s="3">
        <v>39</v>
      </c>
      <c r="Z69" s="33">
        <f t="shared" ref="Z69:Z114" si="39">+X69/Y69*100</f>
        <v>7.6923076923076925</v>
      </c>
      <c r="AA69" s="3">
        <v>1</v>
      </c>
      <c r="AB69" s="3">
        <v>38</v>
      </c>
      <c r="AC69" s="33">
        <f t="shared" ref="AC69:AC114" si="40">+AA69/AB69*100</f>
        <v>2.6315789473684208</v>
      </c>
      <c r="AE69" s="37">
        <f t="shared" si="26"/>
        <v>110</v>
      </c>
      <c r="AF69" s="38">
        <f t="shared" si="27"/>
        <v>546</v>
      </c>
      <c r="AG69" s="47">
        <f t="shared" ref="AG69:AG114" si="41">+AE69/AF69*100</f>
        <v>20.146520146520146</v>
      </c>
      <c r="AH69" s="42">
        <f t="shared" si="28"/>
        <v>52</v>
      </c>
      <c r="AI69" s="40">
        <f t="shared" si="29"/>
        <v>448</v>
      </c>
      <c r="AJ69" s="45">
        <f t="shared" ref="AJ69:AJ114" si="42">+AH69/AI69*100</f>
        <v>11.607142857142858</v>
      </c>
      <c r="AK69" s="38">
        <f t="shared" si="30"/>
        <v>29</v>
      </c>
      <c r="AL69" s="38">
        <f t="shared" si="31"/>
        <v>400</v>
      </c>
      <c r="AM69" s="45">
        <f t="shared" ref="AM69:AM114" si="43">+AK69/AL69*100</f>
        <v>7.2499999999999991</v>
      </c>
      <c r="AN69" s="43">
        <f t="shared" si="19"/>
        <v>13.001221001220999</v>
      </c>
    </row>
    <row r="70" spans="1:40" x14ac:dyDescent="0.25">
      <c r="A70" s="4" t="s">
        <v>134</v>
      </c>
      <c r="B70" s="106" t="s">
        <v>135</v>
      </c>
      <c r="C70" s="112">
        <v>241</v>
      </c>
      <c r="D70" s="3">
        <v>3912</v>
      </c>
      <c r="E70" s="33">
        <f t="shared" si="32"/>
        <v>6.1605316973415132</v>
      </c>
      <c r="F70" s="3">
        <v>167</v>
      </c>
      <c r="G70" s="3">
        <v>3695</v>
      </c>
      <c r="H70" s="33">
        <f t="shared" si="33"/>
        <v>4.519621109607578</v>
      </c>
      <c r="I70" s="3">
        <v>110</v>
      </c>
      <c r="J70" s="3">
        <v>3537</v>
      </c>
      <c r="K70" s="33">
        <f t="shared" si="34"/>
        <v>3.1099802092168503</v>
      </c>
      <c r="L70" s="3">
        <v>0</v>
      </c>
      <c r="M70" s="3">
        <v>0</v>
      </c>
      <c r="N70" s="33" t="e">
        <f t="shared" si="35"/>
        <v>#DIV/0!</v>
      </c>
      <c r="O70" s="3">
        <v>0</v>
      </c>
      <c r="P70" s="3">
        <v>0</v>
      </c>
      <c r="Q70" s="33" t="e">
        <f t="shared" si="36"/>
        <v>#DIV/0!</v>
      </c>
      <c r="R70" s="3">
        <v>0</v>
      </c>
      <c r="S70" s="3">
        <v>0</v>
      </c>
      <c r="T70" s="33" t="e">
        <f t="shared" si="37"/>
        <v>#DIV/0!</v>
      </c>
      <c r="U70" s="3">
        <v>67</v>
      </c>
      <c r="V70" s="3">
        <v>1651</v>
      </c>
      <c r="W70" s="33">
        <f t="shared" si="38"/>
        <v>4.058146577831617</v>
      </c>
      <c r="X70" s="3">
        <v>65</v>
      </c>
      <c r="Y70" s="3">
        <v>1934</v>
      </c>
      <c r="Z70" s="33">
        <f t="shared" si="39"/>
        <v>3.3609100310237854</v>
      </c>
      <c r="AA70" s="3">
        <v>29</v>
      </c>
      <c r="AB70" s="3">
        <v>1287</v>
      </c>
      <c r="AC70" s="33">
        <f t="shared" si="40"/>
        <v>2.2533022533022531</v>
      </c>
      <c r="AE70" s="37">
        <f t="shared" si="26"/>
        <v>308</v>
      </c>
      <c r="AF70" s="38">
        <f t="shared" si="27"/>
        <v>5563</v>
      </c>
      <c r="AG70" s="47">
        <f t="shared" si="41"/>
        <v>5.5365809814848097</v>
      </c>
      <c r="AH70" s="42">
        <f t="shared" si="28"/>
        <v>232</v>
      </c>
      <c r="AI70" s="40">
        <f t="shared" si="29"/>
        <v>5629</v>
      </c>
      <c r="AJ70" s="45">
        <f t="shared" si="42"/>
        <v>4.1215135903357609</v>
      </c>
      <c r="AK70" s="38">
        <f t="shared" si="30"/>
        <v>139</v>
      </c>
      <c r="AL70" s="38">
        <f t="shared" si="31"/>
        <v>4824</v>
      </c>
      <c r="AM70" s="45">
        <f t="shared" si="43"/>
        <v>2.881426202321725</v>
      </c>
      <c r="AN70" s="43">
        <f t="shared" si="19"/>
        <v>4.1798402580474319</v>
      </c>
    </row>
    <row r="71" spans="1:40" x14ac:dyDescent="0.25">
      <c r="A71" s="4" t="s">
        <v>136</v>
      </c>
      <c r="B71" s="106" t="s">
        <v>137</v>
      </c>
      <c r="C71" s="112">
        <v>13</v>
      </c>
      <c r="D71" s="3">
        <v>214</v>
      </c>
      <c r="E71" s="33">
        <f t="shared" si="32"/>
        <v>6.0747663551401869</v>
      </c>
      <c r="F71" s="3">
        <v>3</v>
      </c>
      <c r="G71" s="3">
        <v>205</v>
      </c>
      <c r="H71" s="33">
        <f t="shared" si="33"/>
        <v>1.4634146341463417</v>
      </c>
      <c r="I71" s="3">
        <v>8</v>
      </c>
      <c r="J71" s="3">
        <v>187</v>
      </c>
      <c r="K71" s="33">
        <f t="shared" si="34"/>
        <v>4.2780748663101598</v>
      </c>
      <c r="L71" s="3">
        <v>0</v>
      </c>
      <c r="M71" s="3">
        <v>0</v>
      </c>
      <c r="N71" s="33" t="e">
        <f t="shared" si="35"/>
        <v>#DIV/0!</v>
      </c>
      <c r="O71" s="3">
        <v>0</v>
      </c>
      <c r="P71" s="3">
        <v>0</v>
      </c>
      <c r="Q71" s="33" t="e">
        <f t="shared" si="36"/>
        <v>#DIV/0!</v>
      </c>
      <c r="R71" s="3">
        <v>0</v>
      </c>
      <c r="S71" s="3">
        <v>0</v>
      </c>
      <c r="T71" s="33" t="e">
        <f t="shared" si="37"/>
        <v>#DIV/0!</v>
      </c>
      <c r="U71" s="3">
        <v>0</v>
      </c>
      <c r="V71" s="3">
        <v>0</v>
      </c>
      <c r="W71" s="33" t="e">
        <f t="shared" si="38"/>
        <v>#DIV/0!</v>
      </c>
      <c r="X71" s="3">
        <v>0</v>
      </c>
      <c r="Y71" s="3">
        <v>0</v>
      </c>
      <c r="Z71" s="33" t="e">
        <f t="shared" si="39"/>
        <v>#DIV/0!</v>
      </c>
      <c r="AA71" s="3">
        <v>0</v>
      </c>
      <c r="AB71" s="3">
        <v>0</v>
      </c>
      <c r="AC71" s="33" t="e">
        <f t="shared" si="40"/>
        <v>#DIV/0!</v>
      </c>
      <c r="AE71" s="37">
        <f t="shared" si="26"/>
        <v>13</v>
      </c>
      <c r="AF71" s="38">
        <f t="shared" si="27"/>
        <v>214</v>
      </c>
      <c r="AG71" s="47">
        <f t="shared" si="41"/>
        <v>6.0747663551401869</v>
      </c>
      <c r="AH71" s="42">
        <f t="shared" si="28"/>
        <v>3</v>
      </c>
      <c r="AI71" s="40">
        <f t="shared" si="29"/>
        <v>205</v>
      </c>
      <c r="AJ71" s="45">
        <f t="shared" si="42"/>
        <v>1.4634146341463417</v>
      </c>
      <c r="AK71" s="38">
        <f t="shared" si="30"/>
        <v>8</v>
      </c>
      <c r="AL71" s="38">
        <f t="shared" si="31"/>
        <v>187</v>
      </c>
      <c r="AM71" s="45">
        <f t="shared" si="43"/>
        <v>4.2780748663101598</v>
      </c>
      <c r="AN71" s="43">
        <f t="shared" si="19"/>
        <v>3.9387519518655627</v>
      </c>
    </row>
    <row r="72" spans="1:40" x14ac:dyDescent="0.25">
      <c r="A72" s="4" t="s">
        <v>138</v>
      </c>
      <c r="B72" s="106" t="s">
        <v>139</v>
      </c>
      <c r="C72" s="112">
        <v>0</v>
      </c>
      <c r="D72" s="3">
        <v>2196</v>
      </c>
      <c r="E72" s="33">
        <f t="shared" si="32"/>
        <v>0</v>
      </c>
      <c r="F72" s="3">
        <v>0</v>
      </c>
      <c r="G72" s="3">
        <v>1982</v>
      </c>
      <c r="H72" s="33">
        <f t="shared" si="33"/>
        <v>0</v>
      </c>
      <c r="I72" s="3">
        <v>19</v>
      </c>
      <c r="J72" s="3">
        <v>1814</v>
      </c>
      <c r="K72" s="33">
        <f t="shared" si="34"/>
        <v>1.0474090407938257</v>
      </c>
      <c r="L72" s="3">
        <v>0</v>
      </c>
      <c r="M72" s="3">
        <v>0</v>
      </c>
      <c r="N72" s="33" t="e">
        <f t="shared" si="35"/>
        <v>#DIV/0!</v>
      </c>
      <c r="O72" s="3">
        <v>0</v>
      </c>
      <c r="P72" s="3">
        <v>0</v>
      </c>
      <c r="Q72" s="33" t="e">
        <f t="shared" si="36"/>
        <v>#DIV/0!</v>
      </c>
      <c r="R72" s="3">
        <v>0</v>
      </c>
      <c r="S72" s="3">
        <v>0</v>
      </c>
      <c r="T72" s="33" t="e">
        <f t="shared" si="37"/>
        <v>#DIV/0!</v>
      </c>
      <c r="U72" s="3">
        <v>3</v>
      </c>
      <c r="V72" s="3">
        <v>614</v>
      </c>
      <c r="W72" s="33">
        <f t="shared" si="38"/>
        <v>0.48859934853420189</v>
      </c>
      <c r="X72" s="3">
        <v>4</v>
      </c>
      <c r="Y72" s="3">
        <v>689</v>
      </c>
      <c r="Z72" s="33">
        <f t="shared" si="39"/>
        <v>0.58055152394775034</v>
      </c>
      <c r="AA72" s="3">
        <v>10</v>
      </c>
      <c r="AB72" s="3">
        <v>337</v>
      </c>
      <c r="AC72" s="33">
        <f t="shared" si="40"/>
        <v>2.9673590504451042</v>
      </c>
      <c r="AE72" s="37">
        <f t="shared" si="26"/>
        <v>3</v>
      </c>
      <c r="AF72" s="38">
        <f t="shared" si="27"/>
        <v>2810</v>
      </c>
      <c r="AG72" s="47">
        <f t="shared" si="41"/>
        <v>0.10676156583629894</v>
      </c>
      <c r="AH72" s="42">
        <f t="shared" si="28"/>
        <v>4</v>
      </c>
      <c r="AI72" s="40">
        <f t="shared" si="29"/>
        <v>2671</v>
      </c>
      <c r="AJ72" s="45">
        <f t="shared" si="42"/>
        <v>0.1497566454511419</v>
      </c>
      <c r="AK72" s="38">
        <f t="shared" si="30"/>
        <v>29</v>
      </c>
      <c r="AL72" s="38">
        <f t="shared" si="31"/>
        <v>2151</v>
      </c>
      <c r="AM72" s="45">
        <f t="shared" si="43"/>
        <v>1.3482101348210134</v>
      </c>
      <c r="AN72" s="43">
        <f t="shared" si="19"/>
        <v>0.53490944870281809</v>
      </c>
    </row>
    <row r="73" spans="1:40" x14ac:dyDescent="0.25">
      <c r="A73" s="4" t="s">
        <v>140</v>
      </c>
      <c r="B73" s="106" t="s">
        <v>141</v>
      </c>
      <c r="C73" s="112">
        <v>1</v>
      </c>
      <c r="D73" s="3">
        <v>373</v>
      </c>
      <c r="E73" s="33">
        <f t="shared" si="32"/>
        <v>0.26809651474530832</v>
      </c>
      <c r="F73" s="3">
        <v>7</v>
      </c>
      <c r="G73" s="3">
        <v>314</v>
      </c>
      <c r="H73" s="33">
        <f t="shared" si="33"/>
        <v>2.2292993630573248</v>
      </c>
      <c r="I73" s="3">
        <v>2</v>
      </c>
      <c r="J73" s="3">
        <v>297</v>
      </c>
      <c r="K73" s="33">
        <f t="shared" si="34"/>
        <v>0.67340067340067333</v>
      </c>
      <c r="L73" s="3">
        <v>2</v>
      </c>
      <c r="M73" s="3">
        <v>99</v>
      </c>
      <c r="N73" s="33">
        <f t="shared" si="35"/>
        <v>2.0202020202020203</v>
      </c>
      <c r="O73" s="3">
        <v>1</v>
      </c>
      <c r="P73" s="3">
        <v>73</v>
      </c>
      <c r="Q73" s="33">
        <f t="shared" si="36"/>
        <v>1.3698630136986301</v>
      </c>
      <c r="R73" s="3">
        <v>0</v>
      </c>
      <c r="S73" s="3">
        <v>71</v>
      </c>
      <c r="T73" s="33">
        <f t="shared" si="37"/>
        <v>0</v>
      </c>
      <c r="U73" s="3">
        <v>0</v>
      </c>
      <c r="V73" s="3">
        <v>0</v>
      </c>
      <c r="W73" s="33" t="e">
        <f t="shared" si="38"/>
        <v>#DIV/0!</v>
      </c>
      <c r="X73" s="3">
        <v>0</v>
      </c>
      <c r="Y73" s="3">
        <v>0</v>
      </c>
      <c r="Z73" s="33" t="e">
        <f t="shared" si="39"/>
        <v>#DIV/0!</v>
      </c>
      <c r="AA73" s="3">
        <v>0</v>
      </c>
      <c r="AB73" s="3">
        <v>0</v>
      </c>
      <c r="AC73" s="33" t="e">
        <f t="shared" si="40"/>
        <v>#DIV/0!</v>
      </c>
      <c r="AE73" s="37">
        <f t="shared" si="26"/>
        <v>3</v>
      </c>
      <c r="AF73" s="38">
        <f t="shared" si="27"/>
        <v>472</v>
      </c>
      <c r="AG73" s="47">
        <f t="shared" si="41"/>
        <v>0.63559322033898313</v>
      </c>
      <c r="AH73" s="42">
        <f t="shared" si="28"/>
        <v>8</v>
      </c>
      <c r="AI73" s="40">
        <f t="shared" si="29"/>
        <v>387</v>
      </c>
      <c r="AJ73" s="45">
        <f t="shared" si="42"/>
        <v>2.0671834625323</v>
      </c>
      <c r="AK73" s="38">
        <f t="shared" si="30"/>
        <v>2</v>
      </c>
      <c r="AL73" s="38">
        <f t="shared" si="31"/>
        <v>368</v>
      </c>
      <c r="AM73" s="45">
        <f t="shared" si="43"/>
        <v>0.54347826086956519</v>
      </c>
      <c r="AN73" s="43">
        <f t="shared" si="19"/>
        <v>1.0820849812469495</v>
      </c>
    </row>
    <row r="74" spans="1:40" x14ac:dyDescent="0.25">
      <c r="A74" s="4" t="s">
        <v>142</v>
      </c>
      <c r="B74" s="106" t="s">
        <v>143</v>
      </c>
      <c r="C74" s="112">
        <v>219</v>
      </c>
      <c r="D74" s="3">
        <v>1525</v>
      </c>
      <c r="E74" s="33">
        <f t="shared" si="32"/>
        <v>14.360655737704919</v>
      </c>
      <c r="F74" s="3">
        <v>32</v>
      </c>
      <c r="G74" s="3">
        <v>1816</v>
      </c>
      <c r="H74" s="33">
        <f t="shared" si="33"/>
        <v>1.7621145374449341</v>
      </c>
      <c r="I74" s="3">
        <v>470</v>
      </c>
      <c r="J74" s="3">
        <v>1535</v>
      </c>
      <c r="K74" s="33">
        <f t="shared" si="34"/>
        <v>30.618892508143325</v>
      </c>
      <c r="L74" s="3">
        <v>0</v>
      </c>
      <c r="M74" s="3">
        <v>0</v>
      </c>
      <c r="N74" s="33" t="e">
        <f t="shared" si="35"/>
        <v>#DIV/0!</v>
      </c>
      <c r="O74" s="3">
        <v>0</v>
      </c>
      <c r="P74" s="3">
        <v>0</v>
      </c>
      <c r="Q74" s="33" t="e">
        <f t="shared" si="36"/>
        <v>#DIV/0!</v>
      </c>
      <c r="R74" s="3">
        <v>0</v>
      </c>
      <c r="S74" s="3">
        <v>0</v>
      </c>
      <c r="T74" s="33" t="e">
        <f t="shared" si="37"/>
        <v>#DIV/0!</v>
      </c>
      <c r="U74" s="3">
        <v>82</v>
      </c>
      <c r="V74" s="3">
        <v>570</v>
      </c>
      <c r="W74" s="33">
        <f t="shared" si="38"/>
        <v>14.385964912280702</v>
      </c>
      <c r="X74" s="3">
        <v>9</v>
      </c>
      <c r="Y74" s="3">
        <v>1816</v>
      </c>
      <c r="Z74" s="33">
        <f t="shared" si="39"/>
        <v>0.49559471365638769</v>
      </c>
      <c r="AA74" s="3">
        <v>43</v>
      </c>
      <c r="AB74" s="3">
        <v>1535</v>
      </c>
      <c r="AC74" s="33">
        <f t="shared" si="40"/>
        <v>2.8013029315960911</v>
      </c>
      <c r="AE74" s="37">
        <f t="shared" si="26"/>
        <v>301</v>
      </c>
      <c r="AF74" s="38">
        <f t="shared" si="27"/>
        <v>2095</v>
      </c>
      <c r="AG74" s="47">
        <f t="shared" si="41"/>
        <v>14.367541766109785</v>
      </c>
      <c r="AH74" s="42">
        <f t="shared" si="28"/>
        <v>41</v>
      </c>
      <c r="AI74" s="40">
        <f t="shared" si="29"/>
        <v>3632</v>
      </c>
      <c r="AJ74" s="45">
        <f t="shared" si="42"/>
        <v>1.1288546255506606</v>
      </c>
      <c r="AK74" s="38">
        <f t="shared" si="30"/>
        <v>513</v>
      </c>
      <c r="AL74" s="38">
        <f t="shared" si="31"/>
        <v>3070</v>
      </c>
      <c r="AM74" s="45">
        <f t="shared" si="43"/>
        <v>16.710097719869708</v>
      </c>
      <c r="AN74" s="43">
        <f t="shared" si="19"/>
        <v>10.735498037176718</v>
      </c>
    </row>
    <row r="75" spans="1:40" x14ac:dyDescent="0.25">
      <c r="A75" s="4" t="s">
        <v>144</v>
      </c>
      <c r="B75" s="106" t="s">
        <v>145</v>
      </c>
      <c r="C75" s="112">
        <v>60</v>
      </c>
      <c r="D75" s="3">
        <v>583</v>
      </c>
      <c r="E75" s="33">
        <f t="shared" si="32"/>
        <v>10.291595197255575</v>
      </c>
      <c r="F75" s="3">
        <v>31</v>
      </c>
      <c r="G75" s="3">
        <v>523</v>
      </c>
      <c r="H75" s="33">
        <f t="shared" si="33"/>
        <v>5.9273422562141489</v>
      </c>
      <c r="I75" s="3">
        <v>34</v>
      </c>
      <c r="J75" s="3">
        <v>498</v>
      </c>
      <c r="K75" s="33">
        <f t="shared" si="34"/>
        <v>6.8273092369477917</v>
      </c>
      <c r="L75" s="3">
        <v>4</v>
      </c>
      <c r="M75" s="3">
        <v>38</v>
      </c>
      <c r="N75" s="33">
        <f t="shared" si="35"/>
        <v>10.526315789473683</v>
      </c>
      <c r="O75" s="3">
        <v>0</v>
      </c>
      <c r="P75" s="3">
        <v>34</v>
      </c>
      <c r="Q75" s="33">
        <f t="shared" si="36"/>
        <v>0</v>
      </c>
      <c r="R75" s="3">
        <v>0</v>
      </c>
      <c r="S75" s="3">
        <v>34</v>
      </c>
      <c r="T75" s="33">
        <f t="shared" si="37"/>
        <v>0</v>
      </c>
      <c r="U75" s="3">
        <v>0</v>
      </c>
      <c r="V75" s="3">
        <v>0</v>
      </c>
      <c r="W75" s="33" t="e">
        <f t="shared" si="38"/>
        <v>#DIV/0!</v>
      </c>
      <c r="X75" s="3">
        <v>0</v>
      </c>
      <c r="Y75" s="3">
        <v>0</v>
      </c>
      <c r="Z75" s="33" t="e">
        <f t="shared" si="39"/>
        <v>#DIV/0!</v>
      </c>
      <c r="AA75" s="3">
        <v>0</v>
      </c>
      <c r="AB75" s="3">
        <v>0</v>
      </c>
      <c r="AC75" s="33" t="e">
        <f t="shared" si="40"/>
        <v>#DIV/0!</v>
      </c>
      <c r="AE75" s="37">
        <f t="shared" si="26"/>
        <v>64</v>
      </c>
      <c r="AF75" s="38">
        <f t="shared" si="27"/>
        <v>621</v>
      </c>
      <c r="AG75" s="47">
        <f t="shared" si="41"/>
        <v>10.305958132045088</v>
      </c>
      <c r="AH75" s="42">
        <f t="shared" si="28"/>
        <v>31</v>
      </c>
      <c r="AI75" s="40">
        <f t="shared" si="29"/>
        <v>557</v>
      </c>
      <c r="AJ75" s="45">
        <f t="shared" si="42"/>
        <v>5.5655296229802511</v>
      </c>
      <c r="AK75" s="38">
        <f t="shared" si="30"/>
        <v>34</v>
      </c>
      <c r="AL75" s="38">
        <f t="shared" si="31"/>
        <v>532</v>
      </c>
      <c r="AM75" s="45">
        <f t="shared" si="43"/>
        <v>6.3909774436090219</v>
      </c>
      <c r="AN75" s="43">
        <f t="shared" si="19"/>
        <v>7.4208217328781201</v>
      </c>
    </row>
    <row r="76" spans="1:40" x14ac:dyDescent="0.25">
      <c r="A76" s="4" t="s">
        <v>146</v>
      </c>
      <c r="B76" s="106" t="s">
        <v>147</v>
      </c>
      <c r="C76" s="112">
        <v>166</v>
      </c>
      <c r="D76" s="3">
        <v>655</v>
      </c>
      <c r="E76" s="33">
        <f t="shared" si="32"/>
        <v>25.34351145038168</v>
      </c>
      <c r="F76" s="3">
        <v>71</v>
      </c>
      <c r="G76" s="3">
        <v>721</v>
      </c>
      <c r="H76" s="33">
        <f t="shared" si="33"/>
        <v>9.8474341192787787</v>
      </c>
      <c r="I76" s="3">
        <v>51</v>
      </c>
      <c r="J76" s="3">
        <v>608</v>
      </c>
      <c r="K76" s="33">
        <f t="shared" si="34"/>
        <v>8.3881578947368425</v>
      </c>
      <c r="L76" s="3">
        <v>0</v>
      </c>
      <c r="M76" s="3">
        <v>0</v>
      </c>
      <c r="N76" s="33" t="e">
        <f t="shared" si="35"/>
        <v>#DIV/0!</v>
      </c>
      <c r="O76" s="3">
        <v>0</v>
      </c>
      <c r="P76" s="3">
        <v>0</v>
      </c>
      <c r="Q76" s="33" t="e">
        <f t="shared" si="36"/>
        <v>#DIV/0!</v>
      </c>
      <c r="R76" s="3">
        <v>0</v>
      </c>
      <c r="S76" s="3">
        <v>0</v>
      </c>
      <c r="T76" s="33" t="e">
        <f t="shared" si="37"/>
        <v>#DIV/0!</v>
      </c>
      <c r="U76" s="3">
        <v>11</v>
      </c>
      <c r="V76" s="3">
        <v>232</v>
      </c>
      <c r="W76" s="33">
        <f t="shared" si="38"/>
        <v>4.7413793103448274</v>
      </c>
      <c r="X76" s="3">
        <v>8</v>
      </c>
      <c r="Y76" s="3">
        <v>244</v>
      </c>
      <c r="Z76" s="33">
        <f t="shared" si="39"/>
        <v>3.278688524590164</v>
      </c>
      <c r="AA76" s="3">
        <v>24</v>
      </c>
      <c r="AB76" s="3">
        <v>132</v>
      </c>
      <c r="AC76" s="33">
        <f t="shared" si="40"/>
        <v>18.181818181818183</v>
      </c>
      <c r="AE76" s="37">
        <f t="shared" si="26"/>
        <v>177</v>
      </c>
      <c r="AF76" s="38">
        <f t="shared" si="27"/>
        <v>887</v>
      </c>
      <c r="AG76" s="47">
        <f t="shared" si="41"/>
        <v>19.954904171364149</v>
      </c>
      <c r="AH76" s="42">
        <f t="shared" si="28"/>
        <v>79</v>
      </c>
      <c r="AI76" s="40">
        <f t="shared" si="29"/>
        <v>965</v>
      </c>
      <c r="AJ76" s="45">
        <f t="shared" si="42"/>
        <v>8.1865284974093253</v>
      </c>
      <c r="AK76" s="38">
        <f t="shared" si="30"/>
        <v>75</v>
      </c>
      <c r="AL76" s="38">
        <f t="shared" si="31"/>
        <v>740</v>
      </c>
      <c r="AM76" s="45">
        <f t="shared" si="43"/>
        <v>10.135135135135135</v>
      </c>
      <c r="AN76" s="43">
        <f t="shared" si="19"/>
        <v>12.758855934636204</v>
      </c>
    </row>
    <row r="77" spans="1:40" x14ac:dyDescent="0.25">
      <c r="A77" s="4" t="s">
        <v>148</v>
      </c>
      <c r="B77" s="106" t="s">
        <v>149</v>
      </c>
      <c r="C77" s="112">
        <v>4</v>
      </c>
      <c r="D77" s="3">
        <v>235</v>
      </c>
      <c r="E77" s="33">
        <f t="shared" si="32"/>
        <v>1.7021276595744681</v>
      </c>
      <c r="F77" s="3">
        <v>0</v>
      </c>
      <c r="G77" s="3">
        <v>161</v>
      </c>
      <c r="H77" s="33">
        <f t="shared" si="33"/>
        <v>0</v>
      </c>
      <c r="I77" s="3">
        <v>1</v>
      </c>
      <c r="J77" s="3">
        <v>152</v>
      </c>
      <c r="K77" s="33">
        <f t="shared" si="34"/>
        <v>0.6578947368421052</v>
      </c>
      <c r="L77" s="3">
        <v>0</v>
      </c>
      <c r="M77" s="3">
        <v>0</v>
      </c>
      <c r="N77" s="33" t="e">
        <f t="shared" si="35"/>
        <v>#DIV/0!</v>
      </c>
      <c r="O77" s="3">
        <v>0</v>
      </c>
      <c r="P77" s="3">
        <v>0</v>
      </c>
      <c r="Q77" s="33" t="e">
        <f t="shared" si="36"/>
        <v>#DIV/0!</v>
      </c>
      <c r="R77" s="3">
        <v>0</v>
      </c>
      <c r="S77" s="3">
        <v>0</v>
      </c>
      <c r="T77" s="33" t="e">
        <f t="shared" si="37"/>
        <v>#DIV/0!</v>
      </c>
      <c r="U77" s="3">
        <v>0</v>
      </c>
      <c r="V77" s="3">
        <v>58</v>
      </c>
      <c r="W77" s="33">
        <f t="shared" si="38"/>
        <v>0</v>
      </c>
      <c r="X77" s="3">
        <v>0</v>
      </c>
      <c r="Y77" s="3">
        <v>58</v>
      </c>
      <c r="Z77" s="33">
        <f t="shared" si="39"/>
        <v>0</v>
      </c>
      <c r="AA77" s="3">
        <v>0</v>
      </c>
      <c r="AB77" s="3">
        <v>51</v>
      </c>
      <c r="AC77" s="33">
        <f t="shared" si="40"/>
        <v>0</v>
      </c>
      <c r="AE77" s="37">
        <f t="shared" si="26"/>
        <v>4</v>
      </c>
      <c r="AF77" s="38">
        <f t="shared" si="27"/>
        <v>293</v>
      </c>
      <c r="AG77" s="47">
        <f t="shared" si="41"/>
        <v>1.3651877133105803</v>
      </c>
      <c r="AH77" s="42">
        <f t="shared" si="28"/>
        <v>0</v>
      </c>
      <c r="AI77" s="40">
        <f t="shared" si="29"/>
        <v>219</v>
      </c>
      <c r="AJ77" s="45">
        <f t="shared" si="42"/>
        <v>0</v>
      </c>
      <c r="AK77" s="38">
        <f t="shared" si="30"/>
        <v>1</v>
      </c>
      <c r="AL77" s="38">
        <f t="shared" si="31"/>
        <v>203</v>
      </c>
      <c r="AM77" s="45">
        <f t="shared" si="43"/>
        <v>0.49261083743842365</v>
      </c>
      <c r="AN77" s="43">
        <f t="shared" si="19"/>
        <v>0.61926618358300134</v>
      </c>
    </row>
    <row r="78" spans="1:40" x14ac:dyDescent="0.25">
      <c r="A78" s="4" t="s">
        <v>150</v>
      </c>
      <c r="B78" s="106" t="s">
        <v>151</v>
      </c>
      <c r="C78" s="112">
        <v>4</v>
      </c>
      <c r="D78" s="3">
        <v>888</v>
      </c>
      <c r="E78" s="33">
        <f t="shared" si="32"/>
        <v>0.45045045045045046</v>
      </c>
      <c r="F78" s="3">
        <v>9</v>
      </c>
      <c r="G78" s="3">
        <v>894</v>
      </c>
      <c r="H78" s="33">
        <f t="shared" si="33"/>
        <v>1.006711409395973</v>
      </c>
      <c r="I78" s="3">
        <v>8</v>
      </c>
      <c r="J78" s="3">
        <v>858</v>
      </c>
      <c r="K78" s="33">
        <f t="shared" si="34"/>
        <v>0.93240093240093236</v>
      </c>
      <c r="L78" s="3">
        <v>0</v>
      </c>
      <c r="M78" s="3">
        <v>0</v>
      </c>
      <c r="N78" s="33" t="e">
        <f t="shared" si="35"/>
        <v>#DIV/0!</v>
      </c>
      <c r="O78" s="3">
        <v>0</v>
      </c>
      <c r="P78" s="3">
        <v>0</v>
      </c>
      <c r="Q78" s="33" t="e">
        <f t="shared" si="36"/>
        <v>#DIV/0!</v>
      </c>
      <c r="R78" s="3">
        <v>0</v>
      </c>
      <c r="S78" s="3">
        <v>0</v>
      </c>
      <c r="T78" s="33" t="e">
        <f t="shared" si="37"/>
        <v>#DIV/0!</v>
      </c>
      <c r="U78" s="3">
        <v>0</v>
      </c>
      <c r="V78" s="3">
        <v>421</v>
      </c>
      <c r="W78" s="33">
        <f t="shared" si="38"/>
        <v>0</v>
      </c>
      <c r="X78" s="3">
        <v>2</v>
      </c>
      <c r="Y78" s="3">
        <v>443</v>
      </c>
      <c r="Z78" s="33">
        <f t="shared" si="39"/>
        <v>0.45146726862302478</v>
      </c>
      <c r="AA78" s="3">
        <v>0</v>
      </c>
      <c r="AB78" s="3">
        <v>312</v>
      </c>
      <c r="AC78" s="33">
        <f t="shared" si="40"/>
        <v>0</v>
      </c>
      <c r="AE78" s="37">
        <f t="shared" si="26"/>
        <v>4</v>
      </c>
      <c r="AF78" s="38">
        <f t="shared" si="27"/>
        <v>1309</v>
      </c>
      <c r="AG78" s="47">
        <f t="shared" si="41"/>
        <v>0.30557677616501144</v>
      </c>
      <c r="AH78" s="42">
        <f t="shared" si="28"/>
        <v>11</v>
      </c>
      <c r="AI78" s="40">
        <f t="shared" si="29"/>
        <v>1337</v>
      </c>
      <c r="AJ78" s="45">
        <f t="shared" si="42"/>
        <v>0.82273747195213165</v>
      </c>
      <c r="AK78" s="38">
        <f t="shared" si="30"/>
        <v>8</v>
      </c>
      <c r="AL78" s="38">
        <f t="shared" si="31"/>
        <v>1170</v>
      </c>
      <c r="AM78" s="45">
        <f t="shared" si="43"/>
        <v>0.68376068376068377</v>
      </c>
      <c r="AN78" s="43">
        <f t="shared" ref="AN78:AN114" si="44">AVERAGE(AG78,AJ78,AM78)</f>
        <v>0.60402497729260896</v>
      </c>
    </row>
    <row r="79" spans="1:40" x14ac:dyDescent="0.25">
      <c r="A79" s="4" t="s">
        <v>152</v>
      </c>
      <c r="B79" s="106" t="s">
        <v>153</v>
      </c>
      <c r="C79" s="112">
        <v>1</v>
      </c>
      <c r="D79" s="3">
        <v>311</v>
      </c>
      <c r="E79" s="33">
        <f t="shared" si="32"/>
        <v>0.32154340836012862</v>
      </c>
      <c r="F79" s="3">
        <v>11</v>
      </c>
      <c r="G79" s="3">
        <v>303</v>
      </c>
      <c r="H79" s="33">
        <f t="shared" si="33"/>
        <v>3.6303630363036308</v>
      </c>
      <c r="I79" s="3">
        <v>8</v>
      </c>
      <c r="J79" s="3">
        <v>277</v>
      </c>
      <c r="K79" s="33">
        <f t="shared" si="34"/>
        <v>2.8880866425992782</v>
      </c>
      <c r="L79" s="3">
        <v>0</v>
      </c>
      <c r="M79" s="3">
        <v>0</v>
      </c>
      <c r="N79" s="33" t="e">
        <f t="shared" si="35"/>
        <v>#DIV/0!</v>
      </c>
      <c r="O79" s="3">
        <v>0</v>
      </c>
      <c r="P79" s="3">
        <v>0</v>
      </c>
      <c r="Q79" s="33" t="e">
        <f t="shared" si="36"/>
        <v>#DIV/0!</v>
      </c>
      <c r="R79" s="3">
        <v>0</v>
      </c>
      <c r="S79" s="3">
        <v>0</v>
      </c>
      <c r="T79" s="33" t="e">
        <f t="shared" si="37"/>
        <v>#DIV/0!</v>
      </c>
      <c r="U79" s="3">
        <v>0</v>
      </c>
      <c r="V79" s="3">
        <v>0</v>
      </c>
      <c r="W79" s="33" t="e">
        <f t="shared" si="38"/>
        <v>#DIV/0!</v>
      </c>
      <c r="X79" s="3">
        <v>0</v>
      </c>
      <c r="Y79" s="3">
        <v>0</v>
      </c>
      <c r="Z79" s="33" t="e">
        <f t="shared" si="39"/>
        <v>#DIV/0!</v>
      </c>
      <c r="AA79" s="3">
        <v>0</v>
      </c>
      <c r="AB79" s="3">
        <v>0</v>
      </c>
      <c r="AC79" s="33" t="e">
        <f t="shared" si="40"/>
        <v>#DIV/0!</v>
      </c>
      <c r="AE79" s="37">
        <f t="shared" si="26"/>
        <v>1</v>
      </c>
      <c r="AF79" s="38">
        <f t="shared" si="27"/>
        <v>311</v>
      </c>
      <c r="AG79" s="47">
        <f t="shared" si="41"/>
        <v>0.32154340836012862</v>
      </c>
      <c r="AH79" s="42">
        <f t="shared" si="28"/>
        <v>11</v>
      </c>
      <c r="AI79" s="40">
        <f t="shared" si="29"/>
        <v>303</v>
      </c>
      <c r="AJ79" s="45">
        <f t="shared" si="42"/>
        <v>3.6303630363036308</v>
      </c>
      <c r="AK79" s="38">
        <f t="shared" si="30"/>
        <v>8</v>
      </c>
      <c r="AL79" s="38">
        <f t="shared" si="31"/>
        <v>277</v>
      </c>
      <c r="AM79" s="45">
        <f t="shared" si="43"/>
        <v>2.8880866425992782</v>
      </c>
      <c r="AN79" s="43">
        <f t="shared" si="44"/>
        <v>2.279997695754346</v>
      </c>
    </row>
    <row r="80" spans="1:40" x14ac:dyDescent="0.25">
      <c r="A80" s="4" t="s">
        <v>154</v>
      </c>
      <c r="B80" s="106" t="s">
        <v>155</v>
      </c>
      <c r="C80" s="112">
        <v>41</v>
      </c>
      <c r="D80" s="3">
        <v>1842</v>
      </c>
      <c r="E80" s="33">
        <f t="shared" si="32"/>
        <v>2.225841476655809</v>
      </c>
      <c r="F80" s="3">
        <v>39</v>
      </c>
      <c r="G80" s="3">
        <v>1744</v>
      </c>
      <c r="H80" s="33">
        <f t="shared" si="33"/>
        <v>2.2362385321100917</v>
      </c>
      <c r="I80" s="3">
        <v>17</v>
      </c>
      <c r="J80" s="3">
        <v>1656</v>
      </c>
      <c r="K80" s="33">
        <f t="shared" si="34"/>
        <v>1.0265700483091789</v>
      </c>
      <c r="L80" s="3">
        <v>0</v>
      </c>
      <c r="M80" s="3">
        <v>0</v>
      </c>
      <c r="N80" s="33" t="e">
        <f t="shared" si="35"/>
        <v>#DIV/0!</v>
      </c>
      <c r="O80" s="3">
        <v>0</v>
      </c>
      <c r="P80" s="3">
        <v>0</v>
      </c>
      <c r="Q80" s="33" t="e">
        <f t="shared" si="36"/>
        <v>#DIV/0!</v>
      </c>
      <c r="R80" s="3">
        <v>0</v>
      </c>
      <c r="S80" s="3">
        <v>0</v>
      </c>
      <c r="T80" s="33" t="e">
        <f t="shared" si="37"/>
        <v>#DIV/0!</v>
      </c>
      <c r="U80" s="3">
        <v>28</v>
      </c>
      <c r="V80" s="3">
        <v>989</v>
      </c>
      <c r="W80" s="33">
        <f t="shared" si="38"/>
        <v>2.8311425682507583</v>
      </c>
      <c r="X80" s="3">
        <v>22</v>
      </c>
      <c r="Y80" s="3">
        <v>958</v>
      </c>
      <c r="Z80" s="33">
        <f t="shared" si="39"/>
        <v>2.2964509394572024</v>
      </c>
      <c r="AA80" s="3">
        <v>1</v>
      </c>
      <c r="AB80" s="3">
        <v>511</v>
      </c>
      <c r="AC80" s="33">
        <f t="shared" si="40"/>
        <v>0.19569471624266144</v>
      </c>
      <c r="AE80" s="37">
        <f t="shared" si="26"/>
        <v>69</v>
      </c>
      <c r="AF80" s="38">
        <f t="shared" si="27"/>
        <v>2831</v>
      </c>
      <c r="AG80" s="47">
        <f t="shared" si="41"/>
        <v>2.4373013069586715</v>
      </c>
      <c r="AH80" s="42">
        <f t="shared" si="28"/>
        <v>61</v>
      </c>
      <c r="AI80" s="40">
        <f t="shared" si="29"/>
        <v>2702</v>
      </c>
      <c r="AJ80" s="45">
        <f t="shared" si="42"/>
        <v>2.2575869726128794</v>
      </c>
      <c r="AK80" s="38">
        <f t="shared" si="30"/>
        <v>18</v>
      </c>
      <c r="AL80" s="38">
        <f t="shared" si="31"/>
        <v>2167</v>
      </c>
      <c r="AM80" s="45">
        <f t="shared" si="43"/>
        <v>0.83064143977849558</v>
      </c>
      <c r="AN80" s="43">
        <f t="shared" si="44"/>
        <v>1.8418432397833486</v>
      </c>
    </row>
    <row r="81" spans="1:40" x14ac:dyDescent="0.25">
      <c r="A81" s="4" t="s">
        <v>156</v>
      </c>
      <c r="B81" s="106" t="s">
        <v>157</v>
      </c>
      <c r="C81" s="112">
        <v>311</v>
      </c>
      <c r="D81" s="3">
        <v>1663</v>
      </c>
      <c r="E81" s="33">
        <f t="shared" si="32"/>
        <v>18.701142513529764</v>
      </c>
      <c r="F81" s="3">
        <v>192</v>
      </c>
      <c r="G81" s="3">
        <v>1302</v>
      </c>
      <c r="H81" s="33">
        <f t="shared" si="33"/>
        <v>14.746543778801843</v>
      </c>
      <c r="I81" s="3">
        <v>118</v>
      </c>
      <c r="J81" s="3">
        <v>1190</v>
      </c>
      <c r="K81" s="33">
        <f t="shared" si="34"/>
        <v>9.9159663865546221</v>
      </c>
      <c r="L81" s="3">
        <v>0</v>
      </c>
      <c r="M81" s="3">
        <v>0</v>
      </c>
      <c r="N81" s="33" t="e">
        <f t="shared" si="35"/>
        <v>#DIV/0!</v>
      </c>
      <c r="O81" s="3">
        <v>0</v>
      </c>
      <c r="P81" s="3">
        <v>0</v>
      </c>
      <c r="Q81" s="33" t="e">
        <f t="shared" si="36"/>
        <v>#DIV/0!</v>
      </c>
      <c r="R81" s="3">
        <v>0</v>
      </c>
      <c r="S81" s="3">
        <v>0</v>
      </c>
      <c r="T81" s="33" t="e">
        <f t="shared" si="37"/>
        <v>#DIV/0!</v>
      </c>
      <c r="U81" s="3">
        <v>33</v>
      </c>
      <c r="V81" s="3">
        <v>412</v>
      </c>
      <c r="W81" s="33">
        <f t="shared" si="38"/>
        <v>8.009708737864079</v>
      </c>
      <c r="X81" s="3">
        <v>6</v>
      </c>
      <c r="Y81" s="3">
        <v>178</v>
      </c>
      <c r="Z81" s="33">
        <f t="shared" si="39"/>
        <v>3.3707865168539324</v>
      </c>
      <c r="AA81" s="3">
        <v>76</v>
      </c>
      <c r="AB81" s="3">
        <v>539</v>
      </c>
      <c r="AC81" s="33">
        <f t="shared" si="40"/>
        <v>14.100185528756956</v>
      </c>
      <c r="AE81" s="37">
        <f t="shared" si="26"/>
        <v>344</v>
      </c>
      <c r="AF81" s="38">
        <f t="shared" si="27"/>
        <v>2075</v>
      </c>
      <c r="AG81" s="47">
        <f t="shared" si="41"/>
        <v>16.578313253012048</v>
      </c>
      <c r="AH81" s="42">
        <f t="shared" si="28"/>
        <v>198</v>
      </c>
      <c r="AI81" s="40">
        <f t="shared" si="29"/>
        <v>1480</v>
      </c>
      <c r="AJ81" s="45">
        <f t="shared" si="42"/>
        <v>13.378378378378377</v>
      </c>
      <c r="AK81" s="38">
        <f t="shared" si="30"/>
        <v>194</v>
      </c>
      <c r="AL81" s="38">
        <f t="shared" si="31"/>
        <v>1729</v>
      </c>
      <c r="AM81" s="45">
        <f t="shared" si="43"/>
        <v>11.220358588779641</v>
      </c>
      <c r="AN81" s="43">
        <f t="shared" si="44"/>
        <v>13.725683406723356</v>
      </c>
    </row>
    <row r="82" spans="1:40" x14ac:dyDescent="0.25">
      <c r="A82" s="4" t="s">
        <v>158</v>
      </c>
      <c r="B82" s="106" t="s">
        <v>159</v>
      </c>
      <c r="C82" s="112">
        <v>21</v>
      </c>
      <c r="D82" s="3">
        <v>514</v>
      </c>
      <c r="E82" s="33">
        <f t="shared" si="32"/>
        <v>4.0856031128404666</v>
      </c>
      <c r="F82" s="3">
        <v>23</v>
      </c>
      <c r="G82" s="3">
        <v>430</v>
      </c>
      <c r="H82" s="33">
        <f t="shared" si="33"/>
        <v>5.3488372093023253</v>
      </c>
      <c r="I82" s="3">
        <v>11</v>
      </c>
      <c r="J82" s="3">
        <v>388</v>
      </c>
      <c r="K82" s="33">
        <f t="shared" si="34"/>
        <v>2.8350515463917527</v>
      </c>
      <c r="L82" s="3">
        <v>0</v>
      </c>
      <c r="M82" s="3">
        <v>0</v>
      </c>
      <c r="N82" s="33" t="e">
        <f t="shared" si="35"/>
        <v>#DIV/0!</v>
      </c>
      <c r="O82" s="3">
        <v>0</v>
      </c>
      <c r="P82" s="3">
        <v>0</v>
      </c>
      <c r="Q82" s="33" t="e">
        <f t="shared" si="36"/>
        <v>#DIV/0!</v>
      </c>
      <c r="R82" s="3">
        <v>0</v>
      </c>
      <c r="S82" s="3">
        <v>0</v>
      </c>
      <c r="T82" s="33" t="e">
        <f t="shared" si="37"/>
        <v>#DIV/0!</v>
      </c>
      <c r="U82" s="3">
        <v>7</v>
      </c>
      <c r="V82" s="3">
        <v>199</v>
      </c>
      <c r="W82" s="33">
        <f t="shared" si="38"/>
        <v>3.5175879396984926</v>
      </c>
      <c r="X82" s="3">
        <v>8</v>
      </c>
      <c r="Y82" s="3">
        <v>192</v>
      </c>
      <c r="Z82" s="33">
        <f t="shared" si="39"/>
        <v>4.1666666666666661</v>
      </c>
      <c r="AA82" s="3">
        <v>4</v>
      </c>
      <c r="AB82" s="3">
        <v>131</v>
      </c>
      <c r="AC82" s="33">
        <f t="shared" si="40"/>
        <v>3.0534351145038165</v>
      </c>
      <c r="AE82" s="37">
        <f t="shared" si="26"/>
        <v>28</v>
      </c>
      <c r="AF82" s="38">
        <f t="shared" si="27"/>
        <v>713</v>
      </c>
      <c r="AG82" s="47">
        <f t="shared" si="41"/>
        <v>3.9270687237026647</v>
      </c>
      <c r="AH82" s="42">
        <f t="shared" si="28"/>
        <v>31</v>
      </c>
      <c r="AI82" s="40">
        <f t="shared" si="29"/>
        <v>622</v>
      </c>
      <c r="AJ82" s="45">
        <f t="shared" si="42"/>
        <v>4.983922829581994</v>
      </c>
      <c r="AK82" s="38">
        <f t="shared" si="30"/>
        <v>15</v>
      </c>
      <c r="AL82" s="38">
        <f t="shared" si="31"/>
        <v>519</v>
      </c>
      <c r="AM82" s="45">
        <f t="shared" si="43"/>
        <v>2.8901734104046244</v>
      </c>
      <c r="AN82" s="43">
        <f t="shared" si="44"/>
        <v>3.9337216545630942</v>
      </c>
    </row>
    <row r="83" spans="1:40" x14ac:dyDescent="0.25">
      <c r="A83" s="4" t="s">
        <v>160</v>
      </c>
      <c r="B83" s="106" t="s">
        <v>161</v>
      </c>
      <c r="C83" s="112">
        <v>72</v>
      </c>
      <c r="D83" s="3">
        <v>658</v>
      </c>
      <c r="E83" s="33">
        <f t="shared" si="32"/>
        <v>10.94224924012158</v>
      </c>
      <c r="F83" s="3">
        <v>39</v>
      </c>
      <c r="G83" s="3">
        <v>637</v>
      </c>
      <c r="H83" s="33">
        <f t="shared" si="33"/>
        <v>6.1224489795918364</v>
      </c>
      <c r="I83" s="3">
        <v>13</v>
      </c>
      <c r="J83" s="3">
        <v>588</v>
      </c>
      <c r="K83" s="33">
        <f t="shared" si="34"/>
        <v>2.2108843537414966</v>
      </c>
      <c r="L83" s="3">
        <v>0</v>
      </c>
      <c r="M83" s="3">
        <v>0</v>
      </c>
      <c r="N83" s="33" t="e">
        <f t="shared" si="35"/>
        <v>#DIV/0!</v>
      </c>
      <c r="O83" s="3">
        <v>0</v>
      </c>
      <c r="P83" s="3">
        <v>0</v>
      </c>
      <c r="Q83" s="33" t="e">
        <f t="shared" si="36"/>
        <v>#DIV/0!</v>
      </c>
      <c r="R83" s="3">
        <v>0</v>
      </c>
      <c r="S83" s="3">
        <v>0</v>
      </c>
      <c r="T83" s="33" t="e">
        <f t="shared" si="37"/>
        <v>#DIV/0!</v>
      </c>
      <c r="U83" s="3">
        <v>5</v>
      </c>
      <c r="V83" s="3">
        <v>288</v>
      </c>
      <c r="W83" s="33">
        <f t="shared" si="38"/>
        <v>1.7361111111111112</v>
      </c>
      <c r="X83" s="3">
        <v>5</v>
      </c>
      <c r="Y83" s="3">
        <v>289</v>
      </c>
      <c r="Z83" s="33">
        <f t="shared" si="39"/>
        <v>1.7301038062283738</v>
      </c>
      <c r="AA83" s="3">
        <v>2</v>
      </c>
      <c r="AB83" s="3">
        <v>167</v>
      </c>
      <c r="AC83" s="33">
        <f t="shared" si="40"/>
        <v>1.1976047904191618</v>
      </c>
      <c r="AE83" s="37">
        <f t="shared" si="26"/>
        <v>77</v>
      </c>
      <c r="AF83" s="38">
        <f t="shared" si="27"/>
        <v>946</v>
      </c>
      <c r="AG83" s="47">
        <f t="shared" si="41"/>
        <v>8.1395348837209305</v>
      </c>
      <c r="AH83" s="42">
        <f t="shared" si="28"/>
        <v>44</v>
      </c>
      <c r="AI83" s="40">
        <f t="shared" si="29"/>
        <v>926</v>
      </c>
      <c r="AJ83" s="45">
        <f t="shared" si="42"/>
        <v>4.7516198704103676</v>
      </c>
      <c r="AK83" s="38">
        <f t="shared" si="30"/>
        <v>15</v>
      </c>
      <c r="AL83" s="38">
        <f t="shared" si="31"/>
        <v>755</v>
      </c>
      <c r="AM83" s="45">
        <f t="shared" si="43"/>
        <v>1.9867549668874174</v>
      </c>
      <c r="AN83" s="43">
        <f t="shared" si="44"/>
        <v>4.9593032403395716</v>
      </c>
    </row>
    <row r="84" spans="1:40" x14ac:dyDescent="0.25">
      <c r="A84" s="4" t="s">
        <v>162</v>
      </c>
      <c r="B84" s="106" t="s">
        <v>163</v>
      </c>
      <c r="C84" s="112">
        <v>48</v>
      </c>
      <c r="D84" s="3">
        <v>1929</v>
      </c>
      <c r="E84" s="33">
        <f t="shared" si="32"/>
        <v>2.4883359253499222</v>
      </c>
      <c r="F84" s="3">
        <v>29</v>
      </c>
      <c r="G84" s="3">
        <v>1710</v>
      </c>
      <c r="H84" s="33">
        <f t="shared" si="33"/>
        <v>1.6959064327485378</v>
      </c>
      <c r="I84" s="3">
        <v>19</v>
      </c>
      <c r="J84" s="3">
        <v>1839</v>
      </c>
      <c r="K84" s="33">
        <f t="shared" si="34"/>
        <v>1.0331702011963024</v>
      </c>
      <c r="L84" s="3">
        <v>0</v>
      </c>
      <c r="M84" s="3">
        <v>0</v>
      </c>
      <c r="N84" s="33" t="e">
        <f t="shared" si="35"/>
        <v>#DIV/0!</v>
      </c>
      <c r="O84" s="3">
        <v>0</v>
      </c>
      <c r="P84" s="3">
        <v>0</v>
      </c>
      <c r="Q84" s="33" t="e">
        <f t="shared" si="36"/>
        <v>#DIV/0!</v>
      </c>
      <c r="R84" s="3">
        <v>0</v>
      </c>
      <c r="S84" s="3">
        <v>0</v>
      </c>
      <c r="T84" s="33" t="e">
        <f t="shared" si="37"/>
        <v>#DIV/0!</v>
      </c>
      <c r="U84" s="3">
        <v>8</v>
      </c>
      <c r="V84" s="3">
        <v>707</v>
      </c>
      <c r="W84" s="33">
        <f t="shared" si="38"/>
        <v>1.1315417256011315</v>
      </c>
      <c r="X84" s="3">
        <v>6</v>
      </c>
      <c r="Y84" s="3">
        <v>680</v>
      </c>
      <c r="Z84" s="33">
        <f t="shared" si="39"/>
        <v>0.88235294117647056</v>
      </c>
      <c r="AA84" s="3">
        <v>3</v>
      </c>
      <c r="AB84" s="3">
        <v>467</v>
      </c>
      <c r="AC84" s="33">
        <f t="shared" si="40"/>
        <v>0.64239828693790146</v>
      </c>
      <c r="AE84" s="37">
        <f t="shared" si="26"/>
        <v>56</v>
      </c>
      <c r="AF84" s="38">
        <f t="shared" si="27"/>
        <v>2636</v>
      </c>
      <c r="AG84" s="47">
        <f t="shared" si="41"/>
        <v>2.1244309559939301</v>
      </c>
      <c r="AH84" s="42">
        <f t="shared" si="28"/>
        <v>35</v>
      </c>
      <c r="AI84" s="40">
        <f t="shared" si="29"/>
        <v>2390</v>
      </c>
      <c r="AJ84" s="45">
        <f t="shared" si="42"/>
        <v>1.4644351464435146</v>
      </c>
      <c r="AK84" s="38">
        <f t="shared" si="30"/>
        <v>22</v>
      </c>
      <c r="AL84" s="38">
        <f t="shared" si="31"/>
        <v>2306</v>
      </c>
      <c r="AM84" s="45">
        <f t="shared" si="43"/>
        <v>0.95403295750216832</v>
      </c>
      <c r="AN84" s="43">
        <f t="shared" si="44"/>
        <v>1.5142996866465375</v>
      </c>
    </row>
    <row r="85" spans="1:40" x14ac:dyDescent="0.25">
      <c r="A85" s="4" t="s">
        <v>164</v>
      </c>
      <c r="B85" s="106" t="s">
        <v>165</v>
      </c>
      <c r="C85" s="112">
        <v>57</v>
      </c>
      <c r="D85" s="3">
        <v>1695</v>
      </c>
      <c r="E85" s="33">
        <f t="shared" si="32"/>
        <v>3.3628318584070795</v>
      </c>
      <c r="F85" s="3">
        <v>33</v>
      </c>
      <c r="G85" s="3">
        <v>1397</v>
      </c>
      <c r="H85" s="33">
        <f t="shared" si="33"/>
        <v>2.3622047244094486</v>
      </c>
      <c r="I85" s="3">
        <v>11</v>
      </c>
      <c r="J85" s="3">
        <v>1297</v>
      </c>
      <c r="K85" s="33">
        <f t="shared" si="34"/>
        <v>0.84811102544333083</v>
      </c>
      <c r="L85" s="3">
        <v>1</v>
      </c>
      <c r="M85" s="3">
        <v>75</v>
      </c>
      <c r="N85" s="33">
        <f t="shared" si="35"/>
        <v>1.3333333333333335</v>
      </c>
      <c r="O85" s="3">
        <v>0</v>
      </c>
      <c r="P85" s="3">
        <v>75</v>
      </c>
      <c r="Q85" s="33">
        <f t="shared" si="36"/>
        <v>0</v>
      </c>
      <c r="R85" s="3">
        <v>2</v>
      </c>
      <c r="S85" s="3">
        <v>75</v>
      </c>
      <c r="T85" s="33">
        <f t="shared" si="37"/>
        <v>2.666666666666667</v>
      </c>
      <c r="U85" s="3">
        <v>20</v>
      </c>
      <c r="V85" s="3">
        <v>1034</v>
      </c>
      <c r="W85" s="33">
        <f t="shared" si="38"/>
        <v>1.9342359767891684</v>
      </c>
      <c r="X85" s="3">
        <v>1</v>
      </c>
      <c r="Y85" s="3">
        <v>1051</v>
      </c>
      <c r="Z85" s="33">
        <f t="shared" si="39"/>
        <v>9.5147478591817325E-2</v>
      </c>
      <c r="AA85" s="3">
        <v>9</v>
      </c>
      <c r="AB85" s="3">
        <v>589</v>
      </c>
      <c r="AC85" s="33">
        <f t="shared" si="40"/>
        <v>1.5280135823429541</v>
      </c>
      <c r="AE85" s="37">
        <f t="shared" si="26"/>
        <v>78</v>
      </c>
      <c r="AF85" s="38">
        <f t="shared" si="27"/>
        <v>2804</v>
      </c>
      <c r="AG85" s="47">
        <f t="shared" si="41"/>
        <v>2.7817403708987163</v>
      </c>
      <c r="AH85" s="42">
        <f t="shared" si="28"/>
        <v>34</v>
      </c>
      <c r="AI85" s="40">
        <f t="shared" si="29"/>
        <v>2523</v>
      </c>
      <c r="AJ85" s="45">
        <f t="shared" si="42"/>
        <v>1.3476020610384463</v>
      </c>
      <c r="AK85" s="38">
        <f t="shared" si="30"/>
        <v>22</v>
      </c>
      <c r="AL85" s="38">
        <f t="shared" si="31"/>
        <v>1961</v>
      </c>
      <c r="AM85" s="45">
        <f t="shared" si="43"/>
        <v>1.1218765935747066</v>
      </c>
      <c r="AN85" s="43">
        <f t="shared" si="44"/>
        <v>1.7504063418372897</v>
      </c>
    </row>
    <row r="86" spans="1:40" x14ac:dyDescent="0.25">
      <c r="A86" s="4" t="s">
        <v>166</v>
      </c>
      <c r="B86" s="106" t="s">
        <v>167</v>
      </c>
      <c r="C86" s="112">
        <v>0</v>
      </c>
      <c r="D86" s="3">
        <v>255</v>
      </c>
      <c r="E86" s="33">
        <f t="shared" si="32"/>
        <v>0</v>
      </c>
      <c r="F86" s="3">
        <v>2</v>
      </c>
      <c r="G86" s="3">
        <v>146</v>
      </c>
      <c r="H86" s="33">
        <f t="shared" si="33"/>
        <v>1.3698630136986301</v>
      </c>
      <c r="I86" s="3">
        <v>3</v>
      </c>
      <c r="J86" s="3">
        <v>142</v>
      </c>
      <c r="K86" s="33">
        <f t="shared" si="34"/>
        <v>2.112676056338028</v>
      </c>
      <c r="L86" s="3">
        <v>0</v>
      </c>
      <c r="M86" s="3">
        <v>0</v>
      </c>
      <c r="N86" s="33" t="e">
        <f t="shared" si="35"/>
        <v>#DIV/0!</v>
      </c>
      <c r="O86" s="3">
        <v>0</v>
      </c>
      <c r="P86" s="3">
        <v>0</v>
      </c>
      <c r="Q86" s="33" t="e">
        <f t="shared" si="36"/>
        <v>#DIV/0!</v>
      </c>
      <c r="R86" s="3">
        <v>0</v>
      </c>
      <c r="S86" s="3">
        <v>0</v>
      </c>
      <c r="T86" s="33" t="e">
        <f t="shared" si="37"/>
        <v>#DIV/0!</v>
      </c>
      <c r="U86" s="3">
        <v>0</v>
      </c>
      <c r="V86" s="3">
        <v>0</v>
      </c>
      <c r="W86" s="33" t="e">
        <f t="shared" si="38"/>
        <v>#DIV/0!</v>
      </c>
      <c r="X86" s="3">
        <v>0</v>
      </c>
      <c r="Y86" s="3">
        <v>0</v>
      </c>
      <c r="Z86" s="33" t="e">
        <f t="shared" si="39"/>
        <v>#DIV/0!</v>
      </c>
      <c r="AA86" s="3">
        <v>0</v>
      </c>
      <c r="AB86" s="3">
        <v>0</v>
      </c>
      <c r="AC86" s="33" t="e">
        <f t="shared" si="40"/>
        <v>#DIV/0!</v>
      </c>
      <c r="AE86" s="37">
        <f t="shared" si="26"/>
        <v>0</v>
      </c>
      <c r="AF86" s="38">
        <f t="shared" si="27"/>
        <v>255</v>
      </c>
      <c r="AG86" s="47">
        <f t="shared" si="41"/>
        <v>0</v>
      </c>
      <c r="AH86" s="42">
        <f t="shared" si="28"/>
        <v>2</v>
      </c>
      <c r="AI86" s="40">
        <f t="shared" si="29"/>
        <v>146</v>
      </c>
      <c r="AJ86" s="45">
        <f t="shared" si="42"/>
        <v>1.3698630136986301</v>
      </c>
      <c r="AK86" s="38">
        <f t="shared" si="30"/>
        <v>3</v>
      </c>
      <c r="AL86" s="38">
        <f t="shared" si="31"/>
        <v>142</v>
      </c>
      <c r="AM86" s="45">
        <f t="shared" si="43"/>
        <v>2.112676056338028</v>
      </c>
      <c r="AN86" s="43">
        <f t="shared" si="44"/>
        <v>1.160846356678886</v>
      </c>
    </row>
    <row r="87" spans="1:40" x14ac:dyDescent="0.25">
      <c r="A87" s="4" t="s">
        <v>168</v>
      </c>
      <c r="B87" s="106" t="s">
        <v>169</v>
      </c>
      <c r="C87" s="112">
        <v>216</v>
      </c>
      <c r="D87" s="3">
        <v>1055</v>
      </c>
      <c r="E87" s="33">
        <f t="shared" si="32"/>
        <v>20.473933649289101</v>
      </c>
      <c r="F87" s="3">
        <v>229</v>
      </c>
      <c r="G87" s="3">
        <v>843</v>
      </c>
      <c r="H87" s="33">
        <f t="shared" si="33"/>
        <v>27.164887307236064</v>
      </c>
      <c r="I87" s="3">
        <v>156</v>
      </c>
      <c r="J87" s="3">
        <v>756</v>
      </c>
      <c r="K87" s="33">
        <f t="shared" si="34"/>
        <v>20.634920634920633</v>
      </c>
      <c r="L87" s="3">
        <v>0</v>
      </c>
      <c r="M87" s="3">
        <v>0</v>
      </c>
      <c r="N87" s="33" t="e">
        <f t="shared" si="35"/>
        <v>#DIV/0!</v>
      </c>
      <c r="O87" s="3">
        <v>0</v>
      </c>
      <c r="P87" s="3">
        <v>0</v>
      </c>
      <c r="Q87" s="33" t="e">
        <f t="shared" si="36"/>
        <v>#DIV/0!</v>
      </c>
      <c r="R87" s="3">
        <v>0</v>
      </c>
      <c r="S87" s="3">
        <v>0</v>
      </c>
      <c r="T87" s="33" t="e">
        <f t="shared" si="37"/>
        <v>#DIV/0!</v>
      </c>
      <c r="U87" s="3">
        <v>67</v>
      </c>
      <c r="V87" s="3">
        <v>645</v>
      </c>
      <c r="W87" s="33">
        <f t="shared" si="38"/>
        <v>10.387596899224807</v>
      </c>
      <c r="X87" s="3">
        <v>64</v>
      </c>
      <c r="Y87" s="3">
        <v>641</v>
      </c>
      <c r="Z87" s="33">
        <f t="shared" si="39"/>
        <v>9.9843993759750393</v>
      </c>
      <c r="AA87" s="3">
        <v>52</v>
      </c>
      <c r="AB87" s="3">
        <v>298</v>
      </c>
      <c r="AC87" s="33">
        <f t="shared" si="40"/>
        <v>17.449664429530202</v>
      </c>
      <c r="AE87" s="37">
        <f t="shared" si="26"/>
        <v>283</v>
      </c>
      <c r="AF87" s="38">
        <f t="shared" si="27"/>
        <v>1700</v>
      </c>
      <c r="AG87" s="47">
        <f t="shared" si="41"/>
        <v>16.647058823529413</v>
      </c>
      <c r="AH87" s="42">
        <f t="shared" si="28"/>
        <v>293</v>
      </c>
      <c r="AI87" s="40">
        <f t="shared" si="29"/>
        <v>1484</v>
      </c>
      <c r="AJ87" s="45">
        <f t="shared" si="42"/>
        <v>19.743935309973047</v>
      </c>
      <c r="AK87" s="38">
        <f t="shared" si="30"/>
        <v>208</v>
      </c>
      <c r="AL87" s="38">
        <f t="shared" si="31"/>
        <v>1054</v>
      </c>
      <c r="AM87" s="45">
        <f t="shared" si="43"/>
        <v>19.734345351043643</v>
      </c>
      <c r="AN87" s="43">
        <f t="shared" si="44"/>
        <v>18.708446494848701</v>
      </c>
    </row>
    <row r="88" spans="1:40" x14ac:dyDescent="0.25">
      <c r="A88" s="4" t="s">
        <v>170</v>
      </c>
      <c r="B88" s="106" t="s">
        <v>171</v>
      </c>
      <c r="C88" s="112">
        <v>0</v>
      </c>
      <c r="D88" s="3">
        <v>141</v>
      </c>
      <c r="E88" s="33">
        <f t="shared" si="32"/>
        <v>0</v>
      </c>
      <c r="F88" s="3">
        <v>0</v>
      </c>
      <c r="G88" s="3">
        <v>132</v>
      </c>
      <c r="H88" s="33">
        <f t="shared" si="33"/>
        <v>0</v>
      </c>
      <c r="I88" s="3">
        <v>2</v>
      </c>
      <c r="J88" s="3">
        <v>125</v>
      </c>
      <c r="K88" s="33">
        <f t="shared" si="34"/>
        <v>1.6</v>
      </c>
      <c r="L88" s="3">
        <v>0</v>
      </c>
      <c r="M88" s="3">
        <v>0</v>
      </c>
      <c r="N88" s="33" t="e">
        <f t="shared" si="35"/>
        <v>#DIV/0!</v>
      </c>
      <c r="O88" s="3">
        <v>0</v>
      </c>
      <c r="P88" s="3">
        <v>0</v>
      </c>
      <c r="Q88" s="33" t="e">
        <f t="shared" si="36"/>
        <v>#DIV/0!</v>
      </c>
      <c r="R88" s="3">
        <v>0</v>
      </c>
      <c r="S88" s="3">
        <v>0</v>
      </c>
      <c r="T88" s="33" t="e">
        <f t="shared" si="37"/>
        <v>#DIV/0!</v>
      </c>
      <c r="U88" s="3">
        <v>1</v>
      </c>
      <c r="V88" s="3">
        <v>28</v>
      </c>
      <c r="W88" s="33">
        <f t="shared" si="38"/>
        <v>3.5714285714285712</v>
      </c>
      <c r="X88" s="3">
        <v>0</v>
      </c>
      <c r="Y88" s="3">
        <v>27</v>
      </c>
      <c r="Z88" s="33">
        <f t="shared" si="39"/>
        <v>0</v>
      </c>
      <c r="AA88" s="3">
        <v>0</v>
      </c>
      <c r="AB88" s="3">
        <v>26</v>
      </c>
      <c r="AC88" s="33">
        <f t="shared" si="40"/>
        <v>0</v>
      </c>
      <c r="AE88" s="37">
        <f t="shared" si="26"/>
        <v>1</v>
      </c>
      <c r="AF88" s="38">
        <f t="shared" si="27"/>
        <v>169</v>
      </c>
      <c r="AG88" s="47">
        <f t="shared" si="41"/>
        <v>0.59171597633136097</v>
      </c>
      <c r="AH88" s="42">
        <f t="shared" si="28"/>
        <v>0</v>
      </c>
      <c r="AI88" s="40">
        <f t="shared" si="29"/>
        <v>159</v>
      </c>
      <c r="AJ88" s="45">
        <f t="shared" si="42"/>
        <v>0</v>
      </c>
      <c r="AK88" s="38">
        <f t="shared" si="30"/>
        <v>2</v>
      </c>
      <c r="AL88" s="38">
        <f t="shared" si="31"/>
        <v>151</v>
      </c>
      <c r="AM88" s="45">
        <f t="shared" si="43"/>
        <v>1.3245033112582782</v>
      </c>
      <c r="AN88" s="43">
        <f t="shared" si="44"/>
        <v>0.63873976252987974</v>
      </c>
    </row>
    <row r="89" spans="1:40" x14ac:dyDescent="0.25">
      <c r="A89" s="4" t="s">
        <v>172</v>
      </c>
      <c r="B89" s="106" t="s">
        <v>173</v>
      </c>
      <c r="C89" s="112">
        <v>106</v>
      </c>
      <c r="D89" s="3">
        <v>1065</v>
      </c>
      <c r="E89" s="33">
        <f t="shared" si="32"/>
        <v>9.953051643192488</v>
      </c>
      <c r="F89" s="3">
        <v>73</v>
      </c>
      <c r="G89" s="3">
        <v>869</v>
      </c>
      <c r="H89" s="33">
        <f t="shared" si="33"/>
        <v>8.4004602991944761</v>
      </c>
      <c r="I89" s="3">
        <v>26</v>
      </c>
      <c r="J89" s="3">
        <v>782</v>
      </c>
      <c r="K89" s="33">
        <f t="shared" si="34"/>
        <v>3.3248081841432229</v>
      </c>
      <c r="L89" s="3">
        <v>0</v>
      </c>
      <c r="M89" s="3">
        <v>0</v>
      </c>
      <c r="N89" s="33" t="e">
        <f t="shared" si="35"/>
        <v>#DIV/0!</v>
      </c>
      <c r="O89" s="3">
        <v>0</v>
      </c>
      <c r="P89" s="3">
        <v>0</v>
      </c>
      <c r="Q89" s="33" t="e">
        <f t="shared" si="36"/>
        <v>#DIV/0!</v>
      </c>
      <c r="R89" s="3">
        <v>0</v>
      </c>
      <c r="S89" s="3">
        <v>0</v>
      </c>
      <c r="T89" s="33" t="e">
        <f t="shared" si="37"/>
        <v>#DIV/0!</v>
      </c>
      <c r="U89" s="3">
        <v>8</v>
      </c>
      <c r="V89" s="3">
        <v>307</v>
      </c>
      <c r="W89" s="33">
        <f t="shared" si="38"/>
        <v>2.6058631921824107</v>
      </c>
      <c r="X89" s="3">
        <v>18</v>
      </c>
      <c r="Y89" s="3">
        <v>381</v>
      </c>
      <c r="Z89" s="33">
        <f t="shared" si="39"/>
        <v>4.7244094488188972</v>
      </c>
      <c r="AA89" s="3">
        <v>13</v>
      </c>
      <c r="AB89" s="3">
        <v>254</v>
      </c>
      <c r="AC89" s="33">
        <f t="shared" si="40"/>
        <v>5.1181102362204722</v>
      </c>
      <c r="AE89" s="37">
        <f t="shared" si="26"/>
        <v>114</v>
      </c>
      <c r="AF89" s="38">
        <f t="shared" si="27"/>
        <v>1372</v>
      </c>
      <c r="AG89" s="47">
        <f t="shared" si="41"/>
        <v>8.3090379008746353</v>
      </c>
      <c r="AH89" s="42">
        <f t="shared" si="28"/>
        <v>91</v>
      </c>
      <c r="AI89" s="40">
        <f t="shared" si="29"/>
        <v>1250</v>
      </c>
      <c r="AJ89" s="45">
        <f t="shared" si="42"/>
        <v>7.28</v>
      </c>
      <c r="AK89" s="38">
        <f t="shared" si="30"/>
        <v>39</v>
      </c>
      <c r="AL89" s="38">
        <f t="shared" si="31"/>
        <v>1036</v>
      </c>
      <c r="AM89" s="45">
        <f t="shared" si="43"/>
        <v>3.7644787644787647</v>
      </c>
      <c r="AN89" s="43">
        <f t="shared" si="44"/>
        <v>6.4511722217844669</v>
      </c>
    </row>
    <row r="90" spans="1:40" x14ac:dyDescent="0.25">
      <c r="A90" s="4" t="s">
        <v>174</v>
      </c>
      <c r="B90" s="106" t="s">
        <v>175</v>
      </c>
      <c r="C90" s="112">
        <v>41</v>
      </c>
      <c r="D90" s="3">
        <v>901</v>
      </c>
      <c r="E90" s="33">
        <f t="shared" si="32"/>
        <v>4.5504994450610434</v>
      </c>
      <c r="F90" s="3">
        <v>1</v>
      </c>
      <c r="G90" s="3">
        <v>756</v>
      </c>
      <c r="H90" s="33">
        <f t="shared" si="33"/>
        <v>0.13227513227513227</v>
      </c>
      <c r="I90" s="3">
        <v>17</v>
      </c>
      <c r="J90" s="3">
        <v>716</v>
      </c>
      <c r="K90" s="33">
        <f t="shared" si="34"/>
        <v>2.3743016759776534</v>
      </c>
      <c r="L90" s="3">
        <v>0</v>
      </c>
      <c r="M90" s="3">
        <v>0</v>
      </c>
      <c r="N90" s="33" t="e">
        <f t="shared" si="35"/>
        <v>#DIV/0!</v>
      </c>
      <c r="O90" s="3">
        <v>0</v>
      </c>
      <c r="P90" s="3">
        <v>0</v>
      </c>
      <c r="Q90" s="33" t="e">
        <f t="shared" si="36"/>
        <v>#DIV/0!</v>
      </c>
      <c r="R90" s="3">
        <v>0</v>
      </c>
      <c r="S90" s="3">
        <v>0</v>
      </c>
      <c r="T90" s="33" t="e">
        <f t="shared" si="37"/>
        <v>#DIV/0!</v>
      </c>
      <c r="U90" s="3">
        <v>2</v>
      </c>
      <c r="V90" s="3">
        <v>333</v>
      </c>
      <c r="W90" s="33">
        <f t="shared" si="38"/>
        <v>0.60060060060060061</v>
      </c>
      <c r="X90" s="3">
        <v>1</v>
      </c>
      <c r="Y90" s="3">
        <v>334</v>
      </c>
      <c r="Z90" s="33">
        <f t="shared" si="39"/>
        <v>0.29940119760479045</v>
      </c>
      <c r="AA90" s="3">
        <v>2</v>
      </c>
      <c r="AB90" s="3">
        <v>185</v>
      </c>
      <c r="AC90" s="33">
        <f t="shared" si="40"/>
        <v>1.0810810810810811</v>
      </c>
      <c r="AE90" s="37">
        <f t="shared" si="26"/>
        <v>43</v>
      </c>
      <c r="AF90" s="38">
        <f t="shared" si="27"/>
        <v>1234</v>
      </c>
      <c r="AG90" s="47">
        <f t="shared" si="41"/>
        <v>3.4846029173419772</v>
      </c>
      <c r="AH90" s="42">
        <f t="shared" si="28"/>
        <v>2</v>
      </c>
      <c r="AI90" s="40">
        <f t="shared" si="29"/>
        <v>1090</v>
      </c>
      <c r="AJ90" s="45">
        <f t="shared" si="42"/>
        <v>0.1834862385321101</v>
      </c>
      <c r="AK90" s="38">
        <f t="shared" si="30"/>
        <v>19</v>
      </c>
      <c r="AL90" s="38">
        <f t="shared" si="31"/>
        <v>901</v>
      </c>
      <c r="AM90" s="45">
        <f t="shared" si="43"/>
        <v>2.1087680355160932</v>
      </c>
      <c r="AN90" s="43">
        <f t="shared" si="44"/>
        <v>1.9256190637967265</v>
      </c>
    </row>
    <row r="91" spans="1:40" x14ac:dyDescent="0.25">
      <c r="A91" s="4" t="s">
        <v>176</v>
      </c>
      <c r="B91" s="106" t="s">
        <v>177</v>
      </c>
      <c r="C91" s="112">
        <v>1</v>
      </c>
      <c r="D91" s="3">
        <v>535</v>
      </c>
      <c r="E91" s="33">
        <f t="shared" si="32"/>
        <v>0.18691588785046731</v>
      </c>
      <c r="F91" s="3">
        <v>12</v>
      </c>
      <c r="G91" s="3">
        <v>487</v>
      </c>
      <c r="H91" s="33">
        <f t="shared" si="33"/>
        <v>2.4640657084188913</v>
      </c>
      <c r="I91" s="3">
        <v>2</v>
      </c>
      <c r="J91" s="3">
        <v>487</v>
      </c>
      <c r="K91" s="33">
        <f t="shared" si="34"/>
        <v>0.41067761806981523</v>
      </c>
      <c r="L91" s="3">
        <v>0</v>
      </c>
      <c r="M91" s="3">
        <v>0</v>
      </c>
      <c r="N91" s="33" t="e">
        <f t="shared" si="35"/>
        <v>#DIV/0!</v>
      </c>
      <c r="O91" s="3">
        <v>0</v>
      </c>
      <c r="P91" s="3">
        <v>0</v>
      </c>
      <c r="Q91" s="33" t="e">
        <f t="shared" si="36"/>
        <v>#DIV/0!</v>
      </c>
      <c r="R91" s="3">
        <v>0</v>
      </c>
      <c r="S91" s="3">
        <v>0</v>
      </c>
      <c r="T91" s="33" t="e">
        <f t="shared" si="37"/>
        <v>#DIV/0!</v>
      </c>
      <c r="U91" s="3">
        <v>0</v>
      </c>
      <c r="V91" s="3">
        <v>107</v>
      </c>
      <c r="W91" s="33">
        <f t="shared" si="38"/>
        <v>0</v>
      </c>
      <c r="X91" s="3">
        <v>12</v>
      </c>
      <c r="Y91" s="3">
        <v>72</v>
      </c>
      <c r="Z91" s="33">
        <f t="shared" si="39"/>
        <v>16.666666666666664</v>
      </c>
      <c r="AA91" s="3">
        <v>0</v>
      </c>
      <c r="AB91" s="3">
        <v>90</v>
      </c>
      <c r="AC91" s="33">
        <f t="shared" si="40"/>
        <v>0</v>
      </c>
      <c r="AE91" s="37">
        <f t="shared" si="26"/>
        <v>1</v>
      </c>
      <c r="AF91" s="38">
        <f t="shared" si="27"/>
        <v>642</v>
      </c>
      <c r="AG91" s="47">
        <f t="shared" si="41"/>
        <v>0.1557632398753894</v>
      </c>
      <c r="AH91" s="42">
        <f t="shared" si="28"/>
        <v>24</v>
      </c>
      <c r="AI91" s="40">
        <f t="shared" si="29"/>
        <v>559</v>
      </c>
      <c r="AJ91" s="45">
        <f t="shared" si="42"/>
        <v>4.2933810375670838</v>
      </c>
      <c r="AK91" s="38">
        <f t="shared" si="30"/>
        <v>2</v>
      </c>
      <c r="AL91" s="38">
        <f t="shared" si="31"/>
        <v>577</v>
      </c>
      <c r="AM91" s="45">
        <f t="shared" si="43"/>
        <v>0.34662045060658575</v>
      </c>
      <c r="AN91" s="43">
        <f t="shared" si="44"/>
        <v>1.5985882426830196</v>
      </c>
    </row>
    <row r="92" spans="1:40" x14ac:dyDescent="0.25">
      <c r="A92" s="4" t="s">
        <v>178</v>
      </c>
      <c r="B92" s="106" t="s">
        <v>179</v>
      </c>
      <c r="C92" s="112">
        <v>110</v>
      </c>
      <c r="D92" s="3">
        <v>1432</v>
      </c>
      <c r="E92" s="33">
        <f t="shared" si="32"/>
        <v>7.6815642458100557</v>
      </c>
      <c r="F92" s="3">
        <v>48</v>
      </c>
      <c r="G92" s="3">
        <v>1248</v>
      </c>
      <c r="H92" s="33">
        <f t="shared" si="33"/>
        <v>3.8461538461538463</v>
      </c>
      <c r="I92" s="3">
        <v>28</v>
      </c>
      <c r="J92" s="3">
        <v>1116</v>
      </c>
      <c r="K92" s="33">
        <f t="shared" si="34"/>
        <v>2.5089605734767026</v>
      </c>
      <c r="L92" s="3">
        <v>0</v>
      </c>
      <c r="M92" s="3">
        <v>0</v>
      </c>
      <c r="N92" s="33" t="e">
        <f t="shared" si="35"/>
        <v>#DIV/0!</v>
      </c>
      <c r="O92" s="3">
        <v>0</v>
      </c>
      <c r="P92" s="3">
        <v>0</v>
      </c>
      <c r="Q92" s="33" t="e">
        <f t="shared" si="36"/>
        <v>#DIV/0!</v>
      </c>
      <c r="R92" s="3">
        <v>0</v>
      </c>
      <c r="S92" s="3">
        <v>0</v>
      </c>
      <c r="T92" s="33" t="e">
        <f t="shared" si="37"/>
        <v>#DIV/0!</v>
      </c>
      <c r="U92" s="3">
        <v>52</v>
      </c>
      <c r="V92" s="3">
        <v>747</v>
      </c>
      <c r="W92" s="33">
        <f t="shared" si="38"/>
        <v>6.9611780455153953</v>
      </c>
      <c r="X92" s="3">
        <v>6</v>
      </c>
      <c r="Y92" s="3">
        <v>652</v>
      </c>
      <c r="Z92" s="33">
        <f t="shared" si="39"/>
        <v>0.92024539877300615</v>
      </c>
      <c r="AA92" s="3">
        <v>3</v>
      </c>
      <c r="AB92" s="3">
        <v>399</v>
      </c>
      <c r="AC92" s="33">
        <f t="shared" si="40"/>
        <v>0.75187969924812026</v>
      </c>
      <c r="AE92" s="37">
        <f t="shared" si="26"/>
        <v>162</v>
      </c>
      <c r="AF92" s="38">
        <f t="shared" si="27"/>
        <v>2179</v>
      </c>
      <c r="AG92" s="47">
        <f t="shared" si="41"/>
        <v>7.4346030289123455</v>
      </c>
      <c r="AH92" s="42">
        <f t="shared" si="28"/>
        <v>54</v>
      </c>
      <c r="AI92" s="40">
        <f t="shared" si="29"/>
        <v>1900</v>
      </c>
      <c r="AJ92" s="45">
        <f t="shared" si="42"/>
        <v>2.8421052631578947</v>
      </c>
      <c r="AK92" s="38">
        <f t="shared" si="30"/>
        <v>31</v>
      </c>
      <c r="AL92" s="38">
        <f t="shared" si="31"/>
        <v>1515</v>
      </c>
      <c r="AM92" s="45">
        <f t="shared" si="43"/>
        <v>2.0462046204620461</v>
      </c>
      <c r="AN92" s="43">
        <f t="shared" si="44"/>
        <v>4.1076376375107619</v>
      </c>
    </row>
    <row r="93" spans="1:40" x14ac:dyDescent="0.25">
      <c r="A93" s="4" t="s">
        <v>180</v>
      </c>
      <c r="B93" s="106" t="s">
        <v>181</v>
      </c>
      <c r="C93" s="112">
        <v>2</v>
      </c>
      <c r="D93" s="3">
        <v>1248</v>
      </c>
      <c r="E93" s="33">
        <f t="shared" si="32"/>
        <v>0.16025641025641024</v>
      </c>
      <c r="F93" s="3">
        <v>20</v>
      </c>
      <c r="G93" s="3">
        <v>1224</v>
      </c>
      <c r="H93" s="33">
        <f t="shared" si="33"/>
        <v>1.6339869281045754</v>
      </c>
      <c r="I93" s="3">
        <v>23</v>
      </c>
      <c r="J93" s="3">
        <v>1135</v>
      </c>
      <c r="K93" s="33">
        <f t="shared" si="34"/>
        <v>2.0264317180616742</v>
      </c>
      <c r="L93" s="3">
        <v>0</v>
      </c>
      <c r="M93" s="3">
        <v>0</v>
      </c>
      <c r="N93" s="33" t="e">
        <f t="shared" si="35"/>
        <v>#DIV/0!</v>
      </c>
      <c r="O93" s="3">
        <v>0</v>
      </c>
      <c r="P93" s="3">
        <v>0</v>
      </c>
      <c r="Q93" s="33" t="e">
        <f t="shared" si="36"/>
        <v>#DIV/0!</v>
      </c>
      <c r="R93" s="3">
        <v>0</v>
      </c>
      <c r="S93" s="3">
        <v>0</v>
      </c>
      <c r="T93" s="33" t="e">
        <f t="shared" si="37"/>
        <v>#DIV/0!</v>
      </c>
      <c r="U93" s="3">
        <v>5</v>
      </c>
      <c r="V93" s="3">
        <v>640</v>
      </c>
      <c r="W93" s="33">
        <f t="shared" si="38"/>
        <v>0.78125</v>
      </c>
      <c r="X93" s="3">
        <v>9</v>
      </c>
      <c r="Y93" s="3">
        <v>632</v>
      </c>
      <c r="Z93" s="33">
        <f t="shared" si="39"/>
        <v>1.4240506329113924</v>
      </c>
      <c r="AA93" s="3">
        <v>19</v>
      </c>
      <c r="AB93" s="3">
        <v>331</v>
      </c>
      <c r="AC93" s="33">
        <f t="shared" si="40"/>
        <v>5.7401812688821749</v>
      </c>
      <c r="AE93" s="37">
        <f t="shared" si="26"/>
        <v>7</v>
      </c>
      <c r="AF93" s="38">
        <f t="shared" si="27"/>
        <v>1888</v>
      </c>
      <c r="AG93" s="47">
        <f t="shared" si="41"/>
        <v>0.37076271186440679</v>
      </c>
      <c r="AH93" s="42">
        <f t="shared" si="28"/>
        <v>29</v>
      </c>
      <c r="AI93" s="40">
        <f t="shared" si="29"/>
        <v>1856</v>
      </c>
      <c r="AJ93" s="45">
        <f t="shared" si="42"/>
        <v>1.5625</v>
      </c>
      <c r="AK93" s="38">
        <f t="shared" si="30"/>
        <v>42</v>
      </c>
      <c r="AL93" s="38">
        <f t="shared" si="31"/>
        <v>1466</v>
      </c>
      <c r="AM93" s="45">
        <f t="shared" si="43"/>
        <v>2.8649386084583903</v>
      </c>
      <c r="AN93" s="43">
        <f t="shared" si="44"/>
        <v>1.5994004401075992</v>
      </c>
    </row>
    <row r="94" spans="1:40" x14ac:dyDescent="0.25">
      <c r="A94" s="4" t="s">
        <v>182</v>
      </c>
      <c r="B94" s="106" t="s">
        <v>183</v>
      </c>
      <c r="C94" s="112">
        <v>136</v>
      </c>
      <c r="D94" s="3">
        <v>2684</v>
      </c>
      <c r="E94" s="33">
        <f t="shared" si="32"/>
        <v>5.0670640834575256</v>
      </c>
      <c r="F94" s="3">
        <v>195</v>
      </c>
      <c r="G94" s="3">
        <v>2651</v>
      </c>
      <c r="H94" s="33">
        <f t="shared" si="33"/>
        <v>7.3557148245944921</v>
      </c>
      <c r="I94" s="3">
        <v>232</v>
      </c>
      <c r="J94" s="3">
        <v>2343</v>
      </c>
      <c r="K94" s="33">
        <f t="shared" si="34"/>
        <v>9.9018352539479295</v>
      </c>
      <c r="L94" s="3">
        <v>0</v>
      </c>
      <c r="M94" s="3">
        <v>0</v>
      </c>
      <c r="N94" s="33" t="e">
        <f t="shared" si="35"/>
        <v>#DIV/0!</v>
      </c>
      <c r="O94" s="3">
        <v>0</v>
      </c>
      <c r="P94" s="3">
        <v>0</v>
      </c>
      <c r="Q94" s="33" t="e">
        <f t="shared" si="36"/>
        <v>#DIV/0!</v>
      </c>
      <c r="R94" s="3">
        <v>0</v>
      </c>
      <c r="S94" s="3">
        <v>0</v>
      </c>
      <c r="T94" s="33" t="e">
        <f t="shared" si="37"/>
        <v>#DIV/0!</v>
      </c>
      <c r="U94" s="3">
        <v>44</v>
      </c>
      <c r="V94" s="3">
        <v>1061</v>
      </c>
      <c r="W94" s="33">
        <f t="shared" si="38"/>
        <v>4.1470311027332709</v>
      </c>
      <c r="X94" s="3">
        <v>57</v>
      </c>
      <c r="Y94" s="3">
        <v>988</v>
      </c>
      <c r="Z94" s="33">
        <f t="shared" si="39"/>
        <v>5.7692307692307692</v>
      </c>
      <c r="AA94" s="3">
        <v>79</v>
      </c>
      <c r="AB94" s="3">
        <v>779</v>
      </c>
      <c r="AC94" s="33">
        <f t="shared" si="40"/>
        <v>10.141206675224646</v>
      </c>
      <c r="AE94" s="37">
        <f t="shared" si="26"/>
        <v>180</v>
      </c>
      <c r="AF94" s="38">
        <f t="shared" si="27"/>
        <v>3745</v>
      </c>
      <c r="AG94" s="47">
        <f t="shared" si="41"/>
        <v>4.8064085447263016</v>
      </c>
      <c r="AH94" s="42">
        <f t="shared" si="28"/>
        <v>252</v>
      </c>
      <c r="AI94" s="40">
        <f t="shared" si="29"/>
        <v>3639</v>
      </c>
      <c r="AJ94" s="45">
        <f t="shared" si="42"/>
        <v>6.9249793899422913</v>
      </c>
      <c r="AK94" s="38">
        <f t="shared" si="30"/>
        <v>311</v>
      </c>
      <c r="AL94" s="38">
        <f t="shared" si="31"/>
        <v>3122</v>
      </c>
      <c r="AM94" s="45">
        <f t="shared" si="43"/>
        <v>9.9615631005765533</v>
      </c>
      <c r="AN94" s="43">
        <f t="shared" si="44"/>
        <v>7.2309836784150479</v>
      </c>
    </row>
    <row r="95" spans="1:40" x14ac:dyDescent="0.25">
      <c r="A95" s="4" t="s">
        <v>184</v>
      </c>
      <c r="B95" s="106" t="s">
        <v>185</v>
      </c>
      <c r="C95" s="112">
        <v>225</v>
      </c>
      <c r="D95" s="3">
        <v>2085</v>
      </c>
      <c r="E95" s="33">
        <f t="shared" si="32"/>
        <v>10.791366906474821</v>
      </c>
      <c r="F95" s="3">
        <v>135</v>
      </c>
      <c r="G95" s="3">
        <v>1806</v>
      </c>
      <c r="H95" s="33">
        <f t="shared" si="33"/>
        <v>7.4750830564784057</v>
      </c>
      <c r="I95" s="3">
        <v>165</v>
      </c>
      <c r="J95" s="3">
        <v>1484</v>
      </c>
      <c r="K95" s="33">
        <f t="shared" si="34"/>
        <v>11.118598382749326</v>
      </c>
      <c r="L95" s="3">
        <v>0</v>
      </c>
      <c r="M95" s="3">
        <v>0</v>
      </c>
      <c r="N95" s="33" t="e">
        <f t="shared" si="35"/>
        <v>#DIV/0!</v>
      </c>
      <c r="O95" s="3">
        <v>0</v>
      </c>
      <c r="P95" s="3">
        <v>0</v>
      </c>
      <c r="Q95" s="33" t="e">
        <f t="shared" si="36"/>
        <v>#DIV/0!</v>
      </c>
      <c r="R95" s="3">
        <v>0</v>
      </c>
      <c r="S95" s="3">
        <v>0</v>
      </c>
      <c r="T95" s="33" t="e">
        <f t="shared" si="37"/>
        <v>#DIV/0!</v>
      </c>
      <c r="U95" s="3">
        <v>97</v>
      </c>
      <c r="V95" s="3">
        <v>685</v>
      </c>
      <c r="W95" s="33">
        <f t="shared" si="38"/>
        <v>14.160583941605839</v>
      </c>
      <c r="X95" s="3">
        <v>44</v>
      </c>
      <c r="Y95" s="3">
        <v>573</v>
      </c>
      <c r="Z95" s="33">
        <f t="shared" si="39"/>
        <v>7.678883071553229</v>
      </c>
      <c r="AA95" s="3">
        <v>35</v>
      </c>
      <c r="AB95" s="3">
        <v>339</v>
      </c>
      <c r="AC95" s="33">
        <f t="shared" si="40"/>
        <v>10.32448377581121</v>
      </c>
      <c r="AE95" s="37">
        <f t="shared" si="26"/>
        <v>322</v>
      </c>
      <c r="AF95" s="38">
        <f t="shared" si="27"/>
        <v>2770</v>
      </c>
      <c r="AG95" s="47">
        <f t="shared" si="41"/>
        <v>11.624548736462094</v>
      </c>
      <c r="AH95" s="42">
        <f t="shared" si="28"/>
        <v>179</v>
      </c>
      <c r="AI95" s="40">
        <f t="shared" si="29"/>
        <v>2379</v>
      </c>
      <c r="AJ95" s="45">
        <f t="shared" si="42"/>
        <v>7.5241698192517861</v>
      </c>
      <c r="AK95" s="38">
        <f t="shared" si="30"/>
        <v>200</v>
      </c>
      <c r="AL95" s="38">
        <f t="shared" si="31"/>
        <v>1823</v>
      </c>
      <c r="AM95" s="45">
        <f t="shared" si="43"/>
        <v>10.970927043335161</v>
      </c>
      <c r="AN95" s="43">
        <f t="shared" si="44"/>
        <v>10.039881866349681</v>
      </c>
    </row>
    <row r="96" spans="1:40" x14ac:dyDescent="0.25">
      <c r="A96" s="4" t="s">
        <v>186</v>
      </c>
      <c r="B96" s="106" t="s">
        <v>187</v>
      </c>
      <c r="C96" s="112">
        <v>40</v>
      </c>
      <c r="D96" s="3">
        <v>304</v>
      </c>
      <c r="E96" s="33">
        <f t="shared" si="32"/>
        <v>13.157894736842104</v>
      </c>
      <c r="F96" s="3">
        <v>41</v>
      </c>
      <c r="G96" s="3">
        <v>299</v>
      </c>
      <c r="H96" s="33">
        <f t="shared" si="33"/>
        <v>13.712374581939798</v>
      </c>
      <c r="I96" s="3">
        <v>16</v>
      </c>
      <c r="J96" s="3">
        <v>239</v>
      </c>
      <c r="K96" s="33">
        <f t="shared" si="34"/>
        <v>6.6945606694560666</v>
      </c>
      <c r="L96" s="3">
        <v>0</v>
      </c>
      <c r="M96" s="3">
        <v>0</v>
      </c>
      <c r="N96" s="33" t="e">
        <f t="shared" si="35"/>
        <v>#DIV/0!</v>
      </c>
      <c r="O96" s="3">
        <v>0</v>
      </c>
      <c r="P96" s="3">
        <v>0</v>
      </c>
      <c r="Q96" s="33" t="e">
        <f t="shared" si="36"/>
        <v>#DIV/0!</v>
      </c>
      <c r="R96" s="3">
        <v>0</v>
      </c>
      <c r="S96" s="3">
        <v>0</v>
      </c>
      <c r="T96" s="33" t="e">
        <f t="shared" si="37"/>
        <v>#DIV/0!</v>
      </c>
      <c r="U96" s="3">
        <v>1</v>
      </c>
      <c r="V96" s="3">
        <v>167</v>
      </c>
      <c r="W96" s="33">
        <f t="shared" si="38"/>
        <v>0.5988023952095809</v>
      </c>
      <c r="X96" s="3">
        <v>7</v>
      </c>
      <c r="Y96" s="3">
        <v>160</v>
      </c>
      <c r="Z96" s="33">
        <f t="shared" si="39"/>
        <v>4.375</v>
      </c>
      <c r="AA96" s="3">
        <v>6</v>
      </c>
      <c r="AB96" s="3">
        <v>91</v>
      </c>
      <c r="AC96" s="33">
        <f t="shared" si="40"/>
        <v>6.593406593406594</v>
      </c>
      <c r="AE96" s="37">
        <f t="shared" si="26"/>
        <v>41</v>
      </c>
      <c r="AF96" s="38">
        <f t="shared" si="27"/>
        <v>471</v>
      </c>
      <c r="AG96" s="47">
        <f t="shared" si="41"/>
        <v>8.7048832271762198</v>
      </c>
      <c r="AH96" s="42">
        <f t="shared" si="28"/>
        <v>48</v>
      </c>
      <c r="AI96" s="40">
        <f t="shared" si="29"/>
        <v>459</v>
      </c>
      <c r="AJ96" s="45">
        <f t="shared" si="42"/>
        <v>10.457516339869281</v>
      </c>
      <c r="AK96" s="38">
        <f t="shared" si="30"/>
        <v>22</v>
      </c>
      <c r="AL96" s="38">
        <f t="shared" si="31"/>
        <v>330</v>
      </c>
      <c r="AM96" s="45">
        <f t="shared" si="43"/>
        <v>6.666666666666667</v>
      </c>
      <c r="AN96" s="43">
        <f t="shared" si="44"/>
        <v>8.6096887445707235</v>
      </c>
    </row>
    <row r="97" spans="1:40" x14ac:dyDescent="0.25">
      <c r="A97" s="4" t="s">
        <v>188</v>
      </c>
      <c r="B97" s="106" t="s">
        <v>189</v>
      </c>
      <c r="C97" s="112">
        <v>212</v>
      </c>
      <c r="D97" s="3">
        <v>4157</v>
      </c>
      <c r="E97" s="33">
        <f t="shared" si="32"/>
        <v>5.0998316093336538</v>
      </c>
      <c r="F97" s="3">
        <v>192</v>
      </c>
      <c r="G97" s="3">
        <v>3907</v>
      </c>
      <c r="H97" s="33">
        <f t="shared" si="33"/>
        <v>4.9142564627591501</v>
      </c>
      <c r="I97" s="3">
        <v>264</v>
      </c>
      <c r="J97" s="3">
        <v>3553</v>
      </c>
      <c r="K97" s="33">
        <f t="shared" si="34"/>
        <v>7.4303405572755414</v>
      </c>
      <c r="L97" s="3">
        <v>0</v>
      </c>
      <c r="M97" s="3">
        <v>0</v>
      </c>
      <c r="N97" s="33" t="e">
        <f t="shared" si="35"/>
        <v>#DIV/0!</v>
      </c>
      <c r="O97" s="3">
        <v>0</v>
      </c>
      <c r="P97" s="3">
        <v>0</v>
      </c>
      <c r="Q97" s="33" t="e">
        <f t="shared" si="36"/>
        <v>#DIV/0!</v>
      </c>
      <c r="R97" s="3">
        <v>0</v>
      </c>
      <c r="S97" s="3">
        <v>0</v>
      </c>
      <c r="T97" s="33" t="e">
        <f t="shared" si="37"/>
        <v>#DIV/0!</v>
      </c>
      <c r="U97" s="3">
        <v>32</v>
      </c>
      <c r="V97" s="3">
        <v>1847</v>
      </c>
      <c r="W97" s="33">
        <f t="shared" si="38"/>
        <v>1.7325392528424473</v>
      </c>
      <c r="X97" s="3">
        <v>23</v>
      </c>
      <c r="Y97" s="3">
        <v>2029</v>
      </c>
      <c r="Z97" s="33">
        <f t="shared" si="39"/>
        <v>1.1335633316904878</v>
      </c>
      <c r="AA97" s="3">
        <v>36</v>
      </c>
      <c r="AB97" s="3">
        <v>1931</v>
      </c>
      <c r="AC97" s="33">
        <f t="shared" si="40"/>
        <v>1.8643190056965304</v>
      </c>
      <c r="AE97" s="37">
        <f t="shared" si="26"/>
        <v>244</v>
      </c>
      <c r="AF97" s="38">
        <f t="shared" si="27"/>
        <v>6004</v>
      </c>
      <c r="AG97" s="47">
        <f t="shared" si="41"/>
        <v>4.0639573617588276</v>
      </c>
      <c r="AH97" s="42">
        <f t="shared" si="28"/>
        <v>215</v>
      </c>
      <c r="AI97" s="40">
        <f t="shared" si="29"/>
        <v>5936</v>
      </c>
      <c r="AJ97" s="45">
        <f t="shared" si="42"/>
        <v>3.621967654986523</v>
      </c>
      <c r="AK97" s="38">
        <f t="shared" si="30"/>
        <v>300</v>
      </c>
      <c r="AL97" s="38">
        <f t="shared" si="31"/>
        <v>5484</v>
      </c>
      <c r="AM97" s="45">
        <f t="shared" si="43"/>
        <v>5.4704595185995624</v>
      </c>
      <c r="AN97" s="43">
        <f t="shared" si="44"/>
        <v>4.3854615117816378</v>
      </c>
    </row>
    <row r="98" spans="1:40" x14ac:dyDescent="0.25">
      <c r="A98" s="4" t="s">
        <v>190</v>
      </c>
      <c r="B98" s="106" t="s">
        <v>191</v>
      </c>
      <c r="C98" s="112">
        <v>16</v>
      </c>
      <c r="D98" s="3">
        <v>1931</v>
      </c>
      <c r="E98" s="33">
        <f t="shared" si="32"/>
        <v>0.82858622475401345</v>
      </c>
      <c r="F98" s="3">
        <v>236</v>
      </c>
      <c r="G98" s="3">
        <v>1748</v>
      </c>
      <c r="H98" s="33">
        <f t="shared" si="33"/>
        <v>13.501144164759726</v>
      </c>
      <c r="I98" s="3">
        <v>72</v>
      </c>
      <c r="J98" s="3">
        <v>1614</v>
      </c>
      <c r="K98" s="33">
        <f t="shared" si="34"/>
        <v>4.4609665427509295</v>
      </c>
      <c r="L98" s="3">
        <v>0</v>
      </c>
      <c r="M98" s="3">
        <v>21</v>
      </c>
      <c r="N98" s="33">
        <f t="shared" si="35"/>
        <v>0</v>
      </c>
      <c r="O98" s="3">
        <v>0</v>
      </c>
      <c r="P98" s="3">
        <v>21</v>
      </c>
      <c r="Q98" s="33">
        <f t="shared" si="36"/>
        <v>0</v>
      </c>
      <c r="R98" s="3">
        <v>0</v>
      </c>
      <c r="S98" s="3">
        <v>29</v>
      </c>
      <c r="T98" s="33">
        <f t="shared" si="37"/>
        <v>0</v>
      </c>
      <c r="U98" s="3">
        <v>11</v>
      </c>
      <c r="V98" s="3">
        <v>827</v>
      </c>
      <c r="W98" s="33">
        <f t="shared" si="38"/>
        <v>1.3301088270858523</v>
      </c>
      <c r="X98" s="3">
        <v>71</v>
      </c>
      <c r="Y98" s="3">
        <v>807</v>
      </c>
      <c r="Z98" s="33">
        <f t="shared" si="39"/>
        <v>8.7980173482032207</v>
      </c>
      <c r="AA98" s="3">
        <v>6</v>
      </c>
      <c r="AB98" s="3">
        <v>395</v>
      </c>
      <c r="AC98" s="33">
        <f t="shared" si="40"/>
        <v>1.5189873417721518</v>
      </c>
      <c r="AE98" s="37">
        <f t="shared" si="26"/>
        <v>27</v>
      </c>
      <c r="AF98" s="38">
        <f t="shared" si="27"/>
        <v>2779</v>
      </c>
      <c r="AG98" s="47">
        <f t="shared" si="41"/>
        <v>0.97157250809643758</v>
      </c>
      <c r="AH98" s="42">
        <f t="shared" si="28"/>
        <v>307</v>
      </c>
      <c r="AI98" s="40">
        <f t="shared" si="29"/>
        <v>2576</v>
      </c>
      <c r="AJ98" s="45">
        <f t="shared" si="42"/>
        <v>11.917701863354036</v>
      </c>
      <c r="AK98" s="38">
        <f t="shared" si="30"/>
        <v>78</v>
      </c>
      <c r="AL98" s="38">
        <f t="shared" si="31"/>
        <v>2038</v>
      </c>
      <c r="AM98" s="45">
        <f t="shared" si="43"/>
        <v>3.8272816486751715</v>
      </c>
      <c r="AN98" s="43">
        <f t="shared" si="44"/>
        <v>5.572185340041881</v>
      </c>
    </row>
    <row r="99" spans="1:40" x14ac:dyDescent="0.25">
      <c r="A99" s="4" t="s">
        <v>192</v>
      </c>
      <c r="B99" s="106" t="s">
        <v>193</v>
      </c>
      <c r="C99" s="112">
        <v>22</v>
      </c>
      <c r="D99" s="3">
        <v>1619</v>
      </c>
      <c r="E99" s="33">
        <f t="shared" si="32"/>
        <v>1.3588634959851762</v>
      </c>
      <c r="F99" s="3">
        <v>100</v>
      </c>
      <c r="G99" s="3">
        <v>1403</v>
      </c>
      <c r="H99" s="33">
        <f t="shared" si="33"/>
        <v>7.1275837491090526</v>
      </c>
      <c r="I99" s="3">
        <v>70</v>
      </c>
      <c r="J99" s="3">
        <v>1165</v>
      </c>
      <c r="K99" s="33">
        <f t="shared" si="34"/>
        <v>6.0085836909871242</v>
      </c>
      <c r="L99" s="3">
        <v>0</v>
      </c>
      <c r="M99" s="3">
        <v>0</v>
      </c>
      <c r="N99" s="33" t="e">
        <f t="shared" si="35"/>
        <v>#DIV/0!</v>
      </c>
      <c r="O99" s="3">
        <v>0</v>
      </c>
      <c r="P99" s="3">
        <v>0</v>
      </c>
      <c r="Q99" s="33" t="e">
        <f t="shared" si="36"/>
        <v>#DIV/0!</v>
      </c>
      <c r="R99" s="3">
        <v>0</v>
      </c>
      <c r="S99" s="3">
        <v>0</v>
      </c>
      <c r="T99" s="33" t="e">
        <f t="shared" si="37"/>
        <v>#DIV/0!</v>
      </c>
      <c r="U99" s="3">
        <v>9</v>
      </c>
      <c r="V99" s="3">
        <v>766</v>
      </c>
      <c r="W99" s="33">
        <f t="shared" si="38"/>
        <v>1.1749347258485638</v>
      </c>
      <c r="X99" s="3">
        <v>13</v>
      </c>
      <c r="Y99" s="3">
        <v>823</v>
      </c>
      <c r="Z99" s="33">
        <f t="shared" si="39"/>
        <v>1.5795868772782502</v>
      </c>
      <c r="AA99" s="3">
        <v>16</v>
      </c>
      <c r="AB99" s="3">
        <v>423</v>
      </c>
      <c r="AC99" s="33">
        <f t="shared" si="40"/>
        <v>3.7825059101654848</v>
      </c>
      <c r="AE99" s="37">
        <f t="shared" si="26"/>
        <v>31</v>
      </c>
      <c r="AF99" s="38">
        <f t="shared" si="27"/>
        <v>2385</v>
      </c>
      <c r="AG99" s="47">
        <f t="shared" si="41"/>
        <v>1.29979035639413</v>
      </c>
      <c r="AH99" s="42">
        <f t="shared" si="28"/>
        <v>113</v>
      </c>
      <c r="AI99" s="40">
        <f t="shared" si="29"/>
        <v>2226</v>
      </c>
      <c r="AJ99" s="45">
        <f t="shared" si="42"/>
        <v>5.0763701707097928</v>
      </c>
      <c r="AK99" s="38">
        <f t="shared" si="30"/>
        <v>86</v>
      </c>
      <c r="AL99" s="38">
        <f t="shared" si="31"/>
        <v>1588</v>
      </c>
      <c r="AM99" s="45">
        <f t="shared" si="43"/>
        <v>5.4156171284634764</v>
      </c>
      <c r="AN99" s="43">
        <f t="shared" si="44"/>
        <v>3.9305925518557996</v>
      </c>
    </row>
    <row r="100" spans="1:40" x14ac:dyDescent="0.25">
      <c r="A100" s="4" t="s">
        <v>194</v>
      </c>
      <c r="B100" s="106" t="s">
        <v>195</v>
      </c>
      <c r="C100" s="112">
        <v>14</v>
      </c>
      <c r="D100" s="3">
        <v>197</v>
      </c>
      <c r="E100" s="33">
        <f t="shared" si="32"/>
        <v>7.1065989847715745</v>
      </c>
      <c r="F100" s="3">
        <v>4</v>
      </c>
      <c r="G100" s="3">
        <v>183</v>
      </c>
      <c r="H100" s="33">
        <f t="shared" si="33"/>
        <v>2.1857923497267762</v>
      </c>
      <c r="I100" s="3">
        <v>1</v>
      </c>
      <c r="J100" s="3">
        <v>175</v>
      </c>
      <c r="K100" s="33">
        <f t="shared" si="34"/>
        <v>0.5714285714285714</v>
      </c>
      <c r="L100" s="3">
        <v>0</v>
      </c>
      <c r="M100" s="3">
        <v>0</v>
      </c>
      <c r="N100" s="33" t="e">
        <f t="shared" si="35"/>
        <v>#DIV/0!</v>
      </c>
      <c r="O100" s="3">
        <v>0</v>
      </c>
      <c r="P100" s="3">
        <v>0</v>
      </c>
      <c r="Q100" s="33" t="e">
        <f t="shared" si="36"/>
        <v>#DIV/0!</v>
      </c>
      <c r="R100" s="3">
        <v>0</v>
      </c>
      <c r="S100" s="3">
        <v>0</v>
      </c>
      <c r="T100" s="33" t="e">
        <f t="shared" si="37"/>
        <v>#DIV/0!</v>
      </c>
      <c r="U100" s="3">
        <v>0</v>
      </c>
      <c r="V100" s="3">
        <v>0</v>
      </c>
      <c r="W100" s="33" t="e">
        <f t="shared" si="38"/>
        <v>#DIV/0!</v>
      </c>
      <c r="X100" s="3">
        <v>0</v>
      </c>
      <c r="Y100" s="3">
        <v>0</v>
      </c>
      <c r="Z100" s="33" t="e">
        <f t="shared" si="39"/>
        <v>#DIV/0!</v>
      </c>
      <c r="AA100" s="3">
        <v>0</v>
      </c>
      <c r="AB100" s="3">
        <v>0</v>
      </c>
      <c r="AC100" s="33" t="e">
        <f t="shared" si="40"/>
        <v>#DIV/0!</v>
      </c>
      <c r="AE100" s="37">
        <f t="shared" ref="AE100:AE114" si="45">+C100+L100+U100</f>
        <v>14</v>
      </c>
      <c r="AF100" s="38">
        <f t="shared" ref="AF100:AF114" si="46">+D100+M100+V100</f>
        <v>197</v>
      </c>
      <c r="AG100" s="47">
        <f t="shared" si="41"/>
        <v>7.1065989847715745</v>
      </c>
      <c r="AH100" s="42">
        <f t="shared" ref="AH100:AH114" si="47">+F100+O100+X100</f>
        <v>4</v>
      </c>
      <c r="AI100" s="40">
        <f t="shared" ref="AI100:AI114" si="48">+G100+P100+Y100</f>
        <v>183</v>
      </c>
      <c r="AJ100" s="45">
        <f t="shared" si="42"/>
        <v>2.1857923497267762</v>
      </c>
      <c r="AK100" s="38">
        <f t="shared" ref="AK100:AK114" si="49">+I100+R100+AA100</f>
        <v>1</v>
      </c>
      <c r="AL100" s="38">
        <f t="shared" ref="AL100:AL114" si="50">+J100+S100+AB100</f>
        <v>175</v>
      </c>
      <c r="AM100" s="45">
        <f t="shared" si="43"/>
        <v>0.5714285714285714</v>
      </c>
      <c r="AN100" s="43">
        <f t="shared" si="44"/>
        <v>3.2879399686423074</v>
      </c>
    </row>
    <row r="101" spans="1:40" x14ac:dyDescent="0.25">
      <c r="A101" s="4" t="s">
        <v>196</v>
      </c>
      <c r="B101" s="106" t="s">
        <v>197</v>
      </c>
      <c r="C101" s="112">
        <v>211</v>
      </c>
      <c r="D101" s="3">
        <v>2338</v>
      </c>
      <c r="E101" s="33">
        <f t="shared" si="32"/>
        <v>9.0248075278015403</v>
      </c>
      <c r="F101" s="3">
        <v>93</v>
      </c>
      <c r="G101" s="3">
        <v>1989</v>
      </c>
      <c r="H101" s="33">
        <f t="shared" si="33"/>
        <v>4.675716440422323</v>
      </c>
      <c r="I101" s="3">
        <v>92</v>
      </c>
      <c r="J101" s="3">
        <v>1839</v>
      </c>
      <c r="K101" s="33">
        <f t="shared" si="34"/>
        <v>5.0027188689505167</v>
      </c>
      <c r="L101" s="3">
        <v>0</v>
      </c>
      <c r="M101" s="3">
        <v>0</v>
      </c>
      <c r="N101" s="33" t="e">
        <f t="shared" si="35"/>
        <v>#DIV/0!</v>
      </c>
      <c r="O101" s="3">
        <v>0</v>
      </c>
      <c r="P101" s="3">
        <v>0</v>
      </c>
      <c r="Q101" s="33" t="e">
        <f t="shared" si="36"/>
        <v>#DIV/0!</v>
      </c>
      <c r="R101" s="3">
        <v>0</v>
      </c>
      <c r="S101" s="3">
        <v>0</v>
      </c>
      <c r="T101" s="33" t="e">
        <f t="shared" si="37"/>
        <v>#DIV/0!</v>
      </c>
      <c r="U101" s="3">
        <v>101</v>
      </c>
      <c r="V101" s="3">
        <v>1241</v>
      </c>
      <c r="W101" s="33">
        <f t="shared" si="38"/>
        <v>8.1385979049153914</v>
      </c>
      <c r="X101" s="3">
        <v>55</v>
      </c>
      <c r="Y101" s="3">
        <v>1117</v>
      </c>
      <c r="Z101" s="33">
        <f t="shared" si="39"/>
        <v>4.9239033124440468</v>
      </c>
      <c r="AA101" s="3">
        <v>15</v>
      </c>
      <c r="AB101" s="3">
        <v>589</v>
      </c>
      <c r="AC101" s="33">
        <f t="shared" si="40"/>
        <v>2.5466893039049237</v>
      </c>
      <c r="AE101" s="37">
        <f t="shared" si="45"/>
        <v>312</v>
      </c>
      <c r="AF101" s="38">
        <f t="shared" si="46"/>
        <v>3579</v>
      </c>
      <c r="AG101" s="47">
        <f t="shared" si="41"/>
        <v>8.7175188600167637</v>
      </c>
      <c r="AH101" s="42">
        <f t="shared" si="47"/>
        <v>148</v>
      </c>
      <c r="AI101" s="40">
        <f t="shared" si="48"/>
        <v>3106</v>
      </c>
      <c r="AJ101" s="45">
        <f t="shared" si="42"/>
        <v>4.764971023824855</v>
      </c>
      <c r="AK101" s="38">
        <f t="shared" si="49"/>
        <v>107</v>
      </c>
      <c r="AL101" s="38">
        <f t="shared" si="50"/>
        <v>2428</v>
      </c>
      <c r="AM101" s="45">
        <f t="shared" si="43"/>
        <v>4.4069192751235589</v>
      </c>
      <c r="AN101" s="43">
        <f t="shared" si="44"/>
        <v>5.9631363863217262</v>
      </c>
    </row>
    <row r="102" spans="1:40" x14ac:dyDescent="0.25">
      <c r="A102" s="4" t="s">
        <v>198</v>
      </c>
      <c r="B102" s="106" t="s">
        <v>199</v>
      </c>
      <c r="C102" s="112">
        <v>112</v>
      </c>
      <c r="D102" s="3">
        <v>1340</v>
      </c>
      <c r="E102" s="33">
        <f t="shared" si="32"/>
        <v>8.3582089552238816</v>
      </c>
      <c r="F102" s="3">
        <v>55</v>
      </c>
      <c r="G102" s="3">
        <v>1172</v>
      </c>
      <c r="H102" s="33">
        <f t="shared" si="33"/>
        <v>4.6928327645051189</v>
      </c>
      <c r="I102" s="3">
        <v>46</v>
      </c>
      <c r="J102" s="3">
        <v>1110</v>
      </c>
      <c r="K102" s="33">
        <f t="shared" si="34"/>
        <v>4.1441441441441444</v>
      </c>
      <c r="L102" s="3">
        <v>0</v>
      </c>
      <c r="M102" s="3">
        <v>0</v>
      </c>
      <c r="N102" s="33" t="e">
        <f t="shared" si="35"/>
        <v>#DIV/0!</v>
      </c>
      <c r="O102" s="3">
        <v>0</v>
      </c>
      <c r="P102" s="3">
        <v>0</v>
      </c>
      <c r="Q102" s="33" t="e">
        <f t="shared" si="36"/>
        <v>#DIV/0!</v>
      </c>
      <c r="R102" s="3">
        <v>0</v>
      </c>
      <c r="S102" s="3">
        <v>0</v>
      </c>
      <c r="T102" s="33" t="e">
        <f t="shared" si="37"/>
        <v>#DIV/0!</v>
      </c>
      <c r="U102" s="3">
        <v>33</v>
      </c>
      <c r="V102" s="3">
        <v>706</v>
      </c>
      <c r="W102" s="33">
        <f t="shared" si="38"/>
        <v>4.6742209631728047</v>
      </c>
      <c r="X102" s="3">
        <v>10</v>
      </c>
      <c r="Y102" s="3">
        <v>695</v>
      </c>
      <c r="Z102" s="33">
        <f t="shared" si="39"/>
        <v>1.4388489208633095</v>
      </c>
      <c r="AA102" s="3">
        <v>13</v>
      </c>
      <c r="AB102" s="3">
        <v>373</v>
      </c>
      <c r="AC102" s="33">
        <f t="shared" si="40"/>
        <v>3.4852546916890081</v>
      </c>
      <c r="AE102" s="37">
        <f t="shared" si="45"/>
        <v>145</v>
      </c>
      <c r="AF102" s="38">
        <f t="shared" si="46"/>
        <v>2046</v>
      </c>
      <c r="AG102" s="47">
        <f t="shared" si="41"/>
        <v>7.0869990224828943</v>
      </c>
      <c r="AH102" s="42">
        <f t="shared" si="47"/>
        <v>65</v>
      </c>
      <c r="AI102" s="40">
        <f t="shared" si="48"/>
        <v>1867</v>
      </c>
      <c r="AJ102" s="45">
        <f t="shared" si="42"/>
        <v>3.4815211569362612</v>
      </c>
      <c r="AK102" s="38">
        <f t="shared" si="49"/>
        <v>59</v>
      </c>
      <c r="AL102" s="38">
        <f t="shared" si="50"/>
        <v>1483</v>
      </c>
      <c r="AM102" s="45">
        <f t="shared" si="43"/>
        <v>3.9784221173297372</v>
      </c>
      <c r="AN102" s="43">
        <f t="shared" si="44"/>
        <v>4.8489807655829642</v>
      </c>
    </row>
    <row r="103" spans="1:40" x14ac:dyDescent="0.25">
      <c r="A103" s="4" t="s">
        <v>200</v>
      </c>
      <c r="B103" s="106" t="s">
        <v>201</v>
      </c>
      <c r="C103" s="112">
        <v>189</v>
      </c>
      <c r="D103" s="3">
        <v>2360</v>
      </c>
      <c r="E103" s="33">
        <f t="shared" si="32"/>
        <v>8.0084745762711869</v>
      </c>
      <c r="F103" s="3">
        <v>130</v>
      </c>
      <c r="G103" s="3">
        <v>2057</v>
      </c>
      <c r="H103" s="33">
        <f t="shared" si="33"/>
        <v>6.3198833252309186</v>
      </c>
      <c r="I103" s="3">
        <v>137</v>
      </c>
      <c r="J103" s="3">
        <v>1719</v>
      </c>
      <c r="K103" s="33">
        <f t="shared" si="34"/>
        <v>7.9697498545666088</v>
      </c>
      <c r="L103" s="3">
        <v>0</v>
      </c>
      <c r="M103" s="3">
        <v>0</v>
      </c>
      <c r="N103" s="33" t="e">
        <f t="shared" si="35"/>
        <v>#DIV/0!</v>
      </c>
      <c r="O103" s="3">
        <v>0</v>
      </c>
      <c r="P103" s="3">
        <v>0</v>
      </c>
      <c r="Q103" s="33" t="e">
        <f t="shared" si="36"/>
        <v>#DIV/0!</v>
      </c>
      <c r="R103" s="3">
        <v>0</v>
      </c>
      <c r="S103" s="3">
        <v>0</v>
      </c>
      <c r="T103" s="33" t="e">
        <f t="shared" si="37"/>
        <v>#DIV/0!</v>
      </c>
      <c r="U103" s="3">
        <v>69</v>
      </c>
      <c r="V103" s="3">
        <v>966</v>
      </c>
      <c r="W103" s="33">
        <f t="shared" si="38"/>
        <v>7.1428571428571423</v>
      </c>
      <c r="X103" s="3">
        <v>53</v>
      </c>
      <c r="Y103" s="3">
        <v>987</v>
      </c>
      <c r="Z103" s="33">
        <f t="shared" si="39"/>
        <v>5.3698074974670718</v>
      </c>
      <c r="AA103" s="3">
        <v>48</v>
      </c>
      <c r="AB103" s="3">
        <v>599</v>
      </c>
      <c r="AC103" s="33">
        <f t="shared" si="40"/>
        <v>8.013355592654424</v>
      </c>
      <c r="AE103" s="37">
        <f t="shared" si="45"/>
        <v>258</v>
      </c>
      <c r="AF103" s="38">
        <f t="shared" si="46"/>
        <v>3326</v>
      </c>
      <c r="AG103" s="47">
        <f t="shared" si="41"/>
        <v>7.7570655441972338</v>
      </c>
      <c r="AH103" s="42">
        <f t="shared" si="47"/>
        <v>183</v>
      </c>
      <c r="AI103" s="40">
        <f t="shared" si="48"/>
        <v>3044</v>
      </c>
      <c r="AJ103" s="45">
        <f t="shared" si="42"/>
        <v>6.0118265440210248</v>
      </c>
      <c r="AK103" s="38">
        <f t="shared" si="49"/>
        <v>185</v>
      </c>
      <c r="AL103" s="38">
        <f t="shared" si="50"/>
        <v>2318</v>
      </c>
      <c r="AM103" s="45">
        <f t="shared" si="43"/>
        <v>7.9810181190681622</v>
      </c>
      <c r="AN103" s="43">
        <f t="shared" si="44"/>
        <v>7.2499700690954727</v>
      </c>
    </row>
    <row r="104" spans="1:40" x14ac:dyDescent="0.25">
      <c r="A104" s="4" t="s">
        <v>202</v>
      </c>
      <c r="B104" s="106" t="s">
        <v>203</v>
      </c>
      <c r="C104" s="112">
        <v>53</v>
      </c>
      <c r="D104" s="3">
        <v>2730</v>
      </c>
      <c r="E104" s="33">
        <f t="shared" si="32"/>
        <v>1.9413919413919414</v>
      </c>
      <c r="F104" s="3">
        <v>75</v>
      </c>
      <c r="G104" s="3">
        <v>2329</v>
      </c>
      <c r="H104" s="33">
        <f t="shared" si="33"/>
        <v>3.2202662086732503</v>
      </c>
      <c r="I104" s="3">
        <v>27</v>
      </c>
      <c r="J104" s="3">
        <v>2160</v>
      </c>
      <c r="K104" s="33">
        <f t="shared" si="34"/>
        <v>1.25</v>
      </c>
      <c r="L104" s="3">
        <v>0</v>
      </c>
      <c r="M104" s="3">
        <v>0</v>
      </c>
      <c r="N104" s="33" t="e">
        <f t="shared" si="35"/>
        <v>#DIV/0!</v>
      </c>
      <c r="O104" s="3">
        <v>0</v>
      </c>
      <c r="P104" s="3">
        <v>0</v>
      </c>
      <c r="Q104" s="33" t="e">
        <f t="shared" si="36"/>
        <v>#DIV/0!</v>
      </c>
      <c r="R104" s="3">
        <v>0</v>
      </c>
      <c r="S104" s="3">
        <v>0</v>
      </c>
      <c r="T104" s="33" t="e">
        <f t="shared" si="37"/>
        <v>#DIV/0!</v>
      </c>
      <c r="U104" s="3">
        <v>9</v>
      </c>
      <c r="V104" s="3">
        <v>1395</v>
      </c>
      <c r="W104" s="33">
        <f t="shared" si="38"/>
        <v>0.64516129032258063</v>
      </c>
      <c r="X104" s="3">
        <v>19</v>
      </c>
      <c r="Y104" s="3">
        <v>1378</v>
      </c>
      <c r="Z104" s="33">
        <f t="shared" si="39"/>
        <v>1.3788098693759072</v>
      </c>
      <c r="AA104" s="3">
        <v>17</v>
      </c>
      <c r="AB104" s="3">
        <v>715</v>
      </c>
      <c r="AC104" s="33">
        <f t="shared" si="40"/>
        <v>2.3776223776223775</v>
      </c>
      <c r="AE104" s="37">
        <f t="shared" si="45"/>
        <v>62</v>
      </c>
      <c r="AF104" s="38">
        <f t="shared" si="46"/>
        <v>4125</v>
      </c>
      <c r="AG104" s="47">
        <f t="shared" si="41"/>
        <v>1.5030303030303032</v>
      </c>
      <c r="AH104" s="42">
        <f t="shared" si="47"/>
        <v>94</v>
      </c>
      <c r="AI104" s="40">
        <f t="shared" si="48"/>
        <v>3707</v>
      </c>
      <c r="AJ104" s="45">
        <f t="shared" si="42"/>
        <v>2.5357431885621797</v>
      </c>
      <c r="AK104" s="38">
        <f t="shared" si="49"/>
        <v>44</v>
      </c>
      <c r="AL104" s="38">
        <f t="shared" si="50"/>
        <v>2875</v>
      </c>
      <c r="AM104" s="45">
        <f t="shared" si="43"/>
        <v>1.5304347826086957</v>
      </c>
      <c r="AN104" s="43">
        <f t="shared" si="44"/>
        <v>1.8564027580670597</v>
      </c>
    </row>
    <row r="105" spans="1:40" x14ac:dyDescent="0.25">
      <c r="A105" s="4" t="s">
        <v>204</v>
      </c>
      <c r="B105" s="106" t="s">
        <v>205</v>
      </c>
      <c r="C105" s="112">
        <v>2</v>
      </c>
      <c r="D105" s="3">
        <v>1052</v>
      </c>
      <c r="E105" s="33">
        <f t="shared" si="32"/>
        <v>0.19011406844106463</v>
      </c>
      <c r="F105" s="3">
        <v>34</v>
      </c>
      <c r="G105" s="3">
        <v>1243</v>
      </c>
      <c r="H105" s="33">
        <f t="shared" si="33"/>
        <v>2.7353177795655674</v>
      </c>
      <c r="I105" s="3">
        <v>16</v>
      </c>
      <c r="J105" s="3">
        <v>1122</v>
      </c>
      <c r="K105" s="33">
        <f t="shared" si="34"/>
        <v>1.4260249554367201</v>
      </c>
      <c r="L105" s="3">
        <v>0</v>
      </c>
      <c r="M105" s="3">
        <v>0</v>
      </c>
      <c r="N105" s="33" t="e">
        <f t="shared" si="35"/>
        <v>#DIV/0!</v>
      </c>
      <c r="O105" s="3">
        <v>0</v>
      </c>
      <c r="P105" s="3">
        <v>0</v>
      </c>
      <c r="Q105" s="33" t="e">
        <f t="shared" si="36"/>
        <v>#DIV/0!</v>
      </c>
      <c r="R105" s="3">
        <v>0</v>
      </c>
      <c r="S105" s="3">
        <v>0</v>
      </c>
      <c r="T105" s="33" t="e">
        <f t="shared" si="37"/>
        <v>#DIV/0!</v>
      </c>
      <c r="U105" s="3">
        <v>0</v>
      </c>
      <c r="V105" s="3">
        <v>441</v>
      </c>
      <c r="W105" s="33">
        <f t="shared" si="38"/>
        <v>0</v>
      </c>
      <c r="X105" s="3">
        <v>4</v>
      </c>
      <c r="Y105" s="3">
        <v>467</v>
      </c>
      <c r="Z105" s="33">
        <f t="shared" si="39"/>
        <v>0.85653104925053536</v>
      </c>
      <c r="AA105" s="3">
        <v>2</v>
      </c>
      <c r="AB105" s="3">
        <v>281</v>
      </c>
      <c r="AC105" s="33">
        <f t="shared" si="40"/>
        <v>0.71174377224199281</v>
      </c>
      <c r="AE105" s="37">
        <f t="shared" si="45"/>
        <v>2</v>
      </c>
      <c r="AF105" s="38">
        <f t="shared" si="46"/>
        <v>1493</v>
      </c>
      <c r="AG105" s="47">
        <f t="shared" si="41"/>
        <v>0.13395847287340923</v>
      </c>
      <c r="AH105" s="42">
        <f t="shared" si="47"/>
        <v>38</v>
      </c>
      <c r="AI105" s="40">
        <f t="shared" si="48"/>
        <v>1710</v>
      </c>
      <c r="AJ105" s="45">
        <f t="shared" si="42"/>
        <v>2.2222222222222223</v>
      </c>
      <c r="AK105" s="38">
        <f t="shared" si="49"/>
        <v>18</v>
      </c>
      <c r="AL105" s="38">
        <f t="shared" si="50"/>
        <v>1403</v>
      </c>
      <c r="AM105" s="45">
        <f t="shared" si="43"/>
        <v>1.2829650748396295</v>
      </c>
      <c r="AN105" s="43">
        <f t="shared" si="44"/>
        <v>1.2130485899784202</v>
      </c>
    </row>
    <row r="106" spans="1:40" x14ac:dyDescent="0.25">
      <c r="A106" s="4" t="s">
        <v>206</v>
      </c>
      <c r="B106" s="106" t="s">
        <v>207</v>
      </c>
      <c r="C106" s="112">
        <v>2</v>
      </c>
      <c r="D106" s="3">
        <v>433</v>
      </c>
      <c r="E106" s="33">
        <f t="shared" si="32"/>
        <v>0.46189376443418012</v>
      </c>
      <c r="F106" s="3">
        <v>32</v>
      </c>
      <c r="G106" s="3">
        <v>456</v>
      </c>
      <c r="H106" s="33">
        <f t="shared" si="33"/>
        <v>7.0175438596491224</v>
      </c>
      <c r="I106" s="3">
        <v>8</v>
      </c>
      <c r="J106" s="3">
        <v>374</v>
      </c>
      <c r="K106" s="33">
        <f t="shared" si="34"/>
        <v>2.1390374331550799</v>
      </c>
      <c r="L106" s="3">
        <v>0</v>
      </c>
      <c r="M106" s="3">
        <v>0</v>
      </c>
      <c r="N106" s="33" t="e">
        <f t="shared" si="35"/>
        <v>#DIV/0!</v>
      </c>
      <c r="O106" s="3">
        <v>0</v>
      </c>
      <c r="P106" s="3">
        <v>0</v>
      </c>
      <c r="Q106" s="33" t="e">
        <f t="shared" si="36"/>
        <v>#DIV/0!</v>
      </c>
      <c r="R106" s="3">
        <v>0</v>
      </c>
      <c r="S106" s="3">
        <v>0</v>
      </c>
      <c r="T106" s="33" t="e">
        <f t="shared" si="37"/>
        <v>#DIV/0!</v>
      </c>
      <c r="U106" s="3">
        <v>1</v>
      </c>
      <c r="V106" s="3">
        <v>209</v>
      </c>
      <c r="W106" s="33">
        <f t="shared" si="38"/>
        <v>0.4784688995215311</v>
      </c>
      <c r="X106" s="3">
        <v>0</v>
      </c>
      <c r="Y106" s="3">
        <v>104</v>
      </c>
      <c r="Z106" s="33">
        <f t="shared" si="39"/>
        <v>0</v>
      </c>
      <c r="AA106" s="3">
        <v>1</v>
      </c>
      <c r="AB106" s="3">
        <v>120</v>
      </c>
      <c r="AC106" s="33">
        <f t="shared" si="40"/>
        <v>0.83333333333333337</v>
      </c>
      <c r="AE106" s="37">
        <f t="shared" si="45"/>
        <v>3</v>
      </c>
      <c r="AF106" s="38">
        <f t="shared" si="46"/>
        <v>642</v>
      </c>
      <c r="AG106" s="47">
        <f t="shared" si="41"/>
        <v>0.46728971962616817</v>
      </c>
      <c r="AH106" s="42">
        <f t="shared" si="47"/>
        <v>32</v>
      </c>
      <c r="AI106" s="40">
        <f t="shared" si="48"/>
        <v>560</v>
      </c>
      <c r="AJ106" s="45">
        <f t="shared" si="42"/>
        <v>5.7142857142857144</v>
      </c>
      <c r="AK106" s="38">
        <f t="shared" si="49"/>
        <v>9</v>
      </c>
      <c r="AL106" s="38">
        <f t="shared" si="50"/>
        <v>494</v>
      </c>
      <c r="AM106" s="45">
        <f t="shared" si="43"/>
        <v>1.8218623481781375</v>
      </c>
      <c r="AN106" s="43">
        <f t="shared" si="44"/>
        <v>2.667812594030007</v>
      </c>
    </row>
    <row r="107" spans="1:40" x14ac:dyDescent="0.25">
      <c r="A107" s="4" t="s">
        <v>208</v>
      </c>
      <c r="B107" s="106" t="s">
        <v>209</v>
      </c>
      <c r="C107" s="112">
        <v>202</v>
      </c>
      <c r="D107" s="3">
        <v>2888</v>
      </c>
      <c r="E107" s="33">
        <f t="shared" si="32"/>
        <v>6.9944598337950135</v>
      </c>
      <c r="F107" s="3">
        <v>130</v>
      </c>
      <c r="G107" s="3">
        <v>2345</v>
      </c>
      <c r="H107" s="33">
        <f t="shared" si="33"/>
        <v>5.5437100213219619</v>
      </c>
      <c r="I107" s="3">
        <v>88</v>
      </c>
      <c r="J107" s="3">
        <v>2123</v>
      </c>
      <c r="K107" s="33">
        <f t="shared" si="34"/>
        <v>4.1450777202072544</v>
      </c>
      <c r="L107" s="3">
        <v>0</v>
      </c>
      <c r="M107" s="3">
        <v>0</v>
      </c>
      <c r="N107" s="33" t="e">
        <f t="shared" si="35"/>
        <v>#DIV/0!</v>
      </c>
      <c r="O107" s="3">
        <v>0</v>
      </c>
      <c r="P107" s="3">
        <v>0</v>
      </c>
      <c r="Q107" s="33" t="e">
        <f t="shared" si="36"/>
        <v>#DIV/0!</v>
      </c>
      <c r="R107" s="3">
        <v>0</v>
      </c>
      <c r="S107" s="3">
        <v>0</v>
      </c>
      <c r="T107" s="33" t="e">
        <f t="shared" si="37"/>
        <v>#DIV/0!</v>
      </c>
      <c r="U107" s="3">
        <v>38</v>
      </c>
      <c r="V107" s="3">
        <v>1336</v>
      </c>
      <c r="W107" s="33">
        <f t="shared" si="38"/>
        <v>2.8443113772455089</v>
      </c>
      <c r="X107" s="3">
        <v>42</v>
      </c>
      <c r="Y107" s="3">
        <v>1295</v>
      </c>
      <c r="Z107" s="33">
        <f t="shared" si="39"/>
        <v>3.2432432432432434</v>
      </c>
      <c r="AA107" s="3">
        <v>30</v>
      </c>
      <c r="AB107" s="3">
        <v>716</v>
      </c>
      <c r="AC107" s="33">
        <f t="shared" si="40"/>
        <v>4.1899441340782122</v>
      </c>
      <c r="AE107" s="37">
        <f t="shared" si="45"/>
        <v>240</v>
      </c>
      <c r="AF107" s="38">
        <f t="shared" si="46"/>
        <v>4224</v>
      </c>
      <c r="AG107" s="47">
        <f t="shared" si="41"/>
        <v>5.6818181818181817</v>
      </c>
      <c r="AH107" s="42">
        <f t="shared" si="47"/>
        <v>172</v>
      </c>
      <c r="AI107" s="40">
        <f t="shared" si="48"/>
        <v>3640</v>
      </c>
      <c r="AJ107" s="45">
        <f t="shared" si="42"/>
        <v>4.7252747252747254</v>
      </c>
      <c r="AK107" s="38">
        <f t="shared" si="49"/>
        <v>118</v>
      </c>
      <c r="AL107" s="38">
        <f t="shared" si="50"/>
        <v>2839</v>
      </c>
      <c r="AM107" s="45">
        <f t="shared" si="43"/>
        <v>4.1563930961606195</v>
      </c>
      <c r="AN107" s="43">
        <f t="shared" si="44"/>
        <v>4.8544953344178419</v>
      </c>
    </row>
    <row r="108" spans="1:40" x14ac:dyDescent="0.25">
      <c r="A108" s="4" t="s">
        <v>210</v>
      </c>
      <c r="B108" s="106" t="s">
        <v>211</v>
      </c>
      <c r="C108" s="112">
        <v>513</v>
      </c>
      <c r="D108" s="3">
        <v>1671</v>
      </c>
      <c r="E108" s="33">
        <f t="shared" si="32"/>
        <v>30.700179533213646</v>
      </c>
      <c r="F108" s="3">
        <v>410</v>
      </c>
      <c r="G108" s="3">
        <v>1455</v>
      </c>
      <c r="H108" s="33">
        <f t="shared" si="33"/>
        <v>28.178694158075601</v>
      </c>
      <c r="I108" s="3">
        <v>389</v>
      </c>
      <c r="J108" s="3">
        <v>1331</v>
      </c>
      <c r="K108" s="33">
        <f t="shared" si="34"/>
        <v>29.226145755071375</v>
      </c>
      <c r="L108" s="3">
        <v>9</v>
      </c>
      <c r="M108" s="3">
        <v>37</v>
      </c>
      <c r="N108" s="33">
        <f t="shared" si="35"/>
        <v>24.324324324324326</v>
      </c>
      <c r="O108" s="3">
        <v>1</v>
      </c>
      <c r="P108" s="3">
        <v>31</v>
      </c>
      <c r="Q108" s="33">
        <f t="shared" si="36"/>
        <v>3.225806451612903</v>
      </c>
      <c r="R108" s="3">
        <v>1</v>
      </c>
      <c r="S108" s="3">
        <v>29</v>
      </c>
      <c r="T108" s="33">
        <f t="shared" si="37"/>
        <v>3.4482758620689653</v>
      </c>
      <c r="U108" s="3">
        <v>328</v>
      </c>
      <c r="V108" s="3">
        <v>923</v>
      </c>
      <c r="W108" s="33">
        <f t="shared" si="38"/>
        <v>35.536294691224271</v>
      </c>
      <c r="X108" s="3">
        <v>179</v>
      </c>
      <c r="Y108" s="3">
        <v>893</v>
      </c>
      <c r="Z108" s="33">
        <f t="shared" si="39"/>
        <v>20.044792833146698</v>
      </c>
      <c r="AA108" s="3">
        <v>125</v>
      </c>
      <c r="AB108" s="3">
        <v>426</v>
      </c>
      <c r="AC108" s="33">
        <f t="shared" si="40"/>
        <v>29.342723004694836</v>
      </c>
      <c r="AE108" s="37">
        <f t="shared" si="45"/>
        <v>850</v>
      </c>
      <c r="AF108" s="38">
        <f t="shared" si="46"/>
        <v>2631</v>
      </c>
      <c r="AG108" s="47">
        <f t="shared" si="41"/>
        <v>32.307107563664005</v>
      </c>
      <c r="AH108" s="42">
        <f t="shared" si="47"/>
        <v>590</v>
      </c>
      <c r="AI108" s="40">
        <f t="shared" si="48"/>
        <v>2379</v>
      </c>
      <c r="AJ108" s="45">
        <f t="shared" si="42"/>
        <v>24.800336275746112</v>
      </c>
      <c r="AK108" s="38">
        <f t="shared" si="49"/>
        <v>515</v>
      </c>
      <c r="AL108" s="38">
        <f t="shared" si="50"/>
        <v>1786</v>
      </c>
      <c r="AM108" s="45">
        <f t="shared" si="43"/>
        <v>28.835386338185891</v>
      </c>
      <c r="AN108" s="43">
        <f t="shared" si="44"/>
        <v>28.647610059198669</v>
      </c>
    </row>
    <row r="109" spans="1:40" x14ac:dyDescent="0.25">
      <c r="A109" s="4" t="s">
        <v>212</v>
      </c>
      <c r="B109" s="106" t="s">
        <v>213</v>
      </c>
      <c r="C109" s="112">
        <v>30</v>
      </c>
      <c r="D109" s="34">
        <v>786</v>
      </c>
      <c r="E109" s="33">
        <f t="shared" si="32"/>
        <v>3.8167938931297711</v>
      </c>
      <c r="F109" s="3">
        <v>18</v>
      </c>
      <c r="G109" s="3">
        <v>1181</v>
      </c>
      <c r="H109" s="33">
        <f t="shared" si="33"/>
        <v>1.5241320914479255</v>
      </c>
      <c r="I109" s="3">
        <v>32</v>
      </c>
      <c r="J109" s="3">
        <v>933</v>
      </c>
      <c r="K109" s="33">
        <f t="shared" si="34"/>
        <v>3.429796355841372</v>
      </c>
      <c r="L109" s="3">
        <v>0</v>
      </c>
      <c r="M109" s="3">
        <v>0</v>
      </c>
      <c r="N109" s="33" t="e">
        <f t="shared" si="35"/>
        <v>#DIV/0!</v>
      </c>
      <c r="O109" s="3">
        <v>0</v>
      </c>
      <c r="P109" s="3">
        <v>0</v>
      </c>
      <c r="Q109" s="33" t="e">
        <f t="shared" si="36"/>
        <v>#DIV/0!</v>
      </c>
      <c r="R109" s="3">
        <v>0</v>
      </c>
      <c r="S109" s="3">
        <v>0</v>
      </c>
      <c r="T109" s="33" t="e">
        <f t="shared" si="37"/>
        <v>#DIV/0!</v>
      </c>
      <c r="U109" s="3">
        <v>0</v>
      </c>
      <c r="V109" s="3">
        <v>510</v>
      </c>
      <c r="W109" s="33">
        <f t="shared" si="38"/>
        <v>0</v>
      </c>
      <c r="X109" s="3">
        <v>0</v>
      </c>
      <c r="Y109" s="3">
        <v>498</v>
      </c>
      <c r="Z109" s="33">
        <f t="shared" si="39"/>
        <v>0</v>
      </c>
      <c r="AA109" s="3">
        <v>0</v>
      </c>
      <c r="AB109" s="3">
        <v>310</v>
      </c>
      <c r="AC109" s="33">
        <f t="shared" si="40"/>
        <v>0</v>
      </c>
      <c r="AE109" s="37">
        <f t="shared" si="45"/>
        <v>30</v>
      </c>
      <c r="AF109" s="38">
        <f t="shared" si="46"/>
        <v>1296</v>
      </c>
      <c r="AG109" s="47">
        <f t="shared" si="41"/>
        <v>2.3148148148148149</v>
      </c>
      <c r="AH109" s="42">
        <f t="shared" si="47"/>
        <v>18</v>
      </c>
      <c r="AI109" s="40">
        <f t="shared" si="48"/>
        <v>1679</v>
      </c>
      <c r="AJ109" s="45">
        <f t="shared" si="42"/>
        <v>1.0720667063728408</v>
      </c>
      <c r="AK109" s="38">
        <f t="shared" si="49"/>
        <v>32</v>
      </c>
      <c r="AL109" s="38">
        <f t="shared" si="50"/>
        <v>1243</v>
      </c>
      <c r="AM109" s="45">
        <f t="shared" si="43"/>
        <v>2.5744167337087691</v>
      </c>
      <c r="AN109" s="43">
        <f t="shared" si="44"/>
        <v>1.9870994182988084</v>
      </c>
    </row>
    <row r="110" spans="1:40" x14ac:dyDescent="0.25">
      <c r="A110" s="4" t="s">
        <v>214</v>
      </c>
      <c r="B110" s="106" t="s">
        <v>215</v>
      </c>
      <c r="C110" s="112">
        <v>71</v>
      </c>
      <c r="D110" s="3">
        <v>2075</v>
      </c>
      <c r="E110" s="33">
        <f t="shared" si="32"/>
        <v>3.4216867469879517</v>
      </c>
      <c r="F110" s="3">
        <v>35</v>
      </c>
      <c r="G110" s="3">
        <v>1813</v>
      </c>
      <c r="H110" s="33">
        <f t="shared" si="33"/>
        <v>1.9305019305019304</v>
      </c>
      <c r="I110" s="3">
        <v>33</v>
      </c>
      <c r="J110" s="3">
        <v>1677</v>
      </c>
      <c r="K110" s="33">
        <f t="shared" si="34"/>
        <v>1.9677996422182469</v>
      </c>
      <c r="L110" s="3">
        <v>0</v>
      </c>
      <c r="M110" s="3">
        <v>0</v>
      </c>
      <c r="N110" s="33" t="e">
        <f t="shared" si="35"/>
        <v>#DIV/0!</v>
      </c>
      <c r="O110" s="3">
        <v>0</v>
      </c>
      <c r="P110" s="3">
        <v>0</v>
      </c>
      <c r="Q110" s="33" t="e">
        <f t="shared" si="36"/>
        <v>#DIV/0!</v>
      </c>
      <c r="R110" s="3">
        <v>0</v>
      </c>
      <c r="S110" s="3">
        <v>0</v>
      </c>
      <c r="T110" s="33" t="e">
        <f t="shared" si="37"/>
        <v>#DIV/0!</v>
      </c>
      <c r="U110" s="3">
        <v>13</v>
      </c>
      <c r="V110" s="3">
        <v>791</v>
      </c>
      <c r="W110" s="33">
        <f t="shared" si="38"/>
        <v>1.6434892541087229</v>
      </c>
      <c r="X110" s="3">
        <v>14</v>
      </c>
      <c r="Y110" s="3">
        <v>761</v>
      </c>
      <c r="Z110" s="33">
        <f t="shared" si="39"/>
        <v>1.8396846254927726</v>
      </c>
      <c r="AA110" s="3">
        <v>3</v>
      </c>
      <c r="AB110" s="3">
        <v>398</v>
      </c>
      <c r="AC110" s="33">
        <f t="shared" si="40"/>
        <v>0.75376884422110546</v>
      </c>
      <c r="AE110" s="37">
        <f t="shared" si="45"/>
        <v>84</v>
      </c>
      <c r="AF110" s="38">
        <f t="shared" si="46"/>
        <v>2866</v>
      </c>
      <c r="AG110" s="47">
        <f t="shared" si="41"/>
        <v>2.9309141660851359</v>
      </c>
      <c r="AH110" s="42">
        <f t="shared" si="47"/>
        <v>49</v>
      </c>
      <c r="AI110" s="40">
        <f t="shared" si="48"/>
        <v>2574</v>
      </c>
      <c r="AJ110" s="45">
        <f t="shared" si="42"/>
        <v>1.9036519036519035</v>
      </c>
      <c r="AK110" s="38">
        <f t="shared" si="49"/>
        <v>36</v>
      </c>
      <c r="AL110" s="38">
        <f t="shared" si="50"/>
        <v>2075</v>
      </c>
      <c r="AM110" s="45">
        <f t="shared" si="43"/>
        <v>1.7349397590361446</v>
      </c>
      <c r="AN110" s="43">
        <f t="shared" si="44"/>
        <v>2.1898352762577282</v>
      </c>
    </row>
    <row r="111" spans="1:40" x14ac:dyDescent="0.25">
      <c r="A111" s="4" t="s">
        <v>216</v>
      </c>
      <c r="B111" s="106" t="s">
        <v>217</v>
      </c>
      <c r="C111" s="112">
        <v>0</v>
      </c>
      <c r="D111" s="3">
        <v>169</v>
      </c>
      <c r="E111" s="33">
        <f t="shared" si="32"/>
        <v>0</v>
      </c>
      <c r="F111" s="3">
        <v>0</v>
      </c>
      <c r="G111" s="3">
        <v>134</v>
      </c>
      <c r="H111" s="33">
        <f t="shared" si="33"/>
        <v>0</v>
      </c>
      <c r="I111" s="3">
        <v>2</v>
      </c>
      <c r="J111" s="3">
        <v>122</v>
      </c>
      <c r="K111" s="33">
        <f t="shared" si="34"/>
        <v>1.639344262295082</v>
      </c>
      <c r="L111" s="3">
        <v>0</v>
      </c>
      <c r="M111" s="3">
        <v>0</v>
      </c>
      <c r="N111" s="33" t="e">
        <f t="shared" si="35"/>
        <v>#DIV/0!</v>
      </c>
      <c r="O111" s="3">
        <v>0</v>
      </c>
      <c r="P111" s="3">
        <v>0</v>
      </c>
      <c r="Q111" s="33" t="e">
        <f t="shared" si="36"/>
        <v>#DIV/0!</v>
      </c>
      <c r="R111" s="3">
        <v>0</v>
      </c>
      <c r="S111" s="3">
        <v>0</v>
      </c>
      <c r="T111" s="33" t="e">
        <f t="shared" si="37"/>
        <v>#DIV/0!</v>
      </c>
      <c r="U111" s="3">
        <v>0</v>
      </c>
      <c r="V111" s="3">
        <v>0</v>
      </c>
      <c r="W111" s="33" t="e">
        <f t="shared" si="38"/>
        <v>#DIV/0!</v>
      </c>
      <c r="X111" s="3">
        <v>0</v>
      </c>
      <c r="Y111" s="3">
        <v>0</v>
      </c>
      <c r="Z111" s="33" t="e">
        <f t="shared" si="39"/>
        <v>#DIV/0!</v>
      </c>
      <c r="AA111" s="3">
        <v>0</v>
      </c>
      <c r="AB111" s="3">
        <v>0</v>
      </c>
      <c r="AC111" s="33" t="e">
        <f t="shared" si="40"/>
        <v>#DIV/0!</v>
      </c>
      <c r="AE111" s="37">
        <f t="shared" si="45"/>
        <v>0</v>
      </c>
      <c r="AF111" s="38">
        <f t="shared" si="46"/>
        <v>169</v>
      </c>
      <c r="AG111" s="47">
        <f t="shared" si="41"/>
        <v>0</v>
      </c>
      <c r="AH111" s="42">
        <f t="shared" si="47"/>
        <v>0</v>
      </c>
      <c r="AI111" s="40">
        <f t="shared" si="48"/>
        <v>134</v>
      </c>
      <c r="AJ111" s="45">
        <f t="shared" si="42"/>
        <v>0</v>
      </c>
      <c r="AK111" s="38">
        <f t="shared" si="49"/>
        <v>2</v>
      </c>
      <c r="AL111" s="38">
        <f t="shared" si="50"/>
        <v>122</v>
      </c>
      <c r="AM111" s="45">
        <f t="shared" si="43"/>
        <v>1.639344262295082</v>
      </c>
      <c r="AN111" s="43">
        <f t="shared" si="44"/>
        <v>0.54644808743169404</v>
      </c>
    </row>
    <row r="112" spans="1:40" x14ac:dyDescent="0.25">
      <c r="A112" s="4" t="s">
        <v>218</v>
      </c>
      <c r="B112" s="106" t="s">
        <v>219</v>
      </c>
      <c r="C112" s="112">
        <v>136</v>
      </c>
      <c r="D112" s="3">
        <v>949</v>
      </c>
      <c r="E112" s="33">
        <f t="shared" si="32"/>
        <v>14.330874604847207</v>
      </c>
      <c r="F112" s="3">
        <v>10</v>
      </c>
      <c r="G112" s="3">
        <v>865</v>
      </c>
      <c r="H112" s="33">
        <f t="shared" si="33"/>
        <v>1.1560693641618496</v>
      </c>
      <c r="I112" s="3">
        <v>91</v>
      </c>
      <c r="J112" s="3">
        <v>630</v>
      </c>
      <c r="K112" s="33">
        <f t="shared" si="34"/>
        <v>14.444444444444443</v>
      </c>
      <c r="L112" s="3">
        <v>0</v>
      </c>
      <c r="M112" s="3">
        <v>0</v>
      </c>
      <c r="N112" s="33" t="e">
        <f t="shared" si="35"/>
        <v>#DIV/0!</v>
      </c>
      <c r="O112" s="3">
        <v>0</v>
      </c>
      <c r="P112" s="3">
        <v>0</v>
      </c>
      <c r="Q112" s="33" t="e">
        <f t="shared" si="36"/>
        <v>#DIV/0!</v>
      </c>
      <c r="R112" s="3">
        <v>0</v>
      </c>
      <c r="S112" s="3">
        <v>0</v>
      </c>
      <c r="T112" s="33" t="e">
        <f t="shared" si="37"/>
        <v>#DIV/0!</v>
      </c>
      <c r="U112" s="3">
        <v>53</v>
      </c>
      <c r="V112" s="3">
        <v>408</v>
      </c>
      <c r="W112" s="33">
        <f t="shared" si="38"/>
        <v>12.990196078431374</v>
      </c>
      <c r="X112" s="3">
        <v>6</v>
      </c>
      <c r="Y112" s="3">
        <v>372</v>
      </c>
      <c r="Z112" s="33">
        <f t="shared" si="39"/>
        <v>1.6129032258064515</v>
      </c>
      <c r="AA112" s="3">
        <v>21</v>
      </c>
      <c r="AB112" s="3">
        <v>275</v>
      </c>
      <c r="AC112" s="33">
        <f t="shared" si="40"/>
        <v>7.6363636363636367</v>
      </c>
      <c r="AE112" s="37">
        <f t="shared" si="45"/>
        <v>189</v>
      </c>
      <c r="AF112" s="38">
        <f t="shared" si="46"/>
        <v>1357</v>
      </c>
      <c r="AG112" s="47">
        <f t="shared" si="41"/>
        <v>13.927781871775977</v>
      </c>
      <c r="AH112" s="42">
        <f t="shared" si="47"/>
        <v>16</v>
      </c>
      <c r="AI112" s="40">
        <f t="shared" si="48"/>
        <v>1237</v>
      </c>
      <c r="AJ112" s="45">
        <f t="shared" si="42"/>
        <v>1.2934518997574778</v>
      </c>
      <c r="AK112" s="38">
        <f t="shared" si="49"/>
        <v>112</v>
      </c>
      <c r="AL112" s="38">
        <f t="shared" si="50"/>
        <v>905</v>
      </c>
      <c r="AM112" s="45">
        <f t="shared" si="43"/>
        <v>12.375690607734807</v>
      </c>
      <c r="AN112" s="43">
        <f t="shared" si="44"/>
        <v>9.1989747930894215</v>
      </c>
    </row>
    <row r="113" spans="1:40" ht="15.75" thickBot="1" x14ac:dyDescent="0.3">
      <c r="A113" s="4" t="s">
        <v>220</v>
      </c>
      <c r="B113" s="106" t="s">
        <v>221</v>
      </c>
      <c r="C113" s="112">
        <v>8</v>
      </c>
      <c r="D113" s="3">
        <v>218</v>
      </c>
      <c r="E113" s="33">
        <f t="shared" si="32"/>
        <v>3.669724770642202</v>
      </c>
      <c r="F113" s="3">
        <v>6</v>
      </c>
      <c r="G113" s="3">
        <v>174</v>
      </c>
      <c r="H113" s="33">
        <f t="shared" si="33"/>
        <v>3.4482758620689653</v>
      </c>
      <c r="I113" s="3">
        <v>6</v>
      </c>
      <c r="J113" s="3">
        <v>152</v>
      </c>
      <c r="K113" s="33">
        <f t="shared" si="34"/>
        <v>3.9473684210526314</v>
      </c>
      <c r="L113" s="3">
        <v>0</v>
      </c>
      <c r="M113" s="3">
        <v>0</v>
      </c>
      <c r="N113" s="33" t="e">
        <f t="shared" si="35"/>
        <v>#DIV/0!</v>
      </c>
      <c r="O113" s="3">
        <v>0</v>
      </c>
      <c r="P113" s="3">
        <v>0</v>
      </c>
      <c r="Q113" s="33" t="e">
        <f t="shared" si="36"/>
        <v>#DIV/0!</v>
      </c>
      <c r="R113" s="3">
        <v>0</v>
      </c>
      <c r="S113" s="3">
        <v>0</v>
      </c>
      <c r="T113" s="33" t="e">
        <f t="shared" si="37"/>
        <v>#DIV/0!</v>
      </c>
      <c r="U113" s="3">
        <v>0</v>
      </c>
      <c r="V113" s="3">
        <v>0</v>
      </c>
      <c r="W113" s="33" t="e">
        <f t="shared" si="38"/>
        <v>#DIV/0!</v>
      </c>
      <c r="X113" s="3">
        <v>0</v>
      </c>
      <c r="Y113" s="3">
        <v>0</v>
      </c>
      <c r="Z113" s="33" t="e">
        <f t="shared" si="39"/>
        <v>#DIV/0!</v>
      </c>
      <c r="AA113" s="3">
        <v>0</v>
      </c>
      <c r="AB113" s="3">
        <v>0</v>
      </c>
      <c r="AC113" s="33" t="e">
        <f t="shared" si="40"/>
        <v>#DIV/0!</v>
      </c>
      <c r="AE113" s="48">
        <f t="shared" si="45"/>
        <v>8</v>
      </c>
      <c r="AF113" s="49">
        <f t="shared" si="46"/>
        <v>218</v>
      </c>
      <c r="AG113" s="50">
        <f t="shared" si="41"/>
        <v>3.669724770642202</v>
      </c>
      <c r="AH113" s="51">
        <f t="shared" si="47"/>
        <v>6</v>
      </c>
      <c r="AI113" s="52">
        <f t="shared" si="48"/>
        <v>174</v>
      </c>
      <c r="AJ113" s="53">
        <f t="shared" si="42"/>
        <v>3.4482758620689653</v>
      </c>
      <c r="AK113" s="49">
        <f t="shared" si="49"/>
        <v>6</v>
      </c>
      <c r="AL113" s="49">
        <f t="shared" si="50"/>
        <v>152</v>
      </c>
      <c r="AM113" s="53">
        <f t="shared" si="43"/>
        <v>3.9473684210526314</v>
      </c>
      <c r="AN113" s="54">
        <f t="shared" si="44"/>
        <v>3.6884563512545996</v>
      </c>
    </row>
    <row r="114" spans="1:40" ht="16.5" thickTop="1" thickBot="1" x14ac:dyDescent="0.3">
      <c r="B114" s="147" t="s">
        <v>222</v>
      </c>
      <c r="C114" s="10">
        <f>SUM(C4:C113)</f>
        <v>9264</v>
      </c>
      <c r="D114" s="10">
        <f>SUM(D4:D113)</f>
        <v>150982</v>
      </c>
      <c r="E114" s="31">
        <f t="shared" si="32"/>
        <v>6.1358307612828016</v>
      </c>
      <c r="F114" s="10">
        <f>SUM(F4:F113)</f>
        <v>6440</v>
      </c>
      <c r="G114" s="10">
        <f>SUM(G4:G113)</f>
        <v>133027</v>
      </c>
      <c r="H114" s="31">
        <f t="shared" si="33"/>
        <v>4.8411224788952625</v>
      </c>
      <c r="I114" s="10">
        <f>SUM(I4:I113)</f>
        <v>5831</v>
      </c>
      <c r="J114" s="10">
        <f>SUM(J4:J113)</f>
        <v>120696</v>
      </c>
      <c r="K114" s="31">
        <f t="shared" si="34"/>
        <v>4.8311460197521043</v>
      </c>
      <c r="L114" s="10">
        <f>SUM(L4:L113)</f>
        <v>17</v>
      </c>
      <c r="M114" s="10">
        <f>SUM(M4:M113)</f>
        <v>281</v>
      </c>
      <c r="N114" s="31">
        <f t="shared" si="35"/>
        <v>6.0498220640569391</v>
      </c>
      <c r="O114" s="10">
        <f>SUM(O4:O113)</f>
        <v>4</v>
      </c>
      <c r="P114" s="10">
        <f>SUM(P4:P113)</f>
        <v>245</v>
      </c>
      <c r="Q114" s="31">
        <f t="shared" si="36"/>
        <v>1.6326530612244898</v>
      </c>
      <c r="R114" s="10">
        <f>SUM(R4:R113)</f>
        <v>7</v>
      </c>
      <c r="S114" s="10">
        <f>SUM(S4:S113)</f>
        <v>247</v>
      </c>
      <c r="T114" s="31">
        <f t="shared" si="37"/>
        <v>2.834008097165992</v>
      </c>
      <c r="U114" s="10">
        <f>SUM(U4:U113)</f>
        <v>2524</v>
      </c>
      <c r="V114" s="10">
        <f>SUM(V4:V113)</f>
        <v>60647</v>
      </c>
      <c r="W114" s="31">
        <f t="shared" si="38"/>
        <v>4.1617887117252295</v>
      </c>
      <c r="X114" s="10">
        <f>SUM(X4:X113)</f>
        <v>1809</v>
      </c>
      <c r="Y114" s="10">
        <f>SUM(Y4:Y113)</f>
        <v>60753</v>
      </c>
      <c r="Z114" s="31">
        <f t="shared" si="39"/>
        <v>2.9776307342847268</v>
      </c>
      <c r="AA114" s="10">
        <f>SUM(AA4:AA113)</f>
        <v>1508</v>
      </c>
      <c r="AB114" s="10">
        <f>SUM(AB4:AB113)</f>
        <v>39820</v>
      </c>
      <c r="AC114" s="31">
        <f t="shared" si="40"/>
        <v>3.7870416875941739</v>
      </c>
      <c r="AE114" s="372">
        <f t="shared" si="45"/>
        <v>11805</v>
      </c>
      <c r="AF114" s="55">
        <f t="shared" si="46"/>
        <v>211910</v>
      </c>
      <c r="AG114" s="56">
        <f t="shared" si="41"/>
        <v>5.570761172195744</v>
      </c>
      <c r="AH114" s="373">
        <f t="shared" si="47"/>
        <v>8253</v>
      </c>
      <c r="AI114" s="57">
        <f t="shared" si="48"/>
        <v>194025</v>
      </c>
      <c r="AJ114" s="58">
        <f t="shared" si="42"/>
        <v>4.2535755701584845</v>
      </c>
      <c r="AK114" s="374">
        <f t="shared" si="49"/>
        <v>7346</v>
      </c>
      <c r="AL114" s="55">
        <f t="shared" si="50"/>
        <v>160763</v>
      </c>
      <c r="AM114" s="58">
        <f t="shared" si="43"/>
        <v>4.5694593905314029</v>
      </c>
      <c r="AN114" s="376">
        <f t="shared" si="44"/>
        <v>4.7979320442952105</v>
      </c>
    </row>
    <row r="115" spans="1:40" ht="15.75" thickTop="1" x14ac:dyDescent="0.25"/>
    <row r="116" spans="1:40" x14ac:dyDescent="0.25">
      <c r="AE116" s="375">
        <f>+AE114+AH114+AK114</f>
        <v>27404</v>
      </c>
    </row>
  </sheetData>
  <mergeCells count="6">
    <mergeCell ref="AE2:AN2"/>
    <mergeCell ref="A2:A3"/>
    <mergeCell ref="B2:B3"/>
    <mergeCell ref="C2:K2"/>
    <mergeCell ref="L2:T2"/>
    <mergeCell ref="U2:AC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N115"/>
  <sheetViews>
    <sheetView workbookViewId="0">
      <pane xSplit="2" ySplit="3" topLeftCell="AC106" activePane="bottomRight" state="frozen"/>
      <selection pane="topRight" activeCell="C1" sqref="C1"/>
      <selection pane="bottomLeft" activeCell="A4" sqref="A4"/>
      <selection pane="bottomRight" activeCell="AD126" sqref="AD126"/>
    </sheetView>
  </sheetViews>
  <sheetFormatPr baseColWidth="10" defaultColWidth="9" defaultRowHeight="15" x14ac:dyDescent="0.25"/>
  <cols>
    <col min="1" max="1" width="7.28515625" customWidth="1"/>
    <col min="2" max="2" width="68.42578125" customWidth="1"/>
    <col min="3" max="29" width="16.5703125" customWidth="1"/>
    <col min="31" max="31" width="16.140625" customWidth="1"/>
    <col min="32" max="32" width="13.140625" customWidth="1"/>
    <col min="34" max="34" width="16" customWidth="1"/>
    <col min="37" max="37" width="15.28515625" customWidth="1"/>
    <col min="38" max="38" width="11" customWidth="1"/>
    <col min="40" max="40" width="10.140625" customWidth="1"/>
  </cols>
  <sheetData>
    <row r="1" spans="1:40" ht="15.75" thickBot="1" x14ac:dyDescent="0.3"/>
    <row r="2" spans="1:40" ht="30" customHeight="1" thickTop="1" thickBot="1" x14ac:dyDescent="0.3">
      <c r="A2" s="323" t="s">
        <v>0</v>
      </c>
      <c r="B2" s="323" t="s">
        <v>1</v>
      </c>
      <c r="C2" s="324" t="s">
        <v>433</v>
      </c>
      <c r="D2" s="331"/>
      <c r="E2" s="331"/>
      <c r="F2" s="331"/>
      <c r="G2" s="331"/>
      <c r="H2" s="331"/>
      <c r="I2" s="331"/>
      <c r="J2" s="331"/>
      <c r="K2" s="332"/>
      <c r="L2" s="323" t="s">
        <v>437</v>
      </c>
      <c r="M2" s="323" t="s">
        <v>437</v>
      </c>
      <c r="N2" s="323"/>
      <c r="O2" s="323" t="s">
        <v>437</v>
      </c>
      <c r="P2" s="323" t="s">
        <v>437</v>
      </c>
      <c r="Q2" s="323"/>
      <c r="R2" s="323" t="s">
        <v>437</v>
      </c>
      <c r="S2" s="323" t="s">
        <v>437</v>
      </c>
      <c r="T2" s="132"/>
      <c r="U2" s="324" t="s">
        <v>438</v>
      </c>
      <c r="V2" s="331"/>
      <c r="W2" s="331"/>
      <c r="X2" s="331"/>
      <c r="Y2" s="331"/>
      <c r="Z2" s="331"/>
      <c r="AA2" s="331"/>
      <c r="AB2" s="331"/>
      <c r="AC2" s="332"/>
      <c r="AE2" s="333" t="s">
        <v>222</v>
      </c>
      <c r="AF2" s="334"/>
      <c r="AG2" s="334"/>
      <c r="AH2" s="334"/>
      <c r="AI2" s="334"/>
      <c r="AJ2" s="334"/>
      <c r="AK2" s="334"/>
      <c r="AL2" s="334"/>
      <c r="AM2" s="334"/>
      <c r="AN2" s="335"/>
    </row>
    <row r="3" spans="1:40" ht="62.25" customHeight="1" thickTop="1" thickBot="1" x14ac:dyDescent="0.3">
      <c r="A3" s="323" t="s">
        <v>0</v>
      </c>
      <c r="B3" s="323" t="s">
        <v>1</v>
      </c>
      <c r="C3" s="134" t="s">
        <v>434</v>
      </c>
      <c r="D3" s="134" t="s">
        <v>426</v>
      </c>
      <c r="E3" s="32" t="s">
        <v>848</v>
      </c>
      <c r="F3" s="134" t="s">
        <v>435</v>
      </c>
      <c r="G3" s="134" t="s">
        <v>428</v>
      </c>
      <c r="H3" s="32" t="s">
        <v>848</v>
      </c>
      <c r="I3" s="134" t="s">
        <v>436</v>
      </c>
      <c r="J3" s="134" t="s">
        <v>430</v>
      </c>
      <c r="K3" s="32" t="s">
        <v>848</v>
      </c>
      <c r="L3" s="134" t="s">
        <v>434</v>
      </c>
      <c r="M3" s="134" t="s">
        <v>426</v>
      </c>
      <c r="N3" s="32" t="s">
        <v>848</v>
      </c>
      <c r="O3" s="134" t="s">
        <v>435</v>
      </c>
      <c r="P3" s="134" t="s">
        <v>428</v>
      </c>
      <c r="Q3" s="32" t="s">
        <v>848</v>
      </c>
      <c r="R3" s="134" t="s">
        <v>436</v>
      </c>
      <c r="S3" s="134" t="s">
        <v>430</v>
      </c>
      <c r="T3" s="32" t="s">
        <v>848</v>
      </c>
      <c r="U3" s="134" t="s">
        <v>434</v>
      </c>
      <c r="V3" s="134" t="s">
        <v>426</v>
      </c>
      <c r="W3" s="32" t="s">
        <v>848</v>
      </c>
      <c r="X3" s="134" t="s">
        <v>435</v>
      </c>
      <c r="Y3" s="134" t="s">
        <v>428</v>
      </c>
      <c r="Z3" s="32" t="s">
        <v>848</v>
      </c>
      <c r="AA3" s="134" t="s">
        <v>436</v>
      </c>
      <c r="AB3" s="134" t="s">
        <v>430</v>
      </c>
      <c r="AC3" s="32" t="s">
        <v>848</v>
      </c>
      <c r="AE3" s="23" t="s">
        <v>425</v>
      </c>
      <c r="AF3" s="23" t="s">
        <v>426</v>
      </c>
      <c r="AG3" s="23" t="s">
        <v>848</v>
      </c>
      <c r="AH3" s="23" t="s">
        <v>427</v>
      </c>
      <c r="AI3" s="23" t="s">
        <v>428</v>
      </c>
      <c r="AJ3" s="23" t="s">
        <v>848</v>
      </c>
      <c r="AK3" s="23" t="s">
        <v>429</v>
      </c>
      <c r="AL3" s="23" t="s">
        <v>430</v>
      </c>
      <c r="AM3" s="23" t="s">
        <v>848</v>
      </c>
      <c r="AN3" s="23" t="s">
        <v>849</v>
      </c>
    </row>
    <row r="4" spans="1:40" ht="22.5" customHeight="1" thickTop="1" x14ac:dyDescent="0.25">
      <c r="A4" s="4" t="s">
        <v>2</v>
      </c>
      <c r="B4" s="106" t="s">
        <v>3</v>
      </c>
      <c r="C4" s="135">
        <v>303</v>
      </c>
      <c r="D4" s="3">
        <v>2413</v>
      </c>
      <c r="E4" s="33">
        <f>+C4/D4*100</f>
        <v>12.55698300870286</v>
      </c>
      <c r="F4" s="3">
        <v>190</v>
      </c>
      <c r="G4" s="3">
        <v>2123</v>
      </c>
      <c r="H4" s="33">
        <f>+F4/G4*100</f>
        <v>8.9495996231747537</v>
      </c>
      <c r="I4" s="3">
        <v>132</v>
      </c>
      <c r="J4" s="3">
        <v>1947</v>
      </c>
      <c r="K4" s="33">
        <f>+I4/J4*100</f>
        <v>6.7796610169491522</v>
      </c>
      <c r="L4" s="3">
        <v>0</v>
      </c>
      <c r="M4" s="3">
        <v>0</v>
      </c>
      <c r="N4" s="33" t="e">
        <f>+L4/M4*100</f>
        <v>#DIV/0!</v>
      </c>
      <c r="O4" s="3">
        <v>0</v>
      </c>
      <c r="P4" s="3">
        <v>0</v>
      </c>
      <c r="Q4" s="33" t="e">
        <f>+O4/P4*100</f>
        <v>#DIV/0!</v>
      </c>
      <c r="R4" s="3">
        <v>0</v>
      </c>
      <c r="S4" s="3">
        <v>0</v>
      </c>
      <c r="T4" s="33" t="e">
        <f>+R4/S4*100</f>
        <v>#DIV/0!</v>
      </c>
      <c r="U4" s="3">
        <v>113</v>
      </c>
      <c r="V4" s="3">
        <v>1090</v>
      </c>
      <c r="W4" s="33">
        <f>+U4/V4*100</f>
        <v>10.366972477064222</v>
      </c>
      <c r="X4" s="3">
        <v>82</v>
      </c>
      <c r="Y4" s="3">
        <v>1110</v>
      </c>
      <c r="Z4" s="33">
        <f>+X4/Y4*100</f>
        <v>7.3873873873873865</v>
      </c>
      <c r="AA4" s="3">
        <v>27</v>
      </c>
      <c r="AB4" s="3">
        <v>694</v>
      </c>
      <c r="AC4" s="138">
        <f>+AA4/AB4*100</f>
        <v>3.8904899135446689</v>
      </c>
      <c r="AE4" s="59">
        <f t="shared" ref="AE4:AE35" si="0">+C4+L4+U4</f>
        <v>416</v>
      </c>
      <c r="AF4" s="60">
        <f t="shared" ref="AF4:AF35" si="1">+D4+M4+V4</f>
        <v>3503</v>
      </c>
      <c r="AG4" s="61">
        <f>+AE4/AF4*100</f>
        <v>11.87553525549529</v>
      </c>
      <c r="AH4" s="41">
        <f t="shared" ref="AH4:AH35" si="2">+F4+O4+X4</f>
        <v>272</v>
      </c>
      <c r="AI4" s="39">
        <f t="shared" ref="AI4:AI35" si="3">+G4+P4+Y4</f>
        <v>3233</v>
      </c>
      <c r="AJ4" s="62">
        <f>+AH4/AI4*100</f>
        <v>8.4132384781936285</v>
      </c>
      <c r="AK4" s="60">
        <f t="shared" ref="AK4:AK35" si="4">+I4+R4+AA4</f>
        <v>159</v>
      </c>
      <c r="AL4" s="60">
        <f t="shared" ref="AL4:AL35" si="5">+J4+S4+AB4</f>
        <v>2641</v>
      </c>
      <c r="AM4" s="62">
        <f>+AK4/AL4*100</f>
        <v>6.0204468004543727</v>
      </c>
      <c r="AN4" s="63">
        <f t="shared" ref="AN4:AN12" si="6">AVERAGE(AG4,AJ4,AM4)</f>
        <v>8.7697401780477637</v>
      </c>
    </row>
    <row r="5" spans="1:40" x14ac:dyDescent="0.25">
      <c r="A5" s="4" t="s">
        <v>4</v>
      </c>
      <c r="B5" s="106" t="s">
        <v>5</v>
      </c>
      <c r="C5" s="112">
        <v>50</v>
      </c>
      <c r="D5" s="3">
        <v>538</v>
      </c>
      <c r="E5" s="33">
        <f t="shared" ref="E5:E68" si="7">+C5/D5*100</f>
        <v>9.2936802973977688</v>
      </c>
      <c r="F5" s="3">
        <v>78</v>
      </c>
      <c r="G5" s="3">
        <v>494</v>
      </c>
      <c r="H5" s="33">
        <f t="shared" ref="H5:H68" si="8">+F5/G5*100</f>
        <v>15.789473684210526</v>
      </c>
      <c r="I5" s="3">
        <v>32</v>
      </c>
      <c r="J5" s="3">
        <v>328</v>
      </c>
      <c r="K5" s="33">
        <f t="shared" ref="K5:K68" si="9">+I5/J5*100</f>
        <v>9.7560975609756095</v>
      </c>
      <c r="L5" s="3">
        <v>0</v>
      </c>
      <c r="M5" s="3">
        <v>0</v>
      </c>
      <c r="N5" s="33" t="e">
        <f t="shared" ref="N5:N68" si="10">+L5/M5*100</f>
        <v>#DIV/0!</v>
      </c>
      <c r="O5" s="3">
        <v>0</v>
      </c>
      <c r="P5" s="3">
        <v>0</v>
      </c>
      <c r="Q5" s="33" t="e">
        <f t="shared" ref="Q5:Q68" si="11">+O5/P5*100</f>
        <v>#DIV/0!</v>
      </c>
      <c r="R5" s="3">
        <v>0</v>
      </c>
      <c r="S5" s="3">
        <v>0</v>
      </c>
      <c r="T5" s="33" t="e">
        <f t="shared" ref="T5:T68" si="12">+R5/S5*100</f>
        <v>#DIV/0!</v>
      </c>
      <c r="U5" s="3">
        <v>0</v>
      </c>
      <c r="V5" s="3">
        <v>0</v>
      </c>
      <c r="W5" s="33" t="e">
        <f t="shared" ref="W5:W68" si="13">+U5/V5*100</f>
        <v>#DIV/0!</v>
      </c>
      <c r="X5" s="3">
        <v>0</v>
      </c>
      <c r="Y5" s="3">
        <v>0</v>
      </c>
      <c r="Z5" s="33" t="e">
        <f t="shared" ref="Z5:Z68" si="14">+X5/Y5*100</f>
        <v>#DIV/0!</v>
      </c>
      <c r="AA5" s="3">
        <v>0</v>
      </c>
      <c r="AB5" s="3">
        <v>0</v>
      </c>
      <c r="AC5" s="138" t="e">
        <f t="shared" ref="AC5:AC68" si="15">+AA5/AB5*100</f>
        <v>#DIV/0!</v>
      </c>
      <c r="AE5" s="64">
        <f t="shared" si="0"/>
        <v>50</v>
      </c>
      <c r="AF5" s="65">
        <f t="shared" si="1"/>
        <v>538</v>
      </c>
      <c r="AG5" s="63">
        <f t="shared" ref="AG5:AG68" si="16">+AE5/AF5*100</f>
        <v>9.2936802973977688</v>
      </c>
      <c r="AH5" s="42">
        <f t="shared" si="2"/>
        <v>78</v>
      </c>
      <c r="AI5" s="40">
        <f t="shared" si="3"/>
        <v>494</v>
      </c>
      <c r="AJ5" s="66">
        <f t="shared" ref="AJ5:AJ68" si="17">+AH5/AI5*100</f>
        <v>15.789473684210526</v>
      </c>
      <c r="AK5" s="65">
        <f t="shared" si="4"/>
        <v>32</v>
      </c>
      <c r="AL5" s="65">
        <f t="shared" si="5"/>
        <v>328</v>
      </c>
      <c r="AM5" s="66">
        <f t="shared" ref="AM5:AM68" si="18">+AK5/AL5*100</f>
        <v>9.7560975609756095</v>
      </c>
      <c r="AN5" s="63">
        <f t="shared" si="6"/>
        <v>11.613083847527967</v>
      </c>
    </row>
    <row r="6" spans="1:40" x14ac:dyDescent="0.25">
      <c r="A6" s="4" t="s">
        <v>6</v>
      </c>
      <c r="B6" s="106" t="s">
        <v>7</v>
      </c>
      <c r="C6" s="112">
        <v>17</v>
      </c>
      <c r="D6" s="3">
        <v>414</v>
      </c>
      <c r="E6" s="33">
        <f t="shared" si="7"/>
        <v>4.1062801932367154</v>
      </c>
      <c r="F6" s="3">
        <v>67</v>
      </c>
      <c r="G6" s="3">
        <v>373</v>
      </c>
      <c r="H6" s="33">
        <f t="shared" si="8"/>
        <v>17.962466487935657</v>
      </c>
      <c r="I6" s="3">
        <v>40</v>
      </c>
      <c r="J6" s="3">
        <v>307</v>
      </c>
      <c r="K6" s="33">
        <f t="shared" si="9"/>
        <v>13.029315960912053</v>
      </c>
      <c r="L6" s="3">
        <v>0</v>
      </c>
      <c r="M6" s="3">
        <v>0</v>
      </c>
      <c r="N6" s="33" t="e">
        <f t="shared" si="10"/>
        <v>#DIV/0!</v>
      </c>
      <c r="O6" s="3">
        <v>0</v>
      </c>
      <c r="P6" s="3">
        <v>0</v>
      </c>
      <c r="Q6" s="33" t="e">
        <f t="shared" si="11"/>
        <v>#DIV/0!</v>
      </c>
      <c r="R6" s="3">
        <v>0</v>
      </c>
      <c r="S6" s="3">
        <v>0</v>
      </c>
      <c r="T6" s="33" t="e">
        <f t="shared" si="12"/>
        <v>#DIV/0!</v>
      </c>
      <c r="U6" s="3">
        <v>58</v>
      </c>
      <c r="V6" s="3">
        <v>723</v>
      </c>
      <c r="W6" s="33">
        <f t="shared" si="13"/>
        <v>8.0221300138312586</v>
      </c>
      <c r="X6" s="3">
        <v>109</v>
      </c>
      <c r="Y6" s="3">
        <v>718</v>
      </c>
      <c r="Z6" s="33">
        <f t="shared" si="14"/>
        <v>15.181058495821729</v>
      </c>
      <c r="AA6" s="3">
        <v>120</v>
      </c>
      <c r="AB6" s="3">
        <v>610</v>
      </c>
      <c r="AC6" s="138">
        <f t="shared" si="15"/>
        <v>19.672131147540984</v>
      </c>
      <c r="AE6" s="64">
        <f t="shared" si="0"/>
        <v>75</v>
      </c>
      <c r="AF6" s="65">
        <f t="shared" si="1"/>
        <v>1137</v>
      </c>
      <c r="AG6" s="63">
        <f t="shared" si="16"/>
        <v>6.5963060686015833</v>
      </c>
      <c r="AH6" s="42">
        <f t="shared" si="2"/>
        <v>176</v>
      </c>
      <c r="AI6" s="40">
        <f t="shared" si="3"/>
        <v>1091</v>
      </c>
      <c r="AJ6" s="66">
        <f t="shared" si="17"/>
        <v>16.13198900091659</v>
      </c>
      <c r="AK6" s="65">
        <f t="shared" si="4"/>
        <v>160</v>
      </c>
      <c r="AL6" s="65">
        <f t="shared" si="5"/>
        <v>917</v>
      </c>
      <c r="AM6" s="66">
        <f t="shared" si="18"/>
        <v>17.448200654307524</v>
      </c>
      <c r="AN6" s="63">
        <f t="shared" si="6"/>
        <v>13.392165241275231</v>
      </c>
    </row>
    <row r="7" spans="1:40" x14ac:dyDescent="0.25">
      <c r="A7" s="4" t="s">
        <v>8</v>
      </c>
      <c r="B7" s="106" t="s">
        <v>9</v>
      </c>
      <c r="C7" s="112">
        <v>482</v>
      </c>
      <c r="D7" s="3">
        <v>2588</v>
      </c>
      <c r="E7" s="33">
        <f t="shared" si="7"/>
        <v>18.624420401854714</v>
      </c>
      <c r="F7" s="3">
        <v>281</v>
      </c>
      <c r="G7" s="3">
        <v>2023</v>
      </c>
      <c r="H7" s="33">
        <f t="shared" si="8"/>
        <v>13.890261987147801</v>
      </c>
      <c r="I7" s="3">
        <v>124</v>
      </c>
      <c r="J7" s="3">
        <v>1797</v>
      </c>
      <c r="K7" s="33">
        <f t="shared" si="9"/>
        <v>6.9003895381190876</v>
      </c>
      <c r="L7" s="3">
        <v>1</v>
      </c>
      <c r="M7" s="3">
        <v>4</v>
      </c>
      <c r="N7" s="33">
        <f t="shared" si="10"/>
        <v>25</v>
      </c>
      <c r="O7" s="3">
        <v>0</v>
      </c>
      <c r="P7" s="3">
        <v>5</v>
      </c>
      <c r="Q7" s="33">
        <f t="shared" si="11"/>
        <v>0</v>
      </c>
      <c r="R7" s="3">
        <v>0</v>
      </c>
      <c r="S7" s="3">
        <v>5</v>
      </c>
      <c r="T7" s="33">
        <f t="shared" si="12"/>
        <v>0</v>
      </c>
      <c r="U7" s="3">
        <v>73</v>
      </c>
      <c r="V7" s="3">
        <v>1038</v>
      </c>
      <c r="W7" s="33">
        <f t="shared" si="13"/>
        <v>7.0327552986512529</v>
      </c>
      <c r="X7" s="3">
        <v>53</v>
      </c>
      <c r="Y7" s="3">
        <v>1081</v>
      </c>
      <c r="Z7" s="33">
        <f t="shared" si="14"/>
        <v>4.9028677150786306</v>
      </c>
      <c r="AA7" s="3">
        <v>13</v>
      </c>
      <c r="AB7" s="3">
        <v>648</v>
      </c>
      <c r="AC7" s="138">
        <f t="shared" si="15"/>
        <v>2.0061728395061729</v>
      </c>
      <c r="AE7" s="64">
        <f t="shared" si="0"/>
        <v>556</v>
      </c>
      <c r="AF7" s="65">
        <f t="shared" si="1"/>
        <v>3630</v>
      </c>
      <c r="AG7" s="63">
        <f t="shared" si="16"/>
        <v>15.3168044077135</v>
      </c>
      <c r="AH7" s="42">
        <f t="shared" si="2"/>
        <v>334</v>
      </c>
      <c r="AI7" s="40">
        <f t="shared" si="3"/>
        <v>3109</v>
      </c>
      <c r="AJ7" s="66">
        <f t="shared" si="17"/>
        <v>10.743004181408814</v>
      </c>
      <c r="AK7" s="65">
        <f t="shared" si="4"/>
        <v>137</v>
      </c>
      <c r="AL7" s="65">
        <f t="shared" si="5"/>
        <v>2450</v>
      </c>
      <c r="AM7" s="66">
        <f t="shared" si="18"/>
        <v>5.5918367346938771</v>
      </c>
      <c r="AN7" s="63">
        <f t="shared" si="6"/>
        <v>10.550548441272063</v>
      </c>
    </row>
    <row r="8" spans="1:40" x14ac:dyDescent="0.25">
      <c r="A8" s="4" t="s">
        <v>10</v>
      </c>
      <c r="B8" s="106" t="s">
        <v>11</v>
      </c>
      <c r="C8" s="112">
        <v>94</v>
      </c>
      <c r="D8" s="3">
        <v>1625</v>
      </c>
      <c r="E8" s="33">
        <f t="shared" si="7"/>
        <v>5.7846153846153845</v>
      </c>
      <c r="F8" s="3">
        <v>223</v>
      </c>
      <c r="G8" s="3">
        <v>1363</v>
      </c>
      <c r="H8" s="33">
        <f t="shared" si="8"/>
        <v>16.360968451944242</v>
      </c>
      <c r="I8" s="3">
        <v>175</v>
      </c>
      <c r="J8" s="3">
        <v>1231</v>
      </c>
      <c r="K8" s="33">
        <f t="shared" si="9"/>
        <v>14.21608448415922</v>
      </c>
      <c r="L8" s="3">
        <v>0</v>
      </c>
      <c r="M8" s="3">
        <v>0</v>
      </c>
      <c r="N8" s="33" t="e">
        <f t="shared" si="10"/>
        <v>#DIV/0!</v>
      </c>
      <c r="O8" s="3">
        <v>0</v>
      </c>
      <c r="P8" s="3">
        <v>0</v>
      </c>
      <c r="Q8" s="33" t="e">
        <f t="shared" si="11"/>
        <v>#DIV/0!</v>
      </c>
      <c r="R8" s="3">
        <v>0</v>
      </c>
      <c r="S8" s="3">
        <v>0</v>
      </c>
      <c r="T8" s="33" t="e">
        <f t="shared" si="12"/>
        <v>#DIV/0!</v>
      </c>
      <c r="U8" s="3">
        <v>5</v>
      </c>
      <c r="V8" s="3">
        <v>731</v>
      </c>
      <c r="W8" s="33">
        <f t="shared" si="13"/>
        <v>0.68399452804377558</v>
      </c>
      <c r="X8" s="3">
        <v>90</v>
      </c>
      <c r="Y8" s="3">
        <v>850</v>
      </c>
      <c r="Z8" s="33">
        <f t="shared" si="14"/>
        <v>10.588235294117647</v>
      </c>
      <c r="AA8" s="3">
        <v>58</v>
      </c>
      <c r="AB8" s="3">
        <v>557</v>
      </c>
      <c r="AC8" s="138">
        <f t="shared" si="15"/>
        <v>10.412926391382406</v>
      </c>
      <c r="AE8" s="64">
        <f t="shared" si="0"/>
        <v>99</v>
      </c>
      <c r="AF8" s="65">
        <f t="shared" si="1"/>
        <v>2356</v>
      </c>
      <c r="AG8" s="63">
        <f t="shared" si="16"/>
        <v>4.2020373514431242</v>
      </c>
      <c r="AH8" s="42">
        <f t="shared" si="2"/>
        <v>313</v>
      </c>
      <c r="AI8" s="40">
        <f t="shared" si="3"/>
        <v>2213</v>
      </c>
      <c r="AJ8" s="66">
        <f t="shared" si="17"/>
        <v>14.143696339810214</v>
      </c>
      <c r="AK8" s="65">
        <f t="shared" si="4"/>
        <v>233</v>
      </c>
      <c r="AL8" s="65">
        <f t="shared" si="5"/>
        <v>1788</v>
      </c>
      <c r="AM8" s="66">
        <f t="shared" si="18"/>
        <v>13.031319910514542</v>
      </c>
      <c r="AN8" s="63">
        <f t="shared" si="6"/>
        <v>10.459017867255959</v>
      </c>
    </row>
    <row r="9" spans="1:40" x14ac:dyDescent="0.25">
      <c r="A9" s="4" t="s">
        <v>12</v>
      </c>
      <c r="B9" s="106" t="s">
        <v>13</v>
      </c>
      <c r="C9" s="112">
        <v>32</v>
      </c>
      <c r="D9" s="3">
        <v>146</v>
      </c>
      <c r="E9" s="33">
        <f t="shared" si="7"/>
        <v>21.917808219178081</v>
      </c>
      <c r="F9" s="3">
        <v>11</v>
      </c>
      <c r="G9" s="3">
        <v>131</v>
      </c>
      <c r="H9" s="33">
        <f t="shared" si="8"/>
        <v>8.3969465648854964</v>
      </c>
      <c r="I9" s="3">
        <v>6</v>
      </c>
      <c r="J9" s="3">
        <v>122</v>
      </c>
      <c r="K9" s="33">
        <f t="shared" si="9"/>
        <v>4.918032786885246</v>
      </c>
      <c r="L9" s="3">
        <v>0</v>
      </c>
      <c r="M9" s="3">
        <v>0</v>
      </c>
      <c r="N9" s="33" t="e">
        <f t="shared" si="10"/>
        <v>#DIV/0!</v>
      </c>
      <c r="O9" s="3">
        <v>0</v>
      </c>
      <c r="P9" s="3">
        <v>0</v>
      </c>
      <c r="Q9" s="33" t="e">
        <f t="shared" si="11"/>
        <v>#DIV/0!</v>
      </c>
      <c r="R9" s="3">
        <v>0</v>
      </c>
      <c r="S9" s="3">
        <v>0</v>
      </c>
      <c r="T9" s="33" t="e">
        <f t="shared" si="12"/>
        <v>#DIV/0!</v>
      </c>
      <c r="U9" s="3">
        <v>0</v>
      </c>
      <c r="V9" s="3">
        <v>0</v>
      </c>
      <c r="W9" s="33" t="e">
        <f t="shared" si="13"/>
        <v>#DIV/0!</v>
      </c>
      <c r="X9" s="3">
        <v>0</v>
      </c>
      <c r="Y9" s="3">
        <v>0</v>
      </c>
      <c r="Z9" s="33" t="e">
        <f t="shared" si="14"/>
        <v>#DIV/0!</v>
      </c>
      <c r="AA9" s="3">
        <v>0</v>
      </c>
      <c r="AB9" s="3">
        <v>0</v>
      </c>
      <c r="AC9" s="138" t="e">
        <f t="shared" si="15"/>
        <v>#DIV/0!</v>
      </c>
      <c r="AE9" s="64">
        <f t="shared" si="0"/>
        <v>32</v>
      </c>
      <c r="AF9" s="65">
        <f t="shared" si="1"/>
        <v>146</v>
      </c>
      <c r="AG9" s="63">
        <f t="shared" si="16"/>
        <v>21.917808219178081</v>
      </c>
      <c r="AH9" s="42">
        <f t="shared" si="2"/>
        <v>11</v>
      </c>
      <c r="AI9" s="40">
        <f t="shared" si="3"/>
        <v>131</v>
      </c>
      <c r="AJ9" s="66">
        <f t="shared" si="17"/>
        <v>8.3969465648854964</v>
      </c>
      <c r="AK9" s="65">
        <f t="shared" si="4"/>
        <v>6</v>
      </c>
      <c r="AL9" s="65">
        <f t="shared" si="5"/>
        <v>122</v>
      </c>
      <c r="AM9" s="66">
        <f t="shared" si="18"/>
        <v>4.918032786885246</v>
      </c>
      <c r="AN9" s="63">
        <f t="shared" si="6"/>
        <v>11.744262523649608</v>
      </c>
    </row>
    <row r="10" spans="1:40" x14ac:dyDescent="0.25">
      <c r="A10" s="4" t="s">
        <v>14</v>
      </c>
      <c r="B10" s="106" t="s">
        <v>15</v>
      </c>
      <c r="C10" s="112">
        <v>92</v>
      </c>
      <c r="D10" s="3">
        <v>858</v>
      </c>
      <c r="E10" s="33">
        <f t="shared" si="7"/>
        <v>10.722610722610723</v>
      </c>
      <c r="F10" s="3">
        <v>50</v>
      </c>
      <c r="G10" s="3">
        <v>780</v>
      </c>
      <c r="H10" s="33">
        <f t="shared" si="8"/>
        <v>6.4102564102564097</v>
      </c>
      <c r="I10" s="3">
        <v>39</v>
      </c>
      <c r="J10" s="3">
        <v>745</v>
      </c>
      <c r="K10" s="33">
        <f t="shared" si="9"/>
        <v>5.2348993288590604</v>
      </c>
      <c r="L10" s="3">
        <v>0</v>
      </c>
      <c r="M10" s="3">
        <v>0</v>
      </c>
      <c r="N10" s="33" t="e">
        <f t="shared" si="10"/>
        <v>#DIV/0!</v>
      </c>
      <c r="O10" s="3">
        <v>0</v>
      </c>
      <c r="P10" s="3">
        <v>0</v>
      </c>
      <c r="Q10" s="33" t="e">
        <f t="shared" si="11"/>
        <v>#DIV/0!</v>
      </c>
      <c r="R10" s="3">
        <v>0</v>
      </c>
      <c r="S10" s="3">
        <v>0</v>
      </c>
      <c r="T10" s="33" t="e">
        <f t="shared" si="12"/>
        <v>#DIV/0!</v>
      </c>
      <c r="U10" s="3">
        <v>34</v>
      </c>
      <c r="V10" s="3">
        <v>696</v>
      </c>
      <c r="W10" s="33">
        <f t="shared" si="13"/>
        <v>4.8850574712643677</v>
      </c>
      <c r="X10" s="3">
        <v>27</v>
      </c>
      <c r="Y10" s="3">
        <v>683</v>
      </c>
      <c r="Z10" s="33">
        <f t="shared" si="14"/>
        <v>3.9531478770131772</v>
      </c>
      <c r="AA10" s="3">
        <v>39</v>
      </c>
      <c r="AB10" s="3">
        <v>372</v>
      </c>
      <c r="AC10" s="138">
        <f t="shared" si="15"/>
        <v>10.483870967741936</v>
      </c>
      <c r="AE10" s="64">
        <f t="shared" si="0"/>
        <v>126</v>
      </c>
      <c r="AF10" s="65">
        <f t="shared" si="1"/>
        <v>1554</v>
      </c>
      <c r="AG10" s="63">
        <f t="shared" si="16"/>
        <v>8.1081081081081088</v>
      </c>
      <c r="AH10" s="42">
        <f t="shared" si="2"/>
        <v>77</v>
      </c>
      <c r="AI10" s="40">
        <f t="shared" si="3"/>
        <v>1463</v>
      </c>
      <c r="AJ10" s="66">
        <f t="shared" si="17"/>
        <v>5.2631578947368416</v>
      </c>
      <c r="AK10" s="65">
        <f t="shared" si="4"/>
        <v>78</v>
      </c>
      <c r="AL10" s="65">
        <f t="shared" si="5"/>
        <v>1117</v>
      </c>
      <c r="AM10" s="66">
        <f t="shared" si="18"/>
        <v>6.9829901521933744</v>
      </c>
      <c r="AN10" s="63">
        <f t="shared" si="6"/>
        <v>6.7847520516794413</v>
      </c>
    </row>
    <row r="11" spans="1:40" x14ac:dyDescent="0.25">
      <c r="A11" s="4" t="s">
        <v>16</v>
      </c>
      <c r="B11" s="106" t="s">
        <v>17</v>
      </c>
      <c r="C11" s="112">
        <v>89</v>
      </c>
      <c r="D11" s="3">
        <v>970</v>
      </c>
      <c r="E11" s="33">
        <f t="shared" si="7"/>
        <v>9.1752577319587623</v>
      </c>
      <c r="F11" s="3">
        <v>119</v>
      </c>
      <c r="G11" s="3">
        <v>844</v>
      </c>
      <c r="H11" s="33">
        <f t="shared" si="8"/>
        <v>14.099526066350712</v>
      </c>
      <c r="I11" s="3">
        <v>78</v>
      </c>
      <c r="J11" s="3">
        <v>672</v>
      </c>
      <c r="K11" s="33">
        <f t="shared" si="9"/>
        <v>11.607142857142858</v>
      </c>
      <c r="L11" s="3">
        <v>0</v>
      </c>
      <c r="M11" s="3">
        <v>0</v>
      </c>
      <c r="N11" s="33" t="e">
        <f t="shared" si="10"/>
        <v>#DIV/0!</v>
      </c>
      <c r="O11" s="3">
        <v>0</v>
      </c>
      <c r="P11" s="3">
        <v>0</v>
      </c>
      <c r="Q11" s="33" t="e">
        <f t="shared" si="11"/>
        <v>#DIV/0!</v>
      </c>
      <c r="R11" s="3">
        <v>0</v>
      </c>
      <c r="S11" s="3">
        <v>0</v>
      </c>
      <c r="T11" s="33" t="e">
        <f t="shared" si="12"/>
        <v>#DIV/0!</v>
      </c>
      <c r="U11" s="3">
        <v>16</v>
      </c>
      <c r="V11" s="3">
        <v>240</v>
      </c>
      <c r="W11" s="33">
        <f t="shared" si="13"/>
        <v>6.666666666666667</v>
      </c>
      <c r="X11" s="3">
        <v>13</v>
      </c>
      <c r="Y11" s="3">
        <v>218</v>
      </c>
      <c r="Z11" s="33">
        <f t="shared" si="14"/>
        <v>5.9633027522935782</v>
      </c>
      <c r="AA11" s="3">
        <v>2</v>
      </c>
      <c r="AB11" s="3">
        <v>134</v>
      </c>
      <c r="AC11" s="138">
        <f t="shared" si="15"/>
        <v>1.4925373134328357</v>
      </c>
      <c r="AE11" s="64">
        <f t="shared" si="0"/>
        <v>105</v>
      </c>
      <c r="AF11" s="65">
        <f t="shared" si="1"/>
        <v>1210</v>
      </c>
      <c r="AG11" s="63">
        <f t="shared" si="16"/>
        <v>8.677685950413224</v>
      </c>
      <c r="AH11" s="42">
        <f t="shared" si="2"/>
        <v>132</v>
      </c>
      <c r="AI11" s="40">
        <f t="shared" si="3"/>
        <v>1062</v>
      </c>
      <c r="AJ11" s="66">
        <f t="shared" si="17"/>
        <v>12.429378531073446</v>
      </c>
      <c r="AK11" s="65">
        <f t="shared" si="4"/>
        <v>80</v>
      </c>
      <c r="AL11" s="65">
        <f t="shared" si="5"/>
        <v>806</v>
      </c>
      <c r="AM11" s="66">
        <f t="shared" si="18"/>
        <v>9.9255583126550881</v>
      </c>
      <c r="AN11" s="63">
        <f t="shared" si="6"/>
        <v>10.344207598047253</v>
      </c>
    </row>
    <row r="12" spans="1:40" x14ac:dyDescent="0.25">
      <c r="A12" s="4" t="s">
        <v>18</v>
      </c>
      <c r="B12" s="106" t="s">
        <v>19</v>
      </c>
      <c r="C12" s="112">
        <v>32</v>
      </c>
      <c r="D12" s="3">
        <v>219</v>
      </c>
      <c r="E12" s="33">
        <f t="shared" si="7"/>
        <v>14.611872146118721</v>
      </c>
      <c r="F12" s="3">
        <v>14</v>
      </c>
      <c r="G12" s="3">
        <v>177</v>
      </c>
      <c r="H12" s="33">
        <f t="shared" si="8"/>
        <v>7.9096045197740121</v>
      </c>
      <c r="I12" s="3">
        <v>9</v>
      </c>
      <c r="J12" s="3">
        <v>154</v>
      </c>
      <c r="K12" s="33">
        <f t="shared" si="9"/>
        <v>5.8441558441558437</v>
      </c>
      <c r="L12" s="3">
        <v>0</v>
      </c>
      <c r="M12" s="3">
        <v>0</v>
      </c>
      <c r="N12" s="33" t="e">
        <f t="shared" si="10"/>
        <v>#DIV/0!</v>
      </c>
      <c r="O12" s="3">
        <v>0</v>
      </c>
      <c r="P12" s="3">
        <v>0</v>
      </c>
      <c r="Q12" s="33" t="e">
        <f t="shared" si="11"/>
        <v>#DIV/0!</v>
      </c>
      <c r="R12" s="3">
        <v>0</v>
      </c>
      <c r="S12" s="3">
        <v>0</v>
      </c>
      <c r="T12" s="33" t="e">
        <f t="shared" si="12"/>
        <v>#DIV/0!</v>
      </c>
      <c r="U12" s="3">
        <v>2</v>
      </c>
      <c r="V12" s="3">
        <v>10</v>
      </c>
      <c r="W12" s="33">
        <f t="shared" si="13"/>
        <v>20</v>
      </c>
      <c r="X12" s="3">
        <v>1</v>
      </c>
      <c r="Y12" s="3">
        <v>18</v>
      </c>
      <c r="Z12" s="33">
        <f t="shared" si="14"/>
        <v>5.5555555555555554</v>
      </c>
      <c r="AA12" s="3">
        <v>0</v>
      </c>
      <c r="AB12" s="3">
        <v>10</v>
      </c>
      <c r="AC12" s="138">
        <f t="shared" si="15"/>
        <v>0</v>
      </c>
      <c r="AE12" s="64">
        <f t="shared" si="0"/>
        <v>34</v>
      </c>
      <c r="AF12" s="65">
        <f t="shared" si="1"/>
        <v>229</v>
      </c>
      <c r="AG12" s="63">
        <f t="shared" si="16"/>
        <v>14.847161572052403</v>
      </c>
      <c r="AH12" s="42">
        <f t="shared" si="2"/>
        <v>15</v>
      </c>
      <c r="AI12" s="40">
        <f t="shared" si="3"/>
        <v>195</v>
      </c>
      <c r="AJ12" s="66">
        <f t="shared" si="17"/>
        <v>7.6923076923076925</v>
      </c>
      <c r="AK12" s="65">
        <f t="shared" si="4"/>
        <v>9</v>
      </c>
      <c r="AL12" s="65">
        <f t="shared" si="5"/>
        <v>164</v>
      </c>
      <c r="AM12" s="66">
        <f t="shared" si="18"/>
        <v>5.4878048780487809</v>
      </c>
      <c r="AN12" s="63">
        <f t="shared" si="6"/>
        <v>9.3424247141362926</v>
      </c>
    </row>
    <row r="13" spans="1:40" x14ac:dyDescent="0.25">
      <c r="A13" s="4" t="s">
        <v>20</v>
      </c>
      <c r="B13" s="106" t="s">
        <v>21</v>
      </c>
      <c r="C13" s="112">
        <v>139</v>
      </c>
      <c r="D13" s="3">
        <v>800</v>
      </c>
      <c r="E13" s="33">
        <f t="shared" si="7"/>
        <v>17.375</v>
      </c>
      <c r="F13" s="3">
        <v>78</v>
      </c>
      <c r="G13" s="3">
        <v>693</v>
      </c>
      <c r="H13" s="33">
        <f t="shared" si="8"/>
        <v>11.255411255411255</v>
      </c>
      <c r="I13" s="3">
        <v>36</v>
      </c>
      <c r="J13" s="3">
        <v>630</v>
      </c>
      <c r="K13" s="33">
        <f t="shared" si="9"/>
        <v>5.7142857142857144</v>
      </c>
      <c r="L13" s="3">
        <v>0</v>
      </c>
      <c r="M13" s="3">
        <v>0</v>
      </c>
      <c r="N13" s="33" t="e">
        <f t="shared" si="10"/>
        <v>#DIV/0!</v>
      </c>
      <c r="O13" s="3">
        <v>0</v>
      </c>
      <c r="P13" s="3">
        <v>0</v>
      </c>
      <c r="Q13" s="33" t="e">
        <f t="shared" si="11"/>
        <v>#DIV/0!</v>
      </c>
      <c r="R13" s="3">
        <v>0</v>
      </c>
      <c r="S13" s="3">
        <v>0</v>
      </c>
      <c r="T13" s="33" t="e">
        <f t="shared" si="12"/>
        <v>#DIV/0!</v>
      </c>
      <c r="U13" s="3">
        <v>5</v>
      </c>
      <c r="V13" s="3">
        <v>97</v>
      </c>
      <c r="W13" s="33">
        <f t="shared" si="13"/>
        <v>5.1546391752577314</v>
      </c>
      <c r="X13" s="3">
        <v>2</v>
      </c>
      <c r="Y13" s="3">
        <v>91</v>
      </c>
      <c r="Z13" s="33">
        <f t="shared" si="14"/>
        <v>2.197802197802198</v>
      </c>
      <c r="AA13" s="3">
        <v>1</v>
      </c>
      <c r="AB13" s="3">
        <v>85</v>
      </c>
      <c r="AC13" s="138">
        <f t="shared" si="15"/>
        <v>1.1764705882352942</v>
      </c>
      <c r="AE13" s="64">
        <f t="shared" si="0"/>
        <v>144</v>
      </c>
      <c r="AF13" s="65">
        <f t="shared" si="1"/>
        <v>897</v>
      </c>
      <c r="AG13" s="63">
        <f t="shared" si="16"/>
        <v>16.053511705685619</v>
      </c>
      <c r="AH13" s="42">
        <f t="shared" si="2"/>
        <v>80</v>
      </c>
      <c r="AI13" s="40">
        <f t="shared" si="3"/>
        <v>784</v>
      </c>
      <c r="AJ13" s="66">
        <f t="shared" si="17"/>
        <v>10.204081632653061</v>
      </c>
      <c r="AK13" s="65">
        <f t="shared" si="4"/>
        <v>37</v>
      </c>
      <c r="AL13" s="65">
        <f t="shared" si="5"/>
        <v>715</v>
      </c>
      <c r="AM13" s="66">
        <f t="shared" si="18"/>
        <v>5.174825174825175</v>
      </c>
      <c r="AN13" s="63">
        <f>AVERAGE(AG13,AJ13,AM13)</f>
        <v>10.477472837721285</v>
      </c>
    </row>
    <row r="14" spans="1:40" x14ac:dyDescent="0.25">
      <c r="A14" s="4" t="s">
        <v>22</v>
      </c>
      <c r="B14" s="106" t="s">
        <v>23</v>
      </c>
      <c r="C14" s="112">
        <v>77</v>
      </c>
      <c r="D14" s="3">
        <v>1328</v>
      </c>
      <c r="E14" s="33">
        <f t="shared" si="7"/>
        <v>5.7981927710843371</v>
      </c>
      <c r="F14" s="3">
        <v>20</v>
      </c>
      <c r="G14" s="3">
        <v>1043</v>
      </c>
      <c r="H14" s="33">
        <f t="shared" si="8"/>
        <v>1.9175455417066156</v>
      </c>
      <c r="I14" s="3">
        <v>13</v>
      </c>
      <c r="J14" s="3">
        <v>1012</v>
      </c>
      <c r="K14" s="33">
        <f t="shared" si="9"/>
        <v>1.2845849802371543</v>
      </c>
      <c r="L14" s="3">
        <v>0</v>
      </c>
      <c r="M14" s="3">
        <v>0</v>
      </c>
      <c r="N14" s="33" t="e">
        <f t="shared" si="10"/>
        <v>#DIV/0!</v>
      </c>
      <c r="O14" s="3">
        <v>0</v>
      </c>
      <c r="P14" s="3">
        <v>0</v>
      </c>
      <c r="Q14" s="33" t="e">
        <f t="shared" si="11"/>
        <v>#DIV/0!</v>
      </c>
      <c r="R14" s="3">
        <v>0</v>
      </c>
      <c r="S14" s="3">
        <v>0</v>
      </c>
      <c r="T14" s="33" t="e">
        <f t="shared" si="12"/>
        <v>#DIV/0!</v>
      </c>
      <c r="U14" s="3">
        <v>15</v>
      </c>
      <c r="V14" s="3">
        <v>847</v>
      </c>
      <c r="W14" s="33">
        <f t="shared" si="13"/>
        <v>1.7709563164108619</v>
      </c>
      <c r="X14" s="3">
        <v>6</v>
      </c>
      <c r="Y14" s="3">
        <v>738</v>
      </c>
      <c r="Z14" s="33">
        <f t="shared" si="14"/>
        <v>0.81300813008130091</v>
      </c>
      <c r="AA14" s="3">
        <v>2</v>
      </c>
      <c r="AB14" s="3">
        <v>371</v>
      </c>
      <c r="AC14" s="138">
        <f t="shared" si="15"/>
        <v>0.53908355795148255</v>
      </c>
      <c r="AE14" s="64">
        <f t="shared" si="0"/>
        <v>92</v>
      </c>
      <c r="AF14" s="65">
        <f t="shared" si="1"/>
        <v>2175</v>
      </c>
      <c r="AG14" s="63">
        <f t="shared" si="16"/>
        <v>4.2298850574712645</v>
      </c>
      <c r="AH14" s="42">
        <f t="shared" si="2"/>
        <v>26</v>
      </c>
      <c r="AI14" s="40">
        <f t="shared" si="3"/>
        <v>1781</v>
      </c>
      <c r="AJ14" s="66">
        <f t="shared" si="17"/>
        <v>1.4598540145985401</v>
      </c>
      <c r="AK14" s="65">
        <f t="shared" si="4"/>
        <v>15</v>
      </c>
      <c r="AL14" s="65">
        <f t="shared" si="5"/>
        <v>1383</v>
      </c>
      <c r="AM14" s="66">
        <f t="shared" si="18"/>
        <v>1.0845986984815619</v>
      </c>
      <c r="AN14" s="63">
        <f t="shared" ref="AN14:AN77" si="19">AVERAGE(AG14,AJ14,AM14)</f>
        <v>2.2581125901837891</v>
      </c>
    </row>
    <row r="15" spans="1:40" x14ac:dyDescent="0.25">
      <c r="A15" s="4" t="s">
        <v>24</v>
      </c>
      <c r="B15" s="106" t="s">
        <v>25</v>
      </c>
      <c r="C15" s="112">
        <v>255</v>
      </c>
      <c r="D15" s="3">
        <v>1991</v>
      </c>
      <c r="E15" s="33">
        <f t="shared" si="7"/>
        <v>12.807634354595681</v>
      </c>
      <c r="F15" s="3">
        <v>148</v>
      </c>
      <c r="G15" s="3">
        <v>1783</v>
      </c>
      <c r="H15" s="33">
        <f t="shared" si="8"/>
        <v>8.3006169377453727</v>
      </c>
      <c r="I15" s="3">
        <v>123</v>
      </c>
      <c r="J15" s="3">
        <v>1702</v>
      </c>
      <c r="K15" s="33">
        <f t="shared" si="9"/>
        <v>7.2267920094007048</v>
      </c>
      <c r="L15" s="3">
        <v>0</v>
      </c>
      <c r="M15" s="3">
        <v>0</v>
      </c>
      <c r="N15" s="33" t="e">
        <f t="shared" si="10"/>
        <v>#DIV/0!</v>
      </c>
      <c r="O15" s="3">
        <v>0</v>
      </c>
      <c r="P15" s="3">
        <v>0</v>
      </c>
      <c r="Q15" s="33" t="e">
        <f t="shared" si="11"/>
        <v>#DIV/0!</v>
      </c>
      <c r="R15" s="3">
        <v>0</v>
      </c>
      <c r="S15" s="3">
        <v>0</v>
      </c>
      <c r="T15" s="33" t="e">
        <f t="shared" si="12"/>
        <v>#DIV/0!</v>
      </c>
      <c r="U15" s="3">
        <v>46</v>
      </c>
      <c r="V15" s="3">
        <v>877</v>
      </c>
      <c r="W15" s="33">
        <f t="shared" si="13"/>
        <v>5.2451539338654509</v>
      </c>
      <c r="X15" s="3">
        <v>30</v>
      </c>
      <c r="Y15" s="3">
        <v>867</v>
      </c>
      <c r="Z15" s="33">
        <f t="shared" si="14"/>
        <v>3.4602076124567476</v>
      </c>
      <c r="AA15" s="3">
        <v>16</v>
      </c>
      <c r="AB15" s="3">
        <v>456</v>
      </c>
      <c r="AC15" s="138">
        <f t="shared" si="15"/>
        <v>3.5087719298245612</v>
      </c>
      <c r="AE15" s="64">
        <f t="shared" si="0"/>
        <v>301</v>
      </c>
      <c r="AF15" s="65">
        <f t="shared" si="1"/>
        <v>2868</v>
      </c>
      <c r="AG15" s="63">
        <f t="shared" si="16"/>
        <v>10.495118549511854</v>
      </c>
      <c r="AH15" s="42">
        <f t="shared" si="2"/>
        <v>178</v>
      </c>
      <c r="AI15" s="40">
        <f t="shared" si="3"/>
        <v>2650</v>
      </c>
      <c r="AJ15" s="66">
        <f t="shared" si="17"/>
        <v>6.7169811320754711</v>
      </c>
      <c r="AK15" s="65">
        <f t="shared" si="4"/>
        <v>139</v>
      </c>
      <c r="AL15" s="65">
        <f t="shared" si="5"/>
        <v>2158</v>
      </c>
      <c r="AM15" s="66">
        <f t="shared" si="18"/>
        <v>6.4411492122335492</v>
      </c>
      <c r="AN15" s="63">
        <f t="shared" si="19"/>
        <v>7.884416297940291</v>
      </c>
    </row>
    <row r="16" spans="1:40" x14ac:dyDescent="0.25">
      <c r="A16" s="4" t="s">
        <v>26</v>
      </c>
      <c r="B16" s="106" t="s">
        <v>27</v>
      </c>
      <c r="C16" s="112">
        <v>68</v>
      </c>
      <c r="D16" s="3">
        <v>224</v>
      </c>
      <c r="E16" s="33">
        <f t="shared" si="7"/>
        <v>30.357142857142854</v>
      </c>
      <c r="F16" s="3">
        <v>9</v>
      </c>
      <c r="G16" s="3">
        <v>150</v>
      </c>
      <c r="H16" s="33">
        <f t="shared" si="8"/>
        <v>6</v>
      </c>
      <c r="I16" s="3">
        <v>2</v>
      </c>
      <c r="J16" s="3">
        <v>142</v>
      </c>
      <c r="K16" s="33">
        <f t="shared" si="9"/>
        <v>1.4084507042253522</v>
      </c>
      <c r="L16" s="3">
        <v>0</v>
      </c>
      <c r="M16" s="3">
        <v>0</v>
      </c>
      <c r="N16" s="33" t="e">
        <f t="shared" si="10"/>
        <v>#DIV/0!</v>
      </c>
      <c r="O16" s="3">
        <v>0</v>
      </c>
      <c r="P16" s="3">
        <v>0</v>
      </c>
      <c r="Q16" s="33" t="e">
        <f t="shared" si="11"/>
        <v>#DIV/0!</v>
      </c>
      <c r="R16" s="3">
        <v>0</v>
      </c>
      <c r="S16" s="3">
        <v>0</v>
      </c>
      <c r="T16" s="33" t="e">
        <f t="shared" si="12"/>
        <v>#DIV/0!</v>
      </c>
      <c r="U16" s="3">
        <v>0</v>
      </c>
      <c r="V16" s="3">
        <v>86</v>
      </c>
      <c r="W16" s="33">
        <f t="shared" si="13"/>
        <v>0</v>
      </c>
      <c r="X16" s="3">
        <v>0</v>
      </c>
      <c r="Y16" s="3">
        <v>0</v>
      </c>
      <c r="Z16" s="33" t="e">
        <f t="shared" si="14"/>
        <v>#DIV/0!</v>
      </c>
      <c r="AA16" s="3">
        <v>0</v>
      </c>
      <c r="AB16" s="3">
        <v>0</v>
      </c>
      <c r="AC16" s="138" t="e">
        <f t="shared" si="15"/>
        <v>#DIV/0!</v>
      </c>
      <c r="AE16" s="64">
        <f t="shared" si="0"/>
        <v>68</v>
      </c>
      <c r="AF16" s="65">
        <f t="shared" si="1"/>
        <v>310</v>
      </c>
      <c r="AG16" s="63">
        <f t="shared" si="16"/>
        <v>21.935483870967744</v>
      </c>
      <c r="AH16" s="42">
        <f t="shared" si="2"/>
        <v>9</v>
      </c>
      <c r="AI16" s="40">
        <f t="shared" si="3"/>
        <v>150</v>
      </c>
      <c r="AJ16" s="66">
        <f t="shared" si="17"/>
        <v>6</v>
      </c>
      <c r="AK16" s="65">
        <f t="shared" si="4"/>
        <v>2</v>
      </c>
      <c r="AL16" s="65">
        <f t="shared" si="5"/>
        <v>142</v>
      </c>
      <c r="AM16" s="66">
        <f t="shared" si="18"/>
        <v>1.4084507042253522</v>
      </c>
      <c r="AN16" s="63">
        <f t="shared" si="19"/>
        <v>9.7813115250643659</v>
      </c>
    </row>
    <row r="17" spans="1:40" x14ac:dyDescent="0.25">
      <c r="A17" s="4" t="s">
        <v>28</v>
      </c>
      <c r="B17" s="106" t="s">
        <v>29</v>
      </c>
      <c r="C17" s="112">
        <v>327</v>
      </c>
      <c r="D17" s="3">
        <v>3059</v>
      </c>
      <c r="E17" s="33">
        <f t="shared" si="7"/>
        <v>10.689767898005885</v>
      </c>
      <c r="F17" s="3">
        <v>148</v>
      </c>
      <c r="G17" s="3">
        <v>2734</v>
      </c>
      <c r="H17" s="33">
        <f t="shared" si="8"/>
        <v>5.4133138258961235</v>
      </c>
      <c r="I17" s="3">
        <v>100</v>
      </c>
      <c r="J17" s="3">
        <v>2568</v>
      </c>
      <c r="K17" s="33">
        <f t="shared" si="9"/>
        <v>3.894080996884735</v>
      </c>
      <c r="L17" s="3">
        <v>0</v>
      </c>
      <c r="M17" s="3">
        <v>0</v>
      </c>
      <c r="N17" s="33" t="e">
        <f t="shared" si="10"/>
        <v>#DIV/0!</v>
      </c>
      <c r="O17" s="3">
        <v>0</v>
      </c>
      <c r="P17" s="3">
        <v>0</v>
      </c>
      <c r="Q17" s="33" t="e">
        <f t="shared" si="11"/>
        <v>#DIV/0!</v>
      </c>
      <c r="R17" s="3">
        <v>0</v>
      </c>
      <c r="S17" s="3">
        <v>0</v>
      </c>
      <c r="T17" s="33" t="e">
        <f t="shared" si="12"/>
        <v>#DIV/0!</v>
      </c>
      <c r="U17" s="3">
        <v>30</v>
      </c>
      <c r="V17" s="3">
        <v>810</v>
      </c>
      <c r="W17" s="33">
        <f t="shared" si="13"/>
        <v>3.7037037037037033</v>
      </c>
      <c r="X17" s="3">
        <v>26</v>
      </c>
      <c r="Y17" s="3">
        <v>823</v>
      </c>
      <c r="Z17" s="33">
        <f t="shared" si="14"/>
        <v>3.1591737545565004</v>
      </c>
      <c r="AA17" s="3">
        <v>8</v>
      </c>
      <c r="AB17" s="3">
        <v>440</v>
      </c>
      <c r="AC17" s="138">
        <f t="shared" si="15"/>
        <v>1.8181818181818181</v>
      </c>
      <c r="AE17" s="64">
        <f t="shared" si="0"/>
        <v>357</v>
      </c>
      <c r="AF17" s="65">
        <f t="shared" si="1"/>
        <v>3869</v>
      </c>
      <c r="AG17" s="63">
        <f t="shared" si="16"/>
        <v>9.2271904884983194</v>
      </c>
      <c r="AH17" s="42">
        <f t="shared" si="2"/>
        <v>174</v>
      </c>
      <c r="AI17" s="40">
        <f t="shared" si="3"/>
        <v>3557</v>
      </c>
      <c r="AJ17" s="66">
        <f t="shared" si="17"/>
        <v>4.891762721394433</v>
      </c>
      <c r="AK17" s="65">
        <f t="shared" si="4"/>
        <v>108</v>
      </c>
      <c r="AL17" s="65">
        <f t="shared" si="5"/>
        <v>3008</v>
      </c>
      <c r="AM17" s="66">
        <f t="shared" si="18"/>
        <v>3.5904255319148941</v>
      </c>
      <c r="AN17" s="63">
        <f t="shared" si="19"/>
        <v>5.9031262472692161</v>
      </c>
    </row>
    <row r="18" spans="1:40" x14ac:dyDescent="0.25">
      <c r="A18" s="4" t="s">
        <v>30</v>
      </c>
      <c r="B18" s="106" t="s">
        <v>31</v>
      </c>
      <c r="C18" s="112">
        <v>56</v>
      </c>
      <c r="D18" s="3">
        <v>407</v>
      </c>
      <c r="E18" s="33">
        <f t="shared" si="7"/>
        <v>13.759213759213759</v>
      </c>
      <c r="F18" s="3">
        <v>55</v>
      </c>
      <c r="G18" s="3">
        <v>349</v>
      </c>
      <c r="H18" s="33">
        <f t="shared" si="8"/>
        <v>15.759312320916905</v>
      </c>
      <c r="I18" s="3">
        <v>47</v>
      </c>
      <c r="J18" s="3">
        <v>306</v>
      </c>
      <c r="K18" s="33">
        <f t="shared" si="9"/>
        <v>15.359477124183007</v>
      </c>
      <c r="L18" s="3">
        <v>0</v>
      </c>
      <c r="M18" s="3">
        <v>0</v>
      </c>
      <c r="N18" s="33" t="e">
        <f t="shared" si="10"/>
        <v>#DIV/0!</v>
      </c>
      <c r="O18" s="3">
        <v>0</v>
      </c>
      <c r="P18" s="3">
        <v>0</v>
      </c>
      <c r="Q18" s="33" t="e">
        <f t="shared" si="11"/>
        <v>#DIV/0!</v>
      </c>
      <c r="R18" s="3">
        <v>0</v>
      </c>
      <c r="S18" s="3">
        <v>0</v>
      </c>
      <c r="T18" s="33" t="e">
        <f t="shared" si="12"/>
        <v>#DIV/0!</v>
      </c>
      <c r="U18" s="3">
        <v>8</v>
      </c>
      <c r="V18" s="3">
        <v>182</v>
      </c>
      <c r="W18" s="33">
        <f t="shared" si="13"/>
        <v>4.395604395604396</v>
      </c>
      <c r="X18" s="3">
        <v>9</v>
      </c>
      <c r="Y18" s="3">
        <v>186</v>
      </c>
      <c r="Z18" s="33">
        <f t="shared" si="14"/>
        <v>4.838709677419355</v>
      </c>
      <c r="AA18" s="3">
        <v>7</v>
      </c>
      <c r="AB18" s="3">
        <v>122</v>
      </c>
      <c r="AC18" s="138">
        <f t="shared" si="15"/>
        <v>5.7377049180327866</v>
      </c>
      <c r="AE18" s="64">
        <f t="shared" si="0"/>
        <v>64</v>
      </c>
      <c r="AF18" s="65">
        <f t="shared" si="1"/>
        <v>589</v>
      </c>
      <c r="AG18" s="63">
        <f t="shared" si="16"/>
        <v>10.865874363327674</v>
      </c>
      <c r="AH18" s="42">
        <f t="shared" si="2"/>
        <v>64</v>
      </c>
      <c r="AI18" s="40">
        <f t="shared" si="3"/>
        <v>535</v>
      </c>
      <c r="AJ18" s="66">
        <f t="shared" si="17"/>
        <v>11.962616822429908</v>
      </c>
      <c r="AK18" s="65">
        <f t="shared" si="4"/>
        <v>54</v>
      </c>
      <c r="AL18" s="65">
        <f t="shared" si="5"/>
        <v>428</v>
      </c>
      <c r="AM18" s="66">
        <f t="shared" si="18"/>
        <v>12.616822429906541</v>
      </c>
      <c r="AN18" s="63">
        <f t="shared" si="19"/>
        <v>11.815104538554706</v>
      </c>
    </row>
    <row r="19" spans="1:40" x14ac:dyDescent="0.25">
      <c r="A19" s="4" t="s">
        <v>32</v>
      </c>
      <c r="B19" s="106" t="s">
        <v>33</v>
      </c>
      <c r="C19" s="112">
        <v>138</v>
      </c>
      <c r="D19" s="3">
        <v>3524</v>
      </c>
      <c r="E19" s="33">
        <f t="shared" si="7"/>
        <v>3.9160045402951189</v>
      </c>
      <c r="F19" s="3">
        <v>309</v>
      </c>
      <c r="G19" s="3">
        <v>3031</v>
      </c>
      <c r="H19" s="33">
        <f t="shared" si="8"/>
        <v>10.194655229297261</v>
      </c>
      <c r="I19" s="3">
        <v>159</v>
      </c>
      <c r="J19" s="3">
        <v>2549</v>
      </c>
      <c r="K19" s="33">
        <f t="shared" si="9"/>
        <v>6.2377402903099251</v>
      </c>
      <c r="L19" s="3">
        <v>0</v>
      </c>
      <c r="M19" s="3">
        <v>7</v>
      </c>
      <c r="N19" s="33">
        <f t="shared" si="10"/>
        <v>0</v>
      </c>
      <c r="O19" s="3">
        <v>0</v>
      </c>
      <c r="P19" s="3">
        <v>6</v>
      </c>
      <c r="Q19" s="33">
        <f t="shared" si="11"/>
        <v>0</v>
      </c>
      <c r="R19" s="3">
        <v>0</v>
      </c>
      <c r="S19" s="3">
        <v>4</v>
      </c>
      <c r="T19" s="33">
        <f t="shared" si="12"/>
        <v>0</v>
      </c>
      <c r="U19" s="3">
        <v>37</v>
      </c>
      <c r="V19" s="3">
        <v>1391</v>
      </c>
      <c r="W19" s="33">
        <f t="shared" si="13"/>
        <v>2.6599568655643422</v>
      </c>
      <c r="X19" s="3">
        <v>41</v>
      </c>
      <c r="Y19" s="3">
        <v>1516</v>
      </c>
      <c r="Z19" s="33">
        <f t="shared" si="14"/>
        <v>2.7044854881266489</v>
      </c>
      <c r="AA19" s="3">
        <v>58</v>
      </c>
      <c r="AB19" s="3">
        <v>1338</v>
      </c>
      <c r="AC19" s="138">
        <f t="shared" si="15"/>
        <v>4.3348281016442458</v>
      </c>
      <c r="AE19" s="64">
        <f t="shared" si="0"/>
        <v>175</v>
      </c>
      <c r="AF19" s="65">
        <f t="shared" si="1"/>
        <v>4922</v>
      </c>
      <c r="AG19" s="63">
        <f t="shared" si="16"/>
        <v>3.5554652580251931</v>
      </c>
      <c r="AH19" s="42">
        <f t="shared" si="2"/>
        <v>350</v>
      </c>
      <c r="AI19" s="40">
        <f t="shared" si="3"/>
        <v>4553</v>
      </c>
      <c r="AJ19" s="66">
        <f t="shared" si="17"/>
        <v>7.6872391829562927</v>
      </c>
      <c r="AK19" s="65">
        <f t="shared" si="4"/>
        <v>217</v>
      </c>
      <c r="AL19" s="65">
        <f t="shared" si="5"/>
        <v>3891</v>
      </c>
      <c r="AM19" s="66">
        <f t="shared" si="18"/>
        <v>5.5769725006425084</v>
      </c>
      <c r="AN19" s="63">
        <f t="shared" si="19"/>
        <v>5.6065589805413323</v>
      </c>
    </row>
    <row r="20" spans="1:40" x14ac:dyDescent="0.25">
      <c r="A20" s="4" t="s">
        <v>34</v>
      </c>
      <c r="B20" s="106" t="s">
        <v>35</v>
      </c>
      <c r="C20" s="112">
        <v>73</v>
      </c>
      <c r="D20" s="3">
        <v>561</v>
      </c>
      <c r="E20" s="33">
        <f t="shared" si="7"/>
        <v>13.012477718360071</v>
      </c>
      <c r="F20" s="3">
        <v>76</v>
      </c>
      <c r="G20" s="3">
        <v>628</v>
      </c>
      <c r="H20" s="33">
        <f t="shared" si="8"/>
        <v>12.101910828025478</v>
      </c>
      <c r="I20" s="3">
        <v>39</v>
      </c>
      <c r="J20" s="3">
        <v>527</v>
      </c>
      <c r="K20" s="33">
        <f t="shared" si="9"/>
        <v>7.4003795066413662</v>
      </c>
      <c r="L20" s="3">
        <v>0</v>
      </c>
      <c r="M20" s="3">
        <v>0</v>
      </c>
      <c r="N20" s="33" t="e">
        <f t="shared" si="10"/>
        <v>#DIV/0!</v>
      </c>
      <c r="O20" s="3">
        <v>0</v>
      </c>
      <c r="P20" s="3">
        <v>0</v>
      </c>
      <c r="Q20" s="33" t="e">
        <f t="shared" si="11"/>
        <v>#DIV/0!</v>
      </c>
      <c r="R20" s="3">
        <v>0</v>
      </c>
      <c r="S20" s="3">
        <v>0</v>
      </c>
      <c r="T20" s="33" t="e">
        <f t="shared" si="12"/>
        <v>#DIV/0!</v>
      </c>
      <c r="U20" s="3">
        <v>7</v>
      </c>
      <c r="V20" s="3">
        <v>80</v>
      </c>
      <c r="W20" s="33">
        <f t="shared" si="13"/>
        <v>8.75</v>
      </c>
      <c r="X20" s="3">
        <v>4</v>
      </c>
      <c r="Y20" s="3">
        <v>79</v>
      </c>
      <c r="Z20" s="33">
        <f t="shared" si="14"/>
        <v>5.0632911392405067</v>
      </c>
      <c r="AA20" s="3">
        <v>3</v>
      </c>
      <c r="AB20" s="3">
        <v>76</v>
      </c>
      <c r="AC20" s="138">
        <f t="shared" si="15"/>
        <v>3.9473684210526314</v>
      </c>
      <c r="AE20" s="64">
        <f t="shared" si="0"/>
        <v>80</v>
      </c>
      <c r="AF20" s="65">
        <f t="shared" si="1"/>
        <v>641</v>
      </c>
      <c r="AG20" s="63">
        <f t="shared" si="16"/>
        <v>12.480499219968799</v>
      </c>
      <c r="AH20" s="42">
        <f t="shared" si="2"/>
        <v>80</v>
      </c>
      <c r="AI20" s="40">
        <f t="shared" si="3"/>
        <v>707</v>
      </c>
      <c r="AJ20" s="66">
        <f t="shared" si="17"/>
        <v>11.315417256011315</v>
      </c>
      <c r="AK20" s="65">
        <f t="shared" si="4"/>
        <v>42</v>
      </c>
      <c r="AL20" s="65">
        <f t="shared" si="5"/>
        <v>603</v>
      </c>
      <c r="AM20" s="66">
        <f t="shared" si="18"/>
        <v>6.9651741293532341</v>
      </c>
      <c r="AN20" s="63">
        <f t="shared" si="19"/>
        <v>10.253696868444448</v>
      </c>
    </row>
    <row r="21" spans="1:40" x14ac:dyDescent="0.25">
      <c r="A21" s="4" t="s">
        <v>36</v>
      </c>
      <c r="B21" s="106" t="s">
        <v>37</v>
      </c>
      <c r="C21" s="112">
        <v>969</v>
      </c>
      <c r="D21" s="3">
        <v>5485</v>
      </c>
      <c r="E21" s="33">
        <f t="shared" si="7"/>
        <v>17.666362807657247</v>
      </c>
      <c r="F21" s="3">
        <v>582</v>
      </c>
      <c r="G21" s="3">
        <v>5443</v>
      </c>
      <c r="H21" s="33">
        <f t="shared" si="8"/>
        <v>10.692632739298181</v>
      </c>
      <c r="I21" s="3">
        <v>683</v>
      </c>
      <c r="J21" s="3">
        <v>4551</v>
      </c>
      <c r="K21" s="33">
        <f t="shared" si="9"/>
        <v>15.007690617446714</v>
      </c>
      <c r="L21" s="3">
        <v>0</v>
      </c>
      <c r="M21" s="3">
        <v>0</v>
      </c>
      <c r="N21" s="33" t="e">
        <f t="shared" si="10"/>
        <v>#DIV/0!</v>
      </c>
      <c r="O21" s="3">
        <v>0</v>
      </c>
      <c r="P21" s="3">
        <v>0</v>
      </c>
      <c r="Q21" s="33" t="e">
        <f t="shared" si="11"/>
        <v>#DIV/0!</v>
      </c>
      <c r="R21" s="3">
        <v>0</v>
      </c>
      <c r="S21" s="3">
        <v>0</v>
      </c>
      <c r="T21" s="33" t="e">
        <f t="shared" si="12"/>
        <v>#DIV/0!</v>
      </c>
      <c r="U21" s="3">
        <v>283</v>
      </c>
      <c r="V21" s="3">
        <v>2222</v>
      </c>
      <c r="W21" s="33">
        <f t="shared" si="13"/>
        <v>12.736273627362738</v>
      </c>
      <c r="X21" s="3">
        <v>112</v>
      </c>
      <c r="Y21" s="3">
        <v>2232</v>
      </c>
      <c r="Z21" s="33">
        <f t="shared" si="14"/>
        <v>5.0179211469534053</v>
      </c>
      <c r="AA21" s="3">
        <v>216</v>
      </c>
      <c r="AB21" s="3">
        <v>1843</v>
      </c>
      <c r="AC21" s="138">
        <f t="shared" si="15"/>
        <v>11.720021703743896</v>
      </c>
      <c r="AE21" s="64">
        <f t="shared" si="0"/>
        <v>1252</v>
      </c>
      <c r="AF21" s="65">
        <f t="shared" si="1"/>
        <v>7707</v>
      </c>
      <c r="AG21" s="63">
        <f t="shared" si="16"/>
        <v>16.244972103282727</v>
      </c>
      <c r="AH21" s="42">
        <f t="shared" si="2"/>
        <v>694</v>
      </c>
      <c r="AI21" s="40">
        <f t="shared" si="3"/>
        <v>7675</v>
      </c>
      <c r="AJ21" s="66">
        <f t="shared" si="17"/>
        <v>9.0423452768729629</v>
      </c>
      <c r="AK21" s="65">
        <f t="shared" si="4"/>
        <v>899</v>
      </c>
      <c r="AL21" s="65">
        <f t="shared" si="5"/>
        <v>6394</v>
      </c>
      <c r="AM21" s="66">
        <f t="shared" si="18"/>
        <v>14.06005630278386</v>
      </c>
      <c r="AN21" s="63">
        <f t="shared" si="19"/>
        <v>13.115791227646517</v>
      </c>
    </row>
    <row r="22" spans="1:40" x14ac:dyDescent="0.25">
      <c r="A22" s="4" t="s">
        <v>38</v>
      </c>
      <c r="B22" s="106" t="s">
        <v>39</v>
      </c>
      <c r="C22" s="112">
        <v>236</v>
      </c>
      <c r="D22" s="3">
        <v>2256</v>
      </c>
      <c r="E22" s="33">
        <f t="shared" si="7"/>
        <v>10.460992907801419</v>
      </c>
      <c r="F22" s="3">
        <v>179</v>
      </c>
      <c r="G22" s="3">
        <v>2121</v>
      </c>
      <c r="H22" s="33">
        <f t="shared" si="8"/>
        <v>8.4394153701084402</v>
      </c>
      <c r="I22" s="3">
        <v>92</v>
      </c>
      <c r="J22" s="3">
        <v>1964</v>
      </c>
      <c r="K22" s="33">
        <f t="shared" si="9"/>
        <v>4.6843177189409371</v>
      </c>
      <c r="L22" s="3">
        <v>0</v>
      </c>
      <c r="M22" s="3">
        <v>0</v>
      </c>
      <c r="N22" s="33" t="e">
        <f t="shared" si="10"/>
        <v>#DIV/0!</v>
      </c>
      <c r="O22" s="3">
        <v>0</v>
      </c>
      <c r="P22" s="3">
        <v>0</v>
      </c>
      <c r="Q22" s="33" t="e">
        <f t="shared" si="11"/>
        <v>#DIV/0!</v>
      </c>
      <c r="R22" s="3">
        <v>0</v>
      </c>
      <c r="S22" s="3">
        <v>0</v>
      </c>
      <c r="T22" s="33" t="e">
        <f t="shared" si="12"/>
        <v>#DIV/0!</v>
      </c>
      <c r="U22" s="3">
        <v>40</v>
      </c>
      <c r="V22" s="3">
        <v>721</v>
      </c>
      <c r="W22" s="33">
        <f t="shared" si="13"/>
        <v>5.547850208044383</v>
      </c>
      <c r="X22" s="3">
        <v>11</v>
      </c>
      <c r="Y22" s="3">
        <v>689</v>
      </c>
      <c r="Z22" s="33">
        <f t="shared" si="14"/>
        <v>1.5965166908563133</v>
      </c>
      <c r="AA22" s="3">
        <v>14</v>
      </c>
      <c r="AB22" s="3">
        <v>360</v>
      </c>
      <c r="AC22" s="138">
        <f t="shared" si="15"/>
        <v>3.8888888888888888</v>
      </c>
      <c r="AE22" s="64">
        <f t="shared" si="0"/>
        <v>276</v>
      </c>
      <c r="AF22" s="65">
        <f t="shared" si="1"/>
        <v>2977</v>
      </c>
      <c r="AG22" s="63">
        <f t="shared" si="16"/>
        <v>9.2710782667114557</v>
      </c>
      <c r="AH22" s="42">
        <f t="shared" si="2"/>
        <v>190</v>
      </c>
      <c r="AI22" s="40">
        <f t="shared" si="3"/>
        <v>2810</v>
      </c>
      <c r="AJ22" s="66">
        <f t="shared" si="17"/>
        <v>6.7615658362989333</v>
      </c>
      <c r="AK22" s="65">
        <f t="shared" si="4"/>
        <v>106</v>
      </c>
      <c r="AL22" s="65">
        <f t="shared" si="5"/>
        <v>2324</v>
      </c>
      <c r="AM22" s="66">
        <f t="shared" si="18"/>
        <v>4.5611015490533564</v>
      </c>
      <c r="AN22" s="63">
        <f t="shared" si="19"/>
        <v>6.8645818840212485</v>
      </c>
    </row>
    <row r="23" spans="1:40" x14ac:dyDescent="0.25">
      <c r="A23" s="4" t="s">
        <v>40</v>
      </c>
      <c r="B23" s="106" t="s">
        <v>41</v>
      </c>
      <c r="C23" s="112">
        <v>60</v>
      </c>
      <c r="D23" s="3">
        <v>417</v>
      </c>
      <c r="E23" s="33">
        <f t="shared" si="7"/>
        <v>14.388489208633093</v>
      </c>
      <c r="F23" s="3">
        <v>18</v>
      </c>
      <c r="G23" s="3">
        <v>402</v>
      </c>
      <c r="H23" s="33">
        <f t="shared" si="8"/>
        <v>4.4776119402985071</v>
      </c>
      <c r="I23" s="3">
        <v>28</v>
      </c>
      <c r="J23" s="3">
        <v>399</v>
      </c>
      <c r="K23" s="33">
        <f t="shared" si="9"/>
        <v>7.0175438596491224</v>
      </c>
      <c r="L23" s="3">
        <v>0</v>
      </c>
      <c r="M23" s="3">
        <v>0</v>
      </c>
      <c r="N23" s="33" t="e">
        <f t="shared" si="10"/>
        <v>#DIV/0!</v>
      </c>
      <c r="O23" s="3">
        <v>0</v>
      </c>
      <c r="P23" s="3">
        <v>0</v>
      </c>
      <c r="Q23" s="33" t="e">
        <f t="shared" si="11"/>
        <v>#DIV/0!</v>
      </c>
      <c r="R23" s="3">
        <v>0</v>
      </c>
      <c r="S23" s="3">
        <v>0</v>
      </c>
      <c r="T23" s="33" t="e">
        <f t="shared" si="12"/>
        <v>#DIV/0!</v>
      </c>
      <c r="U23" s="3">
        <v>0</v>
      </c>
      <c r="V23" s="3">
        <v>0</v>
      </c>
      <c r="W23" s="33" t="e">
        <f t="shared" si="13"/>
        <v>#DIV/0!</v>
      </c>
      <c r="X23" s="3">
        <v>0</v>
      </c>
      <c r="Y23" s="3">
        <v>0</v>
      </c>
      <c r="Z23" s="33" t="e">
        <f t="shared" si="14"/>
        <v>#DIV/0!</v>
      </c>
      <c r="AA23" s="3">
        <v>0</v>
      </c>
      <c r="AB23" s="3">
        <v>0</v>
      </c>
      <c r="AC23" s="138" t="e">
        <f t="shared" si="15"/>
        <v>#DIV/0!</v>
      </c>
      <c r="AE23" s="64">
        <f t="shared" si="0"/>
        <v>60</v>
      </c>
      <c r="AF23" s="65">
        <f t="shared" si="1"/>
        <v>417</v>
      </c>
      <c r="AG23" s="63">
        <f t="shared" si="16"/>
        <v>14.388489208633093</v>
      </c>
      <c r="AH23" s="42">
        <f t="shared" si="2"/>
        <v>18</v>
      </c>
      <c r="AI23" s="40">
        <f t="shared" si="3"/>
        <v>402</v>
      </c>
      <c r="AJ23" s="66">
        <f t="shared" si="17"/>
        <v>4.4776119402985071</v>
      </c>
      <c r="AK23" s="65">
        <f t="shared" si="4"/>
        <v>28</v>
      </c>
      <c r="AL23" s="65">
        <f t="shared" si="5"/>
        <v>399</v>
      </c>
      <c r="AM23" s="66">
        <f t="shared" si="18"/>
        <v>7.0175438596491224</v>
      </c>
      <c r="AN23" s="63">
        <f t="shared" si="19"/>
        <v>8.6278816695269072</v>
      </c>
    </row>
    <row r="24" spans="1:40" x14ac:dyDescent="0.25">
      <c r="A24" s="4" t="s">
        <v>42</v>
      </c>
      <c r="B24" s="106" t="s">
        <v>43</v>
      </c>
      <c r="C24" s="112">
        <v>93</v>
      </c>
      <c r="D24" s="3">
        <v>898</v>
      </c>
      <c r="E24" s="33">
        <f t="shared" si="7"/>
        <v>10.356347438752785</v>
      </c>
      <c r="F24" s="3">
        <v>84</v>
      </c>
      <c r="G24" s="3">
        <v>814</v>
      </c>
      <c r="H24" s="33">
        <f t="shared" si="8"/>
        <v>10.319410319410318</v>
      </c>
      <c r="I24" s="3">
        <v>50</v>
      </c>
      <c r="J24" s="3">
        <v>736</v>
      </c>
      <c r="K24" s="33">
        <f t="shared" si="9"/>
        <v>6.7934782608695645</v>
      </c>
      <c r="L24" s="3">
        <v>0</v>
      </c>
      <c r="M24" s="3">
        <v>0</v>
      </c>
      <c r="N24" s="33" t="e">
        <f t="shared" si="10"/>
        <v>#DIV/0!</v>
      </c>
      <c r="O24" s="3">
        <v>0</v>
      </c>
      <c r="P24" s="3">
        <v>0</v>
      </c>
      <c r="Q24" s="33" t="e">
        <f t="shared" si="11"/>
        <v>#DIV/0!</v>
      </c>
      <c r="R24" s="3">
        <v>0</v>
      </c>
      <c r="S24" s="3">
        <v>0</v>
      </c>
      <c r="T24" s="33" t="e">
        <f t="shared" si="12"/>
        <v>#DIV/0!</v>
      </c>
      <c r="U24" s="3">
        <v>16</v>
      </c>
      <c r="V24" s="3">
        <v>319</v>
      </c>
      <c r="W24" s="33">
        <f t="shared" si="13"/>
        <v>5.0156739811912221</v>
      </c>
      <c r="X24" s="3">
        <v>24</v>
      </c>
      <c r="Y24" s="3">
        <v>315</v>
      </c>
      <c r="Z24" s="33">
        <f t="shared" si="14"/>
        <v>7.6190476190476195</v>
      </c>
      <c r="AA24" s="3">
        <v>15</v>
      </c>
      <c r="AB24" s="3">
        <v>202</v>
      </c>
      <c r="AC24" s="138">
        <f t="shared" si="15"/>
        <v>7.4257425742574252</v>
      </c>
      <c r="AE24" s="64">
        <f t="shared" si="0"/>
        <v>109</v>
      </c>
      <c r="AF24" s="65">
        <f t="shared" si="1"/>
        <v>1217</v>
      </c>
      <c r="AG24" s="63">
        <f t="shared" si="16"/>
        <v>8.9564502875924408</v>
      </c>
      <c r="AH24" s="42">
        <f t="shared" si="2"/>
        <v>108</v>
      </c>
      <c r="AI24" s="40">
        <f t="shared" si="3"/>
        <v>1129</v>
      </c>
      <c r="AJ24" s="66">
        <f t="shared" si="17"/>
        <v>9.5659875996457053</v>
      </c>
      <c r="AK24" s="65">
        <f t="shared" si="4"/>
        <v>65</v>
      </c>
      <c r="AL24" s="65">
        <f t="shared" si="5"/>
        <v>938</v>
      </c>
      <c r="AM24" s="66">
        <f t="shared" si="18"/>
        <v>6.9296375266524519</v>
      </c>
      <c r="AN24" s="63">
        <f t="shared" si="19"/>
        <v>8.484025137963533</v>
      </c>
    </row>
    <row r="25" spans="1:40" x14ac:dyDescent="0.25">
      <c r="A25" s="4" t="s">
        <v>44</v>
      </c>
      <c r="B25" s="106" t="s">
        <v>45</v>
      </c>
      <c r="C25" s="112">
        <v>179</v>
      </c>
      <c r="D25" s="3">
        <v>1824</v>
      </c>
      <c r="E25" s="33">
        <f t="shared" si="7"/>
        <v>9.8135964912280702</v>
      </c>
      <c r="F25" s="3">
        <v>157</v>
      </c>
      <c r="G25" s="3">
        <v>1653</v>
      </c>
      <c r="H25" s="33">
        <f t="shared" si="8"/>
        <v>9.497882637628555</v>
      </c>
      <c r="I25" s="3">
        <v>104</v>
      </c>
      <c r="J25" s="3">
        <v>1449</v>
      </c>
      <c r="K25" s="33">
        <f t="shared" si="9"/>
        <v>7.1773636991028287</v>
      </c>
      <c r="L25" s="3">
        <v>0</v>
      </c>
      <c r="M25" s="3">
        <v>0</v>
      </c>
      <c r="N25" s="33" t="e">
        <f t="shared" si="10"/>
        <v>#DIV/0!</v>
      </c>
      <c r="O25" s="3">
        <v>0</v>
      </c>
      <c r="P25" s="3">
        <v>0</v>
      </c>
      <c r="Q25" s="33" t="e">
        <f t="shared" si="11"/>
        <v>#DIV/0!</v>
      </c>
      <c r="R25" s="3">
        <v>0</v>
      </c>
      <c r="S25" s="3">
        <v>0</v>
      </c>
      <c r="T25" s="33" t="e">
        <f t="shared" si="12"/>
        <v>#DIV/0!</v>
      </c>
      <c r="U25" s="3">
        <v>17</v>
      </c>
      <c r="V25" s="3">
        <v>731</v>
      </c>
      <c r="W25" s="33">
        <f t="shared" si="13"/>
        <v>2.3255813953488373</v>
      </c>
      <c r="X25" s="3">
        <v>26</v>
      </c>
      <c r="Y25" s="3">
        <v>730</v>
      </c>
      <c r="Z25" s="33">
        <f t="shared" si="14"/>
        <v>3.5616438356164384</v>
      </c>
      <c r="AA25" s="3">
        <v>20</v>
      </c>
      <c r="AB25" s="3">
        <v>445</v>
      </c>
      <c r="AC25" s="138">
        <f t="shared" si="15"/>
        <v>4.4943820224719104</v>
      </c>
      <c r="AE25" s="64">
        <f t="shared" si="0"/>
        <v>196</v>
      </c>
      <c r="AF25" s="65">
        <f t="shared" si="1"/>
        <v>2555</v>
      </c>
      <c r="AG25" s="63">
        <f t="shared" si="16"/>
        <v>7.6712328767123292</v>
      </c>
      <c r="AH25" s="42">
        <f t="shared" si="2"/>
        <v>183</v>
      </c>
      <c r="AI25" s="40">
        <f t="shared" si="3"/>
        <v>2383</v>
      </c>
      <c r="AJ25" s="66">
        <f t="shared" si="17"/>
        <v>7.6793957196810743</v>
      </c>
      <c r="AK25" s="65">
        <f t="shared" si="4"/>
        <v>124</v>
      </c>
      <c r="AL25" s="65">
        <f t="shared" si="5"/>
        <v>1894</v>
      </c>
      <c r="AM25" s="66">
        <f t="shared" si="18"/>
        <v>6.5469904963041188</v>
      </c>
      <c r="AN25" s="63">
        <f t="shared" si="19"/>
        <v>7.2992063642325071</v>
      </c>
    </row>
    <row r="26" spans="1:40" x14ac:dyDescent="0.25">
      <c r="A26" s="4" t="s">
        <v>46</v>
      </c>
      <c r="B26" s="106" t="s">
        <v>47</v>
      </c>
      <c r="C26" s="112">
        <v>44</v>
      </c>
      <c r="D26" s="3">
        <v>369</v>
      </c>
      <c r="E26" s="33">
        <f t="shared" si="7"/>
        <v>11.924119241192411</v>
      </c>
      <c r="F26" s="3">
        <v>39</v>
      </c>
      <c r="G26" s="3">
        <v>330</v>
      </c>
      <c r="H26" s="33">
        <f t="shared" si="8"/>
        <v>11.818181818181818</v>
      </c>
      <c r="I26" s="3">
        <v>32</v>
      </c>
      <c r="J26" s="3">
        <v>298</v>
      </c>
      <c r="K26" s="33">
        <f t="shared" si="9"/>
        <v>10.738255033557047</v>
      </c>
      <c r="L26" s="3">
        <v>0</v>
      </c>
      <c r="M26" s="3">
        <v>0</v>
      </c>
      <c r="N26" s="33" t="e">
        <f t="shared" si="10"/>
        <v>#DIV/0!</v>
      </c>
      <c r="O26" s="3">
        <v>0</v>
      </c>
      <c r="P26" s="3">
        <v>0</v>
      </c>
      <c r="Q26" s="33" t="e">
        <f t="shared" si="11"/>
        <v>#DIV/0!</v>
      </c>
      <c r="R26" s="3">
        <v>0</v>
      </c>
      <c r="S26" s="3">
        <v>0</v>
      </c>
      <c r="T26" s="33" t="e">
        <f t="shared" si="12"/>
        <v>#DIV/0!</v>
      </c>
      <c r="U26" s="3">
        <v>0</v>
      </c>
      <c r="V26" s="3">
        <v>75</v>
      </c>
      <c r="W26" s="33">
        <f t="shared" si="13"/>
        <v>0</v>
      </c>
      <c r="X26" s="3">
        <v>0</v>
      </c>
      <c r="Y26" s="3">
        <v>72</v>
      </c>
      <c r="Z26" s="33">
        <f t="shared" si="14"/>
        <v>0</v>
      </c>
      <c r="AA26" s="3">
        <v>0</v>
      </c>
      <c r="AB26" s="3">
        <v>69</v>
      </c>
      <c r="AC26" s="138">
        <f t="shared" si="15"/>
        <v>0</v>
      </c>
      <c r="AE26" s="64">
        <f t="shared" si="0"/>
        <v>44</v>
      </c>
      <c r="AF26" s="65">
        <f t="shared" si="1"/>
        <v>444</v>
      </c>
      <c r="AG26" s="63">
        <f t="shared" si="16"/>
        <v>9.9099099099099099</v>
      </c>
      <c r="AH26" s="42">
        <f t="shared" si="2"/>
        <v>39</v>
      </c>
      <c r="AI26" s="40">
        <f t="shared" si="3"/>
        <v>402</v>
      </c>
      <c r="AJ26" s="66">
        <f t="shared" si="17"/>
        <v>9.7014925373134329</v>
      </c>
      <c r="AK26" s="65">
        <f t="shared" si="4"/>
        <v>32</v>
      </c>
      <c r="AL26" s="65">
        <f t="shared" si="5"/>
        <v>367</v>
      </c>
      <c r="AM26" s="66">
        <f t="shared" si="18"/>
        <v>8.7193460490463206</v>
      </c>
      <c r="AN26" s="63">
        <f t="shared" si="19"/>
        <v>9.4435828320898878</v>
      </c>
    </row>
    <row r="27" spans="1:40" x14ac:dyDescent="0.25">
      <c r="A27" s="4" t="s">
        <v>48</v>
      </c>
      <c r="B27" s="106" t="s">
        <v>49</v>
      </c>
      <c r="C27" s="112">
        <v>43</v>
      </c>
      <c r="D27" s="3">
        <v>368</v>
      </c>
      <c r="E27" s="33">
        <f t="shared" si="7"/>
        <v>11.684782608695652</v>
      </c>
      <c r="F27" s="3">
        <v>16</v>
      </c>
      <c r="G27" s="3">
        <v>326</v>
      </c>
      <c r="H27" s="33">
        <f t="shared" si="8"/>
        <v>4.9079754601226995</v>
      </c>
      <c r="I27" s="3">
        <v>12</v>
      </c>
      <c r="J27" s="3">
        <v>310</v>
      </c>
      <c r="K27" s="33">
        <f t="shared" si="9"/>
        <v>3.870967741935484</v>
      </c>
      <c r="L27" s="3">
        <v>0</v>
      </c>
      <c r="M27" s="3">
        <v>0</v>
      </c>
      <c r="N27" s="33" t="e">
        <f t="shared" si="10"/>
        <v>#DIV/0!</v>
      </c>
      <c r="O27" s="3">
        <v>0</v>
      </c>
      <c r="P27" s="3">
        <v>0</v>
      </c>
      <c r="Q27" s="33" t="e">
        <f t="shared" si="11"/>
        <v>#DIV/0!</v>
      </c>
      <c r="R27" s="3">
        <v>0</v>
      </c>
      <c r="S27" s="3">
        <v>0</v>
      </c>
      <c r="T27" s="33" t="e">
        <f t="shared" si="12"/>
        <v>#DIV/0!</v>
      </c>
      <c r="U27" s="3">
        <v>0</v>
      </c>
      <c r="V27" s="3">
        <v>0</v>
      </c>
      <c r="W27" s="33" t="e">
        <f t="shared" si="13"/>
        <v>#DIV/0!</v>
      </c>
      <c r="X27" s="3">
        <v>0</v>
      </c>
      <c r="Y27" s="3">
        <v>0</v>
      </c>
      <c r="Z27" s="33" t="e">
        <f t="shared" si="14"/>
        <v>#DIV/0!</v>
      </c>
      <c r="AA27" s="3">
        <v>0</v>
      </c>
      <c r="AB27" s="3">
        <v>0</v>
      </c>
      <c r="AC27" s="138" t="e">
        <f t="shared" si="15"/>
        <v>#DIV/0!</v>
      </c>
      <c r="AE27" s="64">
        <f t="shared" si="0"/>
        <v>43</v>
      </c>
      <c r="AF27" s="65">
        <f t="shared" si="1"/>
        <v>368</v>
      </c>
      <c r="AG27" s="63">
        <f t="shared" si="16"/>
        <v>11.684782608695652</v>
      </c>
      <c r="AH27" s="42">
        <f t="shared" si="2"/>
        <v>16</v>
      </c>
      <c r="AI27" s="40">
        <f t="shared" si="3"/>
        <v>326</v>
      </c>
      <c r="AJ27" s="66">
        <f t="shared" si="17"/>
        <v>4.9079754601226995</v>
      </c>
      <c r="AK27" s="65">
        <f t="shared" si="4"/>
        <v>12</v>
      </c>
      <c r="AL27" s="65">
        <f t="shared" si="5"/>
        <v>310</v>
      </c>
      <c r="AM27" s="66">
        <f t="shared" si="18"/>
        <v>3.870967741935484</v>
      </c>
      <c r="AN27" s="63">
        <f t="shared" si="19"/>
        <v>6.8212419369179456</v>
      </c>
    </row>
    <row r="28" spans="1:40" x14ac:dyDescent="0.25">
      <c r="A28" s="4" t="s">
        <v>50</v>
      </c>
      <c r="B28" s="106" t="s">
        <v>51</v>
      </c>
      <c r="C28" s="112">
        <v>77</v>
      </c>
      <c r="D28" s="3">
        <v>588</v>
      </c>
      <c r="E28" s="33">
        <f t="shared" si="7"/>
        <v>13.095238095238097</v>
      </c>
      <c r="F28" s="3">
        <v>20</v>
      </c>
      <c r="G28" s="3">
        <v>512</v>
      </c>
      <c r="H28" s="33">
        <f t="shared" si="8"/>
        <v>3.90625</v>
      </c>
      <c r="I28" s="3">
        <v>32</v>
      </c>
      <c r="J28" s="3">
        <v>496</v>
      </c>
      <c r="K28" s="33">
        <f t="shared" si="9"/>
        <v>6.4516129032258061</v>
      </c>
      <c r="L28" s="3">
        <v>0</v>
      </c>
      <c r="M28" s="3">
        <v>0</v>
      </c>
      <c r="N28" s="33" t="e">
        <f t="shared" si="10"/>
        <v>#DIV/0!</v>
      </c>
      <c r="O28" s="3">
        <v>0</v>
      </c>
      <c r="P28" s="3">
        <v>0</v>
      </c>
      <c r="Q28" s="33" t="e">
        <f t="shared" si="11"/>
        <v>#DIV/0!</v>
      </c>
      <c r="R28" s="3">
        <v>0</v>
      </c>
      <c r="S28" s="3">
        <v>0</v>
      </c>
      <c r="T28" s="33" t="e">
        <f t="shared" si="12"/>
        <v>#DIV/0!</v>
      </c>
      <c r="U28" s="3">
        <v>0</v>
      </c>
      <c r="V28" s="3">
        <v>0</v>
      </c>
      <c r="W28" s="33" t="e">
        <f t="shared" si="13"/>
        <v>#DIV/0!</v>
      </c>
      <c r="X28" s="3">
        <v>0</v>
      </c>
      <c r="Y28" s="3">
        <v>0</v>
      </c>
      <c r="Z28" s="33" t="e">
        <f t="shared" si="14"/>
        <v>#DIV/0!</v>
      </c>
      <c r="AA28" s="3">
        <v>0</v>
      </c>
      <c r="AB28" s="3">
        <v>0</v>
      </c>
      <c r="AC28" s="138" t="e">
        <f t="shared" si="15"/>
        <v>#DIV/0!</v>
      </c>
      <c r="AE28" s="64">
        <f t="shared" si="0"/>
        <v>77</v>
      </c>
      <c r="AF28" s="65">
        <f t="shared" si="1"/>
        <v>588</v>
      </c>
      <c r="AG28" s="63">
        <f t="shared" si="16"/>
        <v>13.095238095238097</v>
      </c>
      <c r="AH28" s="42">
        <f t="shared" si="2"/>
        <v>20</v>
      </c>
      <c r="AI28" s="40">
        <f t="shared" si="3"/>
        <v>512</v>
      </c>
      <c r="AJ28" s="66">
        <f t="shared" si="17"/>
        <v>3.90625</v>
      </c>
      <c r="AK28" s="65">
        <f t="shared" si="4"/>
        <v>32</v>
      </c>
      <c r="AL28" s="65">
        <f t="shared" si="5"/>
        <v>496</v>
      </c>
      <c r="AM28" s="66">
        <f t="shared" si="18"/>
        <v>6.4516129032258061</v>
      </c>
      <c r="AN28" s="63">
        <f t="shared" si="19"/>
        <v>7.8177003328213006</v>
      </c>
    </row>
    <row r="29" spans="1:40" x14ac:dyDescent="0.25">
      <c r="A29" s="4" t="s">
        <v>52</v>
      </c>
      <c r="B29" s="106" t="s">
        <v>53</v>
      </c>
      <c r="C29" s="112">
        <v>192</v>
      </c>
      <c r="D29" s="3">
        <v>1245</v>
      </c>
      <c r="E29" s="33">
        <f t="shared" si="7"/>
        <v>15.421686746987953</v>
      </c>
      <c r="F29" s="3">
        <v>115</v>
      </c>
      <c r="G29" s="3">
        <v>987</v>
      </c>
      <c r="H29" s="33">
        <f t="shared" si="8"/>
        <v>11.651469098277609</v>
      </c>
      <c r="I29" s="3">
        <v>101</v>
      </c>
      <c r="J29" s="3">
        <v>892</v>
      </c>
      <c r="K29" s="33">
        <f t="shared" si="9"/>
        <v>11.32286995515695</v>
      </c>
      <c r="L29" s="3">
        <v>0</v>
      </c>
      <c r="M29" s="3">
        <v>0</v>
      </c>
      <c r="N29" s="33" t="e">
        <f t="shared" si="10"/>
        <v>#DIV/0!</v>
      </c>
      <c r="O29" s="3">
        <v>0</v>
      </c>
      <c r="P29" s="3">
        <v>0</v>
      </c>
      <c r="Q29" s="33" t="e">
        <f t="shared" si="11"/>
        <v>#DIV/0!</v>
      </c>
      <c r="R29" s="3">
        <v>0</v>
      </c>
      <c r="S29" s="3">
        <v>0</v>
      </c>
      <c r="T29" s="33" t="e">
        <f t="shared" si="12"/>
        <v>#DIV/0!</v>
      </c>
      <c r="U29" s="3">
        <v>23</v>
      </c>
      <c r="V29" s="3">
        <v>400</v>
      </c>
      <c r="W29" s="33">
        <f t="shared" si="13"/>
        <v>5.75</v>
      </c>
      <c r="X29" s="3">
        <v>25</v>
      </c>
      <c r="Y29" s="3">
        <v>457</v>
      </c>
      <c r="Z29" s="33">
        <f t="shared" si="14"/>
        <v>5.4704595185995624</v>
      </c>
      <c r="AA29" s="3">
        <v>22</v>
      </c>
      <c r="AB29" s="3">
        <v>292</v>
      </c>
      <c r="AC29" s="138">
        <f t="shared" si="15"/>
        <v>7.5342465753424657</v>
      </c>
      <c r="AE29" s="64">
        <f t="shared" si="0"/>
        <v>215</v>
      </c>
      <c r="AF29" s="65">
        <f t="shared" si="1"/>
        <v>1645</v>
      </c>
      <c r="AG29" s="63">
        <f t="shared" si="16"/>
        <v>13.069908814589665</v>
      </c>
      <c r="AH29" s="42">
        <f t="shared" si="2"/>
        <v>140</v>
      </c>
      <c r="AI29" s="40">
        <f t="shared" si="3"/>
        <v>1444</v>
      </c>
      <c r="AJ29" s="66">
        <f t="shared" si="17"/>
        <v>9.6952908587257625</v>
      </c>
      <c r="AK29" s="65">
        <f t="shared" si="4"/>
        <v>123</v>
      </c>
      <c r="AL29" s="65">
        <f t="shared" si="5"/>
        <v>1184</v>
      </c>
      <c r="AM29" s="66">
        <f t="shared" si="18"/>
        <v>10.388513513513512</v>
      </c>
      <c r="AN29" s="63">
        <f t="shared" si="19"/>
        <v>11.051237728942979</v>
      </c>
    </row>
    <row r="30" spans="1:40" x14ac:dyDescent="0.25">
      <c r="A30" s="4" t="s">
        <v>54</v>
      </c>
      <c r="B30" s="106" t="s">
        <v>55</v>
      </c>
      <c r="C30" s="112">
        <v>67</v>
      </c>
      <c r="D30" s="3">
        <v>643</v>
      </c>
      <c r="E30" s="33">
        <f t="shared" si="7"/>
        <v>10.419906687402799</v>
      </c>
      <c r="F30" s="3">
        <v>62</v>
      </c>
      <c r="G30" s="3">
        <v>434</v>
      </c>
      <c r="H30" s="33">
        <f t="shared" si="8"/>
        <v>14.285714285714285</v>
      </c>
      <c r="I30" s="3">
        <v>68</v>
      </c>
      <c r="J30" s="3">
        <v>336</v>
      </c>
      <c r="K30" s="33">
        <f t="shared" si="9"/>
        <v>20.238095238095237</v>
      </c>
      <c r="L30" s="3">
        <v>0</v>
      </c>
      <c r="M30" s="3">
        <v>0</v>
      </c>
      <c r="N30" s="33" t="e">
        <f t="shared" si="10"/>
        <v>#DIV/0!</v>
      </c>
      <c r="O30" s="3">
        <v>0</v>
      </c>
      <c r="P30" s="3">
        <v>0</v>
      </c>
      <c r="Q30" s="33" t="e">
        <f t="shared" si="11"/>
        <v>#DIV/0!</v>
      </c>
      <c r="R30" s="3">
        <v>0</v>
      </c>
      <c r="S30" s="3">
        <v>0</v>
      </c>
      <c r="T30" s="33" t="e">
        <f t="shared" si="12"/>
        <v>#DIV/0!</v>
      </c>
      <c r="U30" s="3">
        <v>0</v>
      </c>
      <c r="V30" s="3">
        <v>0</v>
      </c>
      <c r="W30" s="33" t="e">
        <f t="shared" si="13"/>
        <v>#DIV/0!</v>
      </c>
      <c r="X30" s="3">
        <v>3</v>
      </c>
      <c r="Y30" s="3">
        <v>107</v>
      </c>
      <c r="Z30" s="33">
        <f t="shared" si="14"/>
        <v>2.8037383177570092</v>
      </c>
      <c r="AA30" s="3">
        <v>7</v>
      </c>
      <c r="AB30" s="3">
        <v>98</v>
      </c>
      <c r="AC30" s="138">
        <f t="shared" si="15"/>
        <v>7.1428571428571423</v>
      </c>
      <c r="AE30" s="64">
        <f t="shared" si="0"/>
        <v>67</v>
      </c>
      <c r="AF30" s="65">
        <f t="shared" si="1"/>
        <v>643</v>
      </c>
      <c r="AG30" s="63">
        <f t="shared" si="16"/>
        <v>10.419906687402799</v>
      </c>
      <c r="AH30" s="42">
        <f t="shared" si="2"/>
        <v>65</v>
      </c>
      <c r="AI30" s="40">
        <f t="shared" si="3"/>
        <v>541</v>
      </c>
      <c r="AJ30" s="66">
        <f t="shared" si="17"/>
        <v>12.014787430683919</v>
      </c>
      <c r="AK30" s="65">
        <f t="shared" si="4"/>
        <v>75</v>
      </c>
      <c r="AL30" s="65">
        <f t="shared" si="5"/>
        <v>434</v>
      </c>
      <c r="AM30" s="66">
        <f t="shared" si="18"/>
        <v>17.281105990783409</v>
      </c>
      <c r="AN30" s="63">
        <f t="shared" si="19"/>
        <v>13.238600036290043</v>
      </c>
    </row>
    <row r="31" spans="1:40" x14ac:dyDescent="0.25">
      <c r="A31" s="4" t="s">
        <v>56</v>
      </c>
      <c r="B31" s="106" t="s">
        <v>57</v>
      </c>
      <c r="C31" s="112">
        <v>36</v>
      </c>
      <c r="D31" s="3">
        <v>406</v>
      </c>
      <c r="E31" s="33">
        <f t="shared" si="7"/>
        <v>8.8669950738916263</v>
      </c>
      <c r="F31" s="3">
        <v>33</v>
      </c>
      <c r="G31" s="3">
        <v>370</v>
      </c>
      <c r="H31" s="33">
        <f t="shared" si="8"/>
        <v>8.9189189189189193</v>
      </c>
      <c r="I31" s="3">
        <v>14</v>
      </c>
      <c r="J31" s="3">
        <v>337</v>
      </c>
      <c r="K31" s="33">
        <f t="shared" si="9"/>
        <v>4.154302670623145</v>
      </c>
      <c r="L31" s="3">
        <v>0</v>
      </c>
      <c r="M31" s="3">
        <v>0</v>
      </c>
      <c r="N31" s="33" t="e">
        <f t="shared" si="10"/>
        <v>#DIV/0!</v>
      </c>
      <c r="O31" s="3">
        <v>0</v>
      </c>
      <c r="P31" s="3">
        <v>0</v>
      </c>
      <c r="Q31" s="33" t="e">
        <f t="shared" si="11"/>
        <v>#DIV/0!</v>
      </c>
      <c r="R31" s="3">
        <v>0</v>
      </c>
      <c r="S31" s="3">
        <v>0</v>
      </c>
      <c r="T31" s="33" t="e">
        <f t="shared" si="12"/>
        <v>#DIV/0!</v>
      </c>
      <c r="U31" s="3">
        <v>2</v>
      </c>
      <c r="V31" s="3">
        <v>71</v>
      </c>
      <c r="W31" s="33">
        <f t="shared" si="13"/>
        <v>2.8169014084507045</v>
      </c>
      <c r="X31" s="3">
        <v>0</v>
      </c>
      <c r="Y31" s="3">
        <v>69</v>
      </c>
      <c r="Z31" s="33">
        <f t="shared" si="14"/>
        <v>0</v>
      </c>
      <c r="AA31" s="3">
        <v>0</v>
      </c>
      <c r="AB31" s="3">
        <v>69</v>
      </c>
      <c r="AC31" s="138">
        <f t="shared" si="15"/>
        <v>0</v>
      </c>
      <c r="AE31" s="64">
        <f t="shared" si="0"/>
        <v>38</v>
      </c>
      <c r="AF31" s="65">
        <f t="shared" si="1"/>
        <v>477</v>
      </c>
      <c r="AG31" s="63">
        <f t="shared" si="16"/>
        <v>7.9664570230607969</v>
      </c>
      <c r="AH31" s="42">
        <f t="shared" si="2"/>
        <v>33</v>
      </c>
      <c r="AI31" s="40">
        <f t="shared" si="3"/>
        <v>439</v>
      </c>
      <c r="AJ31" s="66">
        <f t="shared" si="17"/>
        <v>7.5170842824601358</v>
      </c>
      <c r="AK31" s="65">
        <f t="shared" si="4"/>
        <v>14</v>
      </c>
      <c r="AL31" s="65">
        <f t="shared" si="5"/>
        <v>406</v>
      </c>
      <c r="AM31" s="66">
        <f t="shared" si="18"/>
        <v>3.4482758620689653</v>
      </c>
      <c r="AN31" s="63">
        <f t="shared" si="19"/>
        <v>6.3106057225299663</v>
      </c>
    </row>
    <row r="32" spans="1:40" x14ac:dyDescent="0.25">
      <c r="A32" s="4" t="s">
        <v>58</v>
      </c>
      <c r="B32" s="106" t="s">
        <v>59</v>
      </c>
      <c r="C32" s="112">
        <v>270</v>
      </c>
      <c r="D32" s="3">
        <v>1646</v>
      </c>
      <c r="E32" s="33">
        <f t="shared" si="7"/>
        <v>16.403402187120292</v>
      </c>
      <c r="F32" s="3">
        <v>145</v>
      </c>
      <c r="G32" s="3">
        <v>1251</v>
      </c>
      <c r="H32" s="33">
        <f t="shared" si="8"/>
        <v>11.590727418065548</v>
      </c>
      <c r="I32" s="3">
        <v>71</v>
      </c>
      <c r="J32" s="3">
        <v>1210</v>
      </c>
      <c r="K32" s="33">
        <f t="shared" si="9"/>
        <v>5.8677685950413219</v>
      </c>
      <c r="L32" s="3">
        <v>0</v>
      </c>
      <c r="M32" s="3">
        <v>0</v>
      </c>
      <c r="N32" s="33" t="e">
        <f t="shared" si="10"/>
        <v>#DIV/0!</v>
      </c>
      <c r="O32" s="3">
        <v>0</v>
      </c>
      <c r="P32" s="3">
        <v>0</v>
      </c>
      <c r="Q32" s="33" t="e">
        <f t="shared" si="11"/>
        <v>#DIV/0!</v>
      </c>
      <c r="R32" s="3">
        <v>0</v>
      </c>
      <c r="S32" s="3">
        <v>0</v>
      </c>
      <c r="T32" s="33" t="e">
        <f t="shared" si="12"/>
        <v>#DIV/0!</v>
      </c>
      <c r="U32" s="3">
        <v>21</v>
      </c>
      <c r="V32" s="3">
        <v>579</v>
      </c>
      <c r="W32" s="33">
        <f t="shared" si="13"/>
        <v>3.6269430051813467</v>
      </c>
      <c r="X32" s="3">
        <v>34</v>
      </c>
      <c r="Y32" s="3">
        <v>549</v>
      </c>
      <c r="Z32" s="33">
        <f t="shared" si="14"/>
        <v>6.1930783242258656</v>
      </c>
      <c r="AA32" s="3">
        <v>30</v>
      </c>
      <c r="AB32" s="3">
        <v>303</v>
      </c>
      <c r="AC32" s="138">
        <f t="shared" si="15"/>
        <v>9.9009900990099009</v>
      </c>
      <c r="AE32" s="64">
        <f t="shared" si="0"/>
        <v>291</v>
      </c>
      <c r="AF32" s="65">
        <f t="shared" si="1"/>
        <v>2225</v>
      </c>
      <c r="AG32" s="63">
        <f t="shared" si="16"/>
        <v>13.078651685393258</v>
      </c>
      <c r="AH32" s="42">
        <f t="shared" si="2"/>
        <v>179</v>
      </c>
      <c r="AI32" s="40">
        <f t="shared" si="3"/>
        <v>1800</v>
      </c>
      <c r="AJ32" s="66">
        <f t="shared" si="17"/>
        <v>9.9444444444444446</v>
      </c>
      <c r="AK32" s="65">
        <f t="shared" si="4"/>
        <v>101</v>
      </c>
      <c r="AL32" s="65">
        <f t="shared" si="5"/>
        <v>1513</v>
      </c>
      <c r="AM32" s="66">
        <f t="shared" si="18"/>
        <v>6.6754791804362199</v>
      </c>
      <c r="AN32" s="63">
        <f t="shared" si="19"/>
        <v>9.8995251034246419</v>
      </c>
    </row>
    <row r="33" spans="1:40" x14ac:dyDescent="0.25">
      <c r="A33" s="4" t="s">
        <v>60</v>
      </c>
      <c r="B33" s="106" t="s">
        <v>61</v>
      </c>
      <c r="C33" s="112">
        <v>65</v>
      </c>
      <c r="D33" s="3">
        <v>380</v>
      </c>
      <c r="E33" s="33">
        <f t="shared" si="7"/>
        <v>17.105263157894736</v>
      </c>
      <c r="F33" s="3">
        <v>32</v>
      </c>
      <c r="G33" s="3">
        <v>320</v>
      </c>
      <c r="H33" s="33">
        <f t="shared" si="8"/>
        <v>10</v>
      </c>
      <c r="I33" s="3">
        <v>51</v>
      </c>
      <c r="J33" s="3">
        <v>290</v>
      </c>
      <c r="K33" s="33">
        <f t="shared" si="9"/>
        <v>17.586206896551722</v>
      </c>
      <c r="L33" s="3">
        <v>0</v>
      </c>
      <c r="M33" s="3">
        <v>0</v>
      </c>
      <c r="N33" s="33" t="e">
        <f t="shared" si="10"/>
        <v>#DIV/0!</v>
      </c>
      <c r="O33" s="3">
        <v>0</v>
      </c>
      <c r="P33" s="3">
        <v>0</v>
      </c>
      <c r="Q33" s="33" t="e">
        <f t="shared" si="11"/>
        <v>#DIV/0!</v>
      </c>
      <c r="R33" s="3">
        <v>0</v>
      </c>
      <c r="S33" s="3">
        <v>0</v>
      </c>
      <c r="T33" s="33" t="e">
        <f t="shared" si="12"/>
        <v>#DIV/0!</v>
      </c>
      <c r="U33" s="3">
        <v>0</v>
      </c>
      <c r="V33" s="3">
        <v>0</v>
      </c>
      <c r="W33" s="33" t="e">
        <f t="shared" si="13"/>
        <v>#DIV/0!</v>
      </c>
      <c r="X33" s="3">
        <v>0</v>
      </c>
      <c r="Y33" s="3">
        <v>0</v>
      </c>
      <c r="Z33" s="33" t="e">
        <f t="shared" si="14"/>
        <v>#DIV/0!</v>
      </c>
      <c r="AA33" s="3">
        <v>0</v>
      </c>
      <c r="AB33" s="3">
        <v>0</v>
      </c>
      <c r="AC33" s="138" t="e">
        <f t="shared" si="15"/>
        <v>#DIV/0!</v>
      </c>
      <c r="AE33" s="64">
        <f t="shared" si="0"/>
        <v>65</v>
      </c>
      <c r="AF33" s="65">
        <f t="shared" si="1"/>
        <v>380</v>
      </c>
      <c r="AG33" s="63">
        <f t="shared" si="16"/>
        <v>17.105263157894736</v>
      </c>
      <c r="AH33" s="42">
        <f t="shared" si="2"/>
        <v>32</v>
      </c>
      <c r="AI33" s="40">
        <f t="shared" si="3"/>
        <v>320</v>
      </c>
      <c r="AJ33" s="66">
        <f t="shared" si="17"/>
        <v>10</v>
      </c>
      <c r="AK33" s="65">
        <f t="shared" si="4"/>
        <v>51</v>
      </c>
      <c r="AL33" s="65">
        <f t="shared" si="5"/>
        <v>290</v>
      </c>
      <c r="AM33" s="66">
        <f t="shared" si="18"/>
        <v>17.586206896551722</v>
      </c>
      <c r="AN33" s="63">
        <f t="shared" si="19"/>
        <v>14.897156684815485</v>
      </c>
    </row>
    <row r="34" spans="1:40" x14ac:dyDescent="0.25">
      <c r="A34" s="4" t="s">
        <v>62</v>
      </c>
      <c r="B34" s="106" t="s">
        <v>63</v>
      </c>
      <c r="C34" s="112">
        <v>382</v>
      </c>
      <c r="D34" s="3">
        <v>4750</v>
      </c>
      <c r="E34" s="33">
        <f t="shared" si="7"/>
        <v>8.0421052631578949</v>
      </c>
      <c r="F34" s="3">
        <v>246</v>
      </c>
      <c r="G34" s="3">
        <v>3673</v>
      </c>
      <c r="H34" s="33">
        <f t="shared" si="8"/>
        <v>6.6975224612033752</v>
      </c>
      <c r="I34" s="3">
        <v>263</v>
      </c>
      <c r="J34" s="3">
        <v>3615</v>
      </c>
      <c r="K34" s="33">
        <f t="shared" si="9"/>
        <v>7.2752420470262802</v>
      </c>
      <c r="L34" s="3">
        <v>0</v>
      </c>
      <c r="M34" s="3">
        <v>0</v>
      </c>
      <c r="N34" s="33" t="e">
        <f t="shared" si="10"/>
        <v>#DIV/0!</v>
      </c>
      <c r="O34" s="3">
        <v>0</v>
      </c>
      <c r="P34" s="3">
        <v>0</v>
      </c>
      <c r="Q34" s="33" t="e">
        <f t="shared" si="11"/>
        <v>#DIV/0!</v>
      </c>
      <c r="R34" s="3">
        <v>0</v>
      </c>
      <c r="S34" s="3">
        <v>0</v>
      </c>
      <c r="T34" s="33" t="e">
        <f t="shared" si="12"/>
        <v>#DIV/0!</v>
      </c>
      <c r="U34" s="3">
        <v>124</v>
      </c>
      <c r="V34" s="3">
        <v>1862</v>
      </c>
      <c r="W34" s="33">
        <f t="shared" si="13"/>
        <v>6.6595059076262082</v>
      </c>
      <c r="X34" s="3">
        <v>5</v>
      </c>
      <c r="Y34" s="3">
        <v>1614</v>
      </c>
      <c r="Z34" s="33">
        <f t="shared" si="14"/>
        <v>0.30978934324659235</v>
      </c>
      <c r="AA34" s="3">
        <v>31</v>
      </c>
      <c r="AB34" s="3">
        <v>1282</v>
      </c>
      <c r="AC34" s="138">
        <f t="shared" si="15"/>
        <v>2.4180967238689548</v>
      </c>
      <c r="AE34" s="64">
        <f t="shared" si="0"/>
        <v>506</v>
      </c>
      <c r="AF34" s="65">
        <f t="shared" si="1"/>
        <v>6612</v>
      </c>
      <c r="AG34" s="63">
        <f t="shared" si="16"/>
        <v>7.6527525710828801</v>
      </c>
      <c r="AH34" s="42">
        <f t="shared" si="2"/>
        <v>251</v>
      </c>
      <c r="AI34" s="40">
        <f t="shared" si="3"/>
        <v>5287</v>
      </c>
      <c r="AJ34" s="66">
        <f t="shared" si="17"/>
        <v>4.7474938528466053</v>
      </c>
      <c r="AK34" s="65">
        <f t="shared" si="4"/>
        <v>294</v>
      </c>
      <c r="AL34" s="65">
        <f t="shared" si="5"/>
        <v>4897</v>
      </c>
      <c r="AM34" s="66">
        <f t="shared" si="18"/>
        <v>6.0036757198284665</v>
      </c>
      <c r="AN34" s="63">
        <f t="shared" si="19"/>
        <v>6.1346407145859843</v>
      </c>
    </row>
    <row r="35" spans="1:40" x14ac:dyDescent="0.25">
      <c r="A35" s="4" t="s">
        <v>64</v>
      </c>
      <c r="B35" s="106" t="s">
        <v>65</v>
      </c>
      <c r="C35" s="112">
        <v>185</v>
      </c>
      <c r="D35" s="3">
        <v>1566</v>
      </c>
      <c r="E35" s="33">
        <f t="shared" si="7"/>
        <v>11.813537675606641</v>
      </c>
      <c r="F35" s="3">
        <v>183</v>
      </c>
      <c r="G35" s="3">
        <v>1457</v>
      </c>
      <c r="H35" s="33">
        <f t="shared" si="8"/>
        <v>12.560054907343856</v>
      </c>
      <c r="I35" s="3">
        <v>102</v>
      </c>
      <c r="J35" s="3">
        <v>1211</v>
      </c>
      <c r="K35" s="33">
        <f t="shared" si="9"/>
        <v>8.4227910817506189</v>
      </c>
      <c r="L35" s="3">
        <v>0</v>
      </c>
      <c r="M35" s="3">
        <v>0</v>
      </c>
      <c r="N35" s="33" t="e">
        <f t="shared" si="10"/>
        <v>#DIV/0!</v>
      </c>
      <c r="O35" s="3">
        <v>0</v>
      </c>
      <c r="P35" s="3">
        <v>0</v>
      </c>
      <c r="Q35" s="33" t="e">
        <f t="shared" si="11"/>
        <v>#DIV/0!</v>
      </c>
      <c r="R35" s="3">
        <v>0</v>
      </c>
      <c r="S35" s="3">
        <v>0</v>
      </c>
      <c r="T35" s="33" t="e">
        <f t="shared" si="12"/>
        <v>#DIV/0!</v>
      </c>
      <c r="U35" s="3">
        <v>31</v>
      </c>
      <c r="V35" s="3">
        <v>509</v>
      </c>
      <c r="W35" s="33">
        <f t="shared" si="13"/>
        <v>6.0903732809430258</v>
      </c>
      <c r="X35" s="3">
        <v>40</v>
      </c>
      <c r="Y35" s="3">
        <v>589</v>
      </c>
      <c r="Z35" s="33">
        <f t="shared" si="14"/>
        <v>6.7911714770797964</v>
      </c>
      <c r="AA35" s="3">
        <v>23</v>
      </c>
      <c r="AB35" s="3">
        <v>516</v>
      </c>
      <c r="AC35" s="138">
        <f t="shared" si="15"/>
        <v>4.4573643410852712</v>
      </c>
      <c r="AE35" s="64">
        <f t="shared" si="0"/>
        <v>216</v>
      </c>
      <c r="AF35" s="65">
        <f t="shared" si="1"/>
        <v>2075</v>
      </c>
      <c r="AG35" s="63">
        <f t="shared" si="16"/>
        <v>10.409638554216867</v>
      </c>
      <c r="AH35" s="42">
        <f t="shared" si="2"/>
        <v>223</v>
      </c>
      <c r="AI35" s="40">
        <f t="shared" si="3"/>
        <v>2046</v>
      </c>
      <c r="AJ35" s="66">
        <f t="shared" si="17"/>
        <v>10.899315738025415</v>
      </c>
      <c r="AK35" s="65">
        <f t="shared" si="4"/>
        <v>125</v>
      </c>
      <c r="AL35" s="65">
        <f t="shared" si="5"/>
        <v>1727</v>
      </c>
      <c r="AM35" s="66">
        <f t="shared" si="18"/>
        <v>7.2379849449913145</v>
      </c>
      <c r="AN35" s="63">
        <f t="shared" si="19"/>
        <v>9.5156464124111988</v>
      </c>
    </row>
    <row r="36" spans="1:40" x14ac:dyDescent="0.25">
      <c r="A36" s="4" t="s">
        <v>66</v>
      </c>
      <c r="B36" s="106" t="s">
        <v>67</v>
      </c>
      <c r="C36" s="112">
        <v>107</v>
      </c>
      <c r="D36" s="3">
        <v>441</v>
      </c>
      <c r="E36" s="33">
        <f t="shared" si="7"/>
        <v>24.263038548752835</v>
      </c>
      <c r="F36" s="3">
        <v>40</v>
      </c>
      <c r="G36" s="3">
        <v>347</v>
      </c>
      <c r="H36" s="33">
        <f t="shared" si="8"/>
        <v>11.527377521613833</v>
      </c>
      <c r="I36" s="3">
        <v>42</v>
      </c>
      <c r="J36" s="3">
        <v>314</v>
      </c>
      <c r="K36" s="33">
        <f t="shared" si="9"/>
        <v>13.375796178343949</v>
      </c>
      <c r="L36" s="3">
        <v>0</v>
      </c>
      <c r="M36" s="3">
        <v>0</v>
      </c>
      <c r="N36" s="33" t="e">
        <f t="shared" si="10"/>
        <v>#DIV/0!</v>
      </c>
      <c r="O36" s="3">
        <v>0</v>
      </c>
      <c r="P36" s="3">
        <v>0</v>
      </c>
      <c r="Q36" s="33" t="e">
        <f t="shared" si="11"/>
        <v>#DIV/0!</v>
      </c>
      <c r="R36" s="3">
        <v>0</v>
      </c>
      <c r="S36" s="3">
        <v>0</v>
      </c>
      <c r="T36" s="33" t="e">
        <f t="shared" si="12"/>
        <v>#DIV/0!</v>
      </c>
      <c r="U36" s="3">
        <v>0</v>
      </c>
      <c r="V36" s="3">
        <v>0</v>
      </c>
      <c r="W36" s="33" t="e">
        <f t="shared" si="13"/>
        <v>#DIV/0!</v>
      </c>
      <c r="X36" s="3">
        <v>0</v>
      </c>
      <c r="Y36" s="3">
        <v>0</v>
      </c>
      <c r="Z36" s="33" t="e">
        <f t="shared" si="14"/>
        <v>#DIV/0!</v>
      </c>
      <c r="AA36" s="3">
        <v>0</v>
      </c>
      <c r="AB36" s="3">
        <v>0</v>
      </c>
      <c r="AC36" s="138" t="e">
        <f t="shared" si="15"/>
        <v>#DIV/0!</v>
      </c>
      <c r="AE36" s="64">
        <f t="shared" ref="AE36:AE67" si="20">+C36+L36+U36</f>
        <v>107</v>
      </c>
      <c r="AF36" s="65">
        <f t="shared" ref="AF36:AF67" si="21">+D36+M36+V36</f>
        <v>441</v>
      </c>
      <c r="AG36" s="63">
        <f t="shared" si="16"/>
        <v>24.263038548752835</v>
      </c>
      <c r="AH36" s="42">
        <f t="shared" ref="AH36:AH67" si="22">+F36+O36+X36</f>
        <v>40</v>
      </c>
      <c r="AI36" s="40">
        <f t="shared" ref="AI36:AI67" si="23">+G36+P36+Y36</f>
        <v>347</v>
      </c>
      <c r="AJ36" s="66">
        <f t="shared" si="17"/>
        <v>11.527377521613833</v>
      </c>
      <c r="AK36" s="65">
        <f t="shared" ref="AK36:AK67" si="24">+I36+R36+AA36</f>
        <v>42</v>
      </c>
      <c r="AL36" s="65">
        <f t="shared" ref="AL36:AL67" si="25">+J36+S36+AB36</f>
        <v>314</v>
      </c>
      <c r="AM36" s="66">
        <f t="shared" si="18"/>
        <v>13.375796178343949</v>
      </c>
      <c r="AN36" s="63">
        <f t="shared" si="19"/>
        <v>16.388737416236872</v>
      </c>
    </row>
    <row r="37" spans="1:40" x14ac:dyDescent="0.25">
      <c r="A37" s="4" t="s">
        <v>68</v>
      </c>
      <c r="B37" s="106" t="s">
        <v>69</v>
      </c>
      <c r="C37" s="112">
        <v>330</v>
      </c>
      <c r="D37" s="3">
        <v>2423</v>
      </c>
      <c r="E37" s="33">
        <f t="shared" si="7"/>
        <v>13.619479983491539</v>
      </c>
      <c r="F37" s="3">
        <v>204</v>
      </c>
      <c r="G37" s="3">
        <v>1963</v>
      </c>
      <c r="H37" s="33">
        <f t="shared" si="8"/>
        <v>10.392256749872644</v>
      </c>
      <c r="I37" s="3">
        <v>218</v>
      </c>
      <c r="J37" s="3">
        <v>1772</v>
      </c>
      <c r="K37" s="33">
        <f t="shared" si="9"/>
        <v>12.302483069977427</v>
      </c>
      <c r="L37" s="3">
        <v>0</v>
      </c>
      <c r="M37" s="3">
        <v>0</v>
      </c>
      <c r="N37" s="33" t="e">
        <f t="shared" si="10"/>
        <v>#DIV/0!</v>
      </c>
      <c r="O37" s="3">
        <v>0</v>
      </c>
      <c r="P37" s="3">
        <v>0</v>
      </c>
      <c r="Q37" s="33" t="e">
        <f t="shared" si="11"/>
        <v>#DIV/0!</v>
      </c>
      <c r="R37" s="3">
        <v>0</v>
      </c>
      <c r="S37" s="3">
        <v>0</v>
      </c>
      <c r="T37" s="33" t="e">
        <f t="shared" si="12"/>
        <v>#DIV/0!</v>
      </c>
      <c r="U37" s="3">
        <v>12</v>
      </c>
      <c r="V37" s="3">
        <v>245</v>
      </c>
      <c r="W37" s="33">
        <f t="shared" si="13"/>
        <v>4.8979591836734695</v>
      </c>
      <c r="X37" s="3">
        <v>17</v>
      </c>
      <c r="Y37" s="3">
        <v>236</v>
      </c>
      <c r="Z37" s="33">
        <f t="shared" si="14"/>
        <v>7.2033898305084749</v>
      </c>
      <c r="AA37" s="3">
        <v>3</v>
      </c>
      <c r="AB37" s="3">
        <v>160</v>
      </c>
      <c r="AC37" s="138">
        <f t="shared" si="15"/>
        <v>1.875</v>
      </c>
      <c r="AE37" s="64">
        <f t="shared" si="20"/>
        <v>342</v>
      </c>
      <c r="AF37" s="65">
        <f t="shared" si="21"/>
        <v>2668</v>
      </c>
      <c r="AG37" s="63">
        <f t="shared" si="16"/>
        <v>12.818590704647676</v>
      </c>
      <c r="AH37" s="42">
        <f t="shared" si="22"/>
        <v>221</v>
      </c>
      <c r="AI37" s="40">
        <f t="shared" si="23"/>
        <v>2199</v>
      </c>
      <c r="AJ37" s="66">
        <f t="shared" si="17"/>
        <v>10.050022737608003</v>
      </c>
      <c r="AK37" s="65">
        <f t="shared" si="24"/>
        <v>221</v>
      </c>
      <c r="AL37" s="65">
        <f t="shared" si="25"/>
        <v>1932</v>
      </c>
      <c r="AM37" s="66">
        <f t="shared" si="18"/>
        <v>11.438923395445135</v>
      </c>
      <c r="AN37" s="63">
        <f t="shared" si="19"/>
        <v>11.435845612566938</v>
      </c>
    </row>
    <row r="38" spans="1:40" x14ac:dyDescent="0.25">
      <c r="A38" s="4" t="s">
        <v>70</v>
      </c>
      <c r="B38" s="106" t="s">
        <v>71</v>
      </c>
      <c r="C38" s="112">
        <v>620</v>
      </c>
      <c r="D38" s="3">
        <v>3015</v>
      </c>
      <c r="E38" s="33">
        <f t="shared" si="7"/>
        <v>20.563847429519072</v>
      </c>
      <c r="F38" s="3">
        <v>308</v>
      </c>
      <c r="G38" s="3">
        <v>2462</v>
      </c>
      <c r="H38" s="33">
        <f t="shared" si="8"/>
        <v>12.510154346060116</v>
      </c>
      <c r="I38" s="3">
        <v>150</v>
      </c>
      <c r="J38" s="3">
        <v>2229</v>
      </c>
      <c r="K38" s="33">
        <f t="shared" si="9"/>
        <v>6.7294751009421265</v>
      </c>
      <c r="L38" s="3">
        <v>0</v>
      </c>
      <c r="M38" s="3">
        <v>0</v>
      </c>
      <c r="N38" s="33" t="e">
        <f t="shared" si="10"/>
        <v>#DIV/0!</v>
      </c>
      <c r="O38" s="3">
        <v>0</v>
      </c>
      <c r="P38" s="3">
        <v>0</v>
      </c>
      <c r="Q38" s="33" t="e">
        <f t="shared" si="11"/>
        <v>#DIV/0!</v>
      </c>
      <c r="R38" s="3">
        <v>0</v>
      </c>
      <c r="S38" s="3">
        <v>0</v>
      </c>
      <c r="T38" s="33" t="e">
        <f t="shared" si="12"/>
        <v>#DIV/0!</v>
      </c>
      <c r="U38" s="3">
        <v>84</v>
      </c>
      <c r="V38" s="3">
        <v>1220</v>
      </c>
      <c r="W38" s="33">
        <f t="shared" si="13"/>
        <v>6.8852459016393448</v>
      </c>
      <c r="X38" s="3">
        <v>38</v>
      </c>
      <c r="Y38" s="3">
        <v>1153</v>
      </c>
      <c r="Z38" s="33">
        <f t="shared" si="14"/>
        <v>3.295750216825672</v>
      </c>
      <c r="AA38" s="3">
        <v>28</v>
      </c>
      <c r="AB38" s="3">
        <v>586</v>
      </c>
      <c r="AC38" s="138">
        <f t="shared" si="15"/>
        <v>4.7781569965870307</v>
      </c>
      <c r="AE38" s="64">
        <f t="shared" si="20"/>
        <v>704</v>
      </c>
      <c r="AF38" s="65">
        <f t="shared" si="21"/>
        <v>4235</v>
      </c>
      <c r="AG38" s="63">
        <f t="shared" si="16"/>
        <v>16.623376623376622</v>
      </c>
      <c r="AH38" s="42">
        <f t="shared" si="22"/>
        <v>346</v>
      </c>
      <c r="AI38" s="40">
        <f t="shared" si="23"/>
        <v>3615</v>
      </c>
      <c r="AJ38" s="66">
        <f t="shared" si="17"/>
        <v>9.5712309820193653</v>
      </c>
      <c r="AK38" s="65">
        <f t="shared" si="24"/>
        <v>178</v>
      </c>
      <c r="AL38" s="65">
        <f t="shared" si="25"/>
        <v>2815</v>
      </c>
      <c r="AM38" s="66">
        <f t="shared" si="18"/>
        <v>6.3232682060390761</v>
      </c>
      <c r="AN38" s="63">
        <f t="shared" si="19"/>
        <v>10.83929193714502</v>
      </c>
    </row>
    <row r="39" spans="1:40" x14ac:dyDescent="0.25">
      <c r="A39" s="4" t="s">
        <v>72</v>
      </c>
      <c r="B39" s="106" t="s">
        <v>73</v>
      </c>
      <c r="C39" s="112">
        <v>219</v>
      </c>
      <c r="D39" s="3">
        <v>2056</v>
      </c>
      <c r="E39" s="33">
        <f t="shared" si="7"/>
        <v>10.651750972762645</v>
      </c>
      <c r="F39" s="3">
        <v>144</v>
      </c>
      <c r="G39" s="3">
        <v>1852</v>
      </c>
      <c r="H39" s="33">
        <f t="shared" si="8"/>
        <v>7.7753779697624186</v>
      </c>
      <c r="I39" s="3">
        <v>124</v>
      </c>
      <c r="J39" s="3">
        <v>1724</v>
      </c>
      <c r="K39" s="33">
        <f t="shared" si="9"/>
        <v>7.192575406032482</v>
      </c>
      <c r="L39" s="3">
        <v>0</v>
      </c>
      <c r="M39" s="3">
        <v>0</v>
      </c>
      <c r="N39" s="33" t="e">
        <f t="shared" si="10"/>
        <v>#DIV/0!</v>
      </c>
      <c r="O39" s="3">
        <v>0</v>
      </c>
      <c r="P39" s="3">
        <v>0</v>
      </c>
      <c r="Q39" s="33" t="e">
        <f t="shared" si="11"/>
        <v>#DIV/0!</v>
      </c>
      <c r="R39" s="3">
        <v>0</v>
      </c>
      <c r="S39" s="3">
        <v>0</v>
      </c>
      <c r="T39" s="33" t="e">
        <f t="shared" si="12"/>
        <v>#DIV/0!</v>
      </c>
      <c r="U39" s="3">
        <v>32</v>
      </c>
      <c r="V39" s="3">
        <v>862</v>
      </c>
      <c r="W39" s="33">
        <f t="shared" si="13"/>
        <v>3.7122969837587005</v>
      </c>
      <c r="X39" s="3">
        <v>24</v>
      </c>
      <c r="Y39" s="3">
        <v>835</v>
      </c>
      <c r="Z39" s="33">
        <f t="shared" si="14"/>
        <v>2.874251497005988</v>
      </c>
      <c r="AA39" s="3">
        <v>9</v>
      </c>
      <c r="AB39" s="3">
        <v>415</v>
      </c>
      <c r="AC39" s="138">
        <f t="shared" si="15"/>
        <v>2.1686746987951806</v>
      </c>
      <c r="AE39" s="64">
        <f t="shared" si="20"/>
        <v>251</v>
      </c>
      <c r="AF39" s="65">
        <f t="shared" si="21"/>
        <v>2918</v>
      </c>
      <c r="AG39" s="63">
        <f t="shared" si="16"/>
        <v>8.6017820424948592</v>
      </c>
      <c r="AH39" s="42">
        <f t="shared" si="22"/>
        <v>168</v>
      </c>
      <c r="AI39" s="40">
        <f t="shared" si="23"/>
        <v>2687</v>
      </c>
      <c r="AJ39" s="66">
        <f t="shared" si="17"/>
        <v>6.2523260141421666</v>
      </c>
      <c r="AK39" s="65">
        <f t="shared" si="24"/>
        <v>133</v>
      </c>
      <c r="AL39" s="65">
        <f t="shared" si="25"/>
        <v>2139</v>
      </c>
      <c r="AM39" s="66">
        <f t="shared" si="18"/>
        <v>6.2178588125292196</v>
      </c>
      <c r="AN39" s="63">
        <f t="shared" si="19"/>
        <v>7.0239889563887488</v>
      </c>
    </row>
    <row r="40" spans="1:40" x14ac:dyDescent="0.25">
      <c r="A40" s="4" t="s">
        <v>74</v>
      </c>
      <c r="B40" s="106" t="s">
        <v>75</v>
      </c>
      <c r="C40" s="112">
        <v>313</v>
      </c>
      <c r="D40" s="3">
        <v>1881</v>
      </c>
      <c r="E40" s="33">
        <f t="shared" si="7"/>
        <v>16.640085061137693</v>
      </c>
      <c r="F40" s="3">
        <v>216</v>
      </c>
      <c r="G40" s="3">
        <v>1714</v>
      </c>
      <c r="H40" s="33">
        <f t="shared" si="8"/>
        <v>12.602100350058343</v>
      </c>
      <c r="I40" s="3">
        <v>140</v>
      </c>
      <c r="J40" s="3">
        <v>1576</v>
      </c>
      <c r="K40" s="33">
        <f t="shared" si="9"/>
        <v>8.8832487309644677</v>
      </c>
      <c r="L40" s="3">
        <v>0</v>
      </c>
      <c r="M40" s="3">
        <v>0</v>
      </c>
      <c r="N40" s="33" t="e">
        <f t="shared" si="10"/>
        <v>#DIV/0!</v>
      </c>
      <c r="O40" s="3">
        <v>0</v>
      </c>
      <c r="P40" s="3">
        <v>0</v>
      </c>
      <c r="Q40" s="33" t="e">
        <f t="shared" si="11"/>
        <v>#DIV/0!</v>
      </c>
      <c r="R40" s="3">
        <v>0</v>
      </c>
      <c r="S40" s="3">
        <v>0</v>
      </c>
      <c r="T40" s="33" t="e">
        <f t="shared" si="12"/>
        <v>#DIV/0!</v>
      </c>
      <c r="U40" s="3">
        <v>67</v>
      </c>
      <c r="V40" s="3">
        <v>1011</v>
      </c>
      <c r="W40" s="33">
        <f t="shared" si="13"/>
        <v>6.627101879327399</v>
      </c>
      <c r="X40" s="3">
        <v>45</v>
      </c>
      <c r="Y40" s="3">
        <v>965</v>
      </c>
      <c r="Z40" s="33">
        <f t="shared" si="14"/>
        <v>4.6632124352331603</v>
      </c>
      <c r="AA40" s="3">
        <v>12</v>
      </c>
      <c r="AB40" s="3">
        <v>494</v>
      </c>
      <c r="AC40" s="138">
        <f t="shared" si="15"/>
        <v>2.42914979757085</v>
      </c>
      <c r="AE40" s="64">
        <f t="shared" si="20"/>
        <v>380</v>
      </c>
      <c r="AF40" s="65">
        <f t="shared" si="21"/>
        <v>2892</v>
      </c>
      <c r="AG40" s="63">
        <f t="shared" si="16"/>
        <v>13.139695712309821</v>
      </c>
      <c r="AH40" s="42">
        <f t="shared" si="22"/>
        <v>261</v>
      </c>
      <c r="AI40" s="40">
        <f t="shared" si="23"/>
        <v>2679</v>
      </c>
      <c r="AJ40" s="66">
        <f t="shared" si="17"/>
        <v>9.7424412094064952</v>
      </c>
      <c r="AK40" s="65">
        <f t="shared" si="24"/>
        <v>152</v>
      </c>
      <c r="AL40" s="65">
        <f t="shared" si="25"/>
        <v>2070</v>
      </c>
      <c r="AM40" s="66">
        <f t="shared" si="18"/>
        <v>7.3429951690821254</v>
      </c>
      <c r="AN40" s="63">
        <f t="shared" si="19"/>
        <v>10.075044030266147</v>
      </c>
    </row>
    <row r="41" spans="1:40" x14ac:dyDescent="0.25">
      <c r="A41" s="4" t="s">
        <v>76</v>
      </c>
      <c r="B41" s="106" t="s">
        <v>77</v>
      </c>
      <c r="C41" s="112">
        <v>171</v>
      </c>
      <c r="D41" s="3">
        <v>1408</v>
      </c>
      <c r="E41" s="33">
        <f t="shared" si="7"/>
        <v>12.144886363636363</v>
      </c>
      <c r="F41" s="3">
        <v>129</v>
      </c>
      <c r="G41" s="3">
        <v>1216</v>
      </c>
      <c r="H41" s="33">
        <f t="shared" si="8"/>
        <v>10.608552631578947</v>
      </c>
      <c r="I41" s="3">
        <v>110</v>
      </c>
      <c r="J41" s="3">
        <v>1101</v>
      </c>
      <c r="K41" s="33">
        <f t="shared" si="9"/>
        <v>9.9909173478655777</v>
      </c>
      <c r="L41" s="3">
        <v>0</v>
      </c>
      <c r="M41" s="3">
        <v>0</v>
      </c>
      <c r="N41" s="33" t="e">
        <f t="shared" si="10"/>
        <v>#DIV/0!</v>
      </c>
      <c r="O41" s="3">
        <v>0</v>
      </c>
      <c r="P41" s="3">
        <v>0</v>
      </c>
      <c r="Q41" s="33" t="e">
        <f t="shared" si="11"/>
        <v>#DIV/0!</v>
      </c>
      <c r="R41" s="3">
        <v>0</v>
      </c>
      <c r="S41" s="3">
        <v>0</v>
      </c>
      <c r="T41" s="33" t="e">
        <f t="shared" si="12"/>
        <v>#DIV/0!</v>
      </c>
      <c r="U41" s="3">
        <v>40</v>
      </c>
      <c r="V41" s="3">
        <v>553</v>
      </c>
      <c r="W41" s="33">
        <f t="shared" si="13"/>
        <v>7.2332730560578664</v>
      </c>
      <c r="X41" s="3">
        <v>13</v>
      </c>
      <c r="Y41" s="3">
        <v>479</v>
      </c>
      <c r="Z41" s="33">
        <f t="shared" si="14"/>
        <v>2.7139874739039667</v>
      </c>
      <c r="AA41" s="3">
        <v>14</v>
      </c>
      <c r="AB41" s="3">
        <v>231</v>
      </c>
      <c r="AC41" s="138">
        <f t="shared" si="15"/>
        <v>6.0606060606060606</v>
      </c>
      <c r="AE41" s="64">
        <f t="shared" si="20"/>
        <v>211</v>
      </c>
      <c r="AF41" s="65">
        <f t="shared" si="21"/>
        <v>1961</v>
      </c>
      <c r="AG41" s="63">
        <f t="shared" si="16"/>
        <v>10.759816420193777</v>
      </c>
      <c r="AH41" s="42">
        <f t="shared" si="22"/>
        <v>142</v>
      </c>
      <c r="AI41" s="40">
        <f t="shared" si="23"/>
        <v>1695</v>
      </c>
      <c r="AJ41" s="66">
        <f t="shared" si="17"/>
        <v>8.3775811209439528</v>
      </c>
      <c r="AK41" s="65">
        <f t="shared" si="24"/>
        <v>124</v>
      </c>
      <c r="AL41" s="65">
        <f t="shared" si="25"/>
        <v>1332</v>
      </c>
      <c r="AM41" s="66">
        <f t="shared" si="18"/>
        <v>9.3093093093093096</v>
      </c>
      <c r="AN41" s="63">
        <f t="shared" si="19"/>
        <v>9.4822356168156805</v>
      </c>
    </row>
    <row r="42" spans="1:40" x14ac:dyDescent="0.25">
      <c r="A42" s="4" t="s">
        <v>78</v>
      </c>
      <c r="B42" s="106" t="s">
        <v>79</v>
      </c>
      <c r="C42" s="112">
        <v>363</v>
      </c>
      <c r="D42" s="3">
        <v>2359</v>
      </c>
      <c r="E42" s="33">
        <f t="shared" si="7"/>
        <v>15.387876218736753</v>
      </c>
      <c r="F42" s="3">
        <v>254</v>
      </c>
      <c r="G42" s="3">
        <v>2197</v>
      </c>
      <c r="H42" s="33">
        <f t="shared" si="8"/>
        <v>11.561219845243514</v>
      </c>
      <c r="I42" s="3">
        <v>178</v>
      </c>
      <c r="J42" s="3">
        <v>2240</v>
      </c>
      <c r="K42" s="33">
        <f t="shared" si="9"/>
        <v>7.9464285714285712</v>
      </c>
      <c r="L42" s="3">
        <v>0</v>
      </c>
      <c r="M42" s="3">
        <v>0</v>
      </c>
      <c r="N42" s="33" t="e">
        <f t="shared" si="10"/>
        <v>#DIV/0!</v>
      </c>
      <c r="O42" s="3">
        <v>0</v>
      </c>
      <c r="P42" s="3">
        <v>0</v>
      </c>
      <c r="Q42" s="33" t="e">
        <f t="shared" si="11"/>
        <v>#DIV/0!</v>
      </c>
      <c r="R42" s="3">
        <v>0</v>
      </c>
      <c r="S42" s="3">
        <v>0</v>
      </c>
      <c r="T42" s="33" t="e">
        <f t="shared" si="12"/>
        <v>#DIV/0!</v>
      </c>
      <c r="U42" s="3">
        <v>73</v>
      </c>
      <c r="V42" s="3">
        <v>1009</v>
      </c>
      <c r="W42" s="33">
        <f t="shared" si="13"/>
        <v>7.2348860257680876</v>
      </c>
      <c r="X42" s="3">
        <v>59</v>
      </c>
      <c r="Y42" s="3">
        <v>954</v>
      </c>
      <c r="Z42" s="33">
        <f t="shared" si="14"/>
        <v>6.184486373165619</v>
      </c>
      <c r="AA42" s="3">
        <v>26</v>
      </c>
      <c r="AB42" s="3">
        <v>866</v>
      </c>
      <c r="AC42" s="138">
        <f t="shared" si="15"/>
        <v>3.0023094688221708</v>
      </c>
      <c r="AE42" s="64">
        <f t="shared" si="20"/>
        <v>436</v>
      </c>
      <c r="AF42" s="65">
        <f t="shared" si="21"/>
        <v>3368</v>
      </c>
      <c r="AG42" s="63">
        <f t="shared" si="16"/>
        <v>12.945368171021377</v>
      </c>
      <c r="AH42" s="42">
        <f t="shared" si="22"/>
        <v>313</v>
      </c>
      <c r="AI42" s="40">
        <f t="shared" si="23"/>
        <v>3151</v>
      </c>
      <c r="AJ42" s="66">
        <f t="shared" si="17"/>
        <v>9.9333544906378926</v>
      </c>
      <c r="AK42" s="65">
        <f t="shared" si="24"/>
        <v>204</v>
      </c>
      <c r="AL42" s="65">
        <f t="shared" si="25"/>
        <v>3106</v>
      </c>
      <c r="AM42" s="66">
        <f t="shared" si="18"/>
        <v>6.5679330328396652</v>
      </c>
      <c r="AN42" s="63">
        <f t="shared" si="19"/>
        <v>9.8155518981663104</v>
      </c>
    </row>
    <row r="43" spans="1:40" x14ac:dyDescent="0.25">
      <c r="A43" s="4" t="s">
        <v>80</v>
      </c>
      <c r="B43" s="106" t="s">
        <v>81</v>
      </c>
      <c r="C43" s="112">
        <v>25</v>
      </c>
      <c r="D43" s="3">
        <v>424</v>
      </c>
      <c r="E43" s="33">
        <f t="shared" si="7"/>
        <v>5.8962264150943398</v>
      </c>
      <c r="F43" s="3">
        <v>19</v>
      </c>
      <c r="G43" s="3">
        <v>374</v>
      </c>
      <c r="H43" s="33">
        <f t="shared" si="8"/>
        <v>5.0802139037433154</v>
      </c>
      <c r="I43" s="3">
        <v>11</v>
      </c>
      <c r="J43" s="3">
        <v>319</v>
      </c>
      <c r="K43" s="33">
        <f t="shared" si="9"/>
        <v>3.4482758620689653</v>
      </c>
      <c r="L43" s="3">
        <v>0</v>
      </c>
      <c r="M43" s="3">
        <v>0</v>
      </c>
      <c r="N43" s="33" t="e">
        <f t="shared" si="10"/>
        <v>#DIV/0!</v>
      </c>
      <c r="O43" s="3">
        <v>0</v>
      </c>
      <c r="P43" s="3">
        <v>0</v>
      </c>
      <c r="Q43" s="33" t="e">
        <f t="shared" si="11"/>
        <v>#DIV/0!</v>
      </c>
      <c r="R43" s="3">
        <v>0</v>
      </c>
      <c r="S43" s="3">
        <v>0</v>
      </c>
      <c r="T43" s="33" t="e">
        <f t="shared" si="12"/>
        <v>#DIV/0!</v>
      </c>
      <c r="U43" s="3">
        <v>1</v>
      </c>
      <c r="V43" s="3">
        <v>81</v>
      </c>
      <c r="W43" s="33">
        <f t="shared" si="13"/>
        <v>1.2345679012345678</v>
      </c>
      <c r="X43" s="3">
        <v>2</v>
      </c>
      <c r="Y43" s="3">
        <v>89</v>
      </c>
      <c r="Z43" s="33">
        <f t="shared" si="14"/>
        <v>2.2471910112359552</v>
      </c>
      <c r="AA43" s="3">
        <v>0</v>
      </c>
      <c r="AB43" s="3">
        <v>81</v>
      </c>
      <c r="AC43" s="138">
        <f t="shared" si="15"/>
        <v>0</v>
      </c>
      <c r="AE43" s="64">
        <f t="shared" si="20"/>
        <v>26</v>
      </c>
      <c r="AF43" s="65">
        <f t="shared" si="21"/>
        <v>505</v>
      </c>
      <c r="AG43" s="63">
        <f t="shared" si="16"/>
        <v>5.1485148514851486</v>
      </c>
      <c r="AH43" s="42">
        <f t="shared" si="22"/>
        <v>21</v>
      </c>
      <c r="AI43" s="40">
        <f t="shared" si="23"/>
        <v>463</v>
      </c>
      <c r="AJ43" s="66">
        <f t="shared" si="17"/>
        <v>4.5356371490280782</v>
      </c>
      <c r="AK43" s="65">
        <f t="shared" si="24"/>
        <v>11</v>
      </c>
      <c r="AL43" s="65">
        <f t="shared" si="25"/>
        <v>400</v>
      </c>
      <c r="AM43" s="66">
        <f t="shared" si="18"/>
        <v>2.75</v>
      </c>
      <c r="AN43" s="63">
        <f t="shared" si="19"/>
        <v>4.144717333504409</v>
      </c>
    </row>
    <row r="44" spans="1:40" x14ac:dyDescent="0.25">
      <c r="A44" s="4" t="s">
        <v>82</v>
      </c>
      <c r="B44" s="106" t="s">
        <v>83</v>
      </c>
      <c r="C44" s="112">
        <v>0</v>
      </c>
      <c r="D44" s="3">
        <v>787</v>
      </c>
      <c r="E44" s="33">
        <f t="shared" si="7"/>
        <v>0</v>
      </c>
      <c r="F44" s="3">
        <v>0</v>
      </c>
      <c r="G44" s="3">
        <v>0</v>
      </c>
      <c r="H44" s="33" t="e">
        <f t="shared" si="8"/>
        <v>#DIV/0!</v>
      </c>
      <c r="I44" s="3">
        <v>0</v>
      </c>
      <c r="J44" s="3">
        <v>0</v>
      </c>
      <c r="K44" s="33" t="e">
        <f t="shared" si="9"/>
        <v>#DIV/0!</v>
      </c>
      <c r="L44" s="3">
        <v>0</v>
      </c>
      <c r="M44" s="3">
        <v>0</v>
      </c>
      <c r="N44" s="33" t="e">
        <f t="shared" si="10"/>
        <v>#DIV/0!</v>
      </c>
      <c r="O44" s="3">
        <v>0</v>
      </c>
      <c r="P44" s="3">
        <v>0</v>
      </c>
      <c r="Q44" s="33" t="e">
        <f t="shared" si="11"/>
        <v>#DIV/0!</v>
      </c>
      <c r="R44" s="3">
        <v>0</v>
      </c>
      <c r="S44" s="3">
        <v>0</v>
      </c>
      <c r="T44" s="33" t="e">
        <f t="shared" si="12"/>
        <v>#DIV/0!</v>
      </c>
      <c r="U44" s="3">
        <v>0</v>
      </c>
      <c r="V44" s="3">
        <v>254</v>
      </c>
      <c r="W44" s="33">
        <f t="shared" si="13"/>
        <v>0</v>
      </c>
      <c r="X44" s="3">
        <v>0</v>
      </c>
      <c r="Y44" s="3">
        <v>0</v>
      </c>
      <c r="Z44" s="33" t="e">
        <f t="shared" si="14"/>
        <v>#DIV/0!</v>
      </c>
      <c r="AA44" s="3">
        <v>0</v>
      </c>
      <c r="AB44" s="3">
        <v>0</v>
      </c>
      <c r="AC44" s="138" t="e">
        <f t="shared" si="15"/>
        <v>#DIV/0!</v>
      </c>
      <c r="AE44" s="64">
        <f t="shared" si="20"/>
        <v>0</v>
      </c>
      <c r="AF44" s="65">
        <f t="shared" si="21"/>
        <v>1041</v>
      </c>
      <c r="AG44" s="63">
        <f t="shared" si="16"/>
        <v>0</v>
      </c>
      <c r="AH44" s="42">
        <f t="shared" si="22"/>
        <v>0</v>
      </c>
      <c r="AI44" s="40">
        <f t="shared" si="23"/>
        <v>0</v>
      </c>
      <c r="AJ44" s="66" t="e">
        <f t="shared" si="17"/>
        <v>#DIV/0!</v>
      </c>
      <c r="AK44" s="65">
        <f t="shared" si="24"/>
        <v>0</v>
      </c>
      <c r="AL44" s="65">
        <f t="shared" si="25"/>
        <v>0</v>
      </c>
      <c r="AM44" s="66" t="e">
        <f t="shared" si="18"/>
        <v>#DIV/0!</v>
      </c>
      <c r="AN44" s="63" t="e">
        <f t="shared" si="19"/>
        <v>#DIV/0!</v>
      </c>
    </row>
    <row r="45" spans="1:40" x14ac:dyDescent="0.25">
      <c r="A45" s="4" t="s">
        <v>84</v>
      </c>
      <c r="B45" s="106" t="s">
        <v>85</v>
      </c>
      <c r="C45" s="112">
        <v>16</v>
      </c>
      <c r="D45" s="3">
        <v>68</v>
      </c>
      <c r="E45" s="33">
        <f t="shared" si="7"/>
        <v>23.52941176470588</v>
      </c>
      <c r="F45" s="3">
        <v>3</v>
      </c>
      <c r="G45" s="3">
        <v>35</v>
      </c>
      <c r="H45" s="33">
        <f t="shared" si="8"/>
        <v>8.5714285714285712</v>
      </c>
      <c r="I45" s="3">
        <v>1</v>
      </c>
      <c r="J45" s="3">
        <v>32</v>
      </c>
      <c r="K45" s="33">
        <f t="shared" si="9"/>
        <v>3.125</v>
      </c>
      <c r="L45" s="3">
        <v>0</v>
      </c>
      <c r="M45" s="3">
        <v>0</v>
      </c>
      <c r="N45" s="33" t="e">
        <f t="shared" si="10"/>
        <v>#DIV/0!</v>
      </c>
      <c r="O45" s="3">
        <v>0</v>
      </c>
      <c r="P45" s="3">
        <v>0</v>
      </c>
      <c r="Q45" s="33" t="e">
        <f t="shared" si="11"/>
        <v>#DIV/0!</v>
      </c>
      <c r="R45" s="3">
        <v>0</v>
      </c>
      <c r="S45" s="3">
        <v>0</v>
      </c>
      <c r="T45" s="33" t="e">
        <f t="shared" si="12"/>
        <v>#DIV/0!</v>
      </c>
      <c r="U45" s="3">
        <v>0</v>
      </c>
      <c r="V45" s="3">
        <v>0</v>
      </c>
      <c r="W45" s="33" t="e">
        <f t="shared" si="13"/>
        <v>#DIV/0!</v>
      </c>
      <c r="X45" s="3">
        <v>0</v>
      </c>
      <c r="Y45" s="3">
        <v>0</v>
      </c>
      <c r="Z45" s="33" t="e">
        <f t="shared" si="14"/>
        <v>#DIV/0!</v>
      </c>
      <c r="AA45" s="3">
        <v>0</v>
      </c>
      <c r="AB45" s="3">
        <v>0</v>
      </c>
      <c r="AC45" s="138" t="e">
        <f t="shared" si="15"/>
        <v>#DIV/0!</v>
      </c>
      <c r="AE45" s="64">
        <f t="shared" si="20"/>
        <v>16</v>
      </c>
      <c r="AF45" s="65">
        <f t="shared" si="21"/>
        <v>68</v>
      </c>
      <c r="AG45" s="63">
        <f t="shared" si="16"/>
        <v>23.52941176470588</v>
      </c>
      <c r="AH45" s="42">
        <f t="shared" si="22"/>
        <v>3</v>
      </c>
      <c r="AI45" s="40">
        <f t="shared" si="23"/>
        <v>35</v>
      </c>
      <c r="AJ45" s="66">
        <f t="shared" si="17"/>
        <v>8.5714285714285712</v>
      </c>
      <c r="AK45" s="65">
        <f t="shared" si="24"/>
        <v>1</v>
      </c>
      <c r="AL45" s="65">
        <f t="shared" si="25"/>
        <v>32</v>
      </c>
      <c r="AM45" s="66">
        <f t="shared" si="18"/>
        <v>3.125</v>
      </c>
      <c r="AN45" s="63">
        <f t="shared" si="19"/>
        <v>11.741946778711485</v>
      </c>
    </row>
    <row r="46" spans="1:40" x14ac:dyDescent="0.25">
      <c r="A46" s="4" t="s">
        <v>86</v>
      </c>
      <c r="B46" s="106" t="s">
        <v>87</v>
      </c>
      <c r="C46" s="112">
        <v>355</v>
      </c>
      <c r="D46" s="3">
        <v>4952</v>
      </c>
      <c r="E46" s="33">
        <f t="shared" si="7"/>
        <v>7.1688206785137325</v>
      </c>
      <c r="F46" s="3">
        <v>36</v>
      </c>
      <c r="G46" s="3">
        <v>4322</v>
      </c>
      <c r="H46" s="33">
        <f t="shared" si="8"/>
        <v>0.83294770939379914</v>
      </c>
      <c r="I46" s="3">
        <v>81</v>
      </c>
      <c r="J46" s="3">
        <v>4038</v>
      </c>
      <c r="K46" s="33">
        <f t="shared" si="9"/>
        <v>2.0059435364041605</v>
      </c>
      <c r="L46" s="3">
        <v>0</v>
      </c>
      <c r="M46" s="3">
        <v>0</v>
      </c>
      <c r="N46" s="33" t="e">
        <f t="shared" si="10"/>
        <v>#DIV/0!</v>
      </c>
      <c r="O46" s="3">
        <v>0</v>
      </c>
      <c r="P46" s="3">
        <v>0</v>
      </c>
      <c r="Q46" s="33" t="e">
        <f t="shared" si="11"/>
        <v>#DIV/0!</v>
      </c>
      <c r="R46" s="3">
        <v>0</v>
      </c>
      <c r="S46" s="3">
        <v>0</v>
      </c>
      <c r="T46" s="33" t="e">
        <f t="shared" si="12"/>
        <v>#DIV/0!</v>
      </c>
      <c r="U46" s="3">
        <v>54</v>
      </c>
      <c r="V46" s="3">
        <v>1951</v>
      </c>
      <c r="W46" s="33">
        <f t="shared" si="13"/>
        <v>2.7678113787801126</v>
      </c>
      <c r="X46" s="3">
        <v>32</v>
      </c>
      <c r="Y46" s="3">
        <v>1859</v>
      </c>
      <c r="Z46" s="33">
        <f t="shared" si="14"/>
        <v>1.7213555675094134</v>
      </c>
      <c r="AA46" s="3">
        <v>4</v>
      </c>
      <c r="AB46" s="3">
        <v>905</v>
      </c>
      <c r="AC46" s="138">
        <f t="shared" si="15"/>
        <v>0.44198895027624313</v>
      </c>
      <c r="AE46" s="64">
        <f t="shared" si="20"/>
        <v>409</v>
      </c>
      <c r="AF46" s="65">
        <f t="shared" si="21"/>
        <v>6903</v>
      </c>
      <c r="AG46" s="63">
        <f t="shared" si="16"/>
        <v>5.9249601622482979</v>
      </c>
      <c r="AH46" s="42">
        <f t="shared" si="22"/>
        <v>68</v>
      </c>
      <c r="AI46" s="40">
        <f t="shared" si="23"/>
        <v>6181</v>
      </c>
      <c r="AJ46" s="66">
        <f t="shared" si="17"/>
        <v>1.1001456075068758</v>
      </c>
      <c r="AK46" s="65">
        <f t="shared" si="24"/>
        <v>85</v>
      </c>
      <c r="AL46" s="65">
        <f t="shared" si="25"/>
        <v>4943</v>
      </c>
      <c r="AM46" s="66">
        <f t="shared" si="18"/>
        <v>1.7196034796682178</v>
      </c>
      <c r="AN46" s="63">
        <f t="shared" si="19"/>
        <v>2.9149030831411302</v>
      </c>
    </row>
    <row r="47" spans="1:40" x14ac:dyDescent="0.25">
      <c r="A47" s="4" t="s">
        <v>88</v>
      </c>
      <c r="B47" s="106" t="s">
        <v>89</v>
      </c>
      <c r="C47" s="112">
        <v>80</v>
      </c>
      <c r="D47" s="3">
        <v>516</v>
      </c>
      <c r="E47" s="33">
        <f t="shared" si="7"/>
        <v>15.503875968992247</v>
      </c>
      <c r="F47" s="3">
        <v>31</v>
      </c>
      <c r="G47" s="3">
        <v>413</v>
      </c>
      <c r="H47" s="33">
        <f t="shared" si="8"/>
        <v>7.5060532687651342</v>
      </c>
      <c r="I47" s="3">
        <v>32</v>
      </c>
      <c r="J47" s="3">
        <v>424</v>
      </c>
      <c r="K47" s="33">
        <f t="shared" si="9"/>
        <v>7.5471698113207548</v>
      </c>
      <c r="L47" s="3">
        <v>0</v>
      </c>
      <c r="M47" s="3">
        <v>0</v>
      </c>
      <c r="N47" s="33" t="e">
        <f t="shared" si="10"/>
        <v>#DIV/0!</v>
      </c>
      <c r="O47" s="3">
        <v>0</v>
      </c>
      <c r="P47" s="3">
        <v>0</v>
      </c>
      <c r="Q47" s="33" t="e">
        <f t="shared" si="11"/>
        <v>#DIV/0!</v>
      </c>
      <c r="R47" s="3">
        <v>0</v>
      </c>
      <c r="S47" s="3">
        <v>0</v>
      </c>
      <c r="T47" s="33" t="e">
        <f t="shared" si="12"/>
        <v>#DIV/0!</v>
      </c>
      <c r="U47" s="3">
        <v>16</v>
      </c>
      <c r="V47" s="3">
        <v>390</v>
      </c>
      <c r="W47" s="33">
        <f t="shared" si="13"/>
        <v>4.1025641025641022</v>
      </c>
      <c r="X47" s="3">
        <v>12</v>
      </c>
      <c r="Y47" s="3">
        <v>363</v>
      </c>
      <c r="Z47" s="33">
        <f t="shared" si="14"/>
        <v>3.3057851239669422</v>
      </c>
      <c r="AA47" s="3">
        <v>2</v>
      </c>
      <c r="AB47" s="3">
        <v>276</v>
      </c>
      <c r="AC47" s="138">
        <f t="shared" si="15"/>
        <v>0.72463768115942029</v>
      </c>
      <c r="AE47" s="64">
        <f t="shared" si="20"/>
        <v>96</v>
      </c>
      <c r="AF47" s="65">
        <f t="shared" si="21"/>
        <v>906</v>
      </c>
      <c r="AG47" s="63">
        <f t="shared" si="16"/>
        <v>10.596026490066226</v>
      </c>
      <c r="AH47" s="42">
        <f t="shared" si="22"/>
        <v>43</v>
      </c>
      <c r="AI47" s="40">
        <f t="shared" si="23"/>
        <v>776</v>
      </c>
      <c r="AJ47" s="66">
        <f t="shared" si="17"/>
        <v>5.5412371134020617</v>
      </c>
      <c r="AK47" s="65">
        <f t="shared" si="24"/>
        <v>34</v>
      </c>
      <c r="AL47" s="65">
        <f t="shared" si="25"/>
        <v>700</v>
      </c>
      <c r="AM47" s="66">
        <f t="shared" si="18"/>
        <v>4.8571428571428568</v>
      </c>
      <c r="AN47" s="63">
        <f t="shared" si="19"/>
        <v>6.9981354868703818</v>
      </c>
    </row>
    <row r="48" spans="1:40" x14ac:dyDescent="0.25">
      <c r="A48" s="4" t="s">
        <v>90</v>
      </c>
      <c r="B48" s="106" t="s">
        <v>91</v>
      </c>
      <c r="C48" s="112">
        <v>115</v>
      </c>
      <c r="D48" s="3">
        <v>797</v>
      </c>
      <c r="E48" s="33">
        <f t="shared" si="7"/>
        <v>14.429109159347552</v>
      </c>
      <c r="F48" s="3">
        <v>63</v>
      </c>
      <c r="G48" s="3">
        <v>700</v>
      </c>
      <c r="H48" s="33">
        <f t="shared" si="8"/>
        <v>9</v>
      </c>
      <c r="I48" s="3">
        <v>40</v>
      </c>
      <c r="J48" s="3">
        <v>640</v>
      </c>
      <c r="K48" s="33">
        <f t="shared" si="9"/>
        <v>6.25</v>
      </c>
      <c r="L48" s="3">
        <v>0</v>
      </c>
      <c r="M48" s="3">
        <v>0</v>
      </c>
      <c r="N48" s="33" t="e">
        <f t="shared" si="10"/>
        <v>#DIV/0!</v>
      </c>
      <c r="O48" s="3">
        <v>0</v>
      </c>
      <c r="P48" s="3">
        <v>0</v>
      </c>
      <c r="Q48" s="33" t="e">
        <f t="shared" si="11"/>
        <v>#DIV/0!</v>
      </c>
      <c r="R48" s="3">
        <v>0</v>
      </c>
      <c r="S48" s="3">
        <v>0</v>
      </c>
      <c r="T48" s="33" t="e">
        <f t="shared" si="12"/>
        <v>#DIV/0!</v>
      </c>
      <c r="U48" s="3">
        <v>16</v>
      </c>
      <c r="V48" s="3">
        <v>425</v>
      </c>
      <c r="W48" s="33">
        <f t="shared" si="13"/>
        <v>3.7647058823529407</v>
      </c>
      <c r="X48" s="3">
        <v>3</v>
      </c>
      <c r="Y48" s="3">
        <v>419</v>
      </c>
      <c r="Z48" s="33">
        <f t="shared" si="14"/>
        <v>0.71599045346062051</v>
      </c>
      <c r="AA48" s="3">
        <v>4</v>
      </c>
      <c r="AB48" s="3">
        <v>244</v>
      </c>
      <c r="AC48" s="138">
        <f t="shared" si="15"/>
        <v>1.639344262295082</v>
      </c>
      <c r="AE48" s="64">
        <f t="shared" si="20"/>
        <v>131</v>
      </c>
      <c r="AF48" s="65">
        <f t="shared" si="21"/>
        <v>1222</v>
      </c>
      <c r="AG48" s="63">
        <f t="shared" si="16"/>
        <v>10.72013093289689</v>
      </c>
      <c r="AH48" s="42">
        <f t="shared" si="22"/>
        <v>66</v>
      </c>
      <c r="AI48" s="40">
        <f t="shared" si="23"/>
        <v>1119</v>
      </c>
      <c r="AJ48" s="66">
        <f t="shared" si="17"/>
        <v>5.8981233243967823</v>
      </c>
      <c r="AK48" s="65">
        <f t="shared" si="24"/>
        <v>44</v>
      </c>
      <c r="AL48" s="65">
        <f t="shared" si="25"/>
        <v>884</v>
      </c>
      <c r="AM48" s="66">
        <f t="shared" si="18"/>
        <v>4.9773755656108598</v>
      </c>
      <c r="AN48" s="63">
        <f t="shared" si="19"/>
        <v>7.1985432743015103</v>
      </c>
    </row>
    <row r="49" spans="1:40" x14ac:dyDescent="0.25">
      <c r="A49" s="4" t="s">
        <v>92</v>
      </c>
      <c r="B49" s="106" t="s">
        <v>93</v>
      </c>
      <c r="C49" s="112">
        <v>10</v>
      </c>
      <c r="D49" s="3">
        <v>126</v>
      </c>
      <c r="E49" s="33">
        <f t="shared" si="7"/>
        <v>7.9365079365079358</v>
      </c>
      <c r="F49" s="3">
        <v>0</v>
      </c>
      <c r="G49" s="3">
        <v>106</v>
      </c>
      <c r="H49" s="33">
        <f t="shared" si="8"/>
        <v>0</v>
      </c>
      <c r="I49" s="3">
        <v>7</v>
      </c>
      <c r="J49" s="3">
        <v>95</v>
      </c>
      <c r="K49" s="33">
        <f t="shared" si="9"/>
        <v>7.3684210526315779</v>
      </c>
      <c r="L49" s="3">
        <v>0</v>
      </c>
      <c r="M49" s="3">
        <v>0</v>
      </c>
      <c r="N49" s="33" t="e">
        <f t="shared" si="10"/>
        <v>#DIV/0!</v>
      </c>
      <c r="O49" s="3">
        <v>0</v>
      </c>
      <c r="P49" s="3">
        <v>0</v>
      </c>
      <c r="Q49" s="33" t="e">
        <f t="shared" si="11"/>
        <v>#DIV/0!</v>
      </c>
      <c r="R49" s="3">
        <v>0</v>
      </c>
      <c r="S49" s="3">
        <v>0</v>
      </c>
      <c r="T49" s="33" t="e">
        <f t="shared" si="12"/>
        <v>#DIV/0!</v>
      </c>
      <c r="U49" s="3">
        <v>1</v>
      </c>
      <c r="V49" s="3">
        <v>84</v>
      </c>
      <c r="W49" s="33">
        <f t="shared" si="13"/>
        <v>1.1904761904761905</v>
      </c>
      <c r="X49" s="3">
        <v>0</v>
      </c>
      <c r="Y49" s="3">
        <v>83</v>
      </c>
      <c r="Z49" s="33">
        <f t="shared" si="14"/>
        <v>0</v>
      </c>
      <c r="AA49" s="3">
        <v>0</v>
      </c>
      <c r="AB49" s="3">
        <v>53</v>
      </c>
      <c r="AC49" s="138">
        <f t="shared" si="15"/>
        <v>0</v>
      </c>
      <c r="AE49" s="64">
        <f t="shared" si="20"/>
        <v>11</v>
      </c>
      <c r="AF49" s="65">
        <f t="shared" si="21"/>
        <v>210</v>
      </c>
      <c r="AG49" s="63">
        <f t="shared" si="16"/>
        <v>5.2380952380952381</v>
      </c>
      <c r="AH49" s="42">
        <f t="shared" si="22"/>
        <v>0</v>
      </c>
      <c r="AI49" s="40">
        <f t="shared" si="23"/>
        <v>189</v>
      </c>
      <c r="AJ49" s="66">
        <f t="shared" si="17"/>
        <v>0</v>
      </c>
      <c r="AK49" s="65">
        <f t="shared" si="24"/>
        <v>7</v>
      </c>
      <c r="AL49" s="65">
        <f t="shared" si="25"/>
        <v>148</v>
      </c>
      <c r="AM49" s="66">
        <f t="shared" si="18"/>
        <v>4.7297297297297298</v>
      </c>
      <c r="AN49" s="63">
        <f t="shared" si="19"/>
        <v>3.3226083226083225</v>
      </c>
    </row>
    <row r="50" spans="1:40" x14ac:dyDescent="0.25">
      <c r="A50" s="4" t="s">
        <v>94</v>
      </c>
      <c r="B50" s="106" t="s">
        <v>95</v>
      </c>
      <c r="C50" s="112">
        <v>11</v>
      </c>
      <c r="D50" s="3">
        <v>146</v>
      </c>
      <c r="E50" s="33">
        <f t="shared" si="7"/>
        <v>7.5342465753424657</v>
      </c>
      <c r="F50" s="3">
        <v>9</v>
      </c>
      <c r="G50" s="3">
        <v>73</v>
      </c>
      <c r="H50" s="33">
        <f t="shared" si="8"/>
        <v>12.328767123287671</v>
      </c>
      <c r="I50" s="3">
        <v>7</v>
      </c>
      <c r="J50" s="3">
        <v>65</v>
      </c>
      <c r="K50" s="33">
        <f t="shared" si="9"/>
        <v>10.76923076923077</v>
      </c>
      <c r="L50" s="3">
        <v>0</v>
      </c>
      <c r="M50" s="3">
        <v>0</v>
      </c>
      <c r="N50" s="33" t="e">
        <f t="shared" si="10"/>
        <v>#DIV/0!</v>
      </c>
      <c r="O50" s="3">
        <v>0</v>
      </c>
      <c r="P50" s="3">
        <v>0</v>
      </c>
      <c r="Q50" s="33" t="e">
        <f t="shared" si="11"/>
        <v>#DIV/0!</v>
      </c>
      <c r="R50" s="3">
        <v>0</v>
      </c>
      <c r="S50" s="3">
        <v>0</v>
      </c>
      <c r="T50" s="33" t="e">
        <f t="shared" si="12"/>
        <v>#DIV/0!</v>
      </c>
      <c r="U50" s="3">
        <v>0</v>
      </c>
      <c r="V50" s="3">
        <v>0</v>
      </c>
      <c r="W50" s="33" t="e">
        <f t="shared" si="13"/>
        <v>#DIV/0!</v>
      </c>
      <c r="X50" s="3">
        <v>0</v>
      </c>
      <c r="Y50" s="3">
        <v>0</v>
      </c>
      <c r="Z50" s="33" t="e">
        <f t="shared" si="14"/>
        <v>#DIV/0!</v>
      </c>
      <c r="AA50" s="3">
        <v>0</v>
      </c>
      <c r="AB50" s="3">
        <v>0</v>
      </c>
      <c r="AC50" s="138" t="e">
        <f t="shared" si="15"/>
        <v>#DIV/0!</v>
      </c>
      <c r="AE50" s="64">
        <f t="shared" si="20"/>
        <v>11</v>
      </c>
      <c r="AF50" s="65">
        <f t="shared" si="21"/>
        <v>146</v>
      </c>
      <c r="AG50" s="63">
        <f t="shared" si="16"/>
        <v>7.5342465753424657</v>
      </c>
      <c r="AH50" s="42">
        <f t="shared" si="22"/>
        <v>9</v>
      </c>
      <c r="AI50" s="40">
        <f t="shared" si="23"/>
        <v>73</v>
      </c>
      <c r="AJ50" s="66">
        <f t="shared" si="17"/>
        <v>12.328767123287671</v>
      </c>
      <c r="AK50" s="65">
        <f t="shared" si="24"/>
        <v>7</v>
      </c>
      <c r="AL50" s="65">
        <f t="shared" si="25"/>
        <v>65</v>
      </c>
      <c r="AM50" s="66">
        <f t="shared" si="18"/>
        <v>10.76923076923077</v>
      </c>
      <c r="AN50" s="63">
        <f t="shared" si="19"/>
        <v>10.210748155953636</v>
      </c>
    </row>
    <row r="51" spans="1:40" x14ac:dyDescent="0.25">
      <c r="A51" s="4" t="s">
        <v>96</v>
      </c>
      <c r="B51" s="106" t="s">
        <v>97</v>
      </c>
      <c r="C51" s="112">
        <v>276</v>
      </c>
      <c r="D51" s="3">
        <v>1993</v>
      </c>
      <c r="E51" s="33">
        <f t="shared" si="7"/>
        <v>13.848469643753136</v>
      </c>
      <c r="F51" s="3">
        <v>134</v>
      </c>
      <c r="G51" s="3">
        <v>1675</v>
      </c>
      <c r="H51" s="33">
        <f t="shared" si="8"/>
        <v>8</v>
      </c>
      <c r="I51" s="3">
        <v>46</v>
      </c>
      <c r="J51" s="3">
        <v>1345</v>
      </c>
      <c r="K51" s="33">
        <f t="shared" si="9"/>
        <v>3.4200743494423791</v>
      </c>
      <c r="L51" s="3">
        <v>0</v>
      </c>
      <c r="M51" s="3">
        <v>0</v>
      </c>
      <c r="N51" s="33" t="e">
        <f t="shared" si="10"/>
        <v>#DIV/0!</v>
      </c>
      <c r="O51" s="3">
        <v>0</v>
      </c>
      <c r="P51" s="3">
        <v>0</v>
      </c>
      <c r="Q51" s="33" t="e">
        <f t="shared" si="11"/>
        <v>#DIV/0!</v>
      </c>
      <c r="R51" s="3">
        <v>0</v>
      </c>
      <c r="S51" s="3">
        <v>0</v>
      </c>
      <c r="T51" s="33" t="e">
        <f t="shared" si="12"/>
        <v>#DIV/0!</v>
      </c>
      <c r="U51" s="3">
        <v>61</v>
      </c>
      <c r="V51" s="3">
        <v>1042</v>
      </c>
      <c r="W51" s="33">
        <f t="shared" si="13"/>
        <v>5.8541266794625724</v>
      </c>
      <c r="X51" s="3">
        <v>29</v>
      </c>
      <c r="Y51" s="3">
        <v>919</v>
      </c>
      <c r="Z51" s="33">
        <f t="shared" si="14"/>
        <v>3.1556039173014145</v>
      </c>
      <c r="AA51" s="3">
        <v>9</v>
      </c>
      <c r="AB51" s="3">
        <v>518</v>
      </c>
      <c r="AC51" s="138">
        <f t="shared" si="15"/>
        <v>1.7374517374517375</v>
      </c>
      <c r="AE51" s="64">
        <f t="shared" si="20"/>
        <v>337</v>
      </c>
      <c r="AF51" s="65">
        <f t="shared" si="21"/>
        <v>3035</v>
      </c>
      <c r="AG51" s="63">
        <f t="shared" si="16"/>
        <v>11.103789126853378</v>
      </c>
      <c r="AH51" s="42">
        <f t="shared" si="22"/>
        <v>163</v>
      </c>
      <c r="AI51" s="40">
        <f t="shared" si="23"/>
        <v>2594</v>
      </c>
      <c r="AJ51" s="66">
        <f t="shared" si="17"/>
        <v>6.283731688511951</v>
      </c>
      <c r="AK51" s="65">
        <f t="shared" si="24"/>
        <v>55</v>
      </c>
      <c r="AL51" s="65">
        <f t="shared" si="25"/>
        <v>1863</v>
      </c>
      <c r="AM51" s="66">
        <f t="shared" si="18"/>
        <v>2.9522275899087491</v>
      </c>
      <c r="AN51" s="63">
        <f t="shared" si="19"/>
        <v>6.7799161350913586</v>
      </c>
    </row>
    <row r="52" spans="1:40" x14ac:dyDescent="0.25">
      <c r="A52" s="4" t="s">
        <v>98</v>
      </c>
      <c r="B52" s="106" t="s">
        <v>99</v>
      </c>
      <c r="C52" s="112">
        <v>221</v>
      </c>
      <c r="D52" s="3">
        <v>2168</v>
      </c>
      <c r="E52" s="33">
        <f t="shared" si="7"/>
        <v>10.193726937269371</v>
      </c>
      <c r="F52" s="3">
        <v>161</v>
      </c>
      <c r="G52" s="3">
        <v>1842</v>
      </c>
      <c r="H52" s="33">
        <f t="shared" si="8"/>
        <v>8.7404994571118344</v>
      </c>
      <c r="I52" s="3">
        <v>89</v>
      </c>
      <c r="J52" s="3">
        <v>1678</v>
      </c>
      <c r="K52" s="33">
        <f t="shared" si="9"/>
        <v>5.3039332538736588</v>
      </c>
      <c r="L52" s="3">
        <v>0</v>
      </c>
      <c r="M52" s="3">
        <v>0</v>
      </c>
      <c r="N52" s="33" t="e">
        <f t="shared" si="10"/>
        <v>#DIV/0!</v>
      </c>
      <c r="O52" s="3">
        <v>0</v>
      </c>
      <c r="P52" s="3">
        <v>0</v>
      </c>
      <c r="Q52" s="33" t="e">
        <f t="shared" si="11"/>
        <v>#DIV/0!</v>
      </c>
      <c r="R52" s="3">
        <v>0</v>
      </c>
      <c r="S52" s="3">
        <v>0</v>
      </c>
      <c r="T52" s="33" t="e">
        <f t="shared" si="12"/>
        <v>#DIV/0!</v>
      </c>
      <c r="U52" s="3">
        <v>76</v>
      </c>
      <c r="V52" s="3">
        <v>1137</v>
      </c>
      <c r="W52" s="33">
        <f t="shared" si="13"/>
        <v>6.6842568161829377</v>
      </c>
      <c r="X52" s="3">
        <v>42</v>
      </c>
      <c r="Y52" s="3">
        <v>1090</v>
      </c>
      <c r="Z52" s="33">
        <f t="shared" si="14"/>
        <v>3.8532110091743119</v>
      </c>
      <c r="AA52" s="3">
        <v>36</v>
      </c>
      <c r="AB52" s="3">
        <v>570</v>
      </c>
      <c r="AC52" s="138">
        <f t="shared" si="15"/>
        <v>6.3157894736842106</v>
      </c>
      <c r="AE52" s="64">
        <f t="shared" si="20"/>
        <v>297</v>
      </c>
      <c r="AF52" s="65">
        <f t="shared" si="21"/>
        <v>3305</v>
      </c>
      <c r="AG52" s="63">
        <f t="shared" si="16"/>
        <v>8.9863842662632383</v>
      </c>
      <c r="AH52" s="42">
        <f t="shared" si="22"/>
        <v>203</v>
      </c>
      <c r="AI52" s="40">
        <f t="shared" si="23"/>
        <v>2932</v>
      </c>
      <c r="AJ52" s="66">
        <f t="shared" si="17"/>
        <v>6.923601637107776</v>
      </c>
      <c r="AK52" s="65">
        <f t="shared" si="24"/>
        <v>125</v>
      </c>
      <c r="AL52" s="65">
        <f t="shared" si="25"/>
        <v>2248</v>
      </c>
      <c r="AM52" s="66">
        <f t="shared" si="18"/>
        <v>5.5604982206405698</v>
      </c>
      <c r="AN52" s="63">
        <f t="shared" si="19"/>
        <v>7.156828041337195</v>
      </c>
    </row>
    <row r="53" spans="1:40" x14ac:dyDescent="0.25">
      <c r="A53" s="4" t="s">
        <v>100</v>
      </c>
      <c r="B53" s="106" t="s">
        <v>101</v>
      </c>
      <c r="C53" s="112">
        <v>1</v>
      </c>
      <c r="D53" s="3">
        <v>125</v>
      </c>
      <c r="E53" s="33">
        <f t="shared" si="7"/>
        <v>0.8</v>
      </c>
      <c r="F53" s="3">
        <v>4</v>
      </c>
      <c r="G53" s="3">
        <v>118</v>
      </c>
      <c r="H53" s="33">
        <f t="shared" si="8"/>
        <v>3.3898305084745761</v>
      </c>
      <c r="I53" s="3">
        <v>3</v>
      </c>
      <c r="J53" s="3">
        <v>107</v>
      </c>
      <c r="K53" s="33">
        <f t="shared" si="9"/>
        <v>2.8037383177570092</v>
      </c>
      <c r="L53" s="3">
        <v>0</v>
      </c>
      <c r="M53" s="3">
        <v>0</v>
      </c>
      <c r="N53" s="33" t="e">
        <f t="shared" si="10"/>
        <v>#DIV/0!</v>
      </c>
      <c r="O53" s="3">
        <v>0</v>
      </c>
      <c r="P53" s="3">
        <v>0</v>
      </c>
      <c r="Q53" s="33" t="e">
        <f t="shared" si="11"/>
        <v>#DIV/0!</v>
      </c>
      <c r="R53" s="3">
        <v>0</v>
      </c>
      <c r="S53" s="3">
        <v>0</v>
      </c>
      <c r="T53" s="33" t="e">
        <f t="shared" si="12"/>
        <v>#DIV/0!</v>
      </c>
      <c r="U53" s="3">
        <v>0</v>
      </c>
      <c r="V53" s="3">
        <v>0</v>
      </c>
      <c r="W53" s="33" t="e">
        <f t="shared" si="13"/>
        <v>#DIV/0!</v>
      </c>
      <c r="X53" s="3">
        <v>0</v>
      </c>
      <c r="Y53" s="3">
        <v>0</v>
      </c>
      <c r="Z53" s="33" t="e">
        <f t="shared" si="14"/>
        <v>#DIV/0!</v>
      </c>
      <c r="AA53" s="3">
        <v>0</v>
      </c>
      <c r="AB53" s="3">
        <v>0</v>
      </c>
      <c r="AC53" s="138" t="e">
        <f t="shared" si="15"/>
        <v>#DIV/0!</v>
      </c>
      <c r="AE53" s="64">
        <f t="shared" si="20"/>
        <v>1</v>
      </c>
      <c r="AF53" s="65">
        <f t="shared" si="21"/>
        <v>125</v>
      </c>
      <c r="AG53" s="63">
        <f t="shared" si="16"/>
        <v>0.8</v>
      </c>
      <c r="AH53" s="42">
        <f t="shared" si="22"/>
        <v>4</v>
      </c>
      <c r="AI53" s="40">
        <f t="shared" si="23"/>
        <v>118</v>
      </c>
      <c r="AJ53" s="66">
        <f t="shared" si="17"/>
        <v>3.3898305084745761</v>
      </c>
      <c r="AK53" s="65">
        <f t="shared" si="24"/>
        <v>3</v>
      </c>
      <c r="AL53" s="65">
        <f t="shared" si="25"/>
        <v>107</v>
      </c>
      <c r="AM53" s="66">
        <f t="shared" si="18"/>
        <v>2.8037383177570092</v>
      </c>
      <c r="AN53" s="63">
        <f t="shared" si="19"/>
        <v>2.3311896087438617</v>
      </c>
    </row>
    <row r="54" spans="1:40" x14ac:dyDescent="0.25">
      <c r="A54" s="4" t="s">
        <v>102</v>
      </c>
      <c r="B54" s="106" t="s">
        <v>103</v>
      </c>
      <c r="C54" s="112">
        <v>43</v>
      </c>
      <c r="D54" s="3">
        <v>63</v>
      </c>
      <c r="E54" s="33">
        <f t="shared" si="7"/>
        <v>68.253968253968253</v>
      </c>
      <c r="F54" s="3">
        <v>21</v>
      </c>
      <c r="G54" s="3">
        <v>168</v>
      </c>
      <c r="H54" s="33">
        <f t="shared" si="8"/>
        <v>12.5</v>
      </c>
      <c r="I54" s="3">
        <v>0</v>
      </c>
      <c r="J54" s="3">
        <v>147</v>
      </c>
      <c r="K54" s="33">
        <f t="shared" si="9"/>
        <v>0</v>
      </c>
      <c r="L54" s="3">
        <v>0</v>
      </c>
      <c r="M54" s="3">
        <v>0</v>
      </c>
      <c r="N54" s="33" t="e">
        <f t="shared" si="10"/>
        <v>#DIV/0!</v>
      </c>
      <c r="O54" s="3">
        <v>0</v>
      </c>
      <c r="P54" s="3">
        <v>0</v>
      </c>
      <c r="Q54" s="33" t="e">
        <f t="shared" si="11"/>
        <v>#DIV/0!</v>
      </c>
      <c r="R54" s="3">
        <v>0</v>
      </c>
      <c r="S54" s="3">
        <v>0</v>
      </c>
      <c r="T54" s="33" t="e">
        <f t="shared" si="12"/>
        <v>#DIV/0!</v>
      </c>
      <c r="U54" s="3">
        <v>0</v>
      </c>
      <c r="V54" s="3">
        <v>0</v>
      </c>
      <c r="W54" s="33" t="e">
        <f t="shared" si="13"/>
        <v>#DIV/0!</v>
      </c>
      <c r="X54" s="3">
        <v>0</v>
      </c>
      <c r="Y54" s="3">
        <v>0</v>
      </c>
      <c r="Z54" s="33" t="e">
        <f t="shared" si="14"/>
        <v>#DIV/0!</v>
      </c>
      <c r="AA54" s="3">
        <v>0</v>
      </c>
      <c r="AB54" s="3">
        <v>0</v>
      </c>
      <c r="AC54" s="138" t="e">
        <f t="shared" si="15"/>
        <v>#DIV/0!</v>
      </c>
      <c r="AE54" s="64">
        <f t="shared" si="20"/>
        <v>43</v>
      </c>
      <c r="AF54" s="65">
        <f t="shared" si="21"/>
        <v>63</v>
      </c>
      <c r="AG54" s="63">
        <f t="shared" si="16"/>
        <v>68.253968253968253</v>
      </c>
      <c r="AH54" s="42">
        <f t="shared" si="22"/>
        <v>21</v>
      </c>
      <c r="AI54" s="40">
        <f t="shared" si="23"/>
        <v>168</v>
      </c>
      <c r="AJ54" s="66">
        <f t="shared" si="17"/>
        <v>12.5</v>
      </c>
      <c r="AK54" s="65">
        <f t="shared" si="24"/>
        <v>0</v>
      </c>
      <c r="AL54" s="65">
        <f t="shared" si="25"/>
        <v>147</v>
      </c>
      <c r="AM54" s="66">
        <f t="shared" si="18"/>
        <v>0</v>
      </c>
      <c r="AN54" s="63">
        <f t="shared" si="19"/>
        <v>26.917989417989418</v>
      </c>
    </row>
    <row r="55" spans="1:40" x14ac:dyDescent="0.25">
      <c r="A55" s="4" t="s">
        <v>104</v>
      </c>
      <c r="B55" s="106" t="s">
        <v>105</v>
      </c>
      <c r="C55" s="112">
        <v>130</v>
      </c>
      <c r="D55" s="3">
        <v>1294</v>
      </c>
      <c r="E55" s="33">
        <f t="shared" si="7"/>
        <v>10.046367851622875</v>
      </c>
      <c r="F55" s="3">
        <v>72</v>
      </c>
      <c r="G55" s="3">
        <v>1164</v>
      </c>
      <c r="H55" s="33">
        <f t="shared" si="8"/>
        <v>6.1855670103092786</v>
      </c>
      <c r="I55" s="3">
        <v>59</v>
      </c>
      <c r="J55" s="3">
        <v>1092</v>
      </c>
      <c r="K55" s="33">
        <f t="shared" si="9"/>
        <v>5.4029304029304033</v>
      </c>
      <c r="L55" s="3">
        <v>0</v>
      </c>
      <c r="M55" s="3">
        <v>0</v>
      </c>
      <c r="N55" s="33" t="e">
        <f t="shared" si="10"/>
        <v>#DIV/0!</v>
      </c>
      <c r="O55" s="3">
        <v>0</v>
      </c>
      <c r="P55" s="3">
        <v>0</v>
      </c>
      <c r="Q55" s="33" t="e">
        <f t="shared" si="11"/>
        <v>#DIV/0!</v>
      </c>
      <c r="R55" s="3">
        <v>0</v>
      </c>
      <c r="S55" s="3">
        <v>0</v>
      </c>
      <c r="T55" s="33" t="e">
        <f t="shared" si="12"/>
        <v>#DIV/0!</v>
      </c>
      <c r="U55" s="3">
        <v>44</v>
      </c>
      <c r="V55" s="3">
        <v>792</v>
      </c>
      <c r="W55" s="33">
        <f t="shared" si="13"/>
        <v>5.5555555555555554</v>
      </c>
      <c r="X55" s="3">
        <v>34</v>
      </c>
      <c r="Y55" s="3">
        <v>748</v>
      </c>
      <c r="Z55" s="33">
        <f t="shared" si="14"/>
        <v>4.5454545454545459</v>
      </c>
      <c r="AA55" s="3">
        <v>23</v>
      </c>
      <c r="AB55" s="3">
        <v>714</v>
      </c>
      <c r="AC55" s="138">
        <f t="shared" si="15"/>
        <v>3.2212885154061621</v>
      </c>
      <c r="AE55" s="64">
        <f t="shared" si="20"/>
        <v>174</v>
      </c>
      <c r="AF55" s="65">
        <f t="shared" si="21"/>
        <v>2086</v>
      </c>
      <c r="AG55" s="63">
        <f t="shared" si="16"/>
        <v>8.3413231064237774</v>
      </c>
      <c r="AH55" s="42">
        <f t="shared" si="22"/>
        <v>106</v>
      </c>
      <c r="AI55" s="40">
        <f t="shared" si="23"/>
        <v>1912</v>
      </c>
      <c r="AJ55" s="66">
        <f t="shared" si="17"/>
        <v>5.543933054393305</v>
      </c>
      <c r="AK55" s="65">
        <f t="shared" si="24"/>
        <v>82</v>
      </c>
      <c r="AL55" s="65">
        <f t="shared" si="25"/>
        <v>1806</v>
      </c>
      <c r="AM55" s="66">
        <f t="shared" si="18"/>
        <v>4.5404208194905866</v>
      </c>
      <c r="AN55" s="63">
        <f t="shared" si="19"/>
        <v>6.1418923267692236</v>
      </c>
    </row>
    <row r="56" spans="1:40" x14ac:dyDescent="0.25">
      <c r="A56" s="4" t="s">
        <v>106</v>
      </c>
      <c r="B56" s="106" t="s">
        <v>107</v>
      </c>
      <c r="C56" s="112">
        <v>357</v>
      </c>
      <c r="D56" s="3">
        <v>2643</v>
      </c>
      <c r="E56" s="33">
        <f t="shared" si="7"/>
        <v>13.507377979568671</v>
      </c>
      <c r="F56" s="3">
        <v>137</v>
      </c>
      <c r="G56" s="3">
        <v>2313</v>
      </c>
      <c r="H56" s="33">
        <f t="shared" si="8"/>
        <v>5.9230436662343271</v>
      </c>
      <c r="I56" s="3">
        <v>98</v>
      </c>
      <c r="J56" s="3">
        <v>2187</v>
      </c>
      <c r="K56" s="33">
        <f t="shared" si="9"/>
        <v>4.4810242341106541</v>
      </c>
      <c r="L56" s="3">
        <v>0</v>
      </c>
      <c r="M56" s="3">
        <v>0</v>
      </c>
      <c r="N56" s="33" t="e">
        <f t="shared" si="10"/>
        <v>#DIV/0!</v>
      </c>
      <c r="O56" s="3">
        <v>0</v>
      </c>
      <c r="P56" s="3">
        <v>0</v>
      </c>
      <c r="Q56" s="33" t="e">
        <f t="shared" si="11"/>
        <v>#DIV/0!</v>
      </c>
      <c r="R56" s="3">
        <v>0</v>
      </c>
      <c r="S56" s="3">
        <v>0</v>
      </c>
      <c r="T56" s="33" t="e">
        <f t="shared" si="12"/>
        <v>#DIV/0!</v>
      </c>
      <c r="U56" s="3">
        <v>107</v>
      </c>
      <c r="V56" s="3">
        <v>1498</v>
      </c>
      <c r="W56" s="33">
        <f t="shared" si="13"/>
        <v>7.1428571428571423</v>
      </c>
      <c r="X56" s="3">
        <v>52</v>
      </c>
      <c r="Y56" s="3">
        <v>1407</v>
      </c>
      <c r="Z56" s="33">
        <f t="shared" si="14"/>
        <v>3.6958066808813075</v>
      </c>
      <c r="AA56" s="3">
        <v>18</v>
      </c>
      <c r="AB56" s="3">
        <v>743</v>
      </c>
      <c r="AC56" s="138">
        <f t="shared" si="15"/>
        <v>2.4226110363391657</v>
      </c>
      <c r="AE56" s="64">
        <f t="shared" si="20"/>
        <v>464</v>
      </c>
      <c r="AF56" s="65">
        <f t="shared" si="21"/>
        <v>4141</v>
      </c>
      <c r="AG56" s="63">
        <f t="shared" si="16"/>
        <v>11.205022941318523</v>
      </c>
      <c r="AH56" s="42">
        <f t="shared" si="22"/>
        <v>189</v>
      </c>
      <c r="AI56" s="40">
        <f t="shared" si="23"/>
        <v>3720</v>
      </c>
      <c r="AJ56" s="66">
        <f t="shared" si="17"/>
        <v>5.0806451612903221</v>
      </c>
      <c r="AK56" s="65">
        <f t="shared" si="24"/>
        <v>116</v>
      </c>
      <c r="AL56" s="65">
        <f t="shared" si="25"/>
        <v>2930</v>
      </c>
      <c r="AM56" s="66">
        <f t="shared" si="18"/>
        <v>3.9590443686006824</v>
      </c>
      <c r="AN56" s="63">
        <f t="shared" si="19"/>
        <v>6.7482374904031763</v>
      </c>
    </row>
    <row r="57" spans="1:40" x14ac:dyDescent="0.25">
      <c r="A57" s="4" t="s">
        <v>108</v>
      </c>
      <c r="B57" s="106" t="s">
        <v>109</v>
      </c>
      <c r="C57" s="112">
        <v>151</v>
      </c>
      <c r="D57" s="3">
        <v>4257</v>
      </c>
      <c r="E57" s="33">
        <f t="shared" si="7"/>
        <v>3.5470988959361049</v>
      </c>
      <c r="F57" s="3">
        <v>134</v>
      </c>
      <c r="G57" s="3">
        <v>3981</v>
      </c>
      <c r="H57" s="33">
        <f t="shared" si="8"/>
        <v>3.3659884451142927</v>
      </c>
      <c r="I57" s="3">
        <v>121</v>
      </c>
      <c r="J57" s="3">
        <v>3702</v>
      </c>
      <c r="K57" s="33">
        <f t="shared" si="9"/>
        <v>3.2685035116153429</v>
      </c>
      <c r="L57" s="3">
        <v>0</v>
      </c>
      <c r="M57" s="3">
        <v>0</v>
      </c>
      <c r="N57" s="33" t="e">
        <f t="shared" si="10"/>
        <v>#DIV/0!</v>
      </c>
      <c r="O57" s="3">
        <v>0</v>
      </c>
      <c r="P57" s="3">
        <v>0</v>
      </c>
      <c r="Q57" s="33" t="e">
        <f t="shared" si="11"/>
        <v>#DIV/0!</v>
      </c>
      <c r="R57" s="3">
        <v>0</v>
      </c>
      <c r="S57" s="3">
        <v>0</v>
      </c>
      <c r="T57" s="33" t="e">
        <f t="shared" si="12"/>
        <v>#DIV/0!</v>
      </c>
      <c r="U57" s="3">
        <v>1</v>
      </c>
      <c r="V57" s="3">
        <v>1313</v>
      </c>
      <c r="W57" s="33">
        <f t="shared" si="13"/>
        <v>7.6161462300076158E-2</v>
      </c>
      <c r="X57" s="3">
        <v>9</v>
      </c>
      <c r="Y57" s="3">
        <v>1323</v>
      </c>
      <c r="Z57" s="33">
        <f t="shared" si="14"/>
        <v>0.68027210884353739</v>
      </c>
      <c r="AA57" s="3">
        <v>6</v>
      </c>
      <c r="AB57" s="3">
        <v>1250</v>
      </c>
      <c r="AC57" s="138">
        <f t="shared" si="15"/>
        <v>0.48</v>
      </c>
      <c r="AE57" s="64">
        <f t="shared" si="20"/>
        <v>152</v>
      </c>
      <c r="AF57" s="65">
        <f t="shared" si="21"/>
        <v>5570</v>
      </c>
      <c r="AG57" s="63">
        <f t="shared" si="16"/>
        <v>2.7289048473967683</v>
      </c>
      <c r="AH57" s="42">
        <f t="shared" si="22"/>
        <v>143</v>
      </c>
      <c r="AI57" s="40">
        <f t="shared" si="23"/>
        <v>5304</v>
      </c>
      <c r="AJ57" s="66">
        <f t="shared" si="17"/>
        <v>2.6960784313725492</v>
      </c>
      <c r="AK57" s="65">
        <f t="shared" si="24"/>
        <v>127</v>
      </c>
      <c r="AL57" s="65">
        <f t="shared" si="25"/>
        <v>4952</v>
      </c>
      <c r="AM57" s="66">
        <f t="shared" si="18"/>
        <v>2.5646203554119547</v>
      </c>
      <c r="AN57" s="63">
        <f t="shared" si="19"/>
        <v>2.6632012113937575</v>
      </c>
    </row>
    <row r="58" spans="1:40" x14ac:dyDescent="0.25">
      <c r="A58" s="4" t="s">
        <v>110</v>
      </c>
      <c r="B58" s="106" t="s">
        <v>111</v>
      </c>
      <c r="C58" s="112">
        <v>182</v>
      </c>
      <c r="D58" s="3">
        <v>977</v>
      </c>
      <c r="E58" s="33">
        <f t="shared" si="7"/>
        <v>18.628454452405322</v>
      </c>
      <c r="F58" s="3">
        <v>92</v>
      </c>
      <c r="G58" s="3">
        <v>795</v>
      </c>
      <c r="H58" s="33">
        <f t="shared" si="8"/>
        <v>11.572327044025158</v>
      </c>
      <c r="I58" s="3">
        <v>36</v>
      </c>
      <c r="J58" s="3">
        <v>703</v>
      </c>
      <c r="K58" s="33">
        <f t="shared" si="9"/>
        <v>5.1209103840682788</v>
      </c>
      <c r="L58" s="3">
        <v>0</v>
      </c>
      <c r="M58" s="3">
        <v>0</v>
      </c>
      <c r="N58" s="33" t="e">
        <f t="shared" si="10"/>
        <v>#DIV/0!</v>
      </c>
      <c r="O58" s="3">
        <v>0</v>
      </c>
      <c r="P58" s="3">
        <v>0</v>
      </c>
      <c r="Q58" s="33" t="e">
        <f t="shared" si="11"/>
        <v>#DIV/0!</v>
      </c>
      <c r="R58" s="3">
        <v>0</v>
      </c>
      <c r="S58" s="3">
        <v>0</v>
      </c>
      <c r="T58" s="33" t="e">
        <f t="shared" si="12"/>
        <v>#DIV/0!</v>
      </c>
      <c r="U58" s="3">
        <v>2</v>
      </c>
      <c r="V58" s="3">
        <v>466</v>
      </c>
      <c r="W58" s="33">
        <f t="shared" si="13"/>
        <v>0.42918454935622319</v>
      </c>
      <c r="X58" s="3">
        <v>14</v>
      </c>
      <c r="Y58" s="3">
        <v>464</v>
      </c>
      <c r="Z58" s="33">
        <f t="shared" si="14"/>
        <v>3.0172413793103448</v>
      </c>
      <c r="AA58" s="3">
        <v>12</v>
      </c>
      <c r="AB58" s="3">
        <v>248</v>
      </c>
      <c r="AC58" s="138">
        <f t="shared" si="15"/>
        <v>4.838709677419355</v>
      </c>
      <c r="AE58" s="64">
        <f t="shared" si="20"/>
        <v>184</v>
      </c>
      <c r="AF58" s="65">
        <f t="shared" si="21"/>
        <v>1443</v>
      </c>
      <c r="AG58" s="63">
        <f t="shared" si="16"/>
        <v>12.751212751212751</v>
      </c>
      <c r="AH58" s="42">
        <f t="shared" si="22"/>
        <v>106</v>
      </c>
      <c r="AI58" s="40">
        <f t="shared" si="23"/>
        <v>1259</v>
      </c>
      <c r="AJ58" s="66">
        <f t="shared" si="17"/>
        <v>8.4193804606830813</v>
      </c>
      <c r="AK58" s="65">
        <f t="shared" si="24"/>
        <v>48</v>
      </c>
      <c r="AL58" s="65">
        <f t="shared" si="25"/>
        <v>951</v>
      </c>
      <c r="AM58" s="66">
        <f t="shared" si="18"/>
        <v>5.0473186119873814</v>
      </c>
      <c r="AN58" s="63">
        <f t="shared" si="19"/>
        <v>8.7393039412944056</v>
      </c>
    </row>
    <row r="59" spans="1:40" x14ac:dyDescent="0.25">
      <c r="A59" s="4" t="s">
        <v>112</v>
      </c>
      <c r="B59" s="106" t="s">
        <v>113</v>
      </c>
      <c r="C59" s="112">
        <v>246</v>
      </c>
      <c r="D59" s="3">
        <v>1451</v>
      </c>
      <c r="E59" s="33">
        <f t="shared" si="7"/>
        <v>16.95382494831151</v>
      </c>
      <c r="F59" s="3">
        <v>135</v>
      </c>
      <c r="G59" s="3">
        <v>1244</v>
      </c>
      <c r="H59" s="33">
        <f t="shared" si="8"/>
        <v>10.85209003215434</v>
      </c>
      <c r="I59" s="3">
        <v>92</v>
      </c>
      <c r="J59" s="3">
        <v>1137</v>
      </c>
      <c r="K59" s="33">
        <f t="shared" si="9"/>
        <v>8.091468777484609</v>
      </c>
      <c r="L59" s="3">
        <v>0</v>
      </c>
      <c r="M59" s="3">
        <v>0</v>
      </c>
      <c r="N59" s="33" t="e">
        <f t="shared" si="10"/>
        <v>#DIV/0!</v>
      </c>
      <c r="O59" s="3">
        <v>0</v>
      </c>
      <c r="P59" s="3">
        <v>0</v>
      </c>
      <c r="Q59" s="33" t="e">
        <f t="shared" si="11"/>
        <v>#DIV/0!</v>
      </c>
      <c r="R59" s="3">
        <v>0</v>
      </c>
      <c r="S59" s="3">
        <v>0</v>
      </c>
      <c r="T59" s="33" t="e">
        <f t="shared" si="12"/>
        <v>#DIV/0!</v>
      </c>
      <c r="U59" s="3">
        <v>25</v>
      </c>
      <c r="V59" s="3">
        <v>614</v>
      </c>
      <c r="W59" s="33">
        <f t="shared" si="13"/>
        <v>4.0716612377850163</v>
      </c>
      <c r="X59" s="3">
        <v>20</v>
      </c>
      <c r="Y59" s="3">
        <v>615</v>
      </c>
      <c r="Z59" s="33">
        <f t="shared" si="14"/>
        <v>3.2520325203252036</v>
      </c>
      <c r="AA59" s="3">
        <v>22</v>
      </c>
      <c r="AB59" s="3">
        <v>355</v>
      </c>
      <c r="AC59" s="138">
        <f t="shared" si="15"/>
        <v>6.197183098591549</v>
      </c>
      <c r="AE59" s="64">
        <f t="shared" si="20"/>
        <v>271</v>
      </c>
      <c r="AF59" s="65">
        <f t="shared" si="21"/>
        <v>2065</v>
      </c>
      <c r="AG59" s="63">
        <f t="shared" si="16"/>
        <v>13.123486682808716</v>
      </c>
      <c r="AH59" s="42">
        <f t="shared" si="22"/>
        <v>155</v>
      </c>
      <c r="AI59" s="40">
        <f t="shared" si="23"/>
        <v>1859</v>
      </c>
      <c r="AJ59" s="66">
        <f t="shared" si="17"/>
        <v>8.3378160301237223</v>
      </c>
      <c r="AK59" s="65">
        <f t="shared" si="24"/>
        <v>114</v>
      </c>
      <c r="AL59" s="65">
        <f t="shared" si="25"/>
        <v>1492</v>
      </c>
      <c r="AM59" s="66">
        <f t="shared" si="18"/>
        <v>7.6407506702412862</v>
      </c>
      <c r="AN59" s="63">
        <f t="shared" si="19"/>
        <v>9.7006844610579073</v>
      </c>
    </row>
    <row r="60" spans="1:40" x14ac:dyDescent="0.25">
      <c r="A60" s="4" t="s">
        <v>114</v>
      </c>
      <c r="B60" s="106" t="s">
        <v>115</v>
      </c>
      <c r="C60" s="112">
        <v>156</v>
      </c>
      <c r="D60" s="3">
        <v>1165</v>
      </c>
      <c r="E60" s="33">
        <f t="shared" si="7"/>
        <v>13.390557939914164</v>
      </c>
      <c r="F60" s="3">
        <v>69</v>
      </c>
      <c r="G60" s="3">
        <v>985</v>
      </c>
      <c r="H60" s="33">
        <f t="shared" si="8"/>
        <v>7.0050761421319798</v>
      </c>
      <c r="I60" s="3">
        <v>44</v>
      </c>
      <c r="J60" s="3">
        <v>924</v>
      </c>
      <c r="K60" s="33">
        <f t="shared" si="9"/>
        <v>4.7619047619047619</v>
      </c>
      <c r="L60" s="3">
        <v>0</v>
      </c>
      <c r="M60" s="3">
        <v>0</v>
      </c>
      <c r="N60" s="33" t="e">
        <f t="shared" si="10"/>
        <v>#DIV/0!</v>
      </c>
      <c r="O60" s="3">
        <v>0</v>
      </c>
      <c r="P60" s="3">
        <v>0</v>
      </c>
      <c r="Q60" s="33" t="e">
        <f t="shared" si="11"/>
        <v>#DIV/0!</v>
      </c>
      <c r="R60" s="3">
        <v>0</v>
      </c>
      <c r="S60" s="3">
        <v>0</v>
      </c>
      <c r="T60" s="33" t="e">
        <f t="shared" si="12"/>
        <v>#DIV/0!</v>
      </c>
      <c r="U60" s="3">
        <v>46</v>
      </c>
      <c r="V60" s="3">
        <v>608</v>
      </c>
      <c r="W60" s="33">
        <f t="shared" si="13"/>
        <v>7.5657894736842106</v>
      </c>
      <c r="X60" s="3">
        <v>43</v>
      </c>
      <c r="Y60" s="3">
        <v>572</v>
      </c>
      <c r="Z60" s="33">
        <f t="shared" si="14"/>
        <v>7.5174825174825166</v>
      </c>
      <c r="AA60" s="3">
        <v>19</v>
      </c>
      <c r="AB60" s="3">
        <v>318</v>
      </c>
      <c r="AC60" s="138">
        <f t="shared" si="15"/>
        <v>5.9748427672955975</v>
      </c>
      <c r="AE60" s="64">
        <f t="shared" si="20"/>
        <v>202</v>
      </c>
      <c r="AF60" s="65">
        <f t="shared" si="21"/>
        <v>1773</v>
      </c>
      <c r="AG60" s="63">
        <f t="shared" si="16"/>
        <v>11.393119007332206</v>
      </c>
      <c r="AH60" s="42">
        <f t="shared" si="22"/>
        <v>112</v>
      </c>
      <c r="AI60" s="40">
        <f t="shared" si="23"/>
        <v>1557</v>
      </c>
      <c r="AJ60" s="66">
        <f t="shared" si="17"/>
        <v>7.1933204881181751</v>
      </c>
      <c r="AK60" s="65">
        <f t="shared" si="24"/>
        <v>63</v>
      </c>
      <c r="AL60" s="65">
        <f t="shared" si="25"/>
        <v>1242</v>
      </c>
      <c r="AM60" s="66">
        <f t="shared" si="18"/>
        <v>5.0724637681159424</v>
      </c>
      <c r="AN60" s="63">
        <f t="shared" si="19"/>
        <v>7.8863010878554407</v>
      </c>
    </row>
    <row r="61" spans="1:40" x14ac:dyDescent="0.25">
      <c r="A61" s="4" t="s">
        <v>116</v>
      </c>
      <c r="B61" s="106" t="s">
        <v>117</v>
      </c>
      <c r="C61" s="112">
        <v>214</v>
      </c>
      <c r="D61" s="3">
        <v>1896</v>
      </c>
      <c r="E61" s="33">
        <f t="shared" si="7"/>
        <v>11.286919831223628</v>
      </c>
      <c r="F61" s="3">
        <v>126</v>
      </c>
      <c r="G61" s="3">
        <v>1697</v>
      </c>
      <c r="H61" s="33">
        <f t="shared" si="8"/>
        <v>7.424867413081909</v>
      </c>
      <c r="I61" s="3">
        <v>75</v>
      </c>
      <c r="J61" s="3">
        <v>1590</v>
      </c>
      <c r="K61" s="33">
        <f t="shared" si="9"/>
        <v>4.716981132075472</v>
      </c>
      <c r="L61" s="3">
        <v>0</v>
      </c>
      <c r="M61" s="3">
        <v>0</v>
      </c>
      <c r="N61" s="33" t="e">
        <f t="shared" si="10"/>
        <v>#DIV/0!</v>
      </c>
      <c r="O61" s="3">
        <v>0</v>
      </c>
      <c r="P61" s="3">
        <v>0</v>
      </c>
      <c r="Q61" s="33" t="e">
        <f t="shared" si="11"/>
        <v>#DIV/0!</v>
      </c>
      <c r="R61" s="3">
        <v>0</v>
      </c>
      <c r="S61" s="3">
        <v>0</v>
      </c>
      <c r="T61" s="33" t="e">
        <f t="shared" si="12"/>
        <v>#DIV/0!</v>
      </c>
      <c r="U61" s="3">
        <v>36</v>
      </c>
      <c r="V61" s="3">
        <v>951</v>
      </c>
      <c r="W61" s="33">
        <f t="shared" si="13"/>
        <v>3.7854889589905363</v>
      </c>
      <c r="X61" s="3">
        <v>42</v>
      </c>
      <c r="Y61" s="3">
        <v>953</v>
      </c>
      <c r="Z61" s="33">
        <f t="shared" si="14"/>
        <v>4.4071353620146905</v>
      </c>
      <c r="AA61" s="3">
        <v>26</v>
      </c>
      <c r="AB61" s="3">
        <v>800</v>
      </c>
      <c r="AC61" s="138">
        <f t="shared" si="15"/>
        <v>3.25</v>
      </c>
      <c r="AE61" s="64">
        <f t="shared" si="20"/>
        <v>250</v>
      </c>
      <c r="AF61" s="65">
        <f t="shared" si="21"/>
        <v>2847</v>
      </c>
      <c r="AG61" s="63">
        <f t="shared" si="16"/>
        <v>8.7811731647348079</v>
      </c>
      <c r="AH61" s="42">
        <f t="shared" si="22"/>
        <v>168</v>
      </c>
      <c r="AI61" s="40">
        <f t="shared" si="23"/>
        <v>2650</v>
      </c>
      <c r="AJ61" s="66">
        <f t="shared" si="17"/>
        <v>6.3396226415094334</v>
      </c>
      <c r="AK61" s="65">
        <f t="shared" si="24"/>
        <v>101</v>
      </c>
      <c r="AL61" s="65">
        <f t="shared" si="25"/>
        <v>2390</v>
      </c>
      <c r="AM61" s="66">
        <f t="shared" si="18"/>
        <v>4.2259414225941416</v>
      </c>
      <c r="AN61" s="63">
        <f t="shared" si="19"/>
        <v>6.4489124096127952</v>
      </c>
    </row>
    <row r="62" spans="1:40" x14ac:dyDescent="0.25">
      <c r="A62" s="4" t="s">
        <v>118</v>
      </c>
      <c r="B62" s="106" t="s">
        <v>119</v>
      </c>
      <c r="C62" s="112">
        <v>126</v>
      </c>
      <c r="D62" s="3">
        <v>1708</v>
      </c>
      <c r="E62" s="33">
        <f t="shared" si="7"/>
        <v>7.3770491803278686</v>
      </c>
      <c r="F62" s="3">
        <v>158</v>
      </c>
      <c r="G62" s="3">
        <v>1562</v>
      </c>
      <c r="H62" s="33">
        <f t="shared" si="8"/>
        <v>10.115236875800255</v>
      </c>
      <c r="I62" s="3">
        <v>143</v>
      </c>
      <c r="J62" s="3">
        <v>1392</v>
      </c>
      <c r="K62" s="33">
        <f t="shared" si="9"/>
        <v>10.272988505747128</v>
      </c>
      <c r="L62" s="3">
        <v>0</v>
      </c>
      <c r="M62" s="3">
        <v>0</v>
      </c>
      <c r="N62" s="33" t="e">
        <f t="shared" si="10"/>
        <v>#DIV/0!</v>
      </c>
      <c r="O62" s="3">
        <v>0</v>
      </c>
      <c r="P62" s="3">
        <v>0</v>
      </c>
      <c r="Q62" s="33" t="e">
        <f t="shared" si="11"/>
        <v>#DIV/0!</v>
      </c>
      <c r="R62" s="3">
        <v>0</v>
      </c>
      <c r="S62" s="3">
        <v>0</v>
      </c>
      <c r="T62" s="33" t="e">
        <f t="shared" si="12"/>
        <v>#DIV/0!</v>
      </c>
      <c r="U62" s="3">
        <v>34</v>
      </c>
      <c r="V62" s="3">
        <v>850</v>
      </c>
      <c r="W62" s="33">
        <f t="shared" si="13"/>
        <v>4</v>
      </c>
      <c r="X62" s="3">
        <v>53</v>
      </c>
      <c r="Y62" s="3">
        <v>837</v>
      </c>
      <c r="Z62" s="33">
        <f t="shared" si="14"/>
        <v>6.3321385902031064</v>
      </c>
      <c r="AA62" s="3">
        <v>21</v>
      </c>
      <c r="AB62" s="3">
        <v>402</v>
      </c>
      <c r="AC62" s="138">
        <f t="shared" si="15"/>
        <v>5.2238805970149249</v>
      </c>
      <c r="AE62" s="64">
        <f t="shared" si="20"/>
        <v>160</v>
      </c>
      <c r="AF62" s="65">
        <f t="shared" si="21"/>
        <v>2558</v>
      </c>
      <c r="AG62" s="63">
        <f t="shared" si="16"/>
        <v>6.2548866301798274</v>
      </c>
      <c r="AH62" s="42">
        <f t="shared" si="22"/>
        <v>211</v>
      </c>
      <c r="AI62" s="40">
        <f t="shared" si="23"/>
        <v>2399</v>
      </c>
      <c r="AJ62" s="66">
        <f t="shared" si="17"/>
        <v>8.7953313880783668</v>
      </c>
      <c r="AK62" s="65">
        <f t="shared" si="24"/>
        <v>164</v>
      </c>
      <c r="AL62" s="65">
        <f t="shared" si="25"/>
        <v>1794</v>
      </c>
      <c r="AM62" s="66">
        <f t="shared" si="18"/>
        <v>9.1415830546265333</v>
      </c>
      <c r="AN62" s="63">
        <f t="shared" si="19"/>
        <v>8.0639336909615764</v>
      </c>
    </row>
    <row r="63" spans="1:40" x14ac:dyDescent="0.25">
      <c r="A63" s="4" t="s">
        <v>120</v>
      </c>
      <c r="B63" s="106" t="s">
        <v>121</v>
      </c>
      <c r="C63" s="112">
        <v>36</v>
      </c>
      <c r="D63" s="3">
        <v>417</v>
      </c>
      <c r="E63" s="33">
        <f t="shared" si="7"/>
        <v>8.6330935251798557</v>
      </c>
      <c r="F63" s="3">
        <v>29</v>
      </c>
      <c r="G63" s="3">
        <v>361</v>
      </c>
      <c r="H63" s="33">
        <f t="shared" si="8"/>
        <v>8.0332409972299157</v>
      </c>
      <c r="I63" s="3">
        <v>29</v>
      </c>
      <c r="J63" s="3">
        <v>336</v>
      </c>
      <c r="K63" s="33">
        <f t="shared" si="9"/>
        <v>8.6309523809523814</v>
      </c>
      <c r="L63" s="3">
        <v>0</v>
      </c>
      <c r="M63" s="3">
        <v>0</v>
      </c>
      <c r="N63" s="33" t="e">
        <f t="shared" si="10"/>
        <v>#DIV/0!</v>
      </c>
      <c r="O63" s="3">
        <v>0</v>
      </c>
      <c r="P63" s="3">
        <v>0</v>
      </c>
      <c r="Q63" s="33" t="e">
        <f t="shared" si="11"/>
        <v>#DIV/0!</v>
      </c>
      <c r="R63" s="3">
        <v>0</v>
      </c>
      <c r="S63" s="3">
        <v>0</v>
      </c>
      <c r="T63" s="33" t="e">
        <f t="shared" si="12"/>
        <v>#DIV/0!</v>
      </c>
      <c r="U63" s="3">
        <v>10</v>
      </c>
      <c r="V63" s="3">
        <v>133</v>
      </c>
      <c r="W63" s="33">
        <f t="shared" si="13"/>
        <v>7.518796992481203</v>
      </c>
      <c r="X63" s="3">
        <v>7</v>
      </c>
      <c r="Y63" s="3">
        <v>123</v>
      </c>
      <c r="Z63" s="33">
        <f t="shared" si="14"/>
        <v>5.6910569105691051</v>
      </c>
      <c r="AA63" s="3">
        <v>6</v>
      </c>
      <c r="AB63" s="3">
        <v>74</v>
      </c>
      <c r="AC63" s="138">
        <f t="shared" si="15"/>
        <v>8.1081081081081088</v>
      </c>
      <c r="AE63" s="64">
        <f t="shared" si="20"/>
        <v>46</v>
      </c>
      <c r="AF63" s="65">
        <f t="shared" si="21"/>
        <v>550</v>
      </c>
      <c r="AG63" s="63">
        <f t="shared" si="16"/>
        <v>8.3636363636363633</v>
      </c>
      <c r="AH63" s="42">
        <f t="shared" si="22"/>
        <v>36</v>
      </c>
      <c r="AI63" s="40">
        <f t="shared" si="23"/>
        <v>484</v>
      </c>
      <c r="AJ63" s="66">
        <f t="shared" si="17"/>
        <v>7.4380165289256199</v>
      </c>
      <c r="AK63" s="65">
        <f t="shared" si="24"/>
        <v>35</v>
      </c>
      <c r="AL63" s="65">
        <f t="shared" si="25"/>
        <v>410</v>
      </c>
      <c r="AM63" s="66">
        <f t="shared" si="18"/>
        <v>8.536585365853659</v>
      </c>
      <c r="AN63" s="63">
        <f t="shared" si="19"/>
        <v>8.1127460861385483</v>
      </c>
    </row>
    <row r="64" spans="1:40" x14ac:dyDescent="0.25">
      <c r="A64" s="4" t="s">
        <v>122</v>
      </c>
      <c r="B64" s="106" t="s">
        <v>123</v>
      </c>
      <c r="C64" s="112">
        <v>18</v>
      </c>
      <c r="D64" s="3">
        <v>574</v>
      </c>
      <c r="E64" s="33">
        <f t="shared" si="7"/>
        <v>3.1358885017421603</v>
      </c>
      <c r="F64" s="3">
        <v>66</v>
      </c>
      <c r="G64" s="3">
        <v>485</v>
      </c>
      <c r="H64" s="33">
        <f t="shared" si="8"/>
        <v>13.608247422680412</v>
      </c>
      <c r="I64" s="3">
        <v>34</v>
      </c>
      <c r="J64" s="3">
        <v>442</v>
      </c>
      <c r="K64" s="33">
        <f t="shared" si="9"/>
        <v>7.6923076923076925</v>
      </c>
      <c r="L64" s="3">
        <v>0</v>
      </c>
      <c r="M64" s="3">
        <v>0</v>
      </c>
      <c r="N64" s="33" t="e">
        <f t="shared" si="10"/>
        <v>#DIV/0!</v>
      </c>
      <c r="O64" s="3">
        <v>0</v>
      </c>
      <c r="P64" s="3">
        <v>0</v>
      </c>
      <c r="Q64" s="33" t="e">
        <f t="shared" si="11"/>
        <v>#DIV/0!</v>
      </c>
      <c r="R64" s="3">
        <v>0</v>
      </c>
      <c r="S64" s="3">
        <v>0</v>
      </c>
      <c r="T64" s="33" t="e">
        <f t="shared" si="12"/>
        <v>#DIV/0!</v>
      </c>
      <c r="U64" s="3">
        <v>2</v>
      </c>
      <c r="V64" s="3">
        <v>109</v>
      </c>
      <c r="W64" s="33">
        <f t="shared" si="13"/>
        <v>1.834862385321101</v>
      </c>
      <c r="X64" s="3">
        <v>6</v>
      </c>
      <c r="Y64" s="3">
        <v>117</v>
      </c>
      <c r="Z64" s="33">
        <f t="shared" si="14"/>
        <v>5.1282051282051277</v>
      </c>
      <c r="AA64" s="3">
        <v>25</v>
      </c>
      <c r="AB64" s="3">
        <v>111</v>
      </c>
      <c r="AC64" s="138">
        <f t="shared" si="15"/>
        <v>22.522522522522522</v>
      </c>
      <c r="AE64" s="64">
        <f t="shared" si="20"/>
        <v>20</v>
      </c>
      <c r="AF64" s="65">
        <f t="shared" si="21"/>
        <v>683</v>
      </c>
      <c r="AG64" s="63">
        <f t="shared" si="16"/>
        <v>2.9282576866764276</v>
      </c>
      <c r="AH64" s="42">
        <f t="shared" si="22"/>
        <v>72</v>
      </c>
      <c r="AI64" s="40">
        <f t="shared" si="23"/>
        <v>602</v>
      </c>
      <c r="AJ64" s="66">
        <f t="shared" si="17"/>
        <v>11.960132890365449</v>
      </c>
      <c r="AK64" s="65">
        <f t="shared" si="24"/>
        <v>59</v>
      </c>
      <c r="AL64" s="65">
        <f t="shared" si="25"/>
        <v>553</v>
      </c>
      <c r="AM64" s="66">
        <f t="shared" si="18"/>
        <v>10.669077757685352</v>
      </c>
      <c r="AN64" s="63">
        <f t="shared" si="19"/>
        <v>8.519156111575743</v>
      </c>
    </row>
    <row r="65" spans="1:40" x14ac:dyDescent="0.25">
      <c r="A65" s="4" t="s">
        <v>124</v>
      </c>
      <c r="B65" s="106" t="s">
        <v>125</v>
      </c>
      <c r="C65" s="112">
        <v>109</v>
      </c>
      <c r="D65" s="3">
        <v>435</v>
      </c>
      <c r="E65" s="33">
        <f t="shared" si="7"/>
        <v>25.057471264367813</v>
      </c>
      <c r="F65" s="3">
        <v>88</v>
      </c>
      <c r="G65" s="3">
        <v>403</v>
      </c>
      <c r="H65" s="33">
        <f t="shared" si="8"/>
        <v>21.836228287841191</v>
      </c>
      <c r="I65" s="3">
        <v>17</v>
      </c>
      <c r="J65" s="3">
        <v>316</v>
      </c>
      <c r="K65" s="33">
        <f t="shared" si="9"/>
        <v>5.3797468354430382</v>
      </c>
      <c r="L65" s="3">
        <v>0</v>
      </c>
      <c r="M65" s="3">
        <v>0</v>
      </c>
      <c r="N65" s="33" t="e">
        <f t="shared" si="10"/>
        <v>#DIV/0!</v>
      </c>
      <c r="O65" s="3">
        <v>0</v>
      </c>
      <c r="P65" s="3">
        <v>0</v>
      </c>
      <c r="Q65" s="33" t="e">
        <f t="shared" si="11"/>
        <v>#DIV/0!</v>
      </c>
      <c r="R65" s="3">
        <v>0</v>
      </c>
      <c r="S65" s="3">
        <v>0</v>
      </c>
      <c r="T65" s="33" t="e">
        <f t="shared" si="12"/>
        <v>#DIV/0!</v>
      </c>
      <c r="U65" s="3">
        <v>10</v>
      </c>
      <c r="V65" s="3">
        <v>176</v>
      </c>
      <c r="W65" s="33">
        <f t="shared" si="13"/>
        <v>5.6818181818181817</v>
      </c>
      <c r="X65" s="3">
        <v>10</v>
      </c>
      <c r="Y65" s="3">
        <v>167</v>
      </c>
      <c r="Z65" s="33">
        <f t="shared" si="14"/>
        <v>5.9880239520958085</v>
      </c>
      <c r="AA65" s="3">
        <v>4</v>
      </c>
      <c r="AB65" s="3">
        <v>146</v>
      </c>
      <c r="AC65" s="138">
        <f t="shared" si="15"/>
        <v>2.7397260273972601</v>
      </c>
      <c r="AE65" s="64">
        <f t="shared" si="20"/>
        <v>119</v>
      </c>
      <c r="AF65" s="65">
        <f t="shared" si="21"/>
        <v>611</v>
      </c>
      <c r="AG65" s="63">
        <f t="shared" si="16"/>
        <v>19.476268412438625</v>
      </c>
      <c r="AH65" s="42">
        <f t="shared" si="22"/>
        <v>98</v>
      </c>
      <c r="AI65" s="40">
        <f t="shared" si="23"/>
        <v>570</v>
      </c>
      <c r="AJ65" s="66">
        <f t="shared" si="17"/>
        <v>17.192982456140353</v>
      </c>
      <c r="AK65" s="65">
        <f t="shared" si="24"/>
        <v>21</v>
      </c>
      <c r="AL65" s="65">
        <f t="shared" si="25"/>
        <v>462</v>
      </c>
      <c r="AM65" s="66">
        <f t="shared" si="18"/>
        <v>4.5454545454545459</v>
      </c>
      <c r="AN65" s="63">
        <f t="shared" si="19"/>
        <v>13.738235138011175</v>
      </c>
    </row>
    <row r="66" spans="1:40" x14ac:dyDescent="0.25">
      <c r="A66" s="4" t="s">
        <v>126</v>
      </c>
      <c r="B66" s="106" t="s">
        <v>127</v>
      </c>
      <c r="C66" s="112">
        <v>107</v>
      </c>
      <c r="D66" s="3">
        <v>664</v>
      </c>
      <c r="E66" s="33">
        <f t="shared" si="7"/>
        <v>16.114457831325304</v>
      </c>
      <c r="F66" s="3">
        <v>56</v>
      </c>
      <c r="G66" s="3">
        <v>650</v>
      </c>
      <c r="H66" s="33">
        <f t="shared" si="8"/>
        <v>8.615384615384615</v>
      </c>
      <c r="I66" s="3">
        <v>41</v>
      </c>
      <c r="J66" s="3">
        <v>566</v>
      </c>
      <c r="K66" s="33">
        <f t="shared" si="9"/>
        <v>7.2438162544169611</v>
      </c>
      <c r="L66" s="3">
        <v>0</v>
      </c>
      <c r="M66" s="3">
        <v>0</v>
      </c>
      <c r="N66" s="33" t="e">
        <f t="shared" si="10"/>
        <v>#DIV/0!</v>
      </c>
      <c r="O66" s="3">
        <v>0</v>
      </c>
      <c r="P66" s="3">
        <v>0</v>
      </c>
      <c r="Q66" s="33" t="e">
        <f t="shared" si="11"/>
        <v>#DIV/0!</v>
      </c>
      <c r="R66" s="3">
        <v>0</v>
      </c>
      <c r="S66" s="3">
        <v>0</v>
      </c>
      <c r="T66" s="33" t="e">
        <f t="shared" si="12"/>
        <v>#DIV/0!</v>
      </c>
      <c r="U66" s="3">
        <v>22</v>
      </c>
      <c r="V66" s="3">
        <v>114</v>
      </c>
      <c r="W66" s="33">
        <f t="shared" si="13"/>
        <v>19.298245614035086</v>
      </c>
      <c r="X66" s="3">
        <v>5</v>
      </c>
      <c r="Y66" s="3">
        <v>122</v>
      </c>
      <c r="Z66" s="33">
        <f t="shared" si="14"/>
        <v>4.0983606557377046</v>
      </c>
      <c r="AA66" s="3">
        <v>4</v>
      </c>
      <c r="AB66" s="3">
        <v>156</v>
      </c>
      <c r="AC66" s="138">
        <f t="shared" si="15"/>
        <v>2.5641025641025639</v>
      </c>
      <c r="AE66" s="64">
        <f t="shared" si="20"/>
        <v>129</v>
      </c>
      <c r="AF66" s="65">
        <f t="shared" si="21"/>
        <v>778</v>
      </c>
      <c r="AG66" s="63">
        <f t="shared" si="16"/>
        <v>16.580976863753214</v>
      </c>
      <c r="AH66" s="42">
        <f t="shared" si="22"/>
        <v>61</v>
      </c>
      <c r="AI66" s="40">
        <f t="shared" si="23"/>
        <v>772</v>
      </c>
      <c r="AJ66" s="66">
        <f t="shared" si="17"/>
        <v>7.9015544041450783</v>
      </c>
      <c r="AK66" s="65">
        <f t="shared" si="24"/>
        <v>45</v>
      </c>
      <c r="AL66" s="65">
        <f t="shared" si="25"/>
        <v>722</v>
      </c>
      <c r="AM66" s="66">
        <f t="shared" si="18"/>
        <v>6.2326869806094187</v>
      </c>
      <c r="AN66" s="63">
        <f t="shared" si="19"/>
        <v>10.238406082835903</v>
      </c>
    </row>
    <row r="67" spans="1:40" x14ac:dyDescent="0.25">
      <c r="A67" s="4" t="s">
        <v>128</v>
      </c>
      <c r="B67" s="106" t="s">
        <v>129</v>
      </c>
      <c r="C67" s="112">
        <v>37</v>
      </c>
      <c r="D67" s="3">
        <v>346</v>
      </c>
      <c r="E67" s="33">
        <f t="shared" si="7"/>
        <v>10.693641618497111</v>
      </c>
      <c r="F67" s="3">
        <v>21</v>
      </c>
      <c r="G67" s="3">
        <v>313</v>
      </c>
      <c r="H67" s="33">
        <f t="shared" si="8"/>
        <v>6.7092651757188495</v>
      </c>
      <c r="I67" s="3">
        <v>11</v>
      </c>
      <c r="J67" s="3">
        <v>293</v>
      </c>
      <c r="K67" s="33">
        <f t="shared" si="9"/>
        <v>3.7542662116040959</v>
      </c>
      <c r="L67" s="3">
        <v>0</v>
      </c>
      <c r="M67" s="3">
        <v>0</v>
      </c>
      <c r="N67" s="33" t="e">
        <f t="shared" si="10"/>
        <v>#DIV/0!</v>
      </c>
      <c r="O67" s="3">
        <v>0</v>
      </c>
      <c r="P67" s="3">
        <v>0</v>
      </c>
      <c r="Q67" s="33" t="e">
        <f t="shared" si="11"/>
        <v>#DIV/0!</v>
      </c>
      <c r="R67" s="3">
        <v>0</v>
      </c>
      <c r="S67" s="3">
        <v>0</v>
      </c>
      <c r="T67" s="33" t="e">
        <f t="shared" si="12"/>
        <v>#DIV/0!</v>
      </c>
      <c r="U67" s="3">
        <v>4</v>
      </c>
      <c r="V67" s="3">
        <v>229</v>
      </c>
      <c r="W67" s="33">
        <f t="shared" si="13"/>
        <v>1.7467248908296942</v>
      </c>
      <c r="X67" s="3">
        <v>8</v>
      </c>
      <c r="Y67" s="3">
        <v>226</v>
      </c>
      <c r="Z67" s="33">
        <f t="shared" si="14"/>
        <v>3.5398230088495577</v>
      </c>
      <c r="AA67" s="3">
        <v>1</v>
      </c>
      <c r="AB67" s="3">
        <v>107</v>
      </c>
      <c r="AC67" s="138">
        <f t="shared" si="15"/>
        <v>0.93457943925233633</v>
      </c>
      <c r="AE67" s="64">
        <f t="shared" si="20"/>
        <v>41</v>
      </c>
      <c r="AF67" s="65">
        <f t="shared" si="21"/>
        <v>575</v>
      </c>
      <c r="AG67" s="63">
        <f t="shared" si="16"/>
        <v>7.1304347826086953</v>
      </c>
      <c r="AH67" s="42">
        <f t="shared" si="22"/>
        <v>29</v>
      </c>
      <c r="AI67" s="40">
        <f t="shared" si="23"/>
        <v>539</v>
      </c>
      <c r="AJ67" s="66">
        <f t="shared" si="17"/>
        <v>5.3803339517625233</v>
      </c>
      <c r="AK67" s="65">
        <f t="shared" si="24"/>
        <v>12</v>
      </c>
      <c r="AL67" s="65">
        <f t="shared" si="25"/>
        <v>400</v>
      </c>
      <c r="AM67" s="66">
        <f t="shared" si="18"/>
        <v>3</v>
      </c>
      <c r="AN67" s="63">
        <f t="shared" si="19"/>
        <v>5.1702562447904059</v>
      </c>
    </row>
    <row r="68" spans="1:40" x14ac:dyDescent="0.25">
      <c r="A68" s="4" t="s">
        <v>130</v>
      </c>
      <c r="B68" s="106" t="s">
        <v>131</v>
      </c>
      <c r="C68" s="112">
        <v>936</v>
      </c>
      <c r="D68" s="3">
        <v>4602</v>
      </c>
      <c r="E68" s="33">
        <f t="shared" si="7"/>
        <v>20.33898305084746</v>
      </c>
      <c r="F68" s="3">
        <v>210</v>
      </c>
      <c r="G68" s="3">
        <v>3527</v>
      </c>
      <c r="H68" s="33">
        <f t="shared" si="8"/>
        <v>5.954068613552594</v>
      </c>
      <c r="I68" s="3">
        <v>314</v>
      </c>
      <c r="J68" s="3">
        <v>3130</v>
      </c>
      <c r="K68" s="33">
        <f t="shared" si="9"/>
        <v>10.031948881789138</v>
      </c>
      <c r="L68" s="3">
        <v>0</v>
      </c>
      <c r="M68" s="3">
        <v>0</v>
      </c>
      <c r="N68" s="33" t="e">
        <f t="shared" si="10"/>
        <v>#DIV/0!</v>
      </c>
      <c r="O68" s="3">
        <v>0</v>
      </c>
      <c r="P68" s="3">
        <v>0</v>
      </c>
      <c r="Q68" s="33" t="e">
        <f t="shared" si="11"/>
        <v>#DIV/0!</v>
      </c>
      <c r="R68" s="3">
        <v>0</v>
      </c>
      <c r="S68" s="3">
        <v>0</v>
      </c>
      <c r="T68" s="33" t="e">
        <f t="shared" si="12"/>
        <v>#DIV/0!</v>
      </c>
      <c r="U68" s="3">
        <v>72</v>
      </c>
      <c r="V68" s="3">
        <v>1824</v>
      </c>
      <c r="W68" s="33">
        <f t="shared" si="13"/>
        <v>3.9473684210526314</v>
      </c>
      <c r="X68" s="3">
        <v>31</v>
      </c>
      <c r="Y68" s="3">
        <v>1977</v>
      </c>
      <c r="Z68" s="33">
        <f t="shared" si="14"/>
        <v>1.5680323722812342</v>
      </c>
      <c r="AA68" s="3">
        <v>55</v>
      </c>
      <c r="AB68" s="3">
        <v>1166</v>
      </c>
      <c r="AC68" s="138">
        <f t="shared" si="15"/>
        <v>4.716981132075472</v>
      </c>
      <c r="AE68" s="64">
        <f t="shared" ref="AE68:AE99" si="26">+C68+L68+U68</f>
        <v>1008</v>
      </c>
      <c r="AF68" s="65">
        <f t="shared" ref="AF68:AF99" si="27">+D68+M68+V68</f>
        <v>6426</v>
      </c>
      <c r="AG68" s="63">
        <f t="shared" si="16"/>
        <v>15.686274509803921</v>
      </c>
      <c r="AH68" s="42">
        <f t="shared" ref="AH68:AH99" si="28">+F68+O68+X68</f>
        <v>241</v>
      </c>
      <c r="AI68" s="40">
        <f t="shared" ref="AI68:AI99" si="29">+G68+P68+Y68</f>
        <v>5504</v>
      </c>
      <c r="AJ68" s="66">
        <f t="shared" si="17"/>
        <v>4.3786337209302326</v>
      </c>
      <c r="AK68" s="65">
        <f t="shared" ref="AK68:AK99" si="30">+I68+R68+AA68</f>
        <v>369</v>
      </c>
      <c r="AL68" s="65">
        <f t="shared" ref="AL68:AL99" si="31">+J68+S68+AB68</f>
        <v>4296</v>
      </c>
      <c r="AM68" s="66">
        <f t="shared" si="18"/>
        <v>8.589385474860336</v>
      </c>
      <c r="AN68" s="63">
        <f t="shared" si="19"/>
        <v>9.5514312351981641</v>
      </c>
    </row>
    <row r="69" spans="1:40" x14ac:dyDescent="0.25">
      <c r="A69" s="4" t="s">
        <v>132</v>
      </c>
      <c r="B69" s="106" t="s">
        <v>133</v>
      </c>
      <c r="C69" s="112">
        <v>94</v>
      </c>
      <c r="D69" s="3">
        <v>488</v>
      </c>
      <c r="E69" s="33">
        <f t="shared" ref="E69:E114" si="32">+C69/D69*100</f>
        <v>19.262295081967213</v>
      </c>
      <c r="F69" s="3">
        <v>49</v>
      </c>
      <c r="G69" s="3">
        <v>409</v>
      </c>
      <c r="H69" s="33">
        <f t="shared" ref="H69:H114" si="33">+F69/G69*100</f>
        <v>11.98044009779951</v>
      </c>
      <c r="I69" s="3">
        <v>28</v>
      </c>
      <c r="J69" s="3">
        <v>362</v>
      </c>
      <c r="K69" s="33">
        <f t="shared" ref="K69:K114" si="34">+I69/J69*100</f>
        <v>7.7348066298342539</v>
      </c>
      <c r="L69" s="3">
        <v>0</v>
      </c>
      <c r="M69" s="3">
        <v>0</v>
      </c>
      <c r="N69" s="33" t="e">
        <f t="shared" ref="N69:N114" si="35">+L69/M69*100</f>
        <v>#DIV/0!</v>
      </c>
      <c r="O69" s="3">
        <v>0</v>
      </c>
      <c r="P69" s="3">
        <v>0</v>
      </c>
      <c r="Q69" s="33" t="e">
        <f t="shared" ref="Q69:Q114" si="36">+O69/P69*100</f>
        <v>#DIV/0!</v>
      </c>
      <c r="R69" s="3">
        <v>0</v>
      </c>
      <c r="S69" s="3">
        <v>0</v>
      </c>
      <c r="T69" s="33" t="e">
        <f t="shared" ref="T69:T114" si="37">+R69/S69*100</f>
        <v>#DIV/0!</v>
      </c>
      <c r="U69" s="3">
        <v>16</v>
      </c>
      <c r="V69" s="3">
        <v>58</v>
      </c>
      <c r="W69" s="33">
        <f t="shared" ref="W69:W114" si="38">+U69/V69*100</f>
        <v>27.586206896551722</v>
      </c>
      <c r="X69" s="3">
        <v>3</v>
      </c>
      <c r="Y69" s="3">
        <v>39</v>
      </c>
      <c r="Z69" s="33">
        <f t="shared" ref="Z69:Z114" si="39">+X69/Y69*100</f>
        <v>7.6923076923076925</v>
      </c>
      <c r="AA69" s="3">
        <v>1</v>
      </c>
      <c r="AB69" s="3">
        <v>38</v>
      </c>
      <c r="AC69" s="138">
        <f t="shared" ref="AC69:AC114" si="40">+AA69/AB69*100</f>
        <v>2.6315789473684208</v>
      </c>
      <c r="AE69" s="64">
        <f t="shared" si="26"/>
        <v>110</v>
      </c>
      <c r="AF69" s="65">
        <f t="shared" si="27"/>
        <v>546</v>
      </c>
      <c r="AG69" s="63">
        <f t="shared" ref="AG69:AG114" si="41">+AE69/AF69*100</f>
        <v>20.146520146520146</v>
      </c>
      <c r="AH69" s="42">
        <f t="shared" si="28"/>
        <v>52</v>
      </c>
      <c r="AI69" s="40">
        <f t="shared" si="29"/>
        <v>448</v>
      </c>
      <c r="AJ69" s="66">
        <f t="shared" ref="AJ69:AJ114" si="42">+AH69/AI69*100</f>
        <v>11.607142857142858</v>
      </c>
      <c r="AK69" s="65">
        <f t="shared" si="30"/>
        <v>29</v>
      </c>
      <c r="AL69" s="65">
        <f t="shared" si="31"/>
        <v>400</v>
      </c>
      <c r="AM69" s="66">
        <f t="shared" ref="AM69:AM114" si="43">+AK69/AL69*100</f>
        <v>7.2499999999999991</v>
      </c>
      <c r="AN69" s="63">
        <f t="shared" si="19"/>
        <v>13.001221001220999</v>
      </c>
    </row>
    <row r="70" spans="1:40" x14ac:dyDescent="0.25">
      <c r="A70" s="4" t="s">
        <v>134</v>
      </c>
      <c r="B70" s="106" t="s">
        <v>135</v>
      </c>
      <c r="C70" s="112">
        <v>479</v>
      </c>
      <c r="D70" s="3">
        <v>3912</v>
      </c>
      <c r="E70" s="33">
        <f t="shared" si="32"/>
        <v>12.24437627811861</v>
      </c>
      <c r="F70" s="3">
        <v>337</v>
      </c>
      <c r="G70" s="3">
        <v>3695</v>
      </c>
      <c r="H70" s="33">
        <f t="shared" si="33"/>
        <v>9.1204330175913402</v>
      </c>
      <c r="I70" s="3">
        <v>280</v>
      </c>
      <c r="J70" s="3">
        <v>3537</v>
      </c>
      <c r="K70" s="33">
        <f t="shared" si="34"/>
        <v>7.9163132598247099</v>
      </c>
      <c r="L70" s="3">
        <v>0</v>
      </c>
      <c r="M70" s="3">
        <v>0</v>
      </c>
      <c r="N70" s="33" t="e">
        <f t="shared" si="35"/>
        <v>#DIV/0!</v>
      </c>
      <c r="O70" s="3">
        <v>0</v>
      </c>
      <c r="P70" s="3">
        <v>0</v>
      </c>
      <c r="Q70" s="33" t="e">
        <f t="shared" si="36"/>
        <v>#DIV/0!</v>
      </c>
      <c r="R70" s="3">
        <v>0</v>
      </c>
      <c r="S70" s="3">
        <v>0</v>
      </c>
      <c r="T70" s="33" t="e">
        <f t="shared" si="37"/>
        <v>#DIV/0!</v>
      </c>
      <c r="U70" s="3">
        <v>126</v>
      </c>
      <c r="V70" s="3">
        <v>1651</v>
      </c>
      <c r="W70" s="33">
        <f t="shared" si="38"/>
        <v>7.6317383403997576</v>
      </c>
      <c r="X70" s="3">
        <v>136</v>
      </c>
      <c r="Y70" s="3">
        <v>1934</v>
      </c>
      <c r="Z70" s="33">
        <f t="shared" si="39"/>
        <v>7.0320579110651495</v>
      </c>
      <c r="AA70" s="3">
        <v>59</v>
      </c>
      <c r="AB70" s="3">
        <v>1287</v>
      </c>
      <c r="AC70" s="138">
        <f t="shared" si="40"/>
        <v>4.5843045843045838</v>
      </c>
      <c r="AE70" s="64">
        <f t="shared" si="26"/>
        <v>605</v>
      </c>
      <c r="AF70" s="65">
        <f t="shared" si="27"/>
        <v>5563</v>
      </c>
      <c r="AG70" s="63">
        <f t="shared" si="41"/>
        <v>10.875426927916591</v>
      </c>
      <c r="AH70" s="42">
        <f t="shared" si="28"/>
        <v>473</v>
      </c>
      <c r="AI70" s="40">
        <f t="shared" si="29"/>
        <v>5629</v>
      </c>
      <c r="AJ70" s="66">
        <f t="shared" si="42"/>
        <v>8.4029134837448929</v>
      </c>
      <c r="AK70" s="65">
        <f t="shared" si="30"/>
        <v>339</v>
      </c>
      <c r="AL70" s="65">
        <f t="shared" si="31"/>
        <v>4824</v>
      </c>
      <c r="AM70" s="66">
        <f t="shared" si="43"/>
        <v>7.0273631840796016</v>
      </c>
      <c r="AN70" s="63">
        <f t="shared" si="19"/>
        <v>8.7685678652470269</v>
      </c>
    </row>
    <row r="71" spans="1:40" x14ac:dyDescent="0.25">
      <c r="A71" s="4" t="s">
        <v>136</v>
      </c>
      <c r="B71" s="106" t="s">
        <v>137</v>
      </c>
      <c r="C71" s="112">
        <v>25</v>
      </c>
      <c r="D71" s="3">
        <v>214</v>
      </c>
      <c r="E71" s="33">
        <f t="shared" si="32"/>
        <v>11.682242990654206</v>
      </c>
      <c r="F71" s="3">
        <v>15</v>
      </c>
      <c r="G71" s="3">
        <v>205</v>
      </c>
      <c r="H71" s="33">
        <f t="shared" si="33"/>
        <v>7.3170731707317067</v>
      </c>
      <c r="I71" s="3">
        <v>11</v>
      </c>
      <c r="J71" s="3">
        <v>187</v>
      </c>
      <c r="K71" s="33">
        <f t="shared" si="34"/>
        <v>5.8823529411764701</v>
      </c>
      <c r="L71" s="3">
        <v>0</v>
      </c>
      <c r="M71" s="3">
        <v>0</v>
      </c>
      <c r="N71" s="33" t="e">
        <f t="shared" si="35"/>
        <v>#DIV/0!</v>
      </c>
      <c r="O71" s="3">
        <v>0</v>
      </c>
      <c r="P71" s="3">
        <v>0</v>
      </c>
      <c r="Q71" s="33" t="e">
        <f t="shared" si="36"/>
        <v>#DIV/0!</v>
      </c>
      <c r="R71" s="3">
        <v>0</v>
      </c>
      <c r="S71" s="3">
        <v>0</v>
      </c>
      <c r="T71" s="33" t="e">
        <f t="shared" si="37"/>
        <v>#DIV/0!</v>
      </c>
      <c r="U71" s="3">
        <v>0</v>
      </c>
      <c r="V71" s="3">
        <v>0</v>
      </c>
      <c r="W71" s="33" t="e">
        <f t="shared" si="38"/>
        <v>#DIV/0!</v>
      </c>
      <c r="X71" s="3">
        <v>0</v>
      </c>
      <c r="Y71" s="3">
        <v>0</v>
      </c>
      <c r="Z71" s="33" t="e">
        <f t="shared" si="39"/>
        <v>#DIV/0!</v>
      </c>
      <c r="AA71" s="3">
        <v>0</v>
      </c>
      <c r="AB71" s="3">
        <v>0</v>
      </c>
      <c r="AC71" s="138" t="e">
        <f t="shared" si="40"/>
        <v>#DIV/0!</v>
      </c>
      <c r="AE71" s="64">
        <f t="shared" si="26"/>
        <v>25</v>
      </c>
      <c r="AF71" s="65">
        <f t="shared" si="27"/>
        <v>214</v>
      </c>
      <c r="AG71" s="63">
        <f t="shared" si="41"/>
        <v>11.682242990654206</v>
      </c>
      <c r="AH71" s="42">
        <f t="shared" si="28"/>
        <v>15</v>
      </c>
      <c r="AI71" s="40">
        <f t="shared" si="29"/>
        <v>205</v>
      </c>
      <c r="AJ71" s="66">
        <f t="shared" si="42"/>
        <v>7.3170731707317067</v>
      </c>
      <c r="AK71" s="65">
        <f t="shared" si="30"/>
        <v>11</v>
      </c>
      <c r="AL71" s="65">
        <f t="shared" si="31"/>
        <v>187</v>
      </c>
      <c r="AM71" s="66">
        <f t="shared" si="43"/>
        <v>5.8823529411764701</v>
      </c>
      <c r="AN71" s="63">
        <f t="shared" si="19"/>
        <v>8.2938897008541286</v>
      </c>
    </row>
    <row r="72" spans="1:40" x14ac:dyDescent="0.25">
      <c r="A72" s="4" t="s">
        <v>138</v>
      </c>
      <c r="B72" s="106" t="s">
        <v>139</v>
      </c>
      <c r="C72" s="112">
        <v>139</v>
      </c>
      <c r="D72" s="3">
        <v>2196</v>
      </c>
      <c r="E72" s="33">
        <f t="shared" si="32"/>
        <v>6.3296903460837886</v>
      </c>
      <c r="F72" s="3">
        <v>168</v>
      </c>
      <c r="G72" s="3">
        <v>1982</v>
      </c>
      <c r="H72" s="33">
        <f t="shared" si="33"/>
        <v>8.4762865792129158</v>
      </c>
      <c r="I72" s="3">
        <v>274</v>
      </c>
      <c r="J72" s="3">
        <v>1814</v>
      </c>
      <c r="K72" s="33">
        <f t="shared" si="34"/>
        <v>15.104740904079383</v>
      </c>
      <c r="L72" s="3">
        <v>0</v>
      </c>
      <c r="M72" s="3">
        <v>0</v>
      </c>
      <c r="N72" s="33" t="e">
        <f t="shared" si="35"/>
        <v>#DIV/0!</v>
      </c>
      <c r="O72" s="3">
        <v>0</v>
      </c>
      <c r="P72" s="3">
        <v>0</v>
      </c>
      <c r="Q72" s="33" t="e">
        <f t="shared" si="36"/>
        <v>#DIV/0!</v>
      </c>
      <c r="R72" s="3">
        <v>0</v>
      </c>
      <c r="S72" s="3">
        <v>0</v>
      </c>
      <c r="T72" s="33" t="e">
        <f t="shared" si="37"/>
        <v>#DIV/0!</v>
      </c>
      <c r="U72" s="3">
        <v>0</v>
      </c>
      <c r="V72" s="3">
        <v>614</v>
      </c>
      <c r="W72" s="33">
        <f t="shared" si="38"/>
        <v>0</v>
      </c>
      <c r="X72" s="3">
        <v>30</v>
      </c>
      <c r="Y72" s="3">
        <v>689</v>
      </c>
      <c r="Z72" s="33">
        <f t="shared" si="39"/>
        <v>4.3541364296081273</v>
      </c>
      <c r="AA72" s="3">
        <v>40</v>
      </c>
      <c r="AB72" s="3">
        <v>337</v>
      </c>
      <c r="AC72" s="138">
        <f t="shared" si="40"/>
        <v>11.869436201780417</v>
      </c>
      <c r="AE72" s="64">
        <f t="shared" si="26"/>
        <v>139</v>
      </c>
      <c r="AF72" s="65">
        <f t="shared" si="27"/>
        <v>2810</v>
      </c>
      <c r="AG72" s="63">
        <f t="shared" si="41"/>
        <v>4.9466192170818504</v>
      </c>
      <c r="AH72" s="42">
        <f t="shared" si="28"/>
        <v>198</v>
      </c>
      <c r="AI72" s="40">
        <f t="shared" si="29"/>
        <v>2671</v>
      </c>
      <c r="AJ72" s="66">
        <f t="shared" si="42"/>
        <v>7.4129539498315244</v>
      </c>
      <c r="AK72" s="65">
        <f t="shared" si="30"/>
        <v>314</v>
      </c>
      <c r="AL72" s="65">
        <f t="shared" si="31"/>
        <v>2151</v>
      </c>
      <c r="AM72" s="66">
        <f t="shared" si="43"/>
        <v>14.597861459786147</v>
      </c>
      <c r="AN72" s="63">
        <f t="shared" si="19"/>
        <v>8.9858115422331739</v>
      </c>
    </row>
    <row r="73" spans="1:40" x14ac:dyDescent="0.25">
      <c r="A73" s="4" t="s">
        <v>140</v>
      </c>
      <c r="B73" s="106" t="s">
        <v>141</v>
      </c>
      <c r="C73" s="112">
        <v>59</v>
      </c>
      <c r="D73" s="3">
        <v>373</v>
      </c>
      <c r="E73" s="33">
        <f t="shared" si="32"/>
        <v>15.817694369973189</v>
      </c>
      <c r="F73" s="3">
        <v>17</v>
      </c>
      <c r="G73" s="3">
        <v>314</v>
      </c>
      <c r="H73" s="33">
        <f t="shared" si="33"/>
        <v>5.4140127388535033</v>
      </c>
      <c r="I73" s="3">
        <v>8</v>
      </c>
      <c r="J73" s="3">
        <v>297</v>
      </c>
      <c r="K73" s="33">
        <f t="shared" si="34"/>
        <v>2.6936026936026933</v>
      </c>
      <c r="L73" s="3">
        <v>26</v>
      </c>
      <c r="M73" s="3">
        <v>99</v>
      </c>
      <c r="N73" s="33">
        <f t="shared" si="35"/>
        <v>26.262626262626267</v>
      </c>
      <c r="O73" s="3">
        <v>2</v>
      </c>
      <c r="P73" s="3">
        <v>73</v>
      </c>
      <c r="Q73" s="33">
        <f t="shared" si="36"/>
        <v>2.7397260273972601</v>
      </c>
      <c r="R73" s="3">
        <v>0</v>
      </c>
      <c r="S73" s="3">
        <v>71</v>
      </c>
      <c r="T73" s="33">
        <f t="shared" si="37"/>
        <v>0</v>
      </c>
      <c r="U73" s="3">
        <v>0</v>
      </c>
      <c r="V73" s="3">
        <v>0</v>
      </c>
      <c r="W73" s="33" t="e">
        <f t="shared" si="38"/>
        <v>#DIV/0!</v>
      </c>
      <c r="X73" s="3">
        <v>0</v>
      </c>
      <c r="Y73" s="3">
        <v>0</v>
      </c>
      <c r="Z73" s="33" t="e">
        <f t="shared" si="39"/>
        <v>#DIV/0!</v>
      </c>
      <c r="AA73" s="3">
        <v>0</v>
      </c>
      <c r="AB73" s="3">
        <v>0</v>
      </c>
      <c r="AC73" s="138" t="e">
        <f t="shared" si="40"/>
        <v>#DIV/0!</v>
      </c>
      <c r="AE73" s="64">
        <f t="shared" si="26"/>
        <v>85</v>
      </c>
      <c r="AF73" s="65">
        <f t="shared" si="27"/>
        <v>472</v>
      </c>
      <c r="AG73" s="63">
        <f t="shared" si="41"/>
        <v>18.008474576271187</v>
      </c>
      <c r="AH73" s="42">
        <f t="shared" si="28"/>
        <v>19</v>
      </c>
      <c r="AI73" s="40">
        <f t="shared" si="29"/>
        <v>387</v>
      </c>
      <c r="AJ73" s="66">
        <f t="shared" si="42"/>
        <v>4.909560723514212</v>
      </c>
      <c r="AK73" s="65">
        <f t="shared" si="30"/>
        <v>8</v>
      </c>
      <c r="AL73" s="65">
        <f t="shared" si="31"/>
        <v>368</v>
      </c>
      <c r="AM73" s="66">
        <f t="shared" si="43"/>
        <v>2.1739130434782608</v>
      </c>
      <c r="AN73" s="63">
        <f t="shared" si="19"/>
        <v>8.363982781087886</v>
      </c>
    </row>
    <row r="74" spans="1:40" x14ac:dyDescent="0.25">
      <c r="A74" s="4" t="s">
        <v>142</v>
      </c>
      <c r="B74" s="106" t="s">
        <v>143</v>
      </c>
      <c r="C74" s="112">
        <v>228</v>
      </c>
      <c r="D74" s="3">
        <v>1525</v>
      </c>
      <c r="E74" s="33">
        <f t="shared" si="32"/>
        <v>14.950819672131146</v>
      </c>
      <c r="F74" s="3">
        <v>142</v>
      </c>
      <c r="G74" s="3">
        <v>1816</v>
      </c>
      <c r="H74" s="33">
        <f t="shared" si="33"/>
        <v>7.819383259911894</v>
      </c>
      <c r="I74" s="3">
        <v>109</v>
      </c>
      <c r="J74" s="3">
        <v>1535</v>
      </c>
      <c r="K74" s="33">
        <f t="shared" si="34"/>
        <v>7.1009771986970689</v>
      </c>
      <c r="L74" s="3">
        <v>0</v>
      </c>
      <c r="M74" s="3">
        <v>0</v>
      </c>
      <c r="N74" s="33" t="e">
        <f t="shared" si="35"/>
        <v>#DIV/0!</v>
      </c>
      <c r="O74" s="3">
        <v>0</v>
      </c>
      <c r="P74" s="3">
        <v>0</v>
      </c>
      <c r="Q74" s="33" t="e">
        <f t="shared" si="36"/>
        <v>#DIV/0!</v>
      </c>
      <c r="R74" s="3">
        <v>0</v>
      </c>
      <c r="S74" s="3">
        <v>0</v>
      </c>
      <c r="T74" s="33" t="e">
        <f t="shared" si="37"/>
        <v>#DIV/0!</v>
      </c>
      <c r="U74" s="3">
        <v>20</v>
      </c>
      <c r="V74" s="3">
        <v>570</v>
      </c>
      <c r="W74" s="33">
        <f t="shared" si="38"/>
        <v>3.5087719298245612</v>
      </c>
      <c r="X74" s="3">
        <v>18</v>
      </c>
      <c r="Y74" s="3">
        <v>1816</v>
      </c>
      <c r="Z74" s="33">
        <f t="shared" si="39"/>
        <v>0.99118942731277537</v>
      </c>
      <c r="AA74" s="3">
        <v>20</v>
      </c>
      <c r="AB74" s="3">
        <v>1535</v>
      </c>
      <c r="AC74" s="138">
        <f t="shared" si="40"/>
        <v>1.3029315960912053</v>
      </c>
      <c r="AE74" s="64">
        <f t="shared" si="26"/>
        <v>248</v>
      </c>
      <c r="AF74" s="65">
        <f t="shared" si="27"/>
        <v>2095</v>
      </c>
      <c r="AG74" s="63">
        <f t="shared" si="41"/>
        <v>11.837708830548927</v>
      </c>
      <c r="AH74" s="42">
        <f t="shared" si="28"/>
        <v>160</v>
      </c>
      <c r="AI74" s="40">
        <f t="shared" si="29"/>
        <v>3632</v>
      </c>
      <c r="AJ74" s="66">
        <f t="shared" si="42"/>
        <v>4.4052863436123353</v>
      </c>
      <c r="AK74" s="65">
        <f t="shared" si="30"/>
        <v>129</v>
      </c>
      <c r="AL74" s="65">
        <f t="shared" si="31"/>
        <v>3070</v>
      </c>
      <c r="AM74" s="66">
        <f t="shared" si="43"/>
        <v>4.2019543973941369</v>
      </c>
      <c r="AN74" s="63">
        <f t="shared" si="19"/>
        <v>6.8149831905184657</v>
      </c>
    </row>
    <row r="75" spans="1:40" x14ac:dyDescent="0.25">
      <c r="A75" s="4" t="s">
        <v>144</v>
      </c>
      <c r="B75" s="106" t="s">
        <v>145</v>
      </c>
      <c r="C75" s="112">
        <v>40</v>
      </c>
      <c r="D75" s="3">
        <v>583</v>
      </c>
      <c r="E75" s="33">
        <f t="shared" si="32"/>
        <v>6.8610634648370503</v>
      </c>
      <c r="F75" s="3">
        <v>17</v>
      </c>
      <c r="G75" s="3">
        <v>523</v>
      </c>
      <c r="H75" s="33">
        <f t="shared" si="33"/>
        <v>3.2504780114722758</v>
      </c>
      <c r="I75" s="3">
        <v>14</v>
      </c>
      <c r="J75" s="3">
        <v>498</v>
      </c>
      <c r="K75" s="33">
        <f t="shared" si="34"/>
        <v>2.8112449799196786</v>
      </c>
      <c r="L75" s="3">
        <v>3</v>
      </c>
      <c r="M75" s="3">
        <v>38</v>
      </c>
      <c r="N75" s="33">
        <f t="shared" si="35"/>
        <v>7.8947368421052628</v>
      </c>
      <c r="O75" s="3">
        <v>0</v>
      </c>
      <c r="P75" s="3">
        <v>34</v>
      </c>
      <c r="Q75" s="33">
        <f t="shared" si="36"/>
        <v>0</v>
      </c>
      <c r="R75" s="3">
        <v>0</v>
      </c>
      <c r="S75" s="3">
        <v>34</v>
      </c>
      <c r="T75" s="33">
        <f t="shared" si="37"/>
        <v>0</v>
      </c>
      <c r="U75" s="3">
        <v>0</v>
      </c>
      <c r="V75" s="3">
        <v>0</v>
      </c>
      <c r="W75" s="33" t="e">
        <f t="shared" si="38"/>
        <v>#DIV/0!</v>
      </c>
      <c r="X75" s="3">
        <v>0</v>
      </c>
      <c r="Y75" s="3">
        <v>0</v>
      </c>
      <c r="Z75" s="33" t="e">
        <f t="shared" si="39"/>
        <v>#DIV/0!</v>
      </c>
      <c r="AA75" s="3">
        <v>0</v>
      </c>
      <c r="AB75" s="3">
        <v>0</v>
      </c>
      <c r="AC75" s="138" t="e">
        <f t="shared" si="40"/>
        <v>#DIV/0!</v>
      </c>
      <c r="AE75" s="64">
        <f t="shared" si="26"/>
        <v>43</v>
      </c>
      <c r="AF75" s="65">
        <f t="shared" si="27"/>
        <v>621</v>
      </c>
      <c r="AG75" s="63">
        <f t="shared" si="41"/>
        <v>6.9243156199677944</v>
      </c>
      <c r="AH75" s="42">
        <f t="shared" si="28"/>
        <v>17</v>
      </c>
      <c r="AI75" s="40">
        <f t="shared" si="29"/>
        <v>557</v>
      </c>
      <c r="AJ75" s="66">
        <f t="shared" si="42"/>
        <v>3.0520646319569118</v>
      </c>
      <c r="AK75" s="65">
        <f t="shared" si="30"/>
        <v>14</v>
      </c>
      <c r="AL75" s="65">
        <f t="shared" si="31"/>
        <v>532</v>
      </c>
      <c r="AM75" s="66">
        <f t="shared" si="43"/>
        <v>2.6315789473684208</v>
      </c>
      <c r="AN75" s="63">
        <f t="shared" si="19"/>
        <v>4.2026530664310426</v>
      </c>
    </row>
    <row r="76" spans="1:40" x14ac:dyDescent="0.25">
      <c r="A76" s="4" t="s">
        <v>146</v>
      </c>
      <c r="B76" s="106" t="s">
        <v>147</v>
      </c>
      <c r="C76" s="112">
        <v>166</v>
      </c>
      <c r="D76" s="3">
        <v>655</v>
      </c>
      <c r="E76" s="33">
        <f t="shared" si="32"/>
        <v>25.34351145038168</v>
      </c>
      <c r="F76" s="3">
        <v>57</v>
      </c>
      <c r="G76" s="3">
        <v>721</v>
      </c>
      <c r="H76" s="33">
        <f t="shared" si="33"/>
        <v>7.9056865464632464</v>
      </c>
      <c r="I76" s="3">
        <v>44</v>
      </c>
      <c r="J76" s="3">
        <v>608</v>
      </c>
      <c r="K76" s="33">
        <f t="shared" si="34"/>
        <v>7.2368421052631584</v>
      </c>
      <c r="L76" s="3">
        <v>0</v>
      </c>
      <c r="M76" s="3">
        <v>0</v>
      </c>
      <c r="N76" s="33" t="e">
        <f t="shared" si="35"/>
        <v>#DIV/0!</v>
      </c>
      <c r="O76" s="3">
        <v>0</v>
      </c>
      <c r="P76" s="3">
        <v>0</v>
      </c>
      <c r="Q76" s="33" t="e">
        <f t="shared" si="36"/>
        <v>#DIV/0!</v>
      </c>
      <c r="R76" s="3">
        <v>0</v>
      </c>
      <c r="S76" s="3">
        <v>0</v>
      </c>
      <c r="T76" s="33" t="e">
        <f t="shared" si="37"/>
        <v>#DIV/0!</v>
      </c>
      <c r="U76" s="3">
        <v>23</v>
      </c>
      <c r="V76" s="3">
        <v>232</v>
      </c>
      <c r="W76" s="33">
        <f t="shared" si="38"/>
        <v>9.9137931034482758</v>
      </c>
      <c r="X76" s="3">
        <v>14</v>
      </c>
      <c r="Y76" s="3">
        <v>244</v>
      </c>
      <c r="Z76" s="33">
        <f t="shared" si="39"/>
        <v>5.7377049180327866</v>
      </c>
      <c r="AA76" s="3">
        <v>5</v>
      </c>
      <c r="AB76" s="3">
        <v>132</v>
      </c>
      <c r="AC76" s="138">
        <f t="shared" si="40"/>
        <v>3.7878787878787881</v>
      </c>
      <c r="AE76" s="64">
        <f t="shared" si="26"/>
        <v>189</v>
      </c>
      <c r="AF76" s="65">
        <f t="shared" si="27"/>
        <v>887</v>
      </c>
      <c r="AG76" s="63">
        <f t="shared" si="41"/>
        <v>21.307779030439683</v>
      </c>
      <c r="AH76" s="42">
        <f t="shared" si="28"/>
        <v>71</v>
      </c>
      <c r="AI76" s="40">
        <f t="shared" si="29"/>
        <v>965</v>
      </c>
      <c r="AJ76" s="66">
        <f t="shared" si="42"/>
        <v>7.357512953367876</v>
      </c>
      <c r="AK76" s="65">
        <f t="shared" si="30"/>
        <v>49</v>
      </c>
      <c r="AL76" s="65">
        <f t="shared" si="31"/>
        <v>740</v>
      </c>
      <c r="AM76" s="66">
        <f t="shared" si="43"/>
        <v>6.6216216216216219</v>
      </c>
      <c r="AN76" s="63">
        <f t="shared" si="19"/>
        <v>11.762304535143061</v>
      </c>
    </row>
    <row r="77" spans="1:40" x14ac:dyDescent="0.25">
      <c r="A77" s="4" t="s">
        <v>148</v>
      </c>
      <c r="B77" s="106" t="s">
        <v>149</v>
      </c>
      <c r="C77" s="112">
        <v>74</v>
      </c>
      <c r="D77" s="3">
        <v>235</v>
      </c>
      <c r="E77" s="33">
        <f t="shared" si="32"/>
        <v>31.48936170212766</v>
      </c>
      <c r="F77" s="3">
        <v>9</v>
      </c>
      <c r="G77" s="3">
        <v>161</v>
      </c>
      <c r="H77" s="33">
        <f t="shared" si="33"/>
        <v>5.5900621118012426</v>
      </c>
      <c r="I77" s="3">
        <v>7</v>
      </c>
      <c r="J77" s="3">
        <v>152</v>
      </c>
      <c r="K77" s="33">
        <f t="shared" si="34"/>
        <v>4.6052631578947363</v>
      </c>
      <c r="L77" s="3">
        <v>0</v>
      </c>
      <c r="M77" s="3">
        <v>0</v>
      </c>
      <c r="N77" s="33" t="e">
        <f t="shared" si="35"/>
        <v>#DIV/0!</v>
      </c>
      <c r="O77" s="3">
        <v>0</v>
      </c>
      <c r="P77" s="3">
        <v>0</v>
      </c>
      <c r="Q77" s="33" t="e">
        <f t="shared" si="36"/>
        <v>#DIV/0!</v>
      </c>
      <c r="R77" s="3">
        <v>0</v>
      </c>
      <c r="S77" s="3">
        <v>0</v>
      </c>
      <c r="T77" s="33" t="e">
        <f t="shared" si="37"/>
        <v>#DIV/0!</v>
      </c>
      <c r="U77" s="3">
        <v>0</v>
      </c>
      <c r="V77" s="3">
        <v>58</v>
      </c>
      <c r="W77" s="33">
        <f t="shared" si="38"/>
        <v>0</v>
      </c>
      <c r="X77" s="3">
        <v>7</v>
      </c>
      <c r="Y77" s="3">
        <v>58</v>
      </c>
      <c r="Z77" s="33">
        <f t="shared" si="39"/>
        <v>12.068965517241379</v>
      </c>
      <c r="AA77" s="3">
        <v>0</v>
      </c>
      <c r="AB77" s="3">
        <v>51</v>
      </c>
      <c r="AC77" s="138">
        <f t="shared" si="40"/>
        <v>0</v>
      </c>
      <c r="AE77" s="64">
        <f t="shared" si="26"/>
        <v>74</v>
      </c>
      <c r="AF77" s="65">
        <f t="shared" si="27"/>
        <v>293</v>
      </c>
      <c r="AG77" s="63">
        <f t="shared" si="41"/>
        <v>25.255972696245731</v>
      </c>
      <c r="AH77" s="42">
        <f t="shared" si="28"/>
        <v>16</v>
      </c>
      <c r="AI77" s="40">
        <f t="shared" si="29"/>
        <v>219</v>
      </c>
      <c r="AJ77" s="66">
        <f t="shared" si="42"/>
        <v>7.3059360730593603</v>
      </c>
      <c r="AK77" s="65">
        <f t="shared" si="30"/>
        <v>7</v>
      </c>
      <c r="AL77" s="65">
        <f t="shared" si="31"/>
        <v>203</v>
      </c>
      <c r="AM77" s="66">
        <f t="shared" si="43"/>
        <v>3.4482758620689653</v>
      </c>
      <c r="AN77" s="63">
        <f t="shared" si="19"/>
        <v>12.003394877124686</v>
      </c>
    </row>
    <row r="78" spans="1:40" x14ac:dyDescent="0.25">
      <c r="A78" s="4" t="s">
        <v>150</v>
      </c>
      <c r="B78" s="106" t="s">
        <v>151</v>
      </c>
      <c r="C78" s="112">
        <v>50</v>
      </c>
      <c r="D78" s="3">
        <v>888</v>
      </c>
      <c r="E78" s="33">
        <f t="shared" si="32"/>
        <v>5.6306306306306304</v>
      </c>
      <c r="F78" s="3">
        <v>46</v>
      </c>
      <c r="G78" s="3">
        <v>894</v>
      </c>
      <c r="H78" s="33">
        <f t="shared" si="33"/>
        <v>5.1454138702460845</v>
      </c>
      <c r="I78" s="3">
        <v>30</v>
      </c>
      <c r="J78" s="3">
        <v>858</v>
      </c>
      <c r="K78" s="33">
        <f t="shared" si="34"/>
        <v>3.4965034965034967</v>
      </c>
      <c r="L78" s="3">
        <v>0</v>
      </c>
      <c r="M78" s="3">
        <v>0</v>
      </c>
      <c r="N78" s="33" t="e">
        <f t="shared" si="35"/>
        <v>#DIV/0!</v>
      </c>
      <c r="O78" s="3">
        <v>0</v>
      </c>
      <c r="P78" s="3">
        <v>0</v>
      </c>
      <c r="Q78" s="33" t="e">
        <f t="shared" si="36"/>
        <v>#DIV/0!</v>
      </c>
      <c r="R78" s="3">
        <v>0</v>
      </c>
      <c r="S78" s="3">
        <v>0</v>
      </c>
      <c r="T78" s="33" t="e">
        <f t="shared" si="37"/>
        <v>#DIV/0!</v>
      </c>
      <c r="U78" s="3">
        <v>11</v>
      </c>
      <c r="V78" s="3">
        <v>421</v>
      </c>
      <c r="W78" s="33">
        <f t="shared" si="38"/>
        <v>2.6128266033254155</v>
      </c>
      <c r="X78" s="3">
        <v>9</v>
      </c>
      <c r="Y78" s="3">
        <v>443</v>
      </c>
      <c r="Z78" s="33">
        <f t="shared" si="39"/>
        <v>2.0316027088036117</v>
      </c>
      <c r="AA78" s="3">
        <v>8</v>
      </c>
      <c r="AB78" s="3">
        <v>312</v>
      </c>
      <c r="AC78" s="138">
        <f t="shared" si="40"/>
        <v>2.5641025641025639</v>
      </c>
      <c r="AE78" s="64">
        <f t="shared" si="26"/>
        <v>61</v>
      </c>
      <c r="AF78" s="65">
        <f t="shared" si="27"/>
        <v>1309</v>
      </c>
      <c r="AG78" s="63">
        <f t="shared" si="41"/>
        <v>4.6600458365164252</v>
      </c>
      <c r="AH78" s="42">
        <f t="shared" si="28"/>
        <v>55</v>
      </c>
      <c r="AI78" s="40">
        <f t="shared" si="29"/>
        <v>1337</v>
      </c>
      <c r="AJ78" s="66">
        <f t="shared" si="42"/>
        <v>4.1136873597606582</v>
      </c>
      <c r="AK78" s="65">
        <f t="shared" si="30"/>
        <v>38</v>
      </c>
      <c r="AL78" s="65">
        <f t="shared" si="31"/>
        <v>1170</v>
      </c>
      <c r="AM78" s="66">
        <f t="shared" si="43"/>
        <v>3.2478632478632483</v>
      </c>
      <c r="AN78" s="63">
        <f t="shared" ref="AN78:AN114" si="44">AVERAGE(AG78,AJ78,AM78)</f>
        <v>4.0071988147134441</v>
      </c>
    </row>
    <row r="79" spans="1:40" x14ac:dyDescent="0.25">
      <c r="A79" s="4" t="s">
        <v>152</v>
      </c>
      <c r="B79" s="106" t="s">
        <v>153</v>
      </c>
      <c r="C79" s="112">
        <v>19</v>
      </c>
      <c r="D79" s="3">
        <v>311</v>
      </c>
      <c r="E79" s="33">
        <f t="shared" si="32"/>
        <v>6.109324758842444</v>
      </c>
      <c r="F79" s="3">
        <v>32</v>
      </c>
      <c r="G79" s="3">
        <v>303</v>
      </c>
      <c r="H79" s="33">
        <f t="shared" si="33"/>
        <v>10.561056105610561</v>
      </c>
      <c r="I79" s="3">
        <v>8</v>
      </c>
      <c r="J79" s="3">
        <v>277</v>
      </c>
      <c r="K79" s="33">
        <f t="shared" si="34"/>
        <v>2.8880866425992782</v>
      </c>
      <c r="L79" s="3">
        <v>0</v>
      </c>
      <c r="M79" s="3">
        <v>0</v>
      </c>
      <c r="N79" s="33" t="e">
        <f t="shared" si="35"/>
        <v>#DIV/0!</v>
      </c>
      <c r="O79" s="3">
        <v>0</v>
      </c>
      <c r="P79" s="3">
        <v>0</v>
      </c>
      <c r="Q79" s="33" t="e">
        <f t="shared" si="36"/>
        <v>#DIV/0!</v>
      </c>
      <c r="R79" s="3">
        <v>0</v>
      </c>
      <c r="S79" s="3">
        <v>0</v>
      </c>
      <c r="T79" s="33" t="e">
        <f t="shared" si="37"/>
        <v>#DIV/0!</v>
      </c>
      <c r="U79" s="3">
        <v>0</v>
      </c>
      <c r="V79" s="3">
        <v>0</v>
      </c>
      <c r="W79" s="33" t="e">
        <f t="shared" si="38"/>
        <v>#DIV/0!</v>
      </c>
      <c r="X79" s="3">
        <v>0</v>
      </c>
      <c r="Y79" s="3">
        <v>0</v>
      </c>
      <c r="Z79" s="33" t="e">
        <f t="shared" si="39"/>
        <v>#DIV/0!</v>
      </c>
      <c r="AA79" s="3">
        <v>0</v>
      </c>
      <c r="AB79" s="3">
        <v>0</v>
      </c>
      <c r="AC79" s="138" t="e">
        <f t="shared" si="40"/>
        <v>#DIV/0!</v>
      </c>
      <c r="AE79" s="64">
        <f t="shared" si="26"/>
        <v>19</v>
      </c>
      <c r="AF79" s="65">
        <f t="shared" si="27"/>
        <v>311</v>
      </c>
      <c r="AG79" s="63">
        <f t="shared" si="41"/>
        <v>6.109324758842444</v>
      </c>
      <c r="AH79" s="42">
        <f t="shared" si="28"/>
        <v>32</v>
      </c>
      <c r="AI79" s="40">
        <f t="shared" si="29"/>
        <v>303</v>
      </c>
      <c r="AJ79" s="66">
        <f t="shared" si="42"/>
        <v>10.561056105610561</v>
      </c>
      <c r="AK79" s="65">
        <f t="shared" si="30"/>
        <v>8</v>
      </c>
      <c r="AL79" s="65">
        <f t="shared" si="31"/>
        <v>277</v>
      </c>
      <c r="AM79" s="66">
        <f t="shared" si="43"/>
        <v>2.8880866425992782</v>
      </c>
      <c r="AN79" s="63">
        <f t="shared" si="44"/>
        <v>6.5194891690174286</v>
      </c>
    </row>
    <row r="80" spans="1:40" x14ac:dyDescent="0.25">
      <c r="A80" s="4" t="s">
        <v>154</v>
      </c>
      <c r="B80" s="106" t="s">
        <v>155</v>
      </c>
      <c r="C80" s="112">
        <v>121</v>
      </c>
      <c r="D80" s="3">
        <v>1842</v>
      </c>
      <c r="E80" s="33">
        <f t="shared" si="32"/>
        <v>6.5689467969598265</v>
      </c>
      <c r="F80" s="3">
        <v>99</v>
      </c>
      <c r="G80" s="3">
        <v>1744</v>
      </c>
      <c r="H80" s="33">
        <f t="shared" si="33"/>
        <v>5.6766055045871555</v>
      </c>
      <c r="I80" s="3">
        <v>77</v>
      </c>
      <c r="J80" s="3">
        <v>1656</v>
      </c>
      <c r="K80" s="33">
        <f t="shared" si="34"/>
        <v>4.64975845410628</v>
      </c>
      <c r="L80" s="3">
        <v>0</v>
      </c>
      <c r="M80" s="3">
        <v>0</v>
      </c>
      <c r="N80" s="33" t="e">
        <f t="shared" si="35"/>
        <v>#DIV/0!</v>
      </c>
      <c r="O80" s="3">
        <v>0</v>
      </c>
      <c r="P80" s="3">
        <v>0</v>
      </c>
      <c r="Q80" s="33" t="e">
        <f t="shared" si="36"/>
        <v>#DIV/0!</v>
      </c>
      <c r="R80" s="3">
        <v>0</v>
      </c>
      <c r="S80" s="3">
        <v>0</v>
      </c>
      <c r="T80" s="33" t="e">
        <f t="shared" si="37"/>
        <v>#DIV/0!</v>
      </c>
      <c r="U80" s="3">
        <v>40</v>
      </c>
      <c r="V80" s="3">
        <v>989</v>
      </c>
      <c r="W80" s="33">
        <f t="shared" si="38"/>
        <v>4.0444893832153692</v>
      </c>
      <c r="X80" s="3">
        <v>44</v>
      </c>
      <c r="Y80" s="3">
        <v>958</v>
      </c>
      <c r="Z80" s="33">
        <f t="shared" si="39"/>
        <v>4.5929018789144047</v>
      </c>
      <c r="AA80" s="3">
        <v>8</v>
      </c>
      <c r="AB80" s="3">
        <v>511</v>
      </c>
      <c r="AC80" s="138">
        <f t="shared" si="40"/>
        <v>1.5655577299412915</v>
      </c>
      <c r="AE80" s="64">
        <f t="shared" si="26"/>
        <v>161</v>
      </c>
      <c r="AF80" s="65">
        <f t="shared" si="27"/>
        <v>2831</v>
      </c>
      <c r="AG80" s="63">
        <f t="shared" si="41"/>
        <v>5.6870363829035675</v>
      </c>
      <c r="AH80" s="42">
        <f t="shared" si="28"/>
        <v>143</v>
      </c>
      <c r="AI80" s="40">
        <f t="shared" si="29"/>
        <v>2702</v>
      </c>
      <c r="AJ80" s="66">
        <f t="shared" si="42"/>
        <v>5.2923760177646191</v>
      </c>
      <c r="AK80" s="65">
        <f t="shared" si="30"/>
        <v>85</v>
      </c>
      <c r="AL80" s="65">
        <f t="shared" si="31"/>
        <v>2167</v>
      </c>
      <c r="AM80" s="66">
        <f t="shared" si="43"/>
        <v>3.9224734656206737</v>
      </c>
      <c r="AN80" s="63">
        <f t="shared" si="44"/>
        <v>4.967295288762954</v>
      </c>
    </row>
    <row r="81" spans="1:40" x14ac:dyDescent="0.25">
      <c r="A81" s="4" t="s">
        <v>156</v>
      </c>
      <c r="B81" s="106" t="s">
        <v>157</v>
      </c>
      <c r="C81" s="112">
        <v>115</v>
      </c>
      <c r="D81" s="3">
        <v>1663</v>
      </c>
      <c r="E81" s="33">
        <f t="shared" si="32"/>
        <v>6.9152134696331924</v>
      </c>
      <c r="F81" s="3">
        <v>36</v>
      </c>
      <c r="G81" s="3">
        <v>1302</v>
      </c>
      <c r="H81" s="33">
        <f t="shared" si="33"/>
        <v>2.7649769585253456</v>
      </c>
      <c r="I81" s="3">
        <v>59</v>
      </c>
      <c r="J81" s="3">
        <v>1190</v>
      </c>
      <c r="K81" s="33">
        <f t="shared" si="34"/>
        <v>4.9579831932773111</v>
      </c>
      <c r="L81" s="3">
        <v>0</v>
      </c>
      <c r="M81" s="3">
        <v>0</v>
      </c>
      <c r="N81" s="33" t="e">
        <f t="shared" si="35"/>
        <v>#DIV/0!</v>
      </c>
      <c r="O81" s="3">
        <v>0</v>
      </c>
      <c r="P81" s="3">
        <v>0</v>
      </c>
      <c r="Q81" s="33" t="e">
        <f t="shared" si="36"/>
        <v>#DIV/0!</v>
      </c>
      <c r="R81" s="3">
        <v>0</v>
      </c>
      <c r="S81" s="3">
        <v>0</v>
      </c>
      <c r="T81" s="33" t="e">
        <f t="shared" si="37"/>
        <v>#DIV/0!</v>
      </c>
      <c r="U81" s="3">
        <v>46</v>
      </c>
      <c r="V81" s="3">
        <v>412</v>
      </c>
      <c r="W81" s="33">
        <f t="shared" si="38"/>
        <v>11.165048543689322</v>
      </c>
      <c r="X81" s="3">
        <v>3</v>
      </c>
      <c r="Y81" s="3">
        <v>178</v>
      </c>
      <c r="Z81" s="33">
        <f t="shared" si="39"/>
        <v>1.6853932584269662</v>
      </c>
      <c r="AA81" s="3">
        <v>21</v>
      </c>
      <c r="AB81" s="3">
        <v>539</v>
      </c>
      <c r="AC81" s="138">
        <f t="shared" si="40"/>
        <v>3.8961038961038961</v>
      </c>
      <c r="AE81" s="64">
        <f t="shared" si="26"/>
        <v>161</v>
      </c>
      <c r="AF81" s="65">
        <f t="shared" si="27"/>
        <v>2075</v>
      </c>
      <c r="AG81" s="63">
        <f t="shared" si="41"/>
        <v>7.7590361445783129</v>
      </c>
      <c r="AH81" s="42">
        <f t="shared" si="28"/>
        <v>39</v>
      </c>
      <c r="AI81" s="40">
        <f t="shared" si="29"/>
        <v>1480</v>
      </c>
      <c r="AJ81" s="66">
        <f t="shared" si="42"/>
        <v>2.6351351351351351</v>
      </c>
      <c r="AK81" s="65">
        <f t="shared" si="30"/>
        <v>80</v>
      </c>
      <c r="AL81" s="65">
        <f t="shared" si="31"/>
        <v>1729</v>
      </c>
      <c r="AM81" s="66">
        <f t="shared" si="43"/>
        <v>4.626951995373048</v>
      </c>
      <c r="AN81" s="63">
        <f t="shared" si="44"/>
        <v>5.0070410916954984</v>
      </c>
    </row>
    <row r="82" spans="1:40" x14ac:dyDescent="0.25">
      <c r="A82" s="4" t="s">
        <v>158</v>
      </c>
      <c r="B82" s="106" t="s">
        <v>159</v>
      </c>
      <c r="C82" s="112">
        <v>89</v>
      </c>
      <c r="D82" s="3">
        <v>514</v>
      </c>
      <c r="E82" s="33">
        <f t="shared" si="32"/>
        <v>17.315175097276263</v>
      </c>
      <c r="F82" s="3">
        <v>58</v>
      </c>
      <c r="G82" s="3">
        <v>430</v>
      </c>
      <c r="H82" s="33">
        <f t="shared" si="33"/>
        <v>13.488372093023257</v>
      </c>
      <c r="I82" s="3">
        <v>34</v>
      </c>
      <c r="J82" s="3">
        <v>388</v>
      </c>
      <c r="K82" s="33">
        <f t="shared" si="34"/>
        <v>8.7628865979381434</v>
      </c>
      <c r="L82" s="3">
        <v>0</v>
      </c>
      <c r="M82" s="3">
        <v>0</v>
      </c>
      <c r="N82" s="33" t="e">
        <f t="shared" si="35"/>
        <v>#DIV/0!</v>
      </c>
      <c r="O82" s="3">
        <v>0</v>
      </c>
      <c r="P82" s="3">
        <v>0</v>
      </c>
      <c r="Q82" s="33" t="e">
        <f t="shared" si="36"/>
        <v>#DIV/0!</v>
      </c>
      <c r="R82" s="3">
        <v>0</v>
      </c>
      <c r="S82" s="3">
        <v>0</v>
      </c>
      <c r="T82" s="33" t="e">
        <f t="shared" si="37"/>
        <v>#DIV/0!</v>
      </c>
      <c r="U82" s="3">
        <v>13</v>
      </c>
      <c r="V82" s="3">
        <v>199</v>
      </c>
      <c r="W82" s="33">
        <f t="shared" si="38"/>
        <v>6.5326633165829149</v>
      </c>
      <c r="X82" s="3">
        <v>11</v>
      </c>
      <c r="Y82" s="3">
        <v>192</v>
      </c>
      <c r="Z82" s="33">
        <f t="shared" si="39"/>
        <v>5.7291666666666661</v>
      </c>
      <c r="AA82" s="3">
        <v>10</v>
      </c>
      <c r="AB82" s="3">
        <v>131</v>
      </c>
      <c r="AC82" s="138">
        <f t="shared" si="40"/>
        <v>7.6335877862595423</v>
      </c>
      <c r="AE82" s="64">
        <f t="shared" si="26"/>
        <v>102</v>
      </c>
      <c r="AF82" s="65">
        <f t="shared" si="27"/>
        <v>713</v>
      </c>
      <c r="AG82" s="63">
        <f t="shared" si="41"/>
        <v>14.305750350631136</v>
      </c>
      <c r="AH82" s="42">
        <f t="shared" si="28"/>
        <v>69</v>
      </c>
      <c r="AI82" s="40">
        <f t="shared" si="29"/>
        <v>622</v>
      </c>
      <c r="AJ82" s="66">
        <f t="shared" si="42"/>
        <v>11.093247588424438</v>
      </c>
      <c r="AK82" s="65">
        <f t="shared" si="30"/>
        <v>44</v>
      </c>
      <c r="AL82" s="65">
        <f t="shared" si="31"/>
        <v>519</v>
      </c>
      <c r="AM82" s="66">
        <f t="shared" si="43"/>
        <v>8.4778420038535636</v>
      </c>
      <c r="AN82" s="63">
        <f t="shared" si="44"/>
        <v>11.292279980969715</v>
      </c>
    </row>
    <row r="83" spans="1:40" x14ac:dyDescent="0.25">
      <c r="A83" s="4" t="s">
        <v>160</v>
      </c>
      <c r="B83" s="106" t="s">
        <v>161</v>
      </c>
      <c r="C83" s="112">
        <v>82</v>
      </c>
      <c r="D83" s="3">
        <v>658</v>
      </c>
      <c r="E83" s="33">
        <f t="shared" si="32"/>
        <v>12.462006079027356</v>
      </c>
      <c r="F83" s="3">
        <v>58</v>
      </c>
      <c r="G83" s="3">
        <v>637</v>
      </c>
      <c r="H83" s="33">
        <f t="shared" si="33"/>
        <v>9.1051805337519625</v>
      </c>
      <c r="I83" s="3">
        <v>74</v>
      </c>
      <c r="J83" s="3">
        <v>588</v>
      </c>
      <c r="K83" s="33">
        <f t="shared" si="34"/>
        <v>12.585034013605442</v>
      </c>
      <c r="L83" s="3">
        <v>0</v>
      </c>
      <c r="M83" s="3">
        <v>0</v>
      </c>
      <c r="N83" s="33" t="e">
        <f t="shared" si="35"/>
        <v>#DIV/0!</v>
      </c>
      <c r="O83" s="3">
        <v>0</v>
      </c>
      <c r="P83" s="3">
        <v>0</v>
      </c>
      <c r="Q83" s="33" t="e">
        <f t="shared" si="36"/>
        <v>#DIV/0!</v>
      </c>
      <c r="R83" s="3">
        <v>0</v>
      </c>
      <c r="S83" s="3">
        <v>0</v>
      </c>
      <c r="T83" s="33" t="e">
        <f t="shared" si="37"/>
        <v>#DIV/0!</v>
      </c>
      <c r="U83" s="3">
        <v>31</v>
      </c>
      <c r="V83" s="3">
        <v>288</v>
      </c>
      <c r="W83" s="33">
        <f t="shared" si="38"/>
        <v>10.763888888888889</v>
      </c>
      <c r="X83" s="3">
        <v>9</v>
      </c>
      <c r="Y83" s="3">
        <v>289</v>
      </c>
      <c r="Z83" s="33">
        <f t="shared" si="39"/>
        <v>3.1141868512110724</v>
      </c>
      <c r="AA83" s="3">
        <v>20</v>
      </c>
      <c r="AB83" s="3">
        <v>167</v>
      </c>
      <c r="AC83" s="138">
        <f t="shared" si="40"/>
        <v>11.976047904191617</v>
      </c>
      <c r="AE83" s="64">
        <f t="shared" si="26"/>
        <v>113</v>
      </c>
      <c r="AF83" s="65">
        <f t="shared" si="27"/>
        <v>946</v>
      </c>
      <c r="AG83" s="63">
        <f t="shared" si="41"/>
        <v>11.945031712473574</v>
      </c>
      <c r="AH83" s="42">
        <f t="shared" si="28"/>
        <v>67</v>
      </c>
      <c r="AI83" s="40">
        <f t="shared" si="29"/>
        <v>926</v>
      </c>
      <c r="AJ83" s="66">
        <f t="shared" si="42"/>
        <v>7.2354211663066952</v>
      </c>
      <c r="AK83" s="65">
        <f t="shared" si="30"/>
        <v>94</v>
      </c>
      <c r="AL83" s="65">
        <f t="shared" si="31"/>
        <v>755</v>
      </c>
      <c r="AM83" s="66">
        <f t="shared" si="43"/>
        <v>12.450331125827814</v>
      </c>
      <c r="AN83" s="63">
        <f t="shared" si="44"/>
        <v>10.543594668202694</v>
      </c>
    </row>
    <row r="84" spans="1:40" x14ac:dyDescent="0.25">
      <c r="A84" s="4" t="s">
        <v>162</v>
      </c>
      <c r="B84" s="106" t="s">
        <v>163</v>
      </c>
      <c r="C84" s="112">
        <v>241</v>
      </c>
      <c r="D84" s="3">
        <v>1929</v>
      </c>
      <c r="E84" s="33">
        <f t="shared" si="32"/>
        <v>12.493519958527735</v>
      </c>
      <c r="F84" s="3">
        <v>153</v>
      </c>
      <c r="G84" s="3">
        <v>1710</v>
      </c>
      <c r="H84" s="33">
        <f t="shared" si="33"/>
        <v>8.9473684210526319</v>
      </c>
      <c r="I84" s="3">
        <v>211</v>
      </c>
      <c r="J84" s="3">
        <v>1839</v>
      </c>
      <c r="K84" s="33">
        <f t="shared" si="34"/>
        <v>11.473626971179989</v>
      </c>
      <c r="L84" s="3">
        <v>0</v>
      </c>
      <c r="M84" s="3">
        <v>0</v>
      </c>
      <c r="N84" s="33" t="e">
        <f t="shared" si="35"/>
        <v>#DIV/0!</v>
      </c>
      <c r="O84" s="3">
        <v>0</v>
      </c>
      <c r="P84" s="3">
        <v>0</v>
      </c>
      <c r="Q84" s="33" t="e">
        <f t="shared" si="36"/>
        <v>#DIV/0!</v>
      </c>
      <c r="R84" s="3">
        <v>0</v>
      </c>
      <c r="S84" s="3">
        <v>0</v>
      </c>
      <c r="T84" s="33" t="e">
        <f t="shared" si="37"/>
        <v>#DIV/0!</v>
      </c>
      <c r="U84" s="3">
        <v>35</v>
      </c>
      <c r="V84" s="3">
        <v>707</v>
      </c>
      <c r="W84" s="33">
        <f t="shared" si="38"/>
        <v>4.9504950495049505</v>
      </c>
      <c r="X84" s="3">
        <v>50</v>
      </c>
      <c r="Y84" s="3">
        <v>680</v>
      </c>
      <c r="Z84" s="33">
        <f t="shared" si="39"/>
        <v>7.3529411764705888</v>
      </c>
      <c r="AA84" s="3">
        <v>17</v>
      </c>
      <c r="AB84" s="3">
        <v>467</v>
      </c>
      <c r="AC84" s="138">
        <f t="shared" si="40"/>
        <v>3.6402569593147751</v>
      </c>
      <c r="AE84" s="64">
        <f t="shared" si="26"/>
        <v>276</v>
      </c>
      <c r="AF84" s="65">
        <f t="shared" si="27"/>
        <v>2636</v>
      </c>
      <c r="AG84" s="63">
        <f t="shared" si="41"/>
        <v>10.47040971168437</v>
      </c>
      <c r="AH84" s="42">
        <f t="shared" si="28"/>
        <v>203</v>
      </c>
      <c r="AI84" s="40">
        <f t="shared" si="29"/>
        <v>2390</v>
      </c>
      <c r="AJ84" s="66">
        <f t="shared" si="42"/>
        <v>8.493723849372385</v>
      </c>
      <c r="AK84" s="65">
        <f t="shared" si="30"/>
        <v>228</v>
      </c>
      <c r="AL84" s="65">
        <f t="shared" si="31"/>
        <v>2306</v>
      </c>
      <c r="AM84" s="66">
        <f t="shared" si="43"/>
        <v>9.8872506504770161</v>
      </c>
      <c r="AN84" s="63">
        <f t="shared" si="44"/>
        <v>9.6171280705112565</v>
      </c>
    </row>
    <row r="85" spans="1:40" x14ac:dyDescent="0.25">
      <c r="A85" s="4" t="s">
        <v>164</v>
      </c>
      <c r="B85" s="106" t="s">
        <v>165</v>
      </c>
      <c r="C85" s="112">
        <v>325</v>
      </c>
      <c r="D85" s="3">
        <v>1695</v>
      </c>
      <c r="E85" s="33">
        <f t="shared" si="32"/>
        <v>19.174041297935105</v>
      </c>
      <c r="F85" s="3">
        <v>98</v>
      </c>
      <c r="G85" s="3">
        <v>1397</v>
      </c>
      <c r="H85" s="33">
        <f t="shared" si="33"/>
        <v>7.0150322118826063</v>
      </c>
      <c r="I85" s="3">
        <v>66</v>
      </c>
      <c r="J85" s="3">
        <v>1297</v>
      </c>
      <c r="K85" s="33">
        <f t="shared" si="34"/>
        <v>5.088666152659985</v>
      </c>
      <c r="L85" s="3">
        <v>1</v>
      </c>
      <c r="M85" s="3">
        <v>75</v>
      </c>
      <c r="N85" s="33">
        <f t="shared" si="35"/>
        <v>1.3333333333333335</v>
      </c>
      <c r="O85" s="3">
        <v>0</v>
      </c>
      <c r="P85" s="3">
        <v>75</v>
      </c>
      <c r="Q85" s="33">
        <f t="shared" si="36"/>
        <v>0</v>
      </c>
      <c r="R85" s="3">
        <v>3</v>
      </c>
      <c r="S85" s="3">
        <v>75</v>
      </c>
      <c r="T85" s="33">
        <f t="shared" si="37"/>
        <v>4</v>
      </c>
      <c r="U85" s="3">
        <v>39</v>
      </c>
      <c r="V85" s="3">
        <v>1034</v>
      </c>
      <c r="W85" s="33">
        <f t="shared" si="38"/>
        <v>3.7717601547388782</v>
      </c>
      <c r="X85" s="3">
        <v>10</v>
      </c>
      <c r="Y85" s="3">
        <v>1051</v>
      </c>
      <c r="Z85" s="33">
        <f t="shared" si="39"/>
        <v>0.95147478591817314</v>
      </c>
      <c r="AA85" s="3">
        <v>13</v>
      </c>
      <c r="AB85" s="3">
        <v>589</v>
      </c>
      <c r="AC85" s="138">
        <f t="shared" si="40"/>
        <v>2.2071307300509337</v>
      </c>
      <c r="AE85" s="64">
        <f t="shared" si="26"/>
        <v>365</v>
      </c>
      <c r="AF85" s="65">
        <f t="shared" si="27"/>
        <v>2804</v>
      </c>
      <c r="AG85" s="63">
        <f t="shared" si="41"/>
        <v>13.017118402282454</v>
      </c>
      <c r="AH85" s="42">
        <f t="shared" si="28"/>
        <v>108</v>
      </c>
      <c r="AI85" s="40">
        <f t="shared" si="29"/>
        <v>2523</v>
      </c>
      <c r="AJ85" s="66">
        <f t="shared" si="42"/>
        <v>4.2806183115338881</v>
      </c>
      <c r="AK85" s="65">
        <f t="shared" si="30"/>
        <v>82</v>
      </c>
      <c r="AL85" s="65">
        <f t="shared" si="31"/>
        <v>1961</v>
      </c>
      <c r="AM85" s="66">
        <f t="shared" si="43"/>
        <v>4.1815400305966346</v>
      </c>
      <c r="AN85" s="63">
        <f t="shared" si="44"/>
        <v>7.1597589148043257</v>
      </c>
    </row>
    <row r="86" spans="1:40" x14ac:dyDescent="0.25">
      <c r="A86" s="4" t="s">
        <v>166</v>
      </c>
      <c r="B86" s="106" t="s">
        <v>167</v>
      </c>
      <c r="C86" s="112">
        <v>112</v>
      </c>
      <c r="D86" s="3">
        <v>255</v>
      </c>
      <c r="E86" s="33">
        <f t="shared" si="32"/>
        <v>43.921568627450981</v>
      </c>
      <c r="F86" s="3">
        <v>12</v>
      </c>
      <c r="G86" s="3">
        <v>146</v>
      </c>
      <c r="H86" s="33">
        <f t="shared" si="33"/>
        <v>8.2191780821917799</v>
      </c>
      <c r="I86" s="3">
        <v>12</v>
      </c>
      <c r="J86" s="3">
        <v>142</v>
      </c>
      <c r="K86" s="33">
        <f t="shared" si="34"/>
        <v>8.4507042253521121</v>
      </c>
      <c r="L86" s="3">
        <v>0</v>
      </c>
      <c r="M86" s="3">
        <v>0</v>
      </c>
      <c r="N86" s="33" t="e">
        <f t="shared" si="35"/>
        <v>#DIV/0!</v>
      </c>
      <c r="O86" s="3">
        <v>0</v>
      </c>
      <c r="P86" s="3">
        <v>0</v>
      </c>
      <c r="Q86" s="33" t="e">
        <f t="shared" si="36"/>
        <v>#DIV/0!</v>
      </c>
      <c r="R86" s="3">
        <v>0</v>
      </c>
      <c r="S86" s="3">
        <v>0</v>
      </c>
      <c r="T86" s="33" t="e">
        <f t="shared" si="37"/>
        <v>#DIV/0!</v>
      </c>
      <c r="U86" s="3">
        <v>0</v>
      </c>
      <c r="V86" s="3">
        <v>0</v>
      </c>
      <c r="W86" s="33" t="e">
        <f t="shared" si="38"/>
        <v>#DIV/0!</v>
      </c>
      <c r="X86" s="3">
        <v>0</v>
      </c>
      <c r="Y86" s="3">
        <v>0</v>
      </c>
      <c r="Z86" s="33" t="e">
        <f t="shared" si="39"/>
        <v>#DIV/0!</v>
      </c>
      <c r="AA86" s="3">
        <v>0</v>
      </c>
      <c r="AB86" s="3">
        <v>0</v>
      </c>
      <c r="AC86" s="138" t="e">
        <f t="shared" si="40"/>
        <v>#DIV/0!</v>
      </c>
      <c r="AE86" s="64">
        <f t="shared" si="26"/>
        <v>112</v>
      </c>
      <c r="AF86" s="65">
        <f t="shared" si="27"/>
        <v>255</v>
      </c>
      <c r="AG86" s="63">
        <f t="shared" si="41"/>
        <v>43.921568627450981</v>
      </c>
      <c r="AH86" s="42">
        <f t="shared" si="28"/>
        <v>12</v>
      </c>
      <c r="AI86" s="40">
        <f t="shared" si="29"/>
        <v>146</v>
      </c>
      <c r="AJ86" s="66">
        <f t="shared" si="42"/>
        <v>8.2191780821917799</v>
      </c>
      <c r="AK86" s="65">
        <f t="shared" si="30"/>
        <v>12</v>
      </c>
      <c r="AL86" s="65">
        <f t="shared" si="31"/>
        <v>142</v>
      </c>
      <c r="AM86" s="66">
        <f t="shared" si="43"/>
        <v>8.4507042253521121</v>
      </c>
      <c r="AN86" s="63">
        <f t="shared" si="44"/>
        <v>20.197150311664959</v>
      </c>
    </row>
    <row r="87" spans="1:40" x14ac:dyDescent="0.25">
      <c r="A87" s="4" t="s">
        <v>168</v>
      </c>
      <c r="B87" s="106" t="s">
        <v>169</v>
      </c>
      <c r="C87" s="112">
        <v>221</v>
      </c>
      <c r="D87" s="3">
        <v>1055</v>
      </c>
      <c r="E87" s="33">
        <f t="shared" si="32"/>
        <v>20.947867298578199</v>
      </c>
      <c r="F87" s="3">
        <v>101</v>
      </c>
      <c r="G87" s="3">
        <v>843</v>
      </c>
      <c r="H87" s="33">
        <f t="shared" si="33"/>
        <v>11.981020166073547</v>
      </c>
      <c r="I87" s="3">
        <v>35</v>
      </c>
      <c r="J87" s="3">
        <v>756</v>
      </c>
      <c r="K87" s="33">
        <f t="shared" si="34"/>
        <v>4.6296296296296298</v>
      </c>
      <c r="L87" s="3">
        <v>0</v>
      </c>
      <c r="M87" s="3">
        <v>0</v>
      </c>
      <c r="N87" s="33" t="e">
        <f t="shared" si="35"/>
        <v>#DIV/0!</v>
      </c>
      <c r="O87" s="3">
        <v>0</v>
      </c>
      <c r="P87" s="3">
        <v>0</v>
      </c>
      <c r="Q87" s="33" t="e">
        <f t="shared" si="36"/>
        <v>#DIV/0!</v>
      </c>
      <c r="R87" s="3">
        <v>0</v>
      </c>
      <c r="S87" s="3">
        <v>0</v>
      </c>
      <c r="T87" s="33" t="e">
        <f t="shared" si="37"/>
        <v>#DIV/0!</v>
      </c>
      <c r="U87" s="3">
        <v>16</v>
      </c>
      <c r="V87" s="3">
        <v>645</v>
      </c>
      <c r="W87" s="33">
        <f t="shared" si="38"/>
        <v>2.4806201550387597</v>
      </c>
      <c r="X87" s="3">
        <v>26</v>
      </c>
      <c r="Y87" s="3">
        <v>641</v>
      </c>
      <c r="Z87" s="33">
        <f t="shared" si="39"/>
        <v>4.0561622464898601</v>
      </c>
      <c r="AA87" s="3">
        <v>4</v>
      </c>
      <c r="AB87" s="3">
        <v>298</v>
      </c>
      <c r="AC87" s="138">
        <f t="shared" si="40"/>
        <v>1.3422818791946309</v>
      </c>
      <c r="AE87" s="64">
        <f t="shared" si="26"/>
        <v>237</v>
      </c>
      <c r="AF87" s="65">
        <f t="shared" si="27"/>
        <v>1700</v>
      </c>
      <c r="AG87" s="63">
        <f t="shared" si="41"/>
        <v>13.941176470588236</v>
      </c>
      <c r="AH87" s="42">
        <f t="shared" si="28"/>
        <v>127</v>
      </c>
      <c r="AI87" s="40">
        <f t="shared" si="29"/>
        <v>1484</v>
      </c>
      <c r="AJ87" s="66">
        <f t="shared" si="42"/>
        <v>8.5579514824797851</v>
      </c>
      <c r="AK87" s="65">
        <f t="shared" si="30"/>
        <v>39</v>
      </c>
      <c r="AL87" s="65">
        <f t="shared" si="31"/>
        <v>1054</v>
      </c>
      <c r="AM87" s="66">
        <f t="shared" si="43"/>
        <v>3.7001897533206831</v>
      </c>
      <c r="AN87" s="63">
        <f t="shared" si="44"/>
        <v>8.7331059021295676</v>
      </c>
    </row>
    <row r="88" spans="1:40" x14ac:dyDescent="0.25">
      <c r="A88" s="4" t="s">
        <v>170</v>
      </c>
      <c r="B88" s="106" t="s">
        <v>171</v>
      </c>
      <c r="C88" s="112">
        <v>18</v>
      </c>
      <c r="D88" s="3">
        <v>141</v>
      </c>
      <c r="E88" s="33">
        <f t="shared" si="32"/>
        <v>12.76595744680851</v>
      </c>
      <c r="F88" s="3">
        <v>7</v>
      </c>
      <c r="G88" s="3">
        <v>132</v>
      </c>
      <c r="H88" s="33">
        <f t="shared" si="33"/>
        <v>5.3030303030303028</v>
      </c>
      <c r="I88" s="3">
        <v>7</v>
      </c>
      <c r="J88" s="3">
        <v>125</v>
      </c>
      <c r="K88" s="33">
        <f t="shared" si="34"/>
        <v>5.6000000000000005</v>
      </c>
      <c r="L88" s="3">
        <v>0</v>
      </c>
      <c r="M88" s="3">
        <v>0</v>
      </c>
      <c r="N88" s="33" t="e">
        <f t="shared" si="35"/>
        <v>#DIV/0!</v>
      </c>
      <c r="O88" s="3">
        <v>0</v>
      </c>
      <c r="P88" s="3">
        <v>0</v>
      </c>
      <c r="Q88" s="33" t="e">
        <f t="shared" si="36"/>
        <v>#DIV/0!</v>
      </c>
      <c r="R88" s="3">
        <v>0</v>
      </c>
      <c r="S88" s="3">
        <v>0</v>
      </c>
      <c r="T88" s="33" t="e">
        <f t="shared" si="37"/>
        <v>#DIV/0!</v>
      </c>
      <c r="U88" s="3">
        <v>1</v>
      </c>
      <c r="V88" s="3">
        <v>28</v>
      </c>
      <c r="W88" s="33">
        <f t="shared" si="38"/>
        <v>3.5714285714285712</v>
      </c>
      <c r="X88" s="3">
        <v>1</v>
      </c>
      <c r="Y88" s="3">
        <v>27</v>
      </c>
      <c r="Z88" s="33">
        <f t="shared" si="39"/>
        <v>3.7037037037037033</v>
      </c>
      <c r="AA88" s="3">
        <v>0</v>
      </c>
      <c r="AB88" s="3">
        <v>26</v>
      </c>
      <c r="AC88" s="138">
        <f t="shared" si="40"/>
        <v>0</v>
      </c>
      <c r="AE88" s="64">
        <f t="shared" si="26"/>
        <v>19</v>
      </c>
      <c r="AF88" s="65">
        <f t="shared" si="27"/>
        <v>169</v>
      </c>
      <c r="AG88" s="63">
        <f t="shared" si="41"/>
        <v>11.242603550295858</v>
      </c>
      <c r="AH88" s="42">
        <f t="shared" si="28"/>
        <v>8</v>
      </c>
      <c r="AI88" s="40">
        <f t="shared" si="29"/>
        <v>159</v>
      </c>
      <c r="AJ88" s="66">
        <f t="shared" si="42"/>
        <v>5.0314465408805038</v>
      </c>
      <c r="AK88" s="65">
        <f t="shared" si="30"/>
        <v>7</v>
      </c>
      <c r="AL88" s="65">
        <f t="shared" si="31"/>
        <v>151</v>
      </c>
      <c r="AM88" s="66">
        <f t="shared" si="43"/>
        <v>4.6357615894039732</v>
      </c>
      <c r="AN88" s="63">
        <f t="shared" si="44"/>
        <v>6.9699372268601119</v>
      </c>
    </row>
    <row r="89" spans="1:40" x14ac:dyDescent="0.25">
      <c r="A89" s="4" t="s">
        <v>172</v>
      </c>
      <c r="B89" s="106" t="s">
        <v>173</v>
      </c>
      <c r="C89" s="112">
        <v>164</v>
      </c>
      <c r="D89" s="3">
        <v>1065</v>
      </c>
      <c r="E89" s="33">
        <f t="shared" si="32"/>
        <v>15.39906103286385</v>
      </c>
      <c r="F89" s="3">
        <v>89</v>
      </c>
      <c r="G89" s="3">
        <v>869</v>
      </c>
      <c r="H89" s="33">
        <f t="shared" si="33"/>
        <v>10.241657077100115</v>
      </c>
      <c r="I89" s="3">
        <v>39</v>
      </c>
      <c r="J89" s="3">
        <v>782</v>
      </c>
      <c r="K89" s="33">
        <f t="shared" si="34"/>
        <v>4.9872122762148337</v>
      </c>
      <c r="L89" s="3">
        <v>0</v>
      </c>
      <c r="M89" s="3">
        <v>0</v>
      </c>
      <c r="N89" s="33" t="e">
        <f t="shared" si="35"/>
        <v>#DIV/0!</v>
      </c>
      <c r="O89" s="3">
        <v>0</v>
      </c>
      <c r="P89" s="3">
        <v>0</v>
      </c>
      <c r="Q89" s="33" t="e">
        <f t="shared" si="36"/>
        <v>#DIV/0!</v>
      </c>
      <c r="R89" s="3">
        <v>0</v>
      </c>
      <c r="S89" s="3">
        <v>0</v>
      </c>
      <c r="T89" s="33" t="e">
        <f t="shared" si="37"/>
        <v>#DIV/0!</v>
      </c>
      <c r="U89" s="3">
        <v>10</v>
      </c>
      <c r="V89" s="3">
        <v>307</v>
      </c>
      <c r="W89" s="33">
        <f t="shared" si="38"/>
        <v>3.2573289902280131</v>
      </c>
      <c r="X89" s="3">
        <v>21</v>
      </c>
      <c r="Y89" s="3">
        <v>381</v>
      </c>
      <c r="Z89" s="33">
        <f t="shared" si="39"/>
        <v>5.5118110236220472</v>
      </c>
      <c r="AA89" s="3">
        <v>7</v>
      </c>
      <c r="AB89" s="3">
        <v>254</v>
      </c>
      <c r="AC89" s="138">
        <f t="shared" si="40"/>
        <v>2.7559055118110236</v>
      </c>
      <c r="AE89" s="64">
        <f t="shared" si="26"/>
        <v>174</v>
      </c>
      <c r="AF89" s="65">
        <f t="shared" si="27"/>
        <v>1372</v>
      </c>
      <c r="AG89" s="63">
        <f t="shared" si="41"/>
        <v>12.682215743440233</v>
      </c>
      <c r="AH89" s="42">
        <f t="shared" si="28"/>
        <v>110</v>
      </c>
      <c r="AI89" s="40">
        <f t="shared" si="29"/>
        <v>1250</v>
      </c>
      <c r="AJ89" s="66">
        <f t="shared" si="42"/>
        <v>8.7999999999999989</v>
      </c>
      <c r="AK89" s="65">
        <f t="shared" si="30"/>
        <v>46</v>
      </c>
      <c r="AL89" s="65">
        <f t="shared" si="31"/>
        <v>1036</v>
      </c>
      <c r="AM89" s="66">
        <f t="shared" si="43"/>
        <v>4.4401544401544406</v>
      </c>
      <c r="AN89" s="63">
        <f t="shared" si="44"/>
        <v>8.6407900611982242</v>
      </c>
    </row>
    <row r="90" spans="1:40" x14ac:dyDescent="0.25">
      <c r="A90" s="4" t="s">
        <v>174</v>
      </c>
      <c r="B90" s="106" t="s">
        <v>175</v>
      </c>
      <c r="C90" s="112">
        <v>159</v>
      </c>
      <c r="D90" s="3">
        <v>901</v>
      </c>
      <c r="E90" s="33">
        <f t="shared" si="32"/>
        <v>17.647058823529413</v>
      </c>
      <c r="F90" s="3">
        <v>25</v>
      </c>
      <c r="G90" s="3">
        <v>756</v>
      </c>
      <c r="H90" s="33">
        <f t="shared" si="33"/>
        <v>3.3068783068783065</v>
      </c>
      <c r="I90" s="3">
        <v>38</v>
      </c>
      <c r="J90" s="3">
        <v>716</v>
      </c>
      <c r="K90" s="33">
        <f t="shared" si="34"/>
        <v>5.3072625698324023</v>
      </c>
      <c r="L90" s="3">
        <v>0</v>
      </c>
      <c r="M90" s="3">
        <v>0</v>
      </c>
      <c r="N90" s="33" t="e">
        <f t="shared" si="35"/>
        <v>#DIV/0!</v>
      </c>
      <c r="O90" s="3">
        <v>0</v>
      </c>
      <c r="P90" s="3">
        <v>0</v>
      </c>
      <c r="Q90" s="33" t="e">
        <f t="shared" si="36"/>
        <v>#DIV/0!</v>
      </c>
      <c r="R90" s="3">
        <v>0</v>
      </c>
      <c r="S90" s="3">
        <v>0</v>
      </c>
      <c r="T90" s="33" t="e">
        <f t="shared" si="37"/>
        <v>#DIV/0!</v>
      </c>
      <c r="U90" s="3">
        <v>9</v>
      </c>
      <c r="V90" s="3">
        <v>333</v>
      </c>
      <c r="W90" s="33">
        <f t="shared" si="38"/>
        <v>2.7027027027027026</v>
      </c>
      <c r="X90" s="3">
        <v>2</v>
      </c>
      <c r="Y90" s="3">
        <v>334</v>
      </c>
      <c r="Z90" s="33">
        <f t="shared" si="39"/>
        <v>0.5988023952095809</v>
      </c>
      <c r="AA90" s="3">
        <v>2</v>
      </c>
      <c r="AB90" s="3">
        <v>185</v>
      </c>
      <c r="AC90" s="138">
        <f t="shared" si="40"/>
        <v>1.0810810810810811</v>
      </c>
      <c r="AE90" s="64">
        <f t="shared" si="26"/>
        <v>168</v>
      </c>
      <c r="AF90" s="65">
        <f t="shared" si="27"/>
        <v>1234</v>
      </c>
      <c r="AG90" s="63">
        <f t="shared" si="41"/>
        <v>13.614262560777956</v>
      </c>
      <c r="AH90" s="42">
        <f t="shared" si="28"/>
        <v>27</v>
      </c>
      <c r="AI90" s="40">
        <f t="shared" si="29"/>
        <v>1090</v>
      </c>
      <c r="AJ90" s="66">
        <f t="shared" si="42"/>
        <v>2.4770642201834865</v>
      </c>
      <c r="AK90" s="65">
        <f t="shared" si="30"/>
        <v>40</v>
      </c>
      <c r="AL90" s="65">
        <f t="shared" si="31"/>
        <v>901</v>
      </c>
      <c r="AM90" s="66">
        <f t="shared" si="43"/>
        <v>4.4395116537180908</v>
      </c>
      <c r="AN90" s="63">
        <f t="shared" si="44"/>
        <v>6.8436128115598436</v>
      </c>
    </row>
    <row r="91" spans="1:40" x14ac:dyDescent="0.25">
      <c r="A91" s="4" t="s">
        <v>176</v>
      </c>
      <c r="B91" s="106" t="s">
        <v>177</v>
      </c>
      <c r="C91" s="112">
        <v>106</v>
      </c>
      <c r="D91" s="3">
        <v>535</v>
      </c>
      <c r="E91" s="33">
        <f t="shared" si="32"/>
        <v>19.813084112149532</v>
      </c>
      <c r="F91" s="3">
        <v>39</v>
      </c>
      <c r="G91" s="3">
        <v>487</v>
      </c>
      <c r="H91" s="33">
        <f t="shared" si="33"/>
        <v>8.0082135523613953</v>
      </c>
      <c r="I91" s="3">
        <v>44</v>
      </c>
      <c r="J91" s="3">
        <v>487</v>
      </c>
      <c r="K91" s="33">
        <f t="shared" si="34"/>
        <v>9.0349075975359341</v>
      </c>
      <c r="L91" s="3">
        <v>0</v>
      </c>
      <c r="M91" s="3">
        <v>0</v>
      </c>
      <c r="N91" s="33" t="e">
        <f t="shared" si="35"/>
        <v>#DIV/0!</v>
      </c>
      <c r="O91" s="3">
        <v>0</v>
      </c>
      <c r="P91" s="3">
        <v>0</v>
      </c>
      <c r="Q91" s="33" t="e">
        <f t="shared" si="36"/>
        <v>#DIV/0!</v>
      </c>
      <c r="R91" s="3">
        <v>0</v>
      </c>
      <c r="S91" s="3">
        <v>0</v>
      </c>
      <c r="T91" s="33" t="e">
        <f t="shared" si="37"/>
        <v>#DIV/0!</v>
      </c>
      <c r="U91" s="3">
        <v>23</v>
      </c>
      <c r="V91" s="3">
        <v>107</v>
      </c>
      <c r="W91" s="33">
        <f t="shared" si="38"/>
        <v>21.495327102803738</v>
      </c>
      <c r="X91" s="3">
        <v>0</v>
      </c>
      <c r="Y91" s="3">
        <v>72</v>
      </c>
      <c r="Z91" s="33">
        <f t="shared" si="39"/>
        <v>0</v>
      </c>
      <c r="AA91" s="3">
        <v>1</v>
      </c>
      <c r="AB91" s="3">
        <v>90</v>
      </c>
      <c r="AC91" s="138">
        <f t="shared" si="40"/>
        <v>1.1111111111111112</v>
      </c>
      <c r="AE91" s="64">
        <f t="shared" si="26"/>
        <v>129</v>
      </c>
      <c r="AF91" s="65">
        <f t="shared" si="27"/>
        <v>642</v>
      </c>
      <c r="AG91" s="63">
        <f t="shared" si="41"/>
        <v>20.093457943925234</v>
      </c>
      <c r="AH91" s="42">
        <f t="shared" si="28"/>
        <v>39</v>
      </c>
      <c r="AI91" s="40">
        <f t="shared" si="29"/>
        <v>559</v>
      </c>
      <c r="AJ91" s="66">
        <f t="shared" si="42"/>
        <v>6.9767441860465116</v>
      </c>
      <c r="AK91" s="65">
        <f t="shared" si="30"/>
        <v>45</v>
      </c>
      <c r="AL91" s="65">
        <f t="shared" si="31"/>
        <v>577</v>
      </c>
      <c r="AM91" s="66">
        <f t="shared" si="43"/>
        <v>7.7989601386481793</v>
      </c>
      <c r="AN91" s="63">
        <f t="shared" si="44"/>
        <v>11.623054089539975</v>
      </c>
    </row>
    <row r="92" spans="1:40" x14ac:dyDescent="0.25">
      <c r="A92" s="4" t="s">
        <v>178</v>
      </c>
      <c r="B92" s="106" t="s">
        <v>179</v>
      </c>
      <c r="C92" s="112">
        <v>143</v>
      </c>
      <c r="D92" s="3">
        <v>1432</v>
      </c>
      <c r="E92" s="33">
        <f t="shared" si="32"/>
        <v>9.9860335195530716</v>
      </c>
      <c r="F92" s="3">
        <v>80</v>
      </c>
      <c r="G92" s="3">
        <v>1248</v>
      </c>
      <c r="H92" s="33">
        <f t="shared" si="33"/>
        <v>6.4102564102564097</v>
      </c>
      <c r="I92" s="3">
        <v>83</v>
      </c>
      <c r="J92" s="3">
        <v>1116</v>
      </c>
      <c r="K92" s="33">
        <f t="shared" si="34"/>
        <v>7.4372759856630815</v>
      </c>
      <c r="L92" s="3">
        <v>0</v>
      </c>
      <c r="M92" s="3">
        <v>0</v>
      </c>
      <c r="N92" s="33" t="e">
        <f t="shared" si="35"/>
        <v>#DIV/0!</v>
      </c>
      <c r="O92" s="3">
        <v>0</v>
      </c>
      <c r="P92" s="3">
        <v>0</v>
      </c>
      <c r="Q92" s="33" t="e">
        <f t="shared" si="36"/>
        <v>#DIV/0!</v>
      </c>
      <c r="R92" s="3">
        <v>0</v>
      </c>
      <c r="S92" s="3">
        <v>0</v>
      </c>
      <c r="T92" s="33" t="e">
        <f t="shared" si="37"/>
        <v>#DIV/0!</v>
      </c>
      <c r="U92" s="3">
        <v>57</v>
      </c>
      <c r="V92" s="3">
        <v>747</v>
      </c>
      <c r="W92" s="33">
        <f t="shared" si="38"/>
        <v>7.6305220883534144</v>
      </c>
      <c r="X92" s="3">
        <v>8</v>
      </c>
      <c r="Y92" s="3">
        <v>652</v>
      </c>
      <c r="Z92" s="33">
        <f t="shared" si="39"/>
        <v>1.2269938650306749</v>
      </c>
      <c r="AA92" s="3">
        <v>11</v>
      </c>
      <c r="AB92" s="3">
        <v>399</v>
      </c>
      <c r="AC92" s="138">
        <f t="shared" si="40"/>
        <v>2.7568922305764412</v>
      </c>
      <c r="AE92" s="64">
        <f t="shared" si="26"/>
        <v>200</v>
      </c>
      <c r="AF92" s="65">
        <f t="shared" si="27"/>
        <v>2179</v>
      </c>
      <c r="AG92" s="63">
        <f t="shared" si="41"/>
        <v>9.1785222579164749</v>
      </c>
      <c r="AH92" s="42">
        <f t="shared" si="28"/>
        <v>88</v>
      </c>
      <c r="AI92" s="40">
        <f t="shared" si="29"/>
        <v>1900</v>
      </c>
      <c r="AJ92" s="66">
        <f t="shared" si="42"/>
        <v>4.6315789473684212</v>
      </c>
      <c r="AK92" s="65">
        <f t="shared" si="30"/>
        <v>94</v>
      </c>
      <c r="AL92" s="65">
        <f t="shared" si="31"/>
        <v>1515</v>
      </c>
      <c r="AM92" s="66">
        <f t="shared" si="43"/>
        <v>6.2046204620462042</v>
      </c>
      <c r="AN92" s="63">
        <f t="shared" si="44"/>
        <v>6.6715738891103671</v>
      </c>
    </row>
    <row r="93" spans="1:40" x14ac:dyDescent="0.25">
      <c r="A93" s="4" t="s">
        <v>180</v>
      </c>
      <c r="B93" s="106" t="s">
        <v>181</v>
      </c>
      <c r="C93" s="112">
        <v>59</v>
      </c>
      <c r="D93" s="3">
        <v>1248</v>
      </c>
      <c r="E93" s="33">
        <f t="shared" si="32"/>
        <v>4.7275641025641022</v>
      </c>
      <c r="F93" s="3">
        <v>93</v>
      </c>
      <c r="G93" s="3">
        <v>1224</v>
      </c>
      <c r="H93" s="33">
        <f t="shared" si="33"/>
        <v>7.5980392156862742</v>
      </c>
      <c r="I93" s="3">
        <v>68</v>
      </c>
      <c r="J93" s="3">
        <v>1135</v>
      </c>
      <c r="K93" s="33">
        <f t="shared" si="34"/>
        <v>5.9911894273127748</v>
      </c>
      <c r="L93" s="3">
        <v>0</v>
      </c>
      <c r="M93" s="3">
        <v>0</v>
      </c>
      <c r="N93" s="33" t="e">
        <f t="shared" si="35"/>
        <v>#DIV/0!</v>
      </c>
      <c r="O93" s="3">
        <v>0</v>
      </c>
      <c r="P93" s="3">
        <v>0</v>
      </c>
      <c r="Q93" s="33" t="e">
        <f t="shared" si="36"/>
        <v>#DIV/0!</v>
      </c>
      <c r="R93" s="3">
        <v>0</v>
      </c>
      <c r="S93" s="3">
        <v>0</v>
      </c>
      <c r="T93" s="33" t="e">
        <f t="shared" si="37"/>
        <v>#DIV/0!</v>
      </c>
      <c r="U93" s="3">
        <v>10</v>
      </c>
      <c r="V93" s="3">
        <v>640</v>
      </c>
      <c r="W93" s="33">
        <f t="shared" si="38"/>
        <v>1.5625</v>
      </c>
      <c r="X93" s="3">
        <v>16</v>
      </c>
      <c r="Y93" s="3">
        <v>632</v>
      </c>
      <c r="Z93" s="33">
        <f t="shared" si="39"/>
        <v>2.5316455696202533</v>
      </c>
      <c r="AA93" s="3">
        <v>22</v>
      </c>
      <c r="AB93" s="3">
        <v>331</v>
      </c>
      <c r="AC93" s="138">
        <f t="shared" si="40"/>
        <v>6.6465256797583088</v>
      </c>
      <c r="AE93" s="64">
        <f t="shared" si="26"/>
        <v>69</v>
      </c>
      <c r="AF93" s="65">
        <f t="shared" si="27"/>
        <v>1888</v>
      </c>
      <c r="AG93" s="63">
        <f t="shared" si="41"/>
        <v>3.6546610169491527</v>
      </c>
      <c r="AH93" s="42">
        <f t="shared" si="28"/>
        <v>109</v>
      </c>
      <c r="AI93" s="40">
        <f t="shared" si="29"/>
        <v>1856</v>
      </c>
      <c r="AJ93" s="66">
        <f t="shared" si="42"/>
        <v>5.8728448275862073</v>
      </c>
      <c r="AK93" s="65">
        <f t="shared" si="30"/>
        <v>90</v>
      </c>
      <c r="AL93" s="65">
        <f t="shared" si="31"/>
        <v>1466</v>
      </c>
      <c r="AM93" s="66">
        <f t="shared" si="43"/>
        <v>6.1391541609822644</v>
      </c>
      <c r="AN93" s="63">
        <f t="shared" si="44"/>
        <v>5.222220001839208</v>
      </c>
    </row>
    <row r="94" spans="1:40" x14ac:dyDescent="0.25">
      <c r="A94" s="4" t="s">
        <v>182</v>
      </c>
      <c r="B94" s="106" t="s">
        <v>183</v>
      </c>
      <c r="C94" s="112">
        <v>431</v>
      </c>
      <c r="D94" s="3">
        <v>2684</v>
      </c>
      <c r="E94" s="33">
        <f t="shared" si="32"/>
        <v>16.058122205663189</v>
      </c>
      <c r="F94" s="3">
        <v>286</v>
      </c>
      <c r="G94" s="3">
        <v>2651</v>
      </c>
      <c r="H94" s="33">
        <f t="shared" si="33"/>
        <v>10.78838174273859</v>
      </c>
      <c r="I94" s="3">
        <v>218</v>
      </c>
      <c r="J94" s="3">
        <v>2343</v>
      </c>
      <c r="K94" s="33">
        <f t="shared" si="34"/>
        <v>9.3043107127614171</v>
      </c>
      <c r="L94" s="3">
        <v>0</v>
      </c>
      <c r="M94" s="3">
        <v>0</v>
      </c>
      <c r="N94" s="33" t="e">
        <f t="shared" si="35"/>
        <v>#DIV/0!</v>
      </c>
      <c r="O94" s="3">
        <v>0</v>
      </c>
      <c r="P94" s="3">
        <v>0</v>
      </c>
      <c r="Q94" s="33" t="e">
        <f t="shared" si="36"/>
        <v>#DIV/0!</v>
      </c>
      <c r="R94" s="3">
        <v>0</v>
      </c>
      <c r="S94" s="3">
        <v>0</v>
      </c>
      <c r="T94" s="33" t="e">
        <f t="shared" si="37"/>
        <v>#DIV/0!</v>
      </c>
      <c r="U94" s="3">
        <v>52</v>
      </c>
      <c r="V94" s="3">
        <v>1061</v>
      </c>
      <c r="W94" s="33">
        <f t="shared" si="38"/>
        <v>4.9010367577756835</v>
      </c>
      <c r="X94" s="3">
        <v>60</v>
      </c>
      <c r="Y94" s="3">
        <v>988</v>
      </c>
      <c r="Z94" s="33">
        <f t="shared" si="39"/>
        <v>6.0728744939271255</v>
      </c>
      <c r="AA94" s="3">
        <v>64</v>
      </c>
      <c r="AB94" s="3">
        <v>779</v>
      </c>
      <c r="AC94" s="138">
        <f t="shared" si="40"/>
        <v>8.2156611039794605</v>
      </c>
      <c r="AE94" s="64">
        <f t="shared" si="26"/>
        <v>483</v>
      </c>
      <c r="AF94" s="65">
        <f t="shared" si="27"/>
        <v>3745</v>
      </c>
      <c r="AG94" s="63">
        <f t="shared" si="41"/>
        <v>12.897196261682243</v>
      </c>
      <c r="AH94" s="42">
        <f t="shared" si="28"/>
        <v>346</v>
      </c>
      <c r="AI94" s="40">
        <f t="shared" si="29"/>
        <v>3639</v>
      </c>
      <c r="AJ94" s="66">
        <f t="shared" si="42"/>
        <v>9.5081066226985431</v>
      </c>
      <c r="AK94" s="65">
        <f t="shared" si="30"/>
        <v>282</v>
      </c>
      <c r="AL94" s="65">
        <f t="shared" si="31"/>
        <v>3122</v>
      </c>
      <c r="AM94" s="66">
        <f t="shared" si="43"/>
        <v>9.0326713645099304</v>
      </c>
      <c r="AN94" s="63">
        <f t="shared" si="44"/>
        <v>10.479324749630239</v>
      </c>
    </row>
    <row r="95" spans="1:40" x14ac:dyDescent="0.25">
      <c r="A95" s="4" t="s">
        <v>184</v>
      </c>
      <c r="B95" s="106" t="s">
        <v>185</v>
      </c>
      <c r="C95" s="112">
        <v>334</v>
      </c>
      <c r="D95" s="3">
        <v>2085</v>
      </c>
      <c r="E95" s="33">
        <f t="shared" si="32"/>
        <v>16.019184652278177</v>
      </c>
      <c r="F95" s="3">
        <v>230</v>
      </c>
      <c r="G95" s="3">
        <v>1806</v>
      </c>
      <c r="H95" s="33">
        <f t="shared" si="33"/>
        <v>12.735326688815061</v>
      </c>
      <c r="I95" s="3">
        <v>282</v>
      </c>
      <c r="J95" s="3">
        <v>1484</v>
      </c>
      <c r="K95" s="33">
        <f t="shared" si="34"/>
        <v>19.002695417789759</v>
      </c>
      <c r="L95" s="3">
        <v>0</v>
      </c>
      <c r="M95" s="3">
        <v>0</v>
      </c>
      <c r="N95" s="33" t="e">
        <f t="shared" si="35"/>
        <v>#DIV/0!</v>
      </c>
      <c r="O95" s="3">
        <v>0</v>
      </c>
      <c r="P95" s="3">
        <v>0</v>
      </c>
      <c r="Q95" s="33" t="e">
        <f t="shared" si="36"/>
        <v>#DIV/0!</v>
      </c>
      <c r="R95" s="3">
        <v>0</v>
      </c>
      <c r="S95" s="3">
        <v>0</v>
      </c>
      <c r="T95" s="33" t="e">
        <f t="shared" si="37"/>
        <v>#DIV/0!</v>
      </c>
      <c r="U95" s="3">
        <v>124</v>
      </c>
      <c r="V95" s="3">
        <v>685</v>
      </c>
      <c r="W95" s="33">
        <f t="shared" si="38"/>
        <v>18.102189781021899</v>
      </c>
      <c r="X95" s="3">
        <v>82</v>
      </c>
      <c r="Y95" s="3">
        <v>573</v>
      </c>
      <c r="Z95" s="33">
        <f t="shared" si="39"/>
        <v>14.31064572425829</v>
      </c>
      <c r="AA95" s="3">
        <v>66</v>
      </c>
      <c r="AB95" s="3">
        <v>339</v>
      </c>
      <c r="AC95" s="138">
        <f t="shared" si="40"/>
        <v>19.469026548672566</v>
      </c>
      <c r="AE95" s="64">
        <f t="shared" si="26"/>
        <v>458</v>
      </c>
      <c r="AF95" s="65">
        <f t="shared" si="27"/>
        <v>2770</v>
      </c>
      <c r="AG95" s="63">
        <f t="shared" si="41"/>
        <v>16.534296028880867</v>
      </c>
      <c r="AH95" s="42">
        <f t="shared" si="28"/>
        <v>312</v>
      </c>
      <c r="AI95" s="40">
        <f t="shared" si="29"/>
        <v>2379</v>
      </c>
      <c r="AJ95" s="66">
        <f t="shared" si="42"/>
        <v>13.114754098360656</v>
      </c>
      <c r="AK95" s="65">
        <f t="shared" si="30"/>
        <v>348</v>
      </c>
      <c r="AL95" s="65">
        <f t="shared" si="31"/>
        <v>1823</v>
      </c>
      <c r="AM95" s="66">
        <f t="shared" si="43"/>
        <v>19.089413055403181</v>
      </c>
      <c r="AN95" s="63">
        <f t="shared" si="44"/>
        <v>16.246154394214901</v>
      </c>
    </row>
    <row r="96" spans="1:40" x14ac:dyDescent="0.25">
      <c r="A96" s="4" t="s">
        <v>186</v>
      </c>
      <c r="B96" s="106" t="s">
        <v>187</v>
      </c>
      <c r="C96" s="112">
        <v>59</v>
      </c>
      <c r="D96" s="3">
        <v>304</v>
      </c>
      <c r="E96" s="33">
        <f t="shared" si="32"/>
        <v>19.407894736842106</v>
      </c>
      <c r="F96" s="3">
        <v>82</v>
      </c>
      <c r="G96" s="3">
        <v>299</v>
      </c>
      <c r="H96" s="33">
        <f t="shared" si="33"/>
        <v>27.424749163879596</v>
      </c>
      <c r="I96" s="3">
        <v>37</v>
      </c>
      <c r="J96" s="3">
        <v>239</v>
      </c>
      <c r="K96" s="33">
        <f t="shared" si="34"/>
        <v>15.481171548117153</v>
      </c>
      <c r="L96" s="3">
        <v>0</v>
      </c>
      <c r="M96" s="3">
        <v>0</v>
      </c>
      <c r="N96" s="33" t="e">
        <f t="shared" si="35"/>
        <v>#DIV/0!</v>
      </c>
      <c r="O96" s="3">
        <v>0</v>
      </c>
      <c r="P96" s="3">
        <v>0</v>
      </c>
      <c r="Q96" s="33" t="e">
        <f t="shared" si="36"/>
        <v>#DIV/0!</v>
      </c>
      <c r="R96" s="3">
        <v>0</v>
      </c>
      <c r="S96" s="3">
        <v>0</v>
      </c>
      <c r="T96" s="33" t="e">
        <f t="shared" si="37"/>
        <v>#DIV/0!</v>
      </c>
      <c r="U96" s="3">
        <v>8</v>
      </c>
      <c r="V96" s="3">
        <v>167</v>
      </c>
      <c r="W96" s="33">
        <f t="shared" si="38"/>
        <v>4.7904191616766472</v>
      </c>
      <c r="X96" s="3">
        <v>8</v>
      </c>
      <c r="Y96" s="3">
        <v>160</v>
      </c>
      <c r="Z96" s="33">
        <f t="shared" si="39"/>
        <v>5</v>
      </c>
      <c r="AA96" s="3">
        <v>6</v>
      </c>
      <c r="AB96" s="3">
        <v>91</v>
      </c>
      <c r="AC96" s="138">
        <f t="shared" si="40"/>
        <v>6.593406593406594</v>
      </c>
      <c r="AE96" s="64">
        <f t="shared" si="26"/>
        <v>67</v>
      </c>
      <c r="AF96" s="65">
        <f t="shared" si="27"/>
        <v>471</v>
      </c>
      <c r="AG96" s="63">
        <f t="shared" si="41"/>
        <v>14.225053078556263</v>
      </c>
      <c r="AH96" s="42">
        <f t="shared" si="28"/>
        <v>90</v>
      </c>
      <c r="AI96" s="40">
        <f t="shared" si="29"/>
        <v>459</v>
      </c>
      <c r="AJ96" s="66">
        <f t="shared" si="42"/>
        <v>19.607843137254903</v>
      </c>
      <c r="AK96" s="65">
        <f t="shared" si="30"/>
        <v>43</v>
      </c>
      <c r="AL96" s="65">
        <f t="shared" si="31"/>
        <v>330</v>
      </c>
      <c r="AM96" s="66">
        <f t="shared" si="43"/>
        <v>13.030303030303031</v>
      </c>
      <c r="AN96" s="63">
        <f t="shared" si="44"/>
        <v>15.6210664153714</v>
      </c>
    </row>
    <row r="97" spans="1:40" x14ac:dyDescent="0.25">
      <c r="A97" s="4" t="s">
        <v>188</v>
      </c>
      <c r="B97" s="106" t="s">
        <v>189</v>
      </c>
      <c r="C97" s="112">
        <v>503</v>
      </c>
      <c r="D97" s="3">
        <v>4157</v>
      </c>
      <c r="E97" s="33">
        <f t="shared" si="32"/>
        <v>12.100072167428435</v>
      </c>
      <c r="F97" s="3">
        <v>473</v>
      </c>
      <c r="G97" s="3">
        <v>3907</v>
      </c>
      <c r="H97" s="33">
        <f t="shared" si="33"/>
        <v>12.106475556693114</v>
      </c>
      <c r="I97" s="3">
        <v>411</v>
      </c>
      <c r="J97" s="3">
        <v>3553</v>
      </c>
      <c r="K97" s="33">
        <f t="shared" si="34"/>
        <v>11.567689276667604</v>
      </c>
      <c r="L97" s="3">
        <v>0</v>
      </c>
      <c r="M97" s="3">
        <v>0</v>
      </c>
      <c r="N97" s="33" t="e">
        <f t="shared" si="35"/>
        <v>#DIV/0!</v>
      </c>
      <c r="O97" s="3">
        <v>0</v>
      </c>
      <c r="P97" s="3">
        <v>0</v>
      </c>
      <c r="Q97" s="33" t="e">
        <f t="shared" si="36"/>
        <v>#DIV/0!</v>
      </c>
      <c r="R97" s="3">
        <v>0</v>
      </c>
      <c r="S97" s="3">
        <v>0</v>
      </c>
      <c r="T97" s="33" t="e">
        <f t="shared" si="37"/>
        <v>#DIV/0!</v>
      </c>
      <c r="U97" s="3">
        <v>58</v>
      </c>
      <c r="V97" s="3">
        <v>1847</v>
      </c>
      <c r="W97" s="33">
        <f t="shared" si="38"/>
        <v>3.140227395776936</v>
      </c>
      <c r="X97" s="3">
        <v>79</v>
      </c>
      <c r="Y97" s="3">
        <v>2029</v>
      </c>
      <c r="Z97" s="33">
        <f t="shared" si="39"/>
        <v>3.8935436175455891</v>
      </c>
      <c r="AA97" s="3">
        <v>78</v>
      </c>
      <c r="AB97" s="3">
        <v>1931</v>
      </c>
      <c r="AC97" s="138">
        <f t="shared" si="40"/>
        <v>4.0393578456758155</v>
      </c>
      <c r="AE97" s="64">
        <f t="shared" si="26"/>
        <v>561</v>
      </c>
      <c r="AF97" s="65">
        <f t="shared" si="27"/>
        <v>6004</v>
      </c>
      <c r="AG97" s="63">
        <f t="shared" si="41"/>
        <v>9.343770819453697</v>
      </c>
      <c r="AH97" s="42">
        <f t="shared" si="28"/>
        <v>552</v>
      </c>
      <c r="AI97" s="40">
        <f t="shared" si="29"/>
        <v>5936</v>
      </c>
      <c r="AJ97" s="66">
        <f t="shared" si="42"/>
        <v>9.2991913746630726</v>
      </c>
      <c r="AK97" s="65">
        <f t="shared" si="30"/>
        <v>489</v>
      </c>
      <c r="AL97" s="65">
        <f t="shared" si="31"/>
        <v>5484</v>
      </c>
      <c r="AM97" s="66">
        <f t="shared" si="43"/>
        <v>8.9168490153172861</v>
      </c>
      <c r="AN97" s="63">
        <f t="shared" si="44"/>
        <v>9.186603736478018</v>
      </c>
    </row>
    <row r="98" spans="1:40" x14ac:dyDescent="0.25">
      <c r="A98" s="4" t="s">
        <v>190</v>
      </c>
      <c r="B98" s="106" t="s">
        <v>191</v>
      </c>
      <c r="C98" s="112">
        <v>220</v>
      </c>
      <c r="D98" s="3">
        <v>1931</v>
      </c>
      <c r="E98" s="33">
        <f t="shared" si="32"/>
        <v>11.393060590367684</v>
      </c>
      <c r="F98" s="3">
        <v>129</v>
      </c>
      <c r="G98" s="3">
        <v>1748</v>
      </c>
      <c r="H98" s="33">
        <f t="shared" si="33"/>
        <v>7.3798627002288324</v>
      </c>
      <c r="I98" s="3">
        <v>144</v>
      </c>
      <c r="J98" s="3">
        <v>1614</v>
      </c>
      <c r="K98" s="33">
        <f t="shared" si="34"/>
        <v>8.921933085501859</v>
      </c>
      <c r="L98" s="3">
        <v>0</v>
      </c>
      <c r="M98" s="3">
        <v>21</v>
      </c>
      <c r="N98" s="33">
        <f t="shared" si="35"/>
        <v>0</v>
      </c>
      <c r="O98" s="3">
        <v>0</v>
      </c>
      <c r="P98" s="3">
        <v>21</v>
      </c>
      <c r="Q98" s="33">
        <f t="shared" si="36"/>
        <v>0</v>
      </c>
      <c r="R98" s="3">
        <v>0</v>
      </c>
      <c r="S98" s="3">
        <v>29</v>
      </c>
      <c r="T98" s="33">
        <f t="shared" si="37"/>
        <v>0</v>
      </c>
      <c r="U98" s="3">
        <v>30</v>
      </c>
      <c r="V98" s="3">
        <v>827</v>
      </c>
      <c r="W98" s="33">
        <f t="shared" si="38"/>
        <v>3.6275695284159615</v>
      </c>
      <c r="X98" s="3">
        <v>36</v>
      </c>
      <c r="Y98" s="3">
        <v>807</v>
      </c>
      <c r="Z98" s="33">
        <f t="shared" si="39"/>
        <v>4.4609665427509295</v>
      </c>
      <c r="AA98" s="3">
        <v>10</v>
      </c>
      <c r="AB98" s="3">
        <v>395</v>
      </c>
      <c r="AC98" s="138">
        <f t="shared" si="40"/>
        <v>2.5316455696202533</v>
      </c>
      <c r="AE98" s="64">
        <f t="shared" si="26"/>
        <v>250</v>
      </c>
      <c r="AF98" s="65">
        <f t="shared" si="27"/>
        <v>2779</v>
      </c>
      <c r="AG98" s="63">
        <f t="shared" si="41"/>
        <v>8.9960417416336806</v>
      </c>
      <c r="AH98" s="42">
        <f t="shared" si="28"/>
        <v>165</v>
      </c>
      <c r="AI98" s="40">
        <f t="shared" si="29"/>
        <v>2576</v>
      </c>
      <c r="AJ98" s="66">
        <f t="shared" si="42"/>
        <v>6.4052795031055902</v>
      </c>
      <c r="AK98" s="65">
        <f t="shared" si="30"/>
        <v>154</v>
      </c>
      <c r="AL98" s="65">
        <f t="shared" si="31"/>
        <v>2038</v>
      </c>
      <c r="AM98" s="66">
        <f t="shared" si="43"/>
        <v>7.5564278704612367</v>
      </c>
      <c r="AN98" s="63">
        <f t="shared" si="44"/>
        <v>7.6525830384001692</v>
      </c>
    </row>
    <row r="99" spans="1:40" x14ac:dyDescent="0.25">
      <c r="A99" s="4" t="s">
        <v>192</v>
      </c>
      <c r="B99" s="106" t="s">
        <v>193</v>
      </c>
      <c r="C99" s="112">
        <v>91</v>
      </c>
      <c r="D99" s="3">
        <v>1619</v>
      </c>
      <c r="E99" s="33">
        <f t="shared" si="32"/>
        <v>5.6207535515750466</v>
      </c>
      <c r="F99" s="3">
        <v>139</v>
      </c>
      <c r="G99" s="3">
        <v>1403</v>
      </c>
      <c r="H99" s="33">
        <f t="shared" si="33"/>
        <v>9.9073414112615819</v>
      </c>
      <c r="I99" s="3">
        <v>66</v>
      </c>
      <c r="J99" s="3">
        <v>1165</v>
      </c>
      <c r="K99" s="33">
        <f t="shared" si="34"/>
        <v>5.6652360515021458</v>
      </c>
      <c r="L99" s="3">
        <v>0</v>
      </c>
      <c r="M99" s="3">
        <v>0</v>
      </c>
      <c r="N99" s="33" t="e">
        <f t="shared" si="35"/>
        <v>#DIV/0!</v>
      </c>
      <c r="O99" s="3">
        <v>0</v>
      </c>
      <c r="P99" s="3">
        <v>0</v>
      </c>
      <c r="Q99" s="33" t="e">
        <f t="shared" si="36"/>
        <v>#DIV/0!</v>
      </c>
      <c r="R99" s="3">
        <v>0</v>
      </c>
      <c r="S99" s="3">
        <v>0</v>
      </c>
      <c r="T99" s="33" t="e">
        <f t="shared" si="37"/>
        <v>#DIV/0!</v>
      </c>
      <c r="U99" s="3">
        <v>33</v>
      </c>
      <c r="V99" s="3">
        <v>766</v>
      </c>
      <c r="W99" s="33">
        <f t="shared" si="38"/>
        <v>4.3080939947780683</v>
      </c>
      <c r="X99" s="3">
        <v>66</v>
      </c>
      <c r="Y99" s="3">
        <v>823</v>
      </c>
      <c r="Z99" s="33">
        <f t="shared" si="39"/>
        <v>8.019441069258809</v>
      </c>
      <c r="AA99" s="3">
        <v>33</v>
      </c>
      <c r="AB99" s="3">
        <v>423</v>
      </c>
      <c r="AC99" s="138">
        <f t="shared" si="40"/>
        <v>7.8014184397163122</v>
      </c>
      <c r="AE99" s="64">
        <f t="shared" si="26"/>
        <v>124</v>
      </c>
      <c r="AF99" s="65">
        <f t="shared" si="27"/>
        <v>2385</v>
      </c>
      <c r="AG99" s="63">
        <f t="shared" si="41"/>
        <v>5.1991614255765199</v>
      </c>
      <c r="AH99" s="42">
        <f t="shared" si="28"/>
        <v>205</v>
      </c>
      <c r="AI99" s="40">
        <f t="shared" si="29"/>
        <v>2226</v>
      </c>
      <c r="AJ99" s="66">
        <f t="shared" si="42"/>
        <v>9.209344115004491</v>
      </c>
      <c r="AK99" s="65">
        <f t="shared" si="30"/>
        <v>99</v>
      </c>
      <c r="AL99" s="65">
        <f t="shared" si="31"/>
        <v>1588</v>
      </c>
      <c r="AM99" s="66">
        <f t="shared" si="43"/>
        <v>6.2342569269521411</v>
      </c>
      <c r="AN99" s="63">
        <f t="shared" si="44"/>
        <v>6.880920822511051</v>
      </c>
    </row>
    <row r="100" spans="1:40" x14ac:dyDescent="0.25">
      <c r="A100" s="4" t="s">
        <v>194</v>
      </c>
      <c r="B100" s="106" t="s">
        <v>195</v>
      </c>
      <c r="C100" s="112">
        <v>0</v>
      </c>
      <c r="D100" s="3">
        <v>197</v>
      </c>
      <c r="E100" s="33">
        <f t="shared" si="32"/>
        <v>0</v>
      </c>
      <c r="F100" s="3">
        <v>4</v>
      </c>
      <c r="G100" s="3">
        <v>183</v>
      </c>
      <c r="H100" s="33">
        <f t="shared" si="33"/>
        <v>2.1857923497267762</v>
      </c>
      <c r="I100" s="3">
        <v>12</v>
      </c>
      <c r="J100" s="3">
        <v>175</v>
      </c>
      <c r="K100" s="33">
        <f t="shared" si="34"/>
        <v>6.8571428571428577</v>
      </c>
      <c r="L100" s="3">
        <v>0</v>
      </c>
      <c r="M100" s="3">
        <v>0</v>
      </c>
      <c r="N100" s="33" t="e">
        <f t="shared" si="35"/>
        <v>#DIV/0!</v>
      </c>
      <c r="O100" s="3">
        <v>0</v>
      </c>
      <c r="P100" s="3">
        <v>0</v>
      </c>
      <c r="Q100" s="33" t="e">
        <f t="shared" si="36"/>
        <v>#DIV/0!</v>
      </c>
      <c r="R100" s="3">
        <v>0</v>
      </c>
      <c r="S100" s="3">
        <v>0</v>
      </c>
      <c r="T100" s="33" t="e">
        <f t="shared" si="37"/>
        <v>#DIV/0!</v>
      </c>
      <c r="U100" s="3">
        <v>0</v>
      </c>
      <c r="V100" s="3">
        <v>0</v>
      </c>
      <c r="W100" s="33" t="e">
        <f t="shared" si="38"/>
        <v>#DIV/0!</v>
      </c>
      <c r="X100" s="3">
        <v>0</v>
      </c>
      <c r="Y100" s="3">
        <v>0</v>
      </c>
      <c r="Z100" s="33" t="e">
        <f t="shared" si="39"/>
        <v>#DIV/0!</v>
      </c>
      <c r="AA100" s="3">
        <v>0</v>
      </c>
      <c r="AB100" s="3">
        <v>0</v>
      </c>
      <c r="AC100" s="138" t="e">
        <f t="shared" si="40"/>
        <v>#DIV/0!</v>
      </c>
      <c r="AE100" s="64">
        <f t="shared" ref="AE100:AE111" si="45">+C100+L100+U100</f>
        <v>0</v>
      </c>
      <c r="AF100" s="65">
        <f t="shared" ref="AF100:AF111" si="46">+D100+M100+V100</f>
        <v>197</v>
      </c>
      <c r="AG100" s="63">
        <f t="shared" si="41"/>
        <v>0</v>
      </c>
      <c r="AH100" s="42">
        <f t="shared" ref="AH100:AH114" si="47">+F100+O100+X100</f>
        <v>4</v>
      </c>
      <c r="AI100" s="40">
        <f t="shared" ref="AI100:AI114" si="48">+G100+P100+Y100</f>
        <v>183</v>
      </c>
      <c r="AJ100" s="66">
        <f t="shared" si="42"/>
        <v>2.1857923497267762</v>
      </c>
      <c r="AK100" s="65">
        <f t="shared" ref="AK100:AK114" si="49">+I100+R100+AA100</f>
        <v>12</v>
      </c>
      <c r="AL100" s="65">
        <f t="shared" ref="AL100:AL114" si="50">+J100+S100+AB100</f>
        <v>175</v>
      </c>
      <c r="AM100" s="66">
        <f t="shared" si="43"/>
        <v>6.8571428571428577</v>
      </c>
      <c r="AN100" s="63">
        <f t="shared" si="44"/>
        <v>3.0143117356232114</v>
      </c>
    </row>
    <row r="101" spans="1:40" x14ac:dyDescent="0.25">
      <c r="A101" s="4" t="s">
        <v>196</v>
      </c>
      <c r="B101" s="106" t="s">
        <v>197</v>
      </c>
      <c r="C101" s="112">
        <v>401</v>
      </c>
      <c r="D101" s="3">
        <v>2338</v>
      </c>
      <c r="E101" s="33">
        <f t="shared" si="32"/>
        <v>17.151411462788708</v>
      </c>
      <c r="F101" s="3">
        <v>175</v>
      </c>
      <c r="G101" s="3">
        <v>1989</v>
      </c>
      <c r="H101" s="33">
        <f t="shared" si="33"/>
        <v>8.7983911513323285</v>
      </c>
      <c r="I101" s="3">
        <v>163</v>
      </c>
      <c r="J101" s="3">
        <v>1839</v>
      </c>
      <c r="K101" s="33">
        <f t="shared" si="34"/>
        <v>8.8635127786840666</v>
      </c>
      <c r="L101" s="3">
        <v>0</v>
      </c>
      <c r="M101" s="3">
        <v>0</v>
      </c>
      <c r="N101" s="33" t="e">
        <f t="shared" si="35"/>
        <v>#DIV/0!</v>
      </c>
      <c r="O101" s="3">
        <v>0</v>
      </c>
      <c r="P101" s="3">
        <v>0</v>
      </c>
      <c r="Q101" s="33" t="e">
        <f t="shared" si="36"/>
        <v>#DIV/0!</v>
      </c>
      <c r="R101" s="3">
        <v>0</v>
      </c>
      <c r="S101" s="3">
        <v>0</v>
      </c>
      <c r="T101" s="33" t="e">
        <f t="shared" si="37"/>
        <v>#DIV/0!</v>
      </c>
      <c r="U101" s="3">
        <v>140</v>
      </c>
      <c r="V101" s="3">
        <v>1241</v>
      </c>
      <c r="W101" s="33">
        <f t="shared" si="38"/>
        <v>11.281224818694602</v>
      </c>
      <c r="X101" s="3">
        <v>98</v>
      </c>
      <c r="Y101" s="3">
        <v>1117</v>
      </c>
      <c r="Z101" s="33">
        <f t="shared" si="39"/>
        <v>8.7735004476275726</v>
      </c>
      <c r="AA101" s="3">
        <v>20</v>
      </c>
      <c r="AB101" s="3">
        <v>589</v>
      </c>
      <c r="AC101" s="138">
        <f t="shared" si="40"/>
        <v>3.3955857385398982</v>
      </c>
      <c r="AE101" s="64">
        <f t="shared" si="45"/>
        <v>541</v>
      </c>
      <c r="AF101" s="65">
        <f t="shared" si="46"/>
        <v>3579</v>
      </c>
      <c r="AG101" s="63">
        <f t="shared" si="41"/>
        <v>15.115954177144452</v>
      </c>
      <c r="AH101" s="42">
        <f t="shared" si="47"/>
        <v>273</v>
      </c>
      <c r="AI101" s="40">
        <f t="shared" si="48"/>
        <v>3106</v>
      </c>
      <c r="AJ101" s="66">
        <f t="shared" si="42"/>
        <v>8.7894397939471993</v>
      </c>
      <c r="AK101" s="65">
        <f t="shared" si="49"/>
        <v>183</v>
      </c>
      <c r="AL101" s="65">
        <f t="shared" si="50"/>
        <v>2428</v>
      </c>
      <c r="AM101" s="66">
        <f t="shared" si="43"/>
        <v>7.5370675453047777</v>
      </c>
      <c r="AN101" s="63">
        <f t="shared" si="44"/>
        <v>10.480820505465475</v>
      </c>
    </row>
    <row r="102" spans="1:40" x14ac:dyDescent="0.25">
      <c r="A102" s="4" t="s">
        <v>198</v>
      </c>
      <c r="B102" s="106" t="s">
        <v>199</v>
      </c>
      <c r="C102" s="112">
        <v>197</v>
      </c>
      <c r="D102" s="3">
        <v>1340</v>
      </c>
      <c r="E102" s="33">
        <f t="shared" si="32"/>
        <v>14.701492537313431</v>
      </c>
      <c r="F102" s="3">
        <v>79</v>
      </c>
      <c r="G102" s="3">
        <v>1172</v>
      </c>
      <c r="H102" s="33">
        <f t="shared" si="33"/>
        <v>6.7406143344709903</v>
      </c>
      <c r="I102" s="3">
        <v>64</v>
      </c>
      <c r="J102" s="3">
        <v>1110</v>
      </c>
      <c r="K102" s="33">
        <f t="shared" si="34"/>
        <v>5.7657657657657655</v>
      </c>
      <c r="L102" s="3">
        <v>0</v>
      </c>
      <c r="M102" s="3">
        <v>0</v>
      </c>
      <c r="N102" s="33" t="e">
        <f t="shared" si="35"/>
        <v>#DIV/0!</v>
      </c>
      <c r="O102" s="3">
        <v>0</v>
      </c>
      <c r="P102" s="3">
        <v>0</v>
      </c>
      <c r="Q102" s="33" t="e">
        <f t="shared" si="36"/>
        <v>#DIV/0!</v>
      </c>
      <c r="R102" s="3">
        <v>0</v>
      </c>
      <c r="S102" s="3">
        <v>0</v>
      </c>
      <c r="T102" s="33" t="e">
        <f t="shared" si="37"/>
        <v>#DIV/0!</v>
      </c>
      <c r="U102" s="3">
        <v>41</v>
      </c>
      <c r="V102" s="3">
        <v>706</v>
      </c>
      <c r="W102" s="33">
        <f t="shared" si="38"/>
        <v>5.8073654390934841</v>
      </c>
      <c r="X102" s="3">
        <v>13</v>
      </c>
      <c r="Y102" s="3">
        <v>695</v>
      </c>
      <c r="Z102" s="33">
        <f t="shared" si="39"/>
        <v>1.8705035971223021</v>
      </c>
      <c r="AA102" s="3">
        <v>15</v>
      </c>
      <c r="AB102" s="3">
        <v>373</v>
      </c>
      <c r="AC102" s="138">
        <f t="shared" si="40"/>
        <v>4.0214477211796247</v>
      </c>
      <c r="AE102" s="64">
        <f t="shared" si="45"/>
        <v>238</v>
      </c>
      <c r="AF102" s="65">
        <f t="shared" si="46"/>
        <v>2046</v>
      </c>
      <c r="AG102" s="63">
        <f t="shared" si="41"/>
        <v>11.632453567937437</v>
      </c>
      <c r="AH102" s="42">
        <f t="shared" si="47"/>
        <v>92</v>
      </c>
      <c r="AI102" s="40">
        <f t="shared" si="48"/>
        <v>1867</v>
      </c>
      <c r="AJ102" s="66">
        <f t="shared" si="42"/>
        <v>4.9276914836636312</v>
      </c>
      <c r="AK102" s="65">
        <f t="shared" si="49"/>
        <v>79</v>
      </c>
      <c r="AL102" s="65">
        <f t="shared" si="50"/>
        <v>1483</v>
      </c>
      <c r="AM102" s="66">
        <f t="shared" si="43"/>
        <v>5.3270397842211734</v>
      </c>
      <c r="AN102" s="63">
        <f t="shared" si="44"/>
        <v>7.295728278607414</v>
      </c>
    </row>
    <row r="103" spans="1:40" x14ac:dyDescent="0.25">
      <c r="A103" s="4" t="s">
        <v>200</v>
      </c>
      <c r="B103" s="106" t="s">
        <v>201</v>
      </c>
      <c r="C103" s="112">
        <v>426</v>
      </c>
      <c r="D103" s="3">
        <v>2360</v>
      </c>
      <c r="E103" s="33">
        <f t="shared" si="32"/>
        <v>18.050847457627121</v>
      </c>
      <c r="F103" s="3">
        <v>254</v>
      </c>
      <c r="G103" s="3">
        <v>2057</v>
      </c>
      <c r="H103" s="33">
        <f t="shared" si="33"/>
        <v>12.348079727758872</v>
      </c>
      <c r="I103" s="3">
        <v>242</v>
      </c>
      <c r="J103" s="3">
        <v>1719</v>
      </c>
      <c r="K103" s="33">
        <f t="shared" si="34"/>
        <v>14.077952297847585</v>
      </c>
      <c r="L103" s="3">
        <v>0</v>
      </c>
      <c r="M103" s="3">
        <v>0</v>
      </c>
      <c r="N103" s="33" t="e">
        <f t="shared" si="35"/>
        <v>#DIV/0!</v>
      </c>
      <c r="O103" s="3">
        <v>0</v>
      </c>
      <c r="P103" s="3">
        <v>0</v>
      </c>
      <c r="Q103" s="33" t="e">
        <f t="shared" si="36"/>
        <v>#DIV/0!</v>
      </c>
      <c r="R103" s="3">
        <v>0</v>
      </c>
      <c r="S103" s="3">
        <v>0</v>
      </c>
      <c r="T103" s="33" t="e">
        <f t="shared" si="37"/>
        <v>#DIV/0!</v>
      </c>
      <c r="U103" s="3">
        <v>123</v>
      </c>
      <c r="V103" s="3">
        <v>966</v>
      </c>
      <c r="W103" s="33">
        <f t="shared" si="38"/>
        <v>12.732919254658384</v>
      </c>
      <c r="X103" s="3">
        <v>80</v>
      </c>
      <c r="Y103" s="3">
        <v>987</v>
      </c>
      <c r="Z103" s="33">
        <f t="shared" si="39"/>
        <v>8.1053698074974676</v>
      </c>
      <c r="AA103" s="3">
        <v>63</v>
      </c>
      <c r="AB103" s="3">
        <v>599</v>
      </c>
      <c r="AC103" s="138">
        <f t="shared" si="40"/>
        <v>10.51752921535893</v>
      </c>
      <c r="AE103" s="64">
        <f t="shared" si="45"/>
        <v>549</v>
      </c>
      <c r="AF103" s="65">
        <f t="shared" si="46"/>
        <v>3326</v>
      </c>
      <c r="AG103" s="63">
        <f t="shared" si="41"/>
        <v>16.50631389055923</v>
      </c>
      <c r="AH103" s="42">
        <f t="shared" si="47"/>
        <v>334</v>
      </c>
      <c r="AI103" s="40">
        <f t="shared" si="48"/>
        <v>3044</v>
      </c>
      <c r="AJ103" s="66">
        <f t="shared" si="42"/>
        <v>10.972404730617608</v>
      </c>
      <c r="AK103" s="65">
        <f t="shared" si="49"/>
        <v>305</v>
      </c>
      <c r="AL103" s="65">
        <f t="shared" si="50"/>
        <v>2318</v>
      </c>
      <c r="AM103" s="66">
        <f t="shared" si="43"/>
        <v>13.157894736842104</v>
      </c>
      <c r="AN103" s="63">
        <f t="shared" si="44"/>
        <v>13.545537786006314</v>
      </c>
    </row>
    <row r="104" spans="1:40" x14ac:dyDescent="0.25">
      <c r="A104" s="4" t="s">
        <v>202</v>
      </c>
      <c r="B104" s="106" t="s">
        <v>203</v>
      </c>
      <c r="C104" s="112">
        <v>334</v>
      </c>
      <c r="D104" s="3">
        <v>2730</v>
      </c>
      <c r="E104" s="33">
        <f t="shared" si="32"/>
        <v>12.234432234432234</v>
      </c>
      <c r="F104" s="3">
        <v>213</v>
      </c>
      <c r="G104" s="3">
        <v>2329</v>
      </c>
      <c r="H104" s="33">
        <f t="shared" si="33"/>
        <v>9.1455560326320313</v>
      </c>
      <c r="I104" s="3">
        <v>120</v>
      </c>
      <c r="J104" s="3">
        <v>2160</v>
      </c>
      <c r="K104" s="33">
        <f t="shared" si="34"/>
        <v>5.5555555555555554</v>
      </c>
      <c r="L104" s="3">
        <v>0</v>
      </c>
      <c r="M104" s="3">
        <v>0</v>
      </c>
      <c r="N104" s="33" t="e">
        <f t="shared" si="35"/>
        <v>#DIV/0!</v>
      </c>
      <c r="O104" s="3">
        <v>0</v>
      </c>
      <c r="P104" s="3">
        <v>0</v>
      </c>
      <c r="Q104" s="33" t="e">
        <f t="shared" si="36"/>
        <v>#DIV/0!</v>
      </c>
      <c r="R104" s="3">
        <v>0</v>
      </c>
      <c r="S104" s="3">
        <v>0</v>
      </c>
      <c r="T104" s="33" t="e">
        <f t="shared" si="37"/>
        <v>#DIV/0!</v>
      </c>
      <c r="U104" s="3">
        <v>55</v>
      </c>
      <c r="V104" s="3">
        <v>1395</v>
      </c>
      <c r="W104" s="33">
        <f t="shared" si="38"/>
        <v>3.9426523297491038</v>
      </c>
      <c r="X104" s="3">
        <v>49</v>
      </c>
      <c r="Y104" s="3">
        <v>1378</v>
      </c>
      <c r="Z104" s="33">
        <f t="shared" si="39"/>
        <v>3.5558780841799713</v>
      </c>
      <c r="AA104" s="3">
        <v>40</v>
      </c>
      <c r="AB104" s="3">
        <v>715</v>
      </c>
      <c r="AC104" s="138">
        <f t="shared" si="40"/>
        <v>5.5944055944055942</v>
      </c>
      <c r="AE104" s="64">
        <f t="shared" si="45"/>
        <v>389</v>
      </c>
      <c r="AF104" s="65">
        <f t="shared" si="46"/>
        <v>4125</v>
      </c>
      <c r="AG104" s="63">
        <f t="shared" si="41"/>
        <v>9.4303030303030297</v>
      </c>
      <c r="AH104" s="42">
        <f t="shared" si="47"/>
        <v>262</v>
      </c>
      <c r="AI104" s="40">
        <f t="shared" si="48"/>
        <v>3707</v>
      </c>
      <c r="AJ104" s="66">
        <f t="shared" si="42"/>
        <v>7.0677097383328835</v>
      </c>
      <c r="AK104" s="65">
        <f t="shared" si="49"/>
        <v>160</v>
      </c>
      <c r="AL104" s="65">
        <f t="shared" si="50"/>
        <v>2875</v>
      </c>
      <c r="AM104" s="66">
        <f t="shared" si="43"/>
        <v>5.5652173913043477</v>
      </c>
      <c r="AN104" s="63">
        <f t="shared" si="44"/>
        <v>7.35441005331342</v>
      </c>
    </row>
    <row r="105" spans="1:40" x14ac:dyDescent="0.25">
      <c r="A105" s="4" t="s">
        <v>204</v>
      </c>
      <c r="B105" s="106" t="s">
        <v>205</v>
      </c>
      <c r="C105" s="112">
        <v>57</v>
      </c>
      <c r="D105" s="3">
        <v>1052</v>
      </c>
      <c r="E105" s="33">
        <f t="shared" si="32"/>
        <v>5.418250950570342</v>
      </c>
      <c r="F105" s="3">
        <v>125</v>
      </c>
      <c r="G105" s="3">
        <v>1243</v>
      </c>
      <c r="H105" s="33">
        <f t="shared" si="33"/>
        <v>10.05631536604988</v>
      </c>
      <c r="I105" s="3">
        <v>170</v>
      </c>
      <c r="J105" s="3">
        <v>1122</v>
      </c>
      <c r="K105" s="33">
        <f t="shared" si="34"/>
        <v>15.151515151515152</v>
      </c>
      <c r="L105" s="3">
        <v>0</v>
      </c>
      <c r="M105" s="3">
        <v>0</v>
      </c>
      <c r="N105" s="33" t="e">
        <f t="shared" si="35"/>
        <v>#DIV/0!</v>
      </c>
      <c r="O105" s="3">
        <v>0</v>
      </c>
      <c r="P105" s="3">
        <v>0</v>
      </c>
      <c r="Q105" s="33" t="e">
        <f t="shared" si="36"/>
        <v>#DIV/0!</v>
      </c>
      <c r="R105" s="3">
        <v>0</v>
      </c>
      <c r="S105" s="3">
        <v>0</v>
      </c>
      <c r="T105" s="33" t="e">
        <f t="shared" si="37"/>
        <v>#DIV/0!</v>
      </c>
      <c r="U105" s="3">
        <v>8</v>
      </c>
      <c r="V105" s="3">
        <v>441</v>
      </c>
      <c r="W105" s="33">
        <f t="shared" si="38"/>
        <v>1.8140589569160999</v>
      </c>
      <c r="X105" s="3">
        <v>15</v>
      </c>
      <c r="Y105" s="3">
        <v>467</v>
      </c>
      <c r="Z105" s="33">
        <f t="shared" si="39"/>
        <v>3.2119914346895073</v>
      </c>
      <c r="AA105" s="3">
        <v>38</v>
      </c>
      <c r="AB105" s="3">
        <v>281</v>
      </c>
      <c r="AC105" s="138">
        <f t="shared" si="40"/>
        <v>13.523131672597867</v>
      </c>
      <c r="AE105" s="64">
        <f t="shared" si="45"/>
        <v>65</v>
      </c>
      <c r="AF105" s="65">
        <f t="shared" si="46"/>
        <v>1493</v>
      </c>
      <c r="AG105" s="63">
        <f t="shared" si="41"/>
        <v>4.3536503683858001</v>
      </c>
      <c r="AH105" s="42">
        <f t="shared" si="47"/>
        <v>140</v>
      </c>
      <c r="AI105" s="40">
        <f t="shared" si="48"/>
        <v>1710</v>
      </c>
      <c r="AJ105" s="66">
        <f t="shared" si="42"/>
        <v>8.1871345029239766</v>
      </c>
      <c r="AK105" s="65">
        <f t="shared" si="49"/>
        <v>208</v>
      </c>
      <c r="AL105" s="65">
        <f t="shared" si="50"/>
        <v>1403</v>
      </c>
      <c r="AM105" s="66">
        <f t="shared" si="43"/>
        <v>14.825374198146829</v>
      </c>
      <c r="AN105" s="63">
        <f t="shared" si="44"/>
        <v>9.122053023152203</v>
      </c>
    </row>
    <row r="106" spans="1:40" x14ac:dyDescent="0.25">
      <c r="A106" s="4" t="s">
        <v>206</v>
      </c>
      <c r="B106" s="106" t="s">
        <v>207</v>
      </c>
      <c r="C106" s="112">
        <v>12</v>
      </c>
      <c r="D106" s="3">
        <v>433</v>
      </c>
      <c r="E106" s="33">
        <f t="shared" si="32"/>
        <v>2.7713625866050808</v>
      </c>
      <c r="F106" s="3">
        <v>60</v>
      </c>
      <c r="G106" s="3">
        <v>456</v>
      </c>
      <c r="H106" s="33">
        <f t="shared" si="33"/>
        <v>13.157894736842104</v>
      </c>
      <c r="I106" s="3">
        <v>10</v>
      </c>
      <c r="J106" s="3">
        <v>374</v>
      </c>
      <c r="K106" s="33">
        <f t="shared" si="34"/>
        <v>2.6737967914438503</v>
      </c>
      <c r="L106" s="3">
        <v>0</v>
      </c>
      <c r="M106" s="3">
        <v>0</v>
      </c>
      <c r="N106" s="33" t="e">
        <f t="shared" si="35"/>
        <v>#DIV/0!</v>
      </c>
      <c r="O106" s="3">
        <v>0</v>
      </c>
      <c r="P106" s="3">
        <v>0</v>
      </c>
      <c r="Q106" s="33" t="e">
        <f t="shared" si="36"/>
        <v>#DIV/0!</v>
      </c>
      <c r="R106" s="3">
        <v>0</v>
      </c>
      <c r="S106" s="3">
        <v>0</v>
      </c>
      <c r="T106" s="33" t="e">
        <f t="shared" si="37"/>
        <v>#DIV/0!</v>
      </c>
      <c r="U106" s="3">
        <v>1</v>
      </c>
      <c r="V106" s="3">
        <v>209</v>
      </c>
      <c r="W106" s="33">
        <f t="shared" si="38"/>
        <v>0.4784688995215311</v>
      </c>
      <c r="X106" s="3">
        <v>0</v>
      </c>
      <c r="Y106" s="3">
        <v>104</v>
      </c>
      <c r="Z106" s="33">
        <f t="shared" si="39"/>
        <v>0</v>
      </c>
      <c r="AA106" s="3">
        <v>1</v>
      </c>
      <c r="AB106" s="3">
        <v>120</v>
      </c>
      <c r="AC106" s="138">
        <f t="shared" si="40"/>
        <v>0.83333333333333337</v>
      </c>
      <c r="AE106" s="64">
        <f t="shared" si="45"/>
        <v>13</v>
      </c>
      <c r="AF106" s="65">
        <f t="shared" si="46"/>
        <v>642</v>
      </c>
      <c r="AG106" s="63">
        <f t="shared" si="41"/>
        <v>2.0249221183800623</v>
      </c>
      <c r="AH106" s="42">
        <f t="shared" si="47"/>
        <v>60</v>
      </c>
      <c r="AI106" s="40">
        <f t="shared" si="48"/>
        <v>560</v>
      </c>
      <c r="AJ106" s="66">
        <f t="shared" si="42"/>
        <v>10.714285714285714</v>
      </c>
      <c r="AK106" s="65">
        <f t="shared" si="49"/>
        <v>11</v>
      </c>
      <c r="AL106" s="65">
        <f t="shared" si="50"/>
        <v>494</v>
      </c>
      <c r="AM106" s="66">
        <f t="shared" si="43"/>
        <v>2.2267206477732793</v>
      </c>
      <c r="AN106" s="63">
        <f t="shared" si="44"/>
        <v>4.9886428268130185</v>
      </c>
    </row>
    <row r="107" spans="1:40" x14ac:dyDescent="0.25">
      <c r="A107" s="4" t="s">
        <v>208</v>
      </c>
      <c r="B107" s="106" t="s">
        <v>209</v>
      </c>
      <c r="C107" s="112">
        <v>312</v>
      </c>
      <c r="D107" s="3">
        <v>2888</v>
      </c>
      <c r="E107" s="33">
        <f t="shared" si="32"/>
        <v>10.803324099722991</v>
      </c>
      <c r="F107" s="3">
        <v>280</v>
      </c>
      <c r="G107" s="3">
        <v>2345</v>
      </c>
      <c r="H107" s="33">
        <f t="shared" si="33"/>
        <v>11.940298507462686</v>
      </c>
      <c r="I107" s="3">
        <v>200</v>
      </c>
      <c r="J107" s="3">
        <v>2123</v>
      </c>
      <c r="K107" s="33">
        <f t="shared" si="34"/>
        <v>9.4206311822892133</v>
      </c>
      <c r="L107" s="3">
        <v>0</v>
      </c>
      <c r="M107" s="3">
        <v>0</v>
      </c>
      <c r="N107" s="33" t="e">
        <f t="shared" si="35"/>
        <v>#DIV/0!</v>
      </c>
      <c r="O107" s="3">
        <v>0</v>
      </c>
      <c r="P107" s="3">
        <v>0</v>
      </c>
      <c r="Q107" s="33" t="e">
        <f t="shared" si="36"/>
        <v>#DIV/0!</v>
      </c>
      <c r="R107" s="3">
        <v>0</v>
      </c>
      <c r="S107" s="3">
        <v>0</v>
      </c>
      <c r="T107" s="33" t="e">
        <f t="shared" si="37"/>
        <v>#DIV/0!</v>
      </c>
      <c r="U107" s="3">
        <v>87</v>
      </c>
      <c r="V107" s="3">
        <v>1336</v>
      </c>
      <c r="W107" s="33">
        <f t="shared" si="38"/>
        <v>6.5119760479041915</v>
      </c>
      <c r="X107" s="3">
        <v>76</v>
      </c>
      <c r="Y107" s="3">
        <v>1295</v>
      </c>
      <c r="Z107" s="33">
        <f t="shared" si="39"/>
        <v>5.8687258687258685</v>
      </c>
      <c r="AA107" s="3">
        <v>48</v>
      </c>
      <c r="AB107" s="3">
        <v>716</v>
      </c>
      <c r="AC107" s="138">
        <f t="shared" si="40"/>
        <v>6.7039106145251397</v>
      </c>
      <c r="AE107" s="64">
        <f t="shared" si="45"/>
        <v>399</v>
      </c>
      <c r="AF107" s="65">
        <f t="shared" si="46"/>
        <v>4224</v>
      </c>
      <c r="AG107" s="63">
        <f t="shared" si="41"/>
        <v>9.4460227272727284</v>
      </c>
      <c r="AH107" s="42">
        <f t="shared" si="47"/>
        <v>356</v>
      </c>
      <c r="AI107" s="40">
        <f t="shared" si="48"/>
        <v>3640</v>
      </c>
      <c r="AJ107" s="66">
        <f t="shared" si="42"/>
        <v>9.780219780219781</v>
      </c>
      <c r="AK107" s="65">
        <f t="shared" si="49"/>
        <v>248</v>
      </c>
      <c r="AL107" s="65">
        <f t="shared" si="50"/>
        <v>2839</v>
      </c>
      <c r="AM107" s="66">
        <f t="shared" si="43"/>
        <v>8.7354702359985907</v>
      </c>
      <c r="AN107" s="63">
        <f t="shared" si="44"/>
        <v>9.3205709144970328</v>
      </c>
    </row>
    <row r="108" spans="1:40" x14ac:dyDescent="0.25">
      <c r="A108" s="4" t="s">
        <v>210</v>
      </c>
      <c r="B108" s="106" t="s">
        <v>211</v>
      </c>
      <c r="C108" s="112">
        <v>245</v>
      </c>
      <c r="D108" s="3">
        <v>1671</v>
      </c>
      <c r="E108" s="33">
        <f t="shared" si="32"/>
        <v>14.661879114302812</v>
      </c>
      <c r="F108" s="3">
        <v>154</v>
      </c>
      <c r="G108" s="3">
        <v>1455</v>
      </c>
      <c r="H108" s="33">
        <f t="shared" si="33"/>
        <v>10.584192439862543</v>
      </c>
      <c r="I108" s="3">
        <v>108</v>
      </c>
      <c r="J108" s="3">
        <v>1331</v>
      </c>
      <c r="K108" s="33">
        <f t="shared" si="34"/>
        <v>8.1141998497370409</v>
      </c>
      <c r="L108" s="3">
        <v>0</v>
      </c>
      <c r="M108" s="3">
        <v>37</v>
      </c>
      <c r="N108" s="33">
        <f t="shared" si="35"/>
        <v>0</v>
      </c>
      <c r="O108" s="3">
        <v>0</v>
      </c>
      <c r="P108" s="3">
        <v>31</v>
      </c>
      <c r="Q108" s="33">
        <f t="shared" si="36"/>
        <v>0</v>
      </c>
      <c r="R108" s="3">
        <v>0</v>
      </c>
      <c r="S108" s="3">
        <v>29</v>
      </c>
      <c r="T108" s="33">
        <f t="shared" si="37"/>
        <v>0</v>
      </c>
      <c r="U108" s="3">
        <v>39</v>
      </c>
      <c r="V108" s="3">
        <v>923</v>
      </c>
      <c r="W108" s="33">
        <f t="shared" si="38"/>
        <v>4.225352112676056</v>
      </c>
      <c r="X108" s="3">
        <v>43</v>
      </c>
      <c r="Y108" s="3">
        <v>893</v>
      </c>
      <c r="Z108" s="33">
        <f t="shared" si="39"/>
        <v>4.8152295632698765</v>
      </c>
      <c r="AA108" s="3">
        <v>2</v>
      </c>
      <c r="AB108" s="3">
        <v>426</v>
      </c>
      <c r="AC108" s="138">
        <f t="shared" si="40"/>
        <v>0.46948356807511737</v>
      </c>
      <c r="AE108" s="64">
        <f t="shared" si="45"/>
        <v>284</v>
      </c>
      <c r="AF108" s="65">
        <f t="shared" si="46"/>
        <v>2631</v>
      </c>
      <c r="AG108" s="63">
        <f t="shared" si="41"/>
        <v>10.794374762447738</v>
      </c>
      <c r="AH108" s="42">
        <f t="shared" si="47"/>
        <v>197</v>
      </c>
      <c r="AI108" s="40">
        <f t="shared" si="48"/>
        <v>2379</v>
      </c>
      <c r="AJ108" s="66">
        <f t="shared" si="42"/>
        <v>8.2807902480033633</v>
      </c>
      <c r="AK108" s="65">
        <f t="shared" si="49"/>
        <v>110</v>
      </c>
      <c r="AL108" s="65">
        <f t="shared" si="50"/>
        <v>1786</v>
      </c>
      <c r="AM108" s="66">
        <f t="shared" si="43"/>
        <v>6.1590145576707727</v>
      </c>
      <c r="AN108" s="63">
        <f t="shared" si="44"/>
        <v>8.4113931893739586</v>
      </c>
    </row>
    <row r="109" spans="1:40" x14ac:dyDescent="0.25">
      <c r="A109" s="4" t="s">
        <v>212</v>
      </c>
      <c r="B109" s="106" t="s">
        <v>213</v>
      </c>
      <c r="C109" s="112">
        <v>153</v>
      </c>
      <c r="D109" s="34">
        <v>786</v>
      </c>
      <c r="E109" s="33">
        <f t="shared" si="32"/>
        <v>19.465648854961831</v>
      </c>
      <c r="F109" s="3">
        <v>88</v>
      </c>
      <c r="G109" s="3">
        <v>1181</v>
      </c>
      <c r="H109" s="33">
        <f t="shared" si="33"/>
        <v>7.4513124470787462</v>
      </c>
      <c r="I109" s="3">
        <v>76</v>
      </c>
      <c r="J109" s="3">
        <v>933</v>
      </c>
      <c r="K109" s="33">
        <f t="shared" si="34"/>
        <v>8.145766345123258</v>
      </c>
      <c r="L109" s="3">
        <v>0</v>
      </c>
      <c r="M109" s="3">
        <v>0</v>
      </c>
      <c r="N109" s="33" t="e">
        <f t="shared" si="35"/>
        <v>#DIV/0!</v>
      </c>
      <c r="O109" s="3">
        <v>0</v>
      </c>
      <c r="P109" s="3">
        <v>0</v>
      </c>
      <c r="Q109" s="33" t="e">
        <f t="shared" si="36"/>
        <v>#DIV/0!</v>
      </c>
      <c r="R109" s="3">
        <v>0</v>
      </c>
      <c r="S109" s="3">
        <v>0</v>
      </c>
      <c r="T109" s="33" t="e">
        <f t="shared" si="37"/>
        <v>#DIV/0!</v>
      </c>
      <c r="U109" s="3">
        <v>32</v>
      </c>
      <c r="V109" s="3">
        <v>510</v>
      </c>
      <c r="W109" s="33">
        <f t="shared" si="38"/>
        <v>6.2745098039215685</v>
      </c>
      <c r="X109" s="3">
        <v>14</v>
      </c>
      <c r="Y109" s="3">
        <v>498</v>
      </c>
      <c r="Z109" s="33">
        <f t="shared" si="39"/>
        <v>2.8112449799196786</v>
      </c>
      <c r="AA109" s="3">
        <v>7</v>
      </c>
      <c r="AB109" s="3">
        <v>310</v>
      </c>
      <c r="AC109" s="138">
        <f t="shared" si="40"/>
        <v>2.258064516129032</v>
      </c>
      <c r="AE109" s="64">
        <f t="shared" si="45"/>
        <v>185</v>
      </c>
      <c r="AF109" s="65">
        <f t="shared" si="46"/>
        <v>1296</v>
      </c>
      <c r="AG109" s="63">
        <f t="shared" si="41"/>
        <v>14.274691358024691</v>
      </c>
      <c r="AH109" s="42">
        <f t="shared" si="47"/>
        <v>102</v>
      </c>
      <c r="AI109" s="40">
        <f t="shared" si="48"/>
        <v>1679</v>
      </c>
      <c r="AJ109" s="66">
        <f t="shared" si="42"/>
        <v>6.0750446694460987</v>
      </c>
      <c r="AK109" s="65">
        <f t="shared" si="49"/>
        <v>83</v>
      </c>
      <c r="AL109" s="65">
        <f t="shared" si="50"/>
        <v>1243</v>
      </c>
      <c r="AM109" s="66">
        <f t="shared" si="43"/>
        <v>6.6773934030571205</v>
      </c>
      <c r="AN109" s="63">
        <f t="shared" si="44"/>
        <v>9.0090431435093041</v>
      </c>
    </row>
    <row r="110" spans="1:40" x14ac:dyDescent="0.25">
      <c r="A110" s="4" t="s">
        <v>214</v>
      </c>
      <c r="B110" s="106" t="s">
        <v>215</v>
      </c>
      <c r="C110" s="112">
        <v>326</v>
      </c>
      <c r="D110" s="3">
        <v>2075</v>
      </c>
      <c r="E110" s="33">
        <f t="shared" si="32"/>
        <v>15.710843373493976</v>
      </c>
      <c r="F110" s="3">
        <v>177</v>
      </c>
      <c r="G110" s="3">
        <v>1813</v>
      </c>
      <c r="H110" s="33">
        <f t="shared" si="33"/>
        <v>9.7628240485383344</v>
      </c>
      <c r="I110" s="3">
        <v>99</v>
      </c>
      <c r="J110" s="3">
        <v>1677</v>
      </c>
      <c r="K110" s="33">
        <f t="shared" si="34"/>
        <v>5.9033989266547406</v>
      </c>
      <c r="L110" s="3">
        <v>0</v>
      </c>
      <c r="M110" s="3">
        <v>0</v>
      </c>
      <c r="N110" s="33" t="e">
        <f t="shared" si="35"/>
        <v>#DIV/0!</v>
      </c>
      <c r="O110" s="3">
        <v>0</v>
      </c>
      <c r="P110" s="3">
        <v>0</v>
      </c>
      <c r="Q110" s="33" t="e">
        <f t="shared" si="36"/>
        <v>#DIV/0!</v>
      </c>
      <c r="R110" s="3">
        <v>0</v>
      </c>
      <c r="S110" s="3">
        <v>0</v>
      </c>
      <c r="T110" s="33" t="e">
        <f t="shared" si="37"/>
        <v>#DIV/0!</v>
      </c>
      <c r="U110" s="3">
        <v>53</v>
      </c>
      <c r="V110" s="3">
        <v>791</v>
      </c>
      <c r="W110" s="33">
        <f t="shared" si="38"/>
        <v>6.7003792667509483</v>
      </c>
      <c r="X110" s="3">
        <v>39</v>
      </c>
      <c r="Y110" s="3">
        <v>761</v>
      </c>
      <c r="Z110" s="33">
        <f t="shared" si="39"/>
        <v>5.1248357424441524</v>
      </c>
      <c r="AA110" s="3">
        <v>5</v>
      </c>
      <c r="AB110" s="3">
        <v>398</v>
      </c>
      <c r="AC110" s="138">
        <f t="shared" si="40"/>
        <v>1.256281407035176</v>
      </c>
      <c r="AE110" s="64">
        <f t="shared" si="45"/>
        <v>379</v>
      </c>
      <c r="AF110" s="65">
        <f t="shared" si="46"/>
        <v>2866</v>
      </c>
      <c r="AG110" s="63">
        <f t="shared" si="41"/>
        <v>13.224005582693648</v>
      </c>
      <c r="AH110" s="42">
        <f t="shared" si="47"/>
        <v>216</v>
      </c>
      <c r="AI110" s="40">
        <f t="shared" si="48"/>
        <v>2574</v>
      </c>
      <c r="AJ110" s="66">
        <f t="shared" si="42"/>
        <v>8.3916083916083917</v>
      </c>
      <c r="AK110" s="65">
        <f t="shared" si="49"/>
        <v>104</v>
      </c>
      <c r="AL110" s="65">
        <f t="shared" si="50"/>
        <v>2075</v>
      </c>
      <c r="AM110" s="66">
        <f t="shared" si="43"/>
        <v>5.0120481927710836</v>
      </c>
      <c r="AN110" s="63">
        <f t="shared" si="44"/>
        <v>8.8758873890243741</v>
      </c>
    </row>
    <row r="111" spans="1:40" x14ac:dyDescent="0.25">
      <c r="A111" s="4" t="s">
        <v>216</v>
      </c>
      <c r="B111" s="106" t="s">
        <v>217</v>
      </c>
      <c r="C111" s="112">
        <v>33</v>
      </c>
      <c r="D111" s="3">
        <v>169</v>
      </c>
      <c r="E111" s="33">
        <f t="shared" si="32"/>
        <v>19.526627218934912</v>
      </c>
      <c r="F111" s="3">
        <v>12</v>
      </c>
      <c r="G111" s="3">
        <v>134</v>
      </c>
      <c r="H111" s="33">
        <f t="shared" si="33"/>
        <v>8.9552238805970141</v>
      </c>
      <c r="I111" s="3">
        <v>13</v>
      </c>
      <c r="J111" s="3">
        <v>122</v>
      </c>
      <c r="K111" s="33">
        <f t="shared" si="34"/>
        <v>10.655737704918032</v>
      </c>
      <c r="L111" s="3">
        <v>0</v>
      </c>
      <c r="M111" s="3">
        <v>0</v>
      </c>
      <c r="N111" s="33" t="e">
        <f t="shared" si="35"/>
        <v>#DIV/0!</v>
      </c>
      <c r="O111" s="3">
        <v>0</v>
      </c>
      <c r="P111" s="3">
        <v>0</v>
      </c>
      <c r="Q111" s="33" t="e">
        <f t="shared" si="36"/>
        <v>#DIV/0!</v>
      </c>
      <c r="R111" s="3">
        <v>0</v>
      </c>
      <c r="S111" s="3">
        <v>0</v>
      </c>
      <c r="T111" s="33" t="e">
        <f t="shared" si="37"/>
        <v>#DIV/0!</v>
      </c>
      <c r="U111" s="3">
        <v>0</v>
      </c>
      <c r="V111" s="3">
        <v>0</v>
      </c>
      <c r="W111" s="33" t="e">
        <f t="shared" si="38"/>
        <v>#DIV/0!</v>
      </c>
      <c r="X111" s="3">
        <v>0</v>
      </c>
      <c r="Y111" s="3">
        <v>0</v>
      </c>
      <c r="Z111" s="33" t="e">
        <f t="shared" si="39"/>
        <v>#DIV/0!</v>
      </c>
      <c r="AA111" s="3">
        <v>0</v>
      </c>
      <c r="AB111" s="3">
        <v>0</v>
      </c>
      <c r="AC111" s="138" t="e">
        <f t="shared" si="40"/>
        <v>#DIV/0!</v>
      </c>
      <c r="AE111" s="64">
        <f t="shared" si="45"/>
        <v>33</v>
      </c>
      <c r="AF111" s="65">
        <f t="shared" si="46"/>
        <v>169</v>
      </c>
      <c r="AG111" s="63">
        <f t="shared" si="41"/>
        <v>19.526627218934912</v>
      </c>
      <c r="AH111" s="42">
        <f t="shared" si="47"/>
        <v>12</v>
      </c>
      <c r="AI111" s="40">
        <f t="shared" si="48"/>
        <v>134</v>
      </c>
      <c r="AJ111" s="66">
        <f t="shared" si="42"/>
        <v>8.9552238805970141</v>
      </c>
      <c r="AK111" s="65">
        <f t="shared" si="49"/>
        <v>13</v>
      </c>
      <c r="AL111" s="65">
        <f t="shared" si="50"/>
        <v>122</v>
      </c>
      <c r="AM111" s="66">
        <f t="shared" si="43"/>
        <v>10.655737704918032</v>
      </c>
      <c r="AN111" s="63">
        <f t="shared" si="44"/>
        <v>13.045862934816654</v>
      </c>
    </row>
    <row r="112" spans="1:40" x14ac:dyDescent="0.25">
      <c r="A112" s="4" t="s">
        <v>218</v>
      </c>
      <c r="B112" s="106" t="s">
        <v>219</v>
      </c>
      <c r="C112" s="112">
        <v>172</v>
      </c>
      <c r="D112" s="3">
        <v>949</v>
      </c>
      <c r="E112" s="33">
        <f t="shared" si="32"/>
        <v>18.124341412012647</v>
      </c>
      <c r="F112" s="3">
        <v>58</v>
      </c>
      <c r="G112" s="3">
        <v>865</v>
      </c>
      <c r="H112" s="33">
        <f t="shared" si="33"/>
        <v>6.7052023121387281</v>
      </c>
      <c r="I112" s="3">
        <v>104</v>
      </c>
      <c r="J112" s="3">
        <v>630</v>
      </c>
      <c r="K112" s="33">
        <f t="shared" si="34"/>
        <v>16.507936507936506</v>
      </c>
      <c r="L112" s="3">
        <v>0</v>
      </c>
      <c r="M112" s="3">
        <v>0</v>
      </c>
      <c r="N112" s="33" t="e">
        <f t="shared" si="35"/>
        <v>#DIV/0!</v>
      </c>
      <c r="O112" s="3">
        <v>0</v>
      </c>
      <c r="P112" s="3">
        <v>0</v>
      </c>
      <c r="Q112" s="33" t="e">
        <f t="shared" si="36"/>
        <v>#DIV/0!</v>
      </c>
      <c r="R112" s="3">
        <v>0</v>
      </c>
      <c r="S112" s="3">
        <v>0</v>
      </c>
      <c r="T112" s="33" t="e">
        <f t="shared" si="37"/>
        <v>#DIV/0!</v>
      </c>
      <c r="U112" s="3">
        <v>76</v>
      </c>
      <c r="V112" s="3">
        <v>408</v>
      </c>
      <c r="W112" s="33">
        <f t="shared" si="38"/>
        <v>18.627450980392158</v>
      </c>
      <c r="X112" s="3">
        <v>34</v>
      </c>
      <c r="Y112" s="3">
        <v>372</v>
      </c>
      <c r="Z112" s="33">
        <f t="shared" si="39"/>
        <v>9.1397849462365599</v>
      </c>
      <c r="AA112" s="3">
        <v>22</v>
      </c>
      <c r="AB112" s="3">
        <v>275</v>
      </c>
      <c r="AC112" s="138">
        <f t="shared" si="40"/>
        <v>8</v>
      </c>
      <c r="AE112" s="64">
        <f>+C112+L112+U112</f>
        <v>248</v>
      </c>
      <c r="AF112" s="65">
        <f t="shared" ref="AF112:AF114" si="51">+D112+M112+V112</f>
        <v>1357</v>
      </c>
      <c r="AG112" s="63">
        <f t="shared" si="41"/>
        <v>18.275607958732497</v>
      </c>
      <c r="AH112" s="42">
        <f t="shared" si="47"/>
        <v>92</v>
      </c>
      <c r="AI112" s="40">
        <f t="shared" si="48"/>
        <v>1237</v>
      </c>
      <c r="AJ112" s="66">
        <f t="shared" si="42"/>
        <v>7.4373484236054974</v>
      </c>
      <c r="AK112" s="65">
        <f t="shared" si="49"/>
        <v>126</v>
      </c>
      <c r="AL112" s="65">
        <f t="shared" si="50"/>
        <v>905</v>
      </c>
      <c r="AM112" s="66">
        <f t="shared" si="43"/>
        <v>13.922651933701658</v>
      </c>
      <c r="AN112" s="63">
        <f t="shared" si="44"/>
        <v>13.211869438679884</v>
      </c>
    </row>
    <row r="113" spans="1:40" ht="15.75" thickBot="1" x14ac:dyDescent="0.3">
      <c r="A113" s="4" t="s">
        <v>220</v>
      </c>
      <c r="B113" s="106" t="s">
        <v>221</v>
      </c>
      <c r="C113" s="112">
        <v>28</v>
      </c>
      <c r="D113" s="3">
        <v>218</v>
      </c>
      <c r="E113" s="33">
        <f t="shared" si="32"/>
        <v>12.844036697247708</v>
      </c>
      <c r="F113" s="3">
        <v>25</v>
      </c>
      <c r="G113" s="3">
        <v>174</v>
      </c>
      <c r="H113" s="33">
        <f t="shared" si="33"/>
        <v>14.367816091954023</v>
      </c>
      <c r="I113" s="3">
        <v>19</v>
      </c>
      <c r="J113" s="3">
        <v>152</v>
      </c>
      <c r="K113" s="33">
        <f t="shared" si="34"/>
        <v>12.5</v>
      </c>
      <c r="L113" s="3">
        <v>0</v>
      </c>
      <c r="M113" s="3">
        <v>0</v>
      </c>
      <c r="N113" s="33" t="e">
        <f t="shared" si="35"/>
        <v>#DIV/0!</v>
      </c>
      <c r="O113" s="3">
        <v>0</v>
      </c>
      <c r="P113" s="3">
        <v>0</v>
      </c>
      <c r="Q113" s="33" t="e">
        <f t="shared" si="36"/>
        <v>#DIV/0!</v>
      </c>
      <c r="R113" s="3">
        <v>0</v>
      </c>
      <c r="S113" s="3">
        <v>0</v>
      </c>
      <c r="T113" s="33" t="e">
        <f t="shared" si="37"/>
        <v>#DIV/0!</v>
      </c>
      <c r="U113" s="3">
        <v>0</v>
      </c>
      <c r="V113" s="3">
        <v>0</v>
      </c>
      <c r="W113" s="33" t="e">
        <f t="shared" si="38"/>
        <v>#DIV/0!</v>
      </c>
      <c r="X113" s="3">
        <v>0</v>
      </c>
      <c r="Y113" s="3">
        <v>0</v>
      </c>
      <c r="Z113" s="33" t="e">
        <f t="shared" si="39"/>
        <v>#DIV/0!</v>
      </c>
      <c r="AA113" s="3">
        <v>0</v>
      </c>
      <c r="AB113" s="3">
        <v>0</v>
      </c>
      <c r="AC113" s="138" t="e">
        <f t="shared" si="40"/>
        <v>#DIV/0!</v>
      </c>
      <c r="AE113" s="67">
        <f>+C113+L113+U113</f>
        <v>28</v>
      </c>
      <c r="AF113" s="68">
        <f t="shared" si="51"/>
        <v>218</v>
      </c>
      <c r="AG113" s="69">
        <f t="shared" si="41"/>
        <v>12.844036697247708</v>
      </c>
      <c r="AH113" s="51">
        <f t="shared" si="47"/>
        <v>25</v>
      </c>
      <c r="AI113" s="52">
        <f t="shared" si="48"/>
        <v>174</v>
      </c>
      <c r="AJ113" s="70">
        <f t="shared" si="42"/>
        <v>14.367816091954023</v>
      </c>
      <c r="AK113" s="68">
        <f t="shared" si="49"/>
        <v>19</v>
      </c>
      <c r="AL113" s="68">
        <f t="shared" si="50"/>
        <v>152</v>
      </c>
      <c r="AM113" s="70">
        <f t="shared" si="43"/>
        <v>12.5</v>
      </c>
      <c r="AN113" s="69">
        <f>AVERAGE(AG113,AJ113,AM113)</f>
        <v>13.237284263067243</v>
      </c>
    </row>
    <row r="114" spans="1:40" ht="16.5" thickTop="1" thickBot="1" x14ac:dyDescent="0.3">
      <c r="B114" s="133" t="s">
        <v>222</v>
      </c>
      <c r="C114" s="10">
        <f>SUM(C4:C113)</f>
        <v>18965</v>
      </c>
      <c r="D114" s="10">
        <f>SUM(D4:D113)</f>
        <v>150982</v>
      </c>
      <c r="E114" s="31">
        <f t="shared" si="32"/>
        <v>12.561099998675337</v>
      </c>
      <c r="F114" s="10">
        <f t="shared" ref="F114:AB114" si="52">SUM(F4:F113)</f>
        <v>11836</v>
      </c>
      <c r="G114" s="10">
        <f t="shared" si="52"/>
        <v>133027</v>
      </c>
      <c r="H114" s="31">
        <f t="shared" si="33"/>
        <v>8.8974418727025348</v>
      </c>
      <c r="I114" s="10">
        <f t="shared" si="52"/>
        <v>9468</v>
      </c>
      <c r="J114" s="10">
        <f t="shared" si="52"/>
        <v>120696</v>
      </c>
      <c r="K114" s="31">
        <f t="shared" si="34"/>
        <v>7.8445018890435483</v>
      </c>
      <c r="L114" s="10">
        <f t="shared" si="52"/>
        <v>31</v>
      </c>
      <c r="M114" s="10">
        <f t="shared" si="52"/>
        <v>281</v>
      </c>
      <c r="N114" s="31">
        <f t="shared" si="35"/>
        <v>11.032028469750891</v>
      </c>
      <c r="O114" s="10">
        <f t="shared" si="52"/>
        <v>2</v>
      </c>
      <c r="P114" s="10">
        <f t="shared" si="52"/>
        <v>245</v>
      </c>
      <c r="Q114" s="31">
        <f t="shared" si="36"/>
        <v>0.81632653061224492</v>
      </c>
      <c r="R114" s="10">
        <f t="shared" si="52"/>
        <v>3</v>
      </c>
      <c r="S114" s="10">
        <f t="shared" si="52"/>
        <v>247</v>
      </c>
      <c r="T114" s="31">
        <f t="shared" si="37"/>
        <v>1.214574898785425</v>
      </c>
      <c r="U114" s="10">
        <f t="shared" si="52"/>
        <v>3440</v>
      </c>
      <c r="V114" s="10">
        <f t="shared" si="52"/>
        <v>60647</v>
      </c>
      <c r="W114" s="31">
        <f t="shared" si="38"/>
        <v>5.6721684502118821</v>
      </c>
      <c r="X114" s="10">
        <f t="shared" si="52"/>
        <v>2633</v>
      </c>
      <c r="Y114" s="10">
        <f t="shared" si="52"/>
        <v>60753</v>
      </c>
      <c r="Z114" s="31">
        <f t="shared" si="39"/>
        <v>4.3339423567560456</v>
      </c>
      <c r="AA114" s="10">
        <f t="shared" si="52"/>
        <v>1908</v>
      </c>
      <c r="AB114" s="10">
        <f t="shared" si="52"/>
        <v>39820</v>
      </c>
      <c r="AC114" s="31">
        <f t="shared" si="40"/>
        <v>4.7915620291310894</v>
      </c>
      <c r="AE114" s="377">
        <f>+C114+L114+U114</f>
        <v>22436</v>
      </c>
      <c r="AF114" s="378">
        <f t="shared" si="51"/>
        <v>211910</v>
      </c>
      <c r="AG114" s="379">
        <f t="shared" si="41"/>
        <v>10.587513567080364</v>
      </c>
      <c r="AH114" s="380">
        <f t="shared" si="47"/>
        <v>14471</v>
      </c>
      <c r="AI114" s="381">
        <f t="shared" si="48"/>
        <v>194025</v>
      </c>
      <c r="AJ114" s="382">
        <f t="shared" si="42"/>
        <v>7.458317227161448</v>
      </c>
      <c r="AK114" s="378">
        <f t="shared" si="49"/>
        <v>11379</v>
      </c>
      <c r="AL114" s="378">
        <f t="shared" si="50"/>
        <v>160763</v>
      </c>
      <c r="AM114" s="382">
        <f t="shared" si="43"/>
        <v>7.0781212094822816</v>
      </c>
      <c r="AN114" s="379">
        <f>AVERAGE(AG114,AJ114,AM114)</f>
        <v>8.3746506679080301</v>
      </c>
    </row>
    <row r="115" spans="1:40" ht="15.75" thickTop="1" x14ac:dyDescent="0.25"/>
  </sheetData>
  <mergeCells count="6">
    <mergeCell ref="C2:K2"/>
    <mergeCell ref="AE2:AN2"/>
    <mergeCell ref="A2:A3"/>
    <mergeCell ref="B2:B3"/>
    <mergeCell ref="L2:S2"/>
    <mergeCell ref="U2:AC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116"/>
  <sheetViews>
    <sheetView topLeftCell="DW1" workbookViewId="0">
      <selection activeCell="EH120" sqref="EH120"/>
    </sheetView>
  </sheetViews>
  <sheetFormatPr baseColWidth="10" defaultColWidth="9" defaultRowHeight="15" x14ac:dyDescent="0.25"/>
  <cols>
    <col min="2" max="2" width="68.42578125" customWidth="1"/>
    <col min="3" max="46" width="5.85546875" customWidth="1"/>
    <col min="47" max="47" width="7.28515625" customWidth="1"/>
    <col min="48" max="50" width="5.85546875" customWidth="1"/>
    <col min="51" max="51" width="13.140625" customWidth="1"/>
    <col min="52" max="52" width="14.28515625" customWidth="1"/>
    <col min="53" max="54" width="12.85546875" customWidth="1"/>
    <col min="55" max="55" width="10.85546875" customWidth="1"/>
    <col min="56" max="146" width="5.85546875" customWidth="1"/>
    <col min="147" max="147" width="11.5703125" customWidth="1"/>
    <col min="148" max="148" width="13.140625" customWidth="1"/>
    <col min="149" max="149" width="13.85546875" customWidth="1"/>
    <col min="150" max="150" width="13.28515625" customWidth="1"/>
    <col min="151" max="151" width="12.85546875" customWidth="1"/>
    <col min="152" max="152" width="5.85546875" customWidth="1"/>
    <col min="153" max="154" width="9" customWidth="1"/>
  </cols>
  <sheetData>
    <row r="1" spans="1:156" ht="15.75" thickBot="1" x14ac:dyDescent="0.3"/>
    <row r="2" spans="1:156" ht="15" customHeight="1" thickTop="1" thickBot="1" x14ac:dyDescent="0.3">
      <c r="A2" s="323" t="s">
        <v>0</v>
      </c>
      <c r="B2" s="323" t="s">
        <v>1</v>
      </c>
      <c r="C2" s="324" t="s">
        <v>439</v>
      </c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  <c r="Y2" s="331"/>
      <c r="Z2" s="331"/>
      <c r="AA2" s="331"/>
      <c r="AB2" s="331"/>
      <c r="AC2" s="331"/>
      <c r="AD2" s="331"/>
      <c r="AE2" s="331"/>
      <c r="AF2" s="331"/>
      <c r="AG2" s="331"/>
      <c r="AH2" s="331"/>
      <c r="AI2" s="331"/>
      <c r="AJ2" s="331"/>
      <c r="AK2" s="331"/>
      <c r="AL2" s="331"/>
      <c r="AM2" s="331"/>
      <c r="AN2" s="331"/>
      <c r="AO2" s="331"/>
      <c r="AP2" s="331"/>
      <c r="AQ2" s="331"/>
      <c r="AR2" s="331"/>
      <c r="AS2" s="331"/>
      <c r="AT2" s="331"/>
      <c r="AU2" s="331"/>
      <c r="AV2" s="331"/>
      <c r="AW2" s="331"/>
      <c r="AX2" s="331"/>
      <c r="AY2" s="331"/>
      <c r="AZ2" s="331"/>
      <c r="BA2" s="331"/>
      <c r="BB2" s="331"/>
      <c r="BC2" s="332"/>
      <c r="BD2" s="324" t="s">
        <v>456</v>
      </c>
      <c r="BE2" s="331"/>
      <c r="BF2" s="331"/>
      <c r="BG2" s="331"/>
      <c r="BH2" s="331"/>
      <c r="BI2" s="331"/>
      <c r="BJ2" s="331"/>
      <c r="BK2" s="331"/>
      <c r="BL2" s="331"/>
      <c r="BM2" s="331"/>
      <c r="BN2" s="331"/>
      <c r="BO2" s="331"/>
      <c r="BP2" s="331"/>
      <c r="BQ2" s="331"/>
      <c r="BR2" s="331"/>
      <c r="BS2" s="331"/>
      <c r="BT2" s="331"/>
      <c r="BU2" s="331"/>
      <c r="BV2" s="331"/>
      <c r="BW2" s="331"/>
      <c r="BX2" s="331"/>
      <c r="BY2" s="331"/>
      <c r="BZ2" s="331"/>
      <c r="CA2" s="331"/>
      <c r="CB2" s="331"/>
      <c r="CC2" s="331"/>
      <c r="CD2" s="331"/>
      <c r="CE2" s="331"/>
      <c r="CF2" s="331"/>
      <c r="CG2" s="331"/>
      <c r="CH2" s="331"/>
      <c r="CI2" s="331"/>
      <c r="CJ2" s="331"/>
      <c r="CK2" s="331"/>
      <c r="CL2" s="331"/>
      <c r="CM2" s="331"/>
      <c r="CN2" s="331"/>
      <c r="CO2" s="331"/>
      <c r="CP2" s="331"/>
      <c r="CQ2" s="331"/>
      <c r="CR2" s="331"/>
      <c r="CS2" s="331"/>
      <c r="CT2" s="332"/>
      <c r="CU2" s="324" t="s">
        <v>457</v>
      </c>
      <c r="CV2" s="331"/>
      <c r="CW2" s="331"/>
      <c r="CX2" s="331"/>
      <c r="CY2" s="331"/>
      <c r="CZ2" s="331"/>
      <c r="DA2" s="331"/>
      <c r="DB2" s="331"/>
      <c r="DC2" s="331"/>
      <c r="DD2" s="331"/>
      <c r="DE2" s="331"/>
      <c r="DF2" s="331"/>
      <c r="DG2" s="331"/>
      <c r="DH2" s="331"/>
      <c r="DI2" s="331"/>
      <c r="DJ2" s="331"/>
      <c r="DK2" s="331"/>
      <c r="DL2" s="331"/>
      <c r="DM2" s="331"/>
      <c r="DN2" s="331"/>
      <c r="DO2" s="331"/>
      <c r="DP2" s="331"/>
      <c r="DQ2" s="331"/>
      <c r="DR2" s="331"/>
      <c r="DS2" s="331"/>
      <c r="DT2" s="331"/>
      <c r="DU2" s="331"/>
      <c r="DV2" s="331"/>
      <c r="DW2" s="331"/>
      <c r="DX2" s="331"/>
      <c r="DY2" s="331"/>
      <c r="DZ2" s="331"/>
      <c r="EA2" s="331"/>
      <c r="EB2" s="331"/>
      <c r="EC2" s="331"/>
      <c r="ED2" s="331"/>
      <c r="EE2" s="331"/>
      <c r="EF2" s="331"/>
      <c r="EG2" s="331"/>
      <c r="EH2" s="331"/>
      <c r="EI2" s="331"/>
      <c r="EJ2" s="331"/>
      <c r="EK2" s="331"/>
      <c r="EL2" s="331"/>
      <c r="EM2" s="331"/>
      <c r="EN2" s="331"/>
      <c r="EO2" s="331"/>
      <c r="EP2" s="331"/>
      <c r="EQ2" s="331"/>
      <c r="ER2" s="331"/>
      <c r="ES2" s="331"/>
      <c r="ET2" s="331"/>
      <c r="EU2" s="332"/>
      <c r="EW2" s="336" t="s">
        <v>222</v>
      </c>
      <c r="EX2" s="337"/>
      <c r="EY2" s="337"/>
      <c r="EZ2" s="338"/>
    </row>
    <row r="3" spans="1:156" ht="39.950000000000003" customHeight="1" thickTop="1" thickBot="1" x14ac:dyDescent="0.3">
      <c r="A3" s="323" t="s">
        <v>0</v>
      </c>
      <c r="B3" s="323" t="s">
        <v>1</v>
      </c>
      <c r="C3" s="324" t="s">
        <v>440</v>
      </c>
      <c r="D3" s="331"/>
      <c r="E3" s="331"/>
      <c r="F3" s="332"/>
      <c r="G3" s="323" t="s">
        <v>444</v>
      </c>
      <c r="H3" s="323" t="s">
        <v>444</v>
      </c>
      <c r="I3" s="323" t="s">
        <v>444</v>
      </c>
      <c r="J3" s="324" t="s">
        <v>445</v>
      </c>
      <c r="K3" s="331"/>
      <c r="L3" s="331"/>
      <c r="M3" s="332"/>
      <c r="N3" s="323" t="s">
        <v>446</v>
      </c>
      <c r="O3" s="323" t="s">
        <v>446</v>
      </c>
      <c r="P3" s="323" t="s">
        <v>446</v>
      </c>
      <c r="Q3" s="324" t="s">
        <v>447</v>
      </c>
      <c r="R3" s="331"/>
      <c r="S3" s="331"/>
      <c r="T3" s="332"/>
      <c r="U3" s="323" t="s">
        <v>448</v>
      </c>
      <c r="V3" s="323" t="s">
        <v>448</v>
      </c>
      <c r="W3" s="323" t="s">
        <v>448</v>
      </c>
      <c r="X3" s="324" t="s">
        <v>449</v>
      </c>
      <c r="Y3" s="331"/>
      <c r="Z3" s="331"/>
      <c r="AA3" s="332"/>
      <c r="AB3" s="323" t="s">
        <v>450</v>
      </c>
      <c r="AC3" s="323" t="s">
        <v>450</v>
      </c>
      <c r="AD3" s="323" t="s">
        <v>450</v>
      </c>
      <c r="AE3" s="323" t="s">
        <v>451</v>
      </c>
      <c r="AF3" s="323" t="s">
        <v>451</v>
      </c>
      <c r="AG3" s="323" t="s">
        <v>451</v>
      </c>
      <c r="AH3" s="323" t="s">
        <v>452</v>
      </c>
      <c r="AI3" s="323" t="s">
        <v>452</v>
      </c>
      <c r="AJ3" s="323" t="s">
        <v>452</v>
      </c>
      <c r="AK3" s="323" t="s">
        <v>453</v>
      </c>
      <c r="AL3" s="323" t="s">
        <v>453</v>
      </c>
      <c r="AM3" s="323" t="s">
        <v>453</v>
      </c>
      <c r="AN3" s="323" t="s">
        <v>454</v>
      </c>
      <c r="AO3" s="323" t="s">
        <v>454</v>
      </c>
      <c r="AP3" s="323" t="s">
        <v>454</v>
      </c>
      <c r="AQ3" s="324" t="s">
        <v>455</v>
      </c>
      <c r="AR3" s="331"/>
      <c r="AS3" s="331"/>
      <c r="AT3" s="332"/>
      <c r="AU3" s="324" t="s">
        <v>222</v>
      </c>
      <c r="AV3" s="331"/>
      <c r="AW3" s="331"/>
      <c r="AX3" s="332"/>
      <c r="AY3" s="324" t="s">
        <v>861</v>
      </c>
      <c r="AZ3" s="331"/>
      <c r="BA3" s="331"/>
      <c r="BB3" s="331"/>
      <c r="BC3" s="332"/>
      <c r="BD3" s="323" t="s">
        <v>440</v>
      </c>
      <c r="BE3" s="323" t="s">
        <v>440</v>
      </c>
      <c r="BF3" s="323" t="s">
        <v>440</v>
      </c>
      <c r="BG3" s="323" t="s">
        <v>444</v>
      </c>
      <c r="BH3" s="323" t="s">
        <v>444</v>
      </c>
      <c r="BI3" s="323" t="s">
        <v>444</v>
      </c>
      <c r="BJ3" s="323" t="s">
        <v>445</v>
      </c>
      <c r="BK3" s="323" t="s">
        <v>445</v>
      </c>
      <c r="BL3" s="323" t="s">
        <v>445</v>
      </c>
      <c r="BM3" s="323" t="s">
        <v>446</v>
      </c>
      <c r="BN3" s="323" t="s">
        <v>446</v>
      </c>
      <c r="BO3" s="323" t="s">
        <v>446</v>
      </c>
      <c r="BP3" s="323" t="s">
        <v>447</v>
      </c>
      <c r="BQ3" s="323" t="s">
        <v>447</v>
      </c>
      <c r="BR3" s="323" t="s">
        <v>447</v>
      </c>
      <c r="BS3" s="323" t="s">
        <v>448</v>
      </c>
      <c r="BT3" s="323" t="s">
        <v>448</v>
      </c>
      <c r="BU3" s="323" t="s">
        <v>448</v>
      </c>
      <c r="BV3" s="323" t="s">
        <v>449</v>
      </c>
      <c r="BW3" s="323" t="s">
        <v>449</v>
      </c>
      <c r="BX3" s="323" t="s">
        <v>449</v>
      </c>
      <c r="BY3" s="323" t="s">
        <v>450</v>
      </c>
      <c r="BZ3" s="323" t="s">
        <v>450</v>
      </c>
      <c r="CA3" s="323" t="s">
        <v>450</v>
      </c>
      <c r="CB3" s="323" t="s">
        <v>451</v>
      </c>
      <c r="CC3" s="323" t="s">
        <v>451</v>
      </c>
      <c r="CD3" s="323" t="s">
        <v>451</v>
      </c>
      <c r="CE3" s="323" t="s">
        <v>452</v>
      </c>
      <c r="CF3" s="323" t="s">
        <v>452</v>
      </c>
      <c r="CG3" s="323" t="s">
        <v>452</v>
      </c>
      <c r="CH3" s="323" t="s">
        <v>453</v>
      </c>
      <c r="CI3" s="323" t="s">
        <v>453</v>
      </c>
      <c r="CJ3" s="323" t="s">
        <v>453</v>
      </c>
      <c r="CK3" s="323" t="s">
        <v>454</v>
      </c>
      <c r="CL3" s="323" t="s">
        <v>454</v>
      </c>
      <c r="CM3" s="323" t="s">
        <v>454</v>
      </c>
      <c r="CN3" s="323" t="s">
        <v>455</v>
      </c>
      <c r="CO3" s="323" t="s">
        <v>455</v>
      </c>
      <c r="CP3" s="323" t="s">
        <v>455</v>
      </c>
      <c r="CQ3" s="324" t="s">
        <v>222</v>
      </c>
      <c r="CR3" s="331"/>
      <c r="CS3" s="331"/>
      <c r="CT3" s="332"/>
      <c r="CU3" s="324" t="s">
        <v>440</v>
      </c>
      <c r="CV3" s="331"/>
      <c r="CW3" s="331"/>
      <c r="CX3" s="332"/>
      <c r="CY3" s="323" t="s">
        <v>444</v>
      </c>
      <c r="CZ3" s="323" t="s">
        <v>444</v>
      </c>
      <c r="DA3" s="323" t="s">
        <v>444</v>
      </c>
      <c r="DB3" s="324" t="s">
        <v>445</v>
      </c>
      <c r="DC3" s="331"/>
      <c r="DD3" s="331"/>
      <c r="DE3" s="332"/>
      <c r="DF3" s="323" t="s">
        <v>446</v>
      </c>
      <c r="DG3" s="323" t="s">
        <v>446</v>
      </c>
      <c r="DH3" s="323" t="s">
        <v>446</v>
      </c>
      <c r="DI3" s="324" t="s">
        <v>447</v>
      </c>
      <c r="DJ3" s="331"/>
      <c r="DK3" s="331"/>
      <c r="DL3" s="332"/>
      <c r="DM3" s="323" t="s">
        <v>448</v>
      </c>
      <c r="DN3" s="323" t="s">
        <v>448</v>
      </c>
      <c r="DO3" s="323" t="s">
        <v>448</v>
      </c>
      <c r="DP3" s="324" t="s">
        <v>449</v>
      </c>
      <c r="DQ3" s="331"/>
      <c r="DR3" s="331"/>
      <c r="DS3" s="332"/>
      <c r="DT3" s="323" t="s">
        <v>450</v>
      </c>
      <c r="DU3" s="323" t="s">
        <v>450</v>
      </c>
      <c r="DV3" s="323" t="s">
        <v>450</v>
      </c>
      <c r="DW3" s="323" t="s">
        <v>451</v>
      </c>
      <c r="DX3" s="323" t="s">
        <v>451</v>
      </c>
      <c r="DY3" s="323" t="s">
        <v>451</v>
      </c>
      <c r="DZ3" s="323" t="s">
        <v>452</v>
      </c>
      <c r="EA3" s="323" t="s">
        <v>452</v>
      </c>
      <c r="EB3" s="323" t="s">
        <v>452</v>
      </c>
      <c r="EC3" s="323" t="s">
        <v>453</v>
      </c>
      <c r="ED3" s="323" t="s">
        <v>453</v>
      </c>
      <c r="EE3" s="323" t="s">
        <v>453</v>
      </c>
      <c r="EF3" s="323" t="s">
        <v>454</v>
      </c>
      <c r="EG3" s="323" t="s">
        <v>454</v>
      </c>
      <c r="EH3" s="323" t="s">
        <v>454</v>
      </c>
      <c r="EI3" s="324" t="s">
        <v>455</v>
      </c>
      <c r="EJ3" s="331"/>
      <c r="EK3" s="331"/>
      <c r="EL3" s="332"/>
      <c r="EM3" s="324" t="s">
        <v>222</v>
      </c>
      <c r="EN3" s="331"/>
      <c r="EO3" s="331"/>
      <c r="EP3" s="332"/>
      <c r="EQ3" s="324" t="s">
        <v>861</v>
      </c>
      <c r="ER3" s="331"/>
      <c r="ES3" s="331"/>
      <c r="ET3" s="331"/>
      <c r="EU3" s="332"/>
      <c r="EW3" s="339"/>
      <c r="EX3" s="340"/>
      <c r="EY3" s="340"/>
      <c r="EZ3" s="341"/>
    </row>
    <row r="4" spans="1:156" ht="19.5" customHeight="1" thickTop="1" thickBot="1" x14ac:dyDescent="0.3">
      <c r="A4" s="323" t="s">
        <v>0</v>
      </c>
      <c r="B4" s="323" t="s">
        <v>1</v>
      </c>
      <c r="C4" s="2" t="s">
        <v>441</v>
      </c>
      <c r="D4" s="2" t="s">
        <v>442</v>
      </c>
      <c r="E4" s="2" t="s">
        <v>443</v>
      </c>
      <c r="F4" s="193" t="s">
        <v>850</v>
      </c>
      <c r="G4" s="2" t="s">
        <v>441</v>
      </c>
      <c r="H4" s="2" t="s">
        <v>442</v>
      </c>
      <c r="I4" s="2" t="s">
        <v>443</v>
      </c>
      <c r="J4" s="2" t="s">
        <v>441</v>
      </c>
      <c r="K4" s="2" t="s">
        <v>442</v>
      </c>
      <c r="L4" s="2" t="s">
        <v>443</v>
      </c>
      <c r="M4" s="193" t="s">
        <v>850</v>
      </c>
      <c r="N4" s="2" t="s">
        <v>441</v>
      </c>
      <c r="O4" s="2" t="s">
        <v>442</v>
      </c>
      <c r="P4" s="2" t="s">
        <v>443</v>
      </c>
      <c r="Q4" s="2" t="s">
        <v>441</v>
      </c>
      <c r="R4" s="2" t="s">
        <v>442</v>
      </c>
      <c r="S4" s="2" t="s">
        <v>443</v>
      </c>
      <c r="T4" s="193" t="s">
        <v>850</v>
      </c>
      <c r="U4" s="2" t="s">
        <v>441</v>
      </c>
      <c r="V4" s="2" t="s">
        <v>442</v>
      </c>
      <c r="W4" s="2" t="s">
        <v>443</v>
      </c>
      <c r="X4" s="2" t="s">
        <v>441</v>
      </c>
      <c r="Y4" s="2" t="s">
        <v>442</v>
      </c>
      <c r="Z4" s="2" t="s">
        <v>443</v>
      </c>
      <c r="AA4" s="193" t="s">
        <v>850</v>
      </c>
      <c r="AB4" s="2" t="s">
        <v>441</v>
      </c>
      <c r="AC4" s="2" t="s">
        <v>442</v>
      </c>
      <c r="AD4" s="2" t="s">
        <v>443</v>
      </c>
      <c r="AE4" s="2" t="s">
        <v>441</v>
      </c>
      <c r="AF4" s="2" t="s">
        <v>442</v>
      </c>
      <c r="AG4" s="2" t="s">
        <v>443</v>
      </c>
      <c r="AH4" s="2" t="s">
        <v>441</v>
      </c>
      <c r="AI4" s="2" t="s">
        <v>442</v>
      </c>
      <c r="AJ4" s="2" t="s">
        <v>443</v>
      </c>
      <c r="AK4" s="2" t="s">
        <v>441</v>
      </c>
      <c r="AL4" s="2" t="s">
        <v>442</v>
      </c>
      <c r="AM4" s="2" t="s">
        <v>443</v>
      </c>
      <c r="AN4" s="2" t="s">
        <v>441</v>
      </c>
      <c r="AO4" s="2" t="s">
        <v>442</v>
      </c>
      <c r="AP4" s="2" t="s">
        <v>443</v>
      </c>
      <c r="AQ4" s="2" t="s">
        <v>441</v>
      </c>
      <c r="AR4" s="2" t="s">
        <v>442</v>
      </c>
      <c r="AS4" s="2" t="s">
        <v>443</v>
      </c>
      <c r="AT4" s="193" t="s">
        <v>850</v>
      </c>
      <c r="AU4" s="71" t="s">
        <v>441</v>
      </c>
      <c r="AV4" s="71" t="s">
        <v>442</v>
      </c>
      <c r="AW4" s="71" t="s">
        <v>443</v>
      </c>
      <c r="AX4" s="71" t="s">
        <v>850</v>
      </c>
      <c r="AY4" s="193" t="str">
        <f>+C3</f>
        <v>SIN CAUSA CONOCIDA</v>
      </c>
      <c r="AZ4" s="193" t="str">
        <f>+J3</f>
        <v>REPROBACION</v>
      </c>
      <c r="BA4" s="193" t="str">
        <f>+Q3</f>
        <v>MOTIVOS PERSONALES</v>
      </c>
      <c r="BB4" s="193" t="str">
        <f>+X3</f>
        <v>PROBLEMAS DE TRABAJO</v>
      </c>
      <c r="BC4" s="193" t="str">
        <f>+AQ3</f>
        <v>OTRAS CAUSAS</v>
      </c>
      <c r="BD4" s="2" t="s">
        <v>441</v>
      </c>
      <c r="BE4" s="2" t="s">
        <v>442</v>
      </c>
      <c r="BF4" s="2" t="s">
        <v>443</v>
      </c>
      <c r="BG4" s="2" t="s">
        <v>441</v>
      </c>
      <c r="BH4" s="2" t="s">
        <v>442</v>
      </c>
      <c r="BI4" s="2" t="s">
        <v>443</v>
      </c>
      <c r="BJ4" s="2" t="s">
        <v>441</v>
      </c>
      <c r="BK4" s="2" t="s">
        <v>442</v>
      </c>
      <c r="BL4" s="2" t="s">
        <v>443</v>
      </c>
      <c r="BM4" s="2" t="s">
        <v>441</v>
      </c>
      <c r="BN4" s="2" t="s">
        <v>442</v>
      </c>
      <c r="BO4" s="2" t="s">
        <v>443</v>
      </c>
      <c r="BP4" s="2" t="s">
        <v>441</v>
      </c>
      <c r="BQ4" s="2" t="s">
        <v>442</v>
      </c>
      <c r="BR4" s="2" t="s">
        <v>443</v>
      </c>
      <c r="BS4" s="2" t="s">
        <v>441</v>
      </c>
      <c r="BT4" s="2" t="s">
        <v>442</v>
      </c>
      <c r="BU4" s="2" t="s">
        <v>443</v>
      </c>
      <c r="BV4" s="2" t="s">
        <v>441</v>
      </c>
      <c r="BW4" s="2" t="s">
        <v>442</v>
      </c>
      <c r="BX4" s="2" t="s">
        <v>443</v>
      </c>
      <c r="BY4" s="2" t="s">
        <v>441</v>
      </c>
      <c r="BZ4" s="2" t="s">
        <v>442</v>
      </c>
      <c r="CA4" s="2" t="s">
        <v>443</v>
      </c>
      <c r="CB4" s="2" t="s">
        <v>441</v>
      </c>
      <c r="CC4" s="2" t="s">
        <v>442</v>
      </c>
      <c r="CD4" s="2" t="s">
        <v>443</v>
      </c>
      <c r="CE4" s="2" t="s">
        <v>441</v>
      </c>
      <c r="CF4" s="2" t="s">
        <v>442</v>
      </c>
      <c r="CG4" s="2" t="s">
        <v>443</v>
      </c>
      <c r="CH4" s="2" t="s">
        <v>441</v>
      </c>
      <c r="CI4" s="2" t="s">
        <v>442</v>
      </c>
      <c r="CJ4" s="2" t="s">
        <v>443</v>
      </c>
      <c r="CK4" s="2" t="s">
        <v>441</v>
      </c>
      <c r="CL4" s="2" t="s">
        <v>442</v>
      </c>
      <c r="CM4" s="2" t="s">
        <v>443</v>
      </c>
      <c r="CN4" s="2" t="s">
        <v>441</v>
      </c>
      <c r="CO4" s="2" t="s">
        <v>442</v>
      </c>
      <c r="CP4" s="2" t="s">
        <v>443</v>
      </c>
      <c r="CQ4" s="71" t="s">
        <v>441</v>
      </c>
      <c r="CR4" s="71" t="s">
        <v>442</v>
      </c>
      <c r="CS4" s="71" t="s">
        <v>443</v>
      </c>
      <c r="CT4" s="71" t="s">
        <v>850</v>
      </c>
      <c r="CU4" s="2" t="s">
        <v>441</v>
      </c>
      <c r="CV4" s="2" t="s">
        <v>442</v>
      </c>
      <c r="CW4" s="2" t="s">
        <v>443</v>
      </c>
      <c r="CX4" s="193" t="s">
        <v>850</v>
      </c>
      <c r="CY4" s="2" t="s">
        <v>441</v>
      </c>
      <c r="CZ4" s="2" t="s">
        <v>442</v>
      </c>
      <c r="DA4" s="2" t="s">
        <v>443</v>
      </c>
      <c r="DB4" s="2" t="s">
        <v>441</v>
      </c>
      <c r="DC4" s="2" t="s">
        <v>442</v>
      </c>
      <c r="DD4" s="2" t="s">
        <v>443</v>
      </c>
      <c r="DE4" s="193" t="s">
        <v>850</v>
      </c>
      <c r="DF4" s="2" t="s">
        <v>441</v>
      </c>
      <c r="DG4" s="2" t="s">
        <v>442</v>
      </c>
      <c r="DH4" s="2" t="s">
        <v>443</v>
      </c>
      <c r="DI4" s="2" t="s">
        <v>441</v>
      </c>
      <c r="DJ4" s="2" t="s">
        <v>442</v>
      </c>
      <c r="DK4" s="2" t="s">
        <v>443</v>
      </c>
      <c r="DL4" s="193" t="s">
        <v>850</v>
      </c>
      <c r="DM4" s="2" t="s">
        <v>441</v>
      </c>
      <c r="DN4" s="2" t="s">
        <v>442</v>
      </c>
      <c r="DO4" s="2" t="s">
        <v>443</v>
      </c>
      <c r="DP4" s="2" t="s">
        <v>441</v>
      </c>
      <c r="DQ4" s="2" t="s">
        <v>442</v>
      </c>
      <c r="DR4" s="2" t="s">
        <v>443</v>
      </c>
      <c r="DS4" s="193" t="s">
        <v>850</v>
      </c>
      <c r="DT4" s="2" t="s">
        <v>441</v>
      </c>
      <c r="DU4" s="2" t="s">
        <v>442</v>
      </c>
      <c r="DV4" s="2" t="s">
        <v>443</v>
      </c>
      <c r="DW4" s="2" t="s">
        <v>441</v>
      </c>
      <c r="DX4" s="2" t="s">
        <v>442</v>
      </c>
      <c r="DY4" s="2" t="s">
        <v>443</v>
      </c>
      <c r="DZ4" s="2" t="s">
        <v>441</v>
      </c>
      <c r="EA4" s="2" t="s">
        <v>442</v>
      </c>
      <c r="EB4" s="2" t="s">
        <v>443</v>
      </c>
      <c r="EC4" s="2" t="s">
        <v>441</v>
      </c>
      <c r="ED4" s="2" t="s">
        <v>442</v>
      </c>
      <c r="EE4" s="2" t="s">
        <v>443</v>
      </c>
      <c r="EF4" s="2" t="s">
        <v>441</v>
      </c>
      <c r="EG4" s="2" t="s">
        <v>442</v>
      </c>
      <c r="EH4" s="2" t="s">
        <v>443</v>
      </c>
      <c r="EI4" s="2" t="s">
        <v>441</v>
      </c>
      <c r="EJ4" s="2" t="s">
        <v>442</v>
      </c>
      <c r="EK4" s="192" t="s">
        <v>443</v>
      </c>
      <c r="EL4" s="198" t="s">
        <v>850</v>
      </c>
      <c r="EM4" s="71" t="s">
        <v>441</v>
      </c>
      <c r="EN4" s="71" t="s">
        <v>442</v>
      </c>
      <c r="EO4" s="71" t="s">
        <v>443</v>
      </c>
      <c r="EP4" s="71" t="s">
        <v>850</v>
      </c>
      <c r="EQ4" s="206" t="s">
        <v>440</v>
      </c>
      <c r="ER4" s="206" t="s">
        <v>445</v>
      </c>
      <c r="ES4" s="206" t="s">
        <v>447</v>
      </c>
      <c r="ET4" s="206" t="s">
        <v>449</v>
      </c>
      <c r="EU4" s="206" t="s">
        <v>455</v>
      </c>
      <c r="EW4" s="23" t="s">
        <v>441</v>
      </c>
      <c r="EX4" s="23" t="s">
        <v>442</v>
      </c>
      <c r="EY4" s="23" t="s">
        <v>443</v>
      </c>
      <c r="EZ4" s="23" t="s">
        <v>850</v>
      </c>
    </row>
    <row r="5" spans="1:156" ht="15.75" thickTop="1" x14ac:dyDescent="0.25">
      <c r="A5" s="4" t="s">
        <v>2</v>
      </c>
      <c r="B5" s="4" t="s">
        <v>3</v>
      </c>
      <c r="C5" s="3">
        <v>122</v>
      </c>
      <c r="D5" s="3">
        <v>46</v>
      </c>
      <c r="E5" s="3">
        <v>20</v>
      </c>
      <c r="F5" s="197">
        <f>SUM(C5:E5)</f>
        <v>188</v>
      </c>
      <c r="G5" s="3">
        <v>0</v>
      </c>
      <c r="H5" s="3">
        <v>3</v>
      </c>
      <c r="I5" s="3">
        <v>1</v>
      </c>
      <c r="J5" s="3">
        <v>55</v>
      </c>
      <c r="K5" s="3">
        <v>43</v>
      </c>
      <c r="L5" s="3">
        <v>63</v>
      </c>
      <c r="M5" s="197">
        <f>SUM(J5:L5)</f>
        <v>161</v>
      </c>
      <c r="N5" s="3">
        <v>18</v>
      </c>
      <c r="O5" s="3">
        <v>25</v>
      </c>
      <c r="P5" s="3">
        <v>6</v>
      </c>
      <c r="Q5" s="3">
        <v>59</v>
      </c>
      <c r="R5" s="3">
        <v>44</v>
      </c>
      <c r="S5" s="3">
        <v>17</v>
      </c>
      <c r="T5" s="197">
        <f>SUM(Q5:S5)</f>
        <v>120</v>
      </c>
      <c r="U5" s="3">
        <v>5</v>
      </c>
      <c r="V5" s="3">
        <v>4</v>
      </c>
      <c r="W5" s="3">
        <v>2</v>
      </c>
      <c r="X5" s="3">
        <v>5</v>
      </c>
      <c r="Y5" s="3">
        <v>8</v>
      </c>
      <c r="Z5" s="3">
        <v>2</v>
      </c>
      <c r="AA5" s="197">
        <f>SUM(X5:Z5)</f>
        <v>15</v>
      </c>
      <c r="AB5" s="3">
        <v>5</v>
      </c>
      <c r="AC5" s="3">
        <v>0</v>
      </c>
      <c r="AD5" s="3">
        <v>1</v>
      </c>
      <c r="AE5" s="3">
        <v>30</v>
      </c>
      <c r="AF5" s="3">
        <v>11</v>
      </c>
      <c r="AG5" s="3">
        <v>16</v>
      </c>
      <c r="AH5" s="3">
        <v>4</v>
      </c>
      <c r="AI5" s="3">
        <v>6</v>
      </c>
      <c r="AJ5" s="3">
        <v>4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197">
        <f>SUM(AQ5:AS5)</f>
        <v>0</v>
      </c>
      <c r="AU5" s="74">
        <f t="shared" ref="AU5:AU36" si="0">+C5+G5+J5+N5+Q5+U5+X5+AB5+AE5+AH5+AK5+AN5+AQ5</f>
        <v>303</v>
      </c>
      <c r="AV5" s="74">
        <f t="shared" ref="AV5:AV36" si="1">+D5+H5+K5+O5+R5+V5+Y5+AC5+AF5+AI5+AL5+AO5+AR5</f>
        <v>190</v>
      </c>
      <c r="AW5" s="74">
        <f t="shared" ref="AW5:AW36" si="2">+E5+I5+L5+P5+S5+W5+Z5+AD5+AG5+AJ5+AM5+AP5+AS5</f>
        <v>132</v>
      </c>
      <c r="AX5" s="75">
        <f>+AU5+AV5+AW5</f>
        <v>625</v>
      </c>
      <c r="AY5" s="200">
        <f>+F5/AX5*100</f>
        <v>30.080000000000002</v>
      </c>
      <c r="AZ5" s="200">
        <f>+M5/AX5*100</f>
        <v>25.759999999999998</v>
      </c>
      <c r="BA5" s="200">
        <f>+T5/AX5*100</f>
        <v>19.2</v>
      </c>
      <c r="BB5" s="200">
        <f>+AA5/AX5*100</f>
        <v>2.4</v>
      </c>
      <c r="BC5" s="200">
        <f>+AT5/AX5*100</f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81">
        <f t="shared" ref="CQ5:CQ36" si="3">+BD5+BG5+BJ5+BM5+BP5+BS5+BV5+BY5+CB5+CE5+CH5+CK5+CN5</f>
        <v>0</v>
      </c>
      <c r="CR5" s="81">
        <f t="shared" ref="CR5:CR36" si="4">+BE5+BH5+BK5+BN5+BQ5+BT5+BW5+BZ5+CC5+CF5+CI5+CL5+CO5</f>
        <v>0</v>
      </c>
      <c r="CS5" s="81">
        <f t="shared" ref="CS5:CS36" si="5">+BF5+BI5+BL5+BO5+BR5+BU5+BX5+CA5+CD5+CG5+CJ5+CM5+CP5</f>
        <v>0</v>
      </c>
      <c r="CT5" s="82">
        <f>+CQ5+CR5+CS5</f>
        <v>0</v>
      </c>
      <c r="CU5" s="3">
        <v>75</v>
      </c>
      <c r="CV5" s="3">
        <v>31</v>
      </c>
      <c r="CW5" s="3">
        <v>7</v>
      </c>
      <c r="CX5" s="197">
        <f>SUM(CU5:CW5)</f>
        <v>113</v>
      </c>
      <c r="CY5" s="3">
        <v>0</v>
      </c>
      <c r="CZ5" s="3">
        <v>0</v>
      </c>
      <c r="DA5" s="3">
        <v>0</v>
      </c>
      <c r="DB5" s="3">
        <v>18</v>
      </c>
      <c r="DC5" s="3">
        <v>32</v>
      </c>
      <c r="DD5" s="3">
        <v>18</v>
      </c>
      <c r="DE5" s="197">
        <f>SUM(DB5:DD5)</f>
        <v>68</v>
      </c>
      <c r="DF5" s="3">
        <v>7</v>
      </c>
      <c r="DG5" s="3">
        <v>7</v>
      </c>
      <c r="DH5" s="3">
        <v>1</v>
      </c>
      <c r="DI5" s="3">
        <v>10</v>
      </c>
      <c r="DJ5" s="3">
        <v>8</v>
      </c>
      <c r="DK5" s="3">
        <v>1</v>
      </c>
      <c r="DL5" s="197">
        <f>SUM(DI5:DK5)</f>
        <v>19</v>
      </c>
      <c r="DM5" s="3">
        <v>1</v>
      </c>
      <c r="DN5" s="3">
        <v>0</v>
      </c>
      <c r="DO5" s="3">
        <v>0</v>
      </c>
      <c r="DP5" s="3">
        <v>2</v>
      </c>
      <c r="DQ5" s="3">
        <v>2</v>
      </c>
      <c r="DR5" s="3">
        <v>0</v>
      </c>
      <c r="DS5" s="197">
        <f>SUM(DP5:DR5)</f>
        <v>4</v>
      </c>
      <c r="DT5" s="3">
        <v>0</v>
      </c>
      <c r="DU5" s="3">
        <v>0</v>
      </c>
      <c r="DV5" s="3">
        <v>0</v>
      </c>
      <c r="DW5" s="3">
        <v>0</v>
      </c>
      <c r="DX5" s="3">
        <v>2</v>
      </c>
      <c r="DY5" s="3">
        <v>0</v>
      </c>
      <c r="DZ5" s="3">
        <v>0</v>
      </c>
      <c r="EA5" s="3">
        <v>0</v>
      </c>
      <c r="EB5" s="3">
        <v>0</v>
      </c>
      <c r="EC5" s="3">
        <v>0</v>
      </c>
      <c r="ED5" s="3">
        <v>0</v>
      </c>
      <c r="EE5" s="3">
        <v>0</v>
      </c>
      <c r="EF5" s="3">
        <v>0</v>
      </c>
      <c r="EG5" s="3">
        <v>0</v>
      </c>
      <c r="EH5" s="3">
        <v>0</v>
      </c>
      <c r="EI5" s="3">
        <v>0</v>
      </c>
      <c r="EJ5" s="3">
        <v>0</v>
      </c>
      <c r="EK5" s="12">
        <v>0</v>
      </c>
      <c r="EL5" s="205">
        <f>SUM(EI5:EK5)</f>
        <v>0</v>
      </c>
      <c r="EM5" s="88">
        <f>+CU5+CY5+DB5+DF5+DI5+DM5+DP5+DT5+DW5+DZ5+EC5+EF5+EI5</f>
        <v>113</v>
      </c>
      <c r="EN5" s="81">
        <f>+CV5+CZ5+DC5+DG5+DJ5+DN5+DQ5+DU5+DX5+EA5+ED5+EG5+EJ5</f>
        <v>82</v>
      </c>
      <c r="EO5" s="81">
        <f>+CW5+DA5+DD5+DH5+DK5+DO5+DR5+DV5+DY5+EB5+EE5+EH5+EK5</f>
        <v>27</v>
      </c>
      <c r="EP5" s="82">
        <f>+EM5+EN5+EO5</f>
        <v>222</v>
      </c>
      <c r="EQ5" s="207">
        <f>+CX5/EP5*100</f>
        <v>50.900900900900901</v>
      </c>
      <c r="ER5" s="207">
        <f>+DE5/EP5*100</f>
        <v>30.630630630630627</v>
      </c>
      <c r="ES5" s="208">
        <f>+DL5/EP5*100</f>
        <v>8.5585585585585591</v>
      </c>
      <c r="ET5" s="207">
        <f>+DS5/EP5*100</f>
        <v>1.8018018018018018</v>
      </c>
      <c r="EU5" s="207">
        <f>+EL5/EP5*100</f>
        <v>0</v>
      </c>
      <c r="EW5" s="86">
        <f t="shared" ref="EW5:EW36" si="6">+AU5+CQ5+EM5</f>
        <v>416</v>
      </c>
      <c r="EX5" s="86">
        <f t="shared" ref="EX5:EX36" si="7">+AV5+CR5+EN5</f>
        <v>272</v>
      </c>
      <c r="EY5" s="86">
        <f t="shared" ref="EY5:EY36" si="8">+AW5+CS5+EO5</f>
        <v>159</v>
      </c>
      <c r="EZ5" s="86">
        <f>SUM(EW5:EY5)</f>
        <v>847</v>
      </c>
    </row>
    <row r="6" spans="1:156" x14ac:dyDescent="0.25">
      <c r="A6" s="4" t="s">
        <v>4</v>
      </c>
      <c r="B6" s="4" t="s">
        <v>5</v>
      </c>
      <c r="C6" s="3">
        <v>12</v>
      </c>
      <c r="D6" s="3">
        <v>18</v>
      </c>
      <c r="E6" s="3">
        <v>9</v>
      </c>
      <c r="F6" s="197">
        <f t="shared" ref="F6:F69" si="9">SUM(C6:E6)</f>
        <v>39</v>
      </c>
      <c r="G6" s="3">
        <v>2</v>
      </c>
      <c r="H6" s="3">
        <v>0</v>
      </c>
      <c r="I6" s="3">
        <v>0</v>
      </c>
      <c r="J6" s="3">
        <v>13</v>
      </c>
      <c r="K6" s="3">
        <v>6</v>
      </c>
      <c r="L6" s="3">
        <v>0</v>
      </c>
      <c r="M6" s="197">
        <f t="shared" ref="M6:M69" si="10">SUM(J6:L6)</f>
        <v>19</v>
      </c>
      <c r="N6" s="3">
        <v>7</v>
      </c>
      <c r="O6" s="3">
        <v>16</v>
      </c>
      <c r="P6" s="3">
        <v>9</v>
      </c>
      <c r="Q6" s="3">
        <v>3</v>
      </c>
      <c r="R6" s="3">
        <v>10</v>
      </c>
      <c r="S6" s="3">
        <v>9</v>
      </c>
      <c r="T6" s="197">
        <f t="shared" ref="T6:T69" si="11">SUM(Q6:S6)</f>
        <v>22</v>
      </c>
      <c r="U6" s="3">
        <v>1</v>
      </c>
      <c r="V6" s="3">
        <v>0</v>
      </c>
      <c r="W6" s="3">
        <v>0</v>
      </c>
      <c r="X6" s="3">
        <v>1</v>
      </c>
      <c r="Y6" s="3">
        <v>12</v>
      </c>
      <c r="Z6" s="3">
        <v>5</v>
      </c>
      <c r="AA6" s="197">
        <f t="shared" ref="AA6:AA69" si="12">SUM(X6:Z6)</f>
        <v>18</v>
      </c>
      <c r="AB6" s="3">
        <v>5</v>
      </c>
      <c r="AC6" s="3">
        <v>4</v>
      </c>
      <c r="AD6" s="3">
        <v>0</v>
      </c>
      <c r="AE6" s="3">
        <v>4</v>
      </c>
      <c r="AF6" s="3">
        <v>2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2</v>
      </c>
      <c r="AR6" s="3">
        <v>10</v>
      </c>
      <c r="AS6" s="3">
        <v>0</v>
      </c>
      <c r="AT6" s="197">
        <f t="shared" ref="AT6:AT69" si="13">SUM(AQ6:AS6)</f>
        <v>12</v>
      </c>
      <c r="AU6" s="74">
        <f t="shared" si="0"/>
        <v>50</v>
      </c>
      <c r="AV6" s="74">
        <f t="shared" si="1"/>
        <v>78</v>
      </c>
      <c r="AW6" s="74">
        <f t="shared" si="2"/>
        <v>32</v>
      </c>
      <c r="AX6" s="75">
        <f t="shared" ref="AX6:AX69" si="14">+AU6+AV6+AW6</f>
        <v>160</v>
      </c>
      <c r="AY6" s="200">
        <f t="shared" ref="AY6:AY69" si="15">+F6/AX6*100</f>
        <v>24.375</v>
      </c>
      <c r="AZ6" s="200">
        <f t="shared" ref="AZ6:AZ69" si="16">+M6/AX6*100</f>
        <v>11.875</v>
      </c>
      <c r="BA6" s="200">
        <f t="shared" ref="BA6:BA69" si="17">+T6/AX6*100</f>
        <v>13.750000000000002</v>
      </c>
      <c r="BB6" s="200">
        <f t="shared" ref="BB6:BB69" si="18">+AA6/AX6*100</f>
        <v>11.25</v>
      </c>
      <c r="BC6" s="200">
        <f t="shared" ref="BC6:BC69" si="19">+AT6/AX6*100</f>
        <v>7.5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74">
        <f t="shared" si="3"/>
        <v>0</v>
      </c>
      <c r="CR6" s="74">
        <f t="shared" si="4"/>
        <v>0</v>
      </c>
      <c r="CS6" s="74">
        <f t="shared" si="5"/>
        <v>0</v>
      </c>
      <c r="CT6" s="75">
        <f t="shared" ref="CT6:CT69" si="20">+CQ6+CR6+CS6</f>
        <v>0</v>
      </c>
      <c r="CU6" s="3">
        <v>0</v>
      </c>
      <c r="CV6" s="3">
        <v>0</v>
      </c>
      <c r="CW6" s="3">
        <v>0</v>
      </c>
      <c r="CX6" s="197">
        <f t="shared" ref="CX6:CX69" si="21">SUM(CU6:CW6)</f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197">
        <f t="shared" ref="DE6:DE69" si="22">SUM(DB6:DD6)</f>
        <v>0</v>
      </c>
      <c r="DF6" s="3">
        <v>0</v>
      </c>
      <c r="DG6" s="3">
        <v>0</v>
      </c>
      <c r="DH6" s="3">
        <v>0</v>
      </c>
      <c r="DI6" s="3">
        <v>0</v>
      </c>
      <c r="DJ6" s="3">
        <v>0</v>
      </c>
      <c r="DK6" s="3">
        <v>0</v>
      </c>
      <c r="DL6" s="197">
        <f t="shared" ref="DL6:DL69" si="23">SUM(DI6:DK6)</f>
        <v>0</v>
      </c>
      <c r="DM6" s="3">
        <v>0</v>
      </c>
      <c r="DN6" s="3">
        <v>0</v>
      </c>
      <c r="DO6" s="3">
        <v>0</v>
      </c>
      <c r="DP6" s="3">
        <v>0</v>
      </c>
      <c r="DQ6" s="3">
        <v>0</v>
      </c>
      <c r="DR6" s="3">
        <v>0</v>
      </c>
      <c r="DS6" s="197">
        <f t="shared" ref="DS6:DS69" si="24">SUM(DP6:DR6)</f>
        <v>0</v>
      </c>
      <c r="DT6" s="3">
        <v>0</v>
      </c>
      <c r="DU6" s="3">
        <v>0</v>
      </c>
      <c r="DV6" s="3">
        <v>0</v>
      </c>
      <c r="DW6" s="3">
        <v>0</v>
      </c>
      <c r="DX6" s="3">
        <v>0</v>
      </c>
      <c r="DY6" s="3">
        <v>0</v>
      </c>
      <c r="DZ6" s="3">
        <v>0</v>
      </c>
      <c r="EA6" s="3">
        <v>0</v>
      </c>
      <c r="EB6" s="3">
        <v>0</v>
      </c>
      <c r="EC6" s="3">
        <v>0</v>
      </c>
      <c r="ED6" s="3">
        <v>0</v>
      </c>
      <c r="EE6" s="3">
        <v>0</v>
      </c>
      <c r="EF6" s="3">
        <v>0</v>
      </c>
      <c r="EG6" s="3">
        <v>0</v>
      </c>
      <c r="EH6" s="3">
        <v>0</v>
      </c>
      <c r="EI6" s="3">
        <v>0</v>
      </c>
      <c r="EJ6" s="3">
        <v>0</v>
      </c>
      <c r="EK6" s="12">
        <v>0</v>
      </c>
      <c r="EL6" s="205">
        <f t="shared" ref="EL6:EL69" si="25">SUM(EI6:EK6)</f>
        <v>0</v>
      </c>
      <c r="EM6" s="89">
        <f t="shared" ref="EM6:EM69" si="26">+CU6+CY6+DB6+DF6+DI6+DM6+DP6+DT6+DW6+DZ6+EC6+EF6+EI6</f>
        <v>0</v>
      </c>
      <c r="EN6" s="74">
        <f t="shared" ref="EN6:EN69" si="27">+CV6+CZ6+DC6+DG6+DJ6+DN6+DQ6+DU6+DX6+EA6+ED6+EG6+EJ6</f>
        <v>0</v>
      </c>
      <c r="EO6" s="74">
        <f t="shared" ref="EO6:EO69" si="28">+CW6+DA6+DD6+DH6+DK6+DO6+DR6+DV6+DY6+EB6+EE6+EH6+EK6</f>
        <v>0</v>
      </c>
      <c r="EP6" s="75">
        <f t="shared" ref="EP6:EP69" si="29">+EM6+EN6+EO6</f>
        <v>0</v>
      </c>
      <c r="EQ6" s="207" t="e">
        <f t="shared" ref="EQ6:EQ69" si="30">+CX6/EP6*100</f>
        <v>#DIV/0!</v>
      </c>
      <c r="ER6" s="207" t="e">
        <f t="shared" ref="ER6:ER69" si="31">+DE6/EP6*100</f>
        <v>#DIV/0!</v>
      </c>
      <c r="ES6" s="208" t="e">
        <f t="shared" ref="ES6:ES69" si="32">+DL6/EP6*100</f>
        <v>#DIV/0!</v>
      </c>
      <c r="ET6" s="207" t="e">
        <f t="shared" ref="ET6:ET69" si="33">+DS6/EP6*100</f>
        <v>#DIV/0!</v>
      </c>
      <c r="EU6" s="207" t="e">
        <f t="shared" ref="EU6:EU69" si="34">+EL6/EP6*100</f>
        <v>#DIV/0!</v>
      </c>
      <c r="EW6" s="87">
        <f t="shared" si="6"/>
        <v>50</v>
      </c>
      <c r="EX6" s="87">
        <f t="shared" si="7"/>
        <v>78</v>
      </c>
      <c r="EY6" s="87">
        <f t="shared" si="8"/>
        <v>32</v>
      </c>
      <c r="EZ6" s="87">
        <f t="shared" ref="EZ6:EZ69" si="35">SUM(EW6:EY6)</f>
        <v>160</v>
      </c>
    </row>
    <row r="7" spans="1:156" x14ac:dyDescent="0.25">
      <c r="A7" s="4" t="s">
        <v>6</v>
      </c>
      <c r="B7" s="4" t="s">
        <v>7</v>
      </c>
      <c r="C7" s="3">
        <v>6</v>
      </c>
      <c r="D7" s="3">
        <v>1</v>
      </c>
      <c r="E7" s="3">
        <v>0</v>
      </c>
      <c r="F7" s="197">
        <f t="shared" si="9"/>
        <v>7</v>
      </c>
      <c r="G7" s="3">
        <v>0</v>
      </c>
      <c r="H7" s="3">
        <v>3</v>
      </c>
      <c r="I7" s="3">
        <v>1</v>
      </c>
      <c r="J7" s="3">
        <v>8</v>
      </c>
      <c r="K7" s="3">
        <v>45</v>
      </c>
      <c r="L7" s="3">
        <v>34</v>
      </c>
      <c r="M7" s="197">
        <f t="shared" si="10"/>
        <v>87</v>
      </c>
      <c r="N7" s="3">
        <v>1</v>
      </c>
      <c r="O7" s="3">
        <v>2</v>
      </c>
      <c r="P7" s="3">
        <v>3</v>
      </c>
      <c r="Q7" s="3">
        <v>0</v>
      </c>
      <c r="R7" s="3">
        <v>9</v>
      </c>
      <c r="S7" s="3">
        <v>0</v>
      </c>
      <c r="T7" s="197">
        <f t="shared" si="11"/>
        <v>9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197">
        <f t="shared" si="12"/>
        <v>0</v>
      </c>
      <c r="AB7" s="3">
        <v>0</v>
      </c>
      <c r="AC7" s="3">
        <v>0</v>
      </c>
      <c r="AD7" s="3">
        <v>0</v>
      </c>
      <c r="AE7" s="3">
        <v>0</v>
      </c>
      <c r="AF7" s="3">
        <v>6</v>
      </c>
      <c r="AG7" s="3">
        <v>1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2</v>
      </c>
      <c r="AR7" s="3">
        <v>1</v>
      </c>
      <c r="AS7" s="3">
        <v>1</v>
      </c>
      <c r="AT7" s="197">
        <f t="shared" si="13"/>
        <v>4</v>
      </c>
      <c r="AU7" s="74">
        <f t="shared" si="0"/>
        <v>17</v>
      </c>
      <c r="AV7" s="74">
        <f t="shared" si="1"/>
        <v>67</v>
      </c>
      <c r="AW7" s="74">
        <f t="shared" si="2"/>
        <v>40</v>
      </c>
      <c r="AX7" s="75">
        <f t="shared" si="14"/>
        <v>124</v>
      </c>
      <c r="AY7" s="200">
        <f t="shared" si="15"/>
        <v>5.6451612903225801</v>
      </c>
      <c r="AZ7" s="200">
        <f t="shared" si="16"/>
        <v>70.161290322580655</v>
      </c>
      <c r="BA7" s="200">
        <f t="shared" si="17"/>
        <v>7.2580645161290329</v>
      </c>
      <c r="BB7" s="200">
        <f t="shared" si="18"/>
        <v>0</v>
      </c>
      <c r="BC7" s="200">
        <f t="shared" si="19"/>
        <v>3.225806451612903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74">
        <f t="shared" si="3"/>
        <v>0</v>
      </c>
      <c r="CR7" s="74">
        <f t="shared" si="4"/>
        <v>0</v>
      </c>
      <c r="CS7" s="74">
        <f t="shared" si="5"/>
        <v>0</v>
      </c>
      <c r="CT7" s="75">
        <f t="shared" si="20"/>
        <v>0</v>
      </c>
      <c r="CU7" s="3">
        <v>1</v>
      </c>
      <c r="CV7" s="3">
        <v>8</v>
      </c>
      <c r="CW7" s="3">
        <v>4</v>
      </c>
      <c r="CX7" s="197">
        <f t="shared" si="21"/>
        <v>13</v>
      </c>
      <c r="CY7" s="3">
        <v>2</v>
      </c>
      <c r="CZ7" s="3">
        <v>11</v>
      </c>
      <c r="DA7" s="3">
        <v>5</v>
      </c>
      <c r="DB7" s="3">
        <v>26</v>
      </c>
      <c r="DC7" s="3">
        <v>41</v>
      </c>
      <c r="DD7" s="3">
        <v>67</v>
      </c>
      <c r="DE7" s="197">
        <f t="shared" si="22"/>
        <v>134</v>
      </c>
      <c r="DF7" s="3">
        <v>1</v>
      </c>
      <c r="DG7" s="3">
        <v>6</v>
      </c>
      <c r="DH7" s="3">
        <v>1</v>
      </c>
      <c r="DI7" s="3">
        <v>8</v>
      </c>
      <c r="DJ7" s="3">
        <v>13</v>
      </c>
      <c r="DK7" s="3">
        <v>10</v>
      </c>
      <c r="DL7" s="197">
        <f t="shared" si="23"/>
        <v>31</v>
      </c>
      <c r="DM7" s="3">
        <v>0</v>
      </c>
      <c r="DN7" s="3">
        <v>0</v>
      </c>
      <c r="DO7" s="3">
        <v>0</v>
      </c>
      <c r="DP7" s="3">
        <v>13</v>
      </c>
      <c r="DQ7" s="3">
        <v>2</v>
      </c>
      <c r="DR7" s="3">
        <v>13</v>
      </c>
      <c r="DS7" s="197">
        <f t="shared" si="24"/>
        <v>28</v>
      </c>
      <c r="DT7" s="3">
        <v>0</v>
      </c>
      <c r="DU7" s="3">
        <v>1</v>
      </c>
      <c r="DV7" s="3">
        <v>0</v>
      </c>
      <c r="DW7" s="3">
        <v>6</v>
      </c>
      <c r="DX7" s="3">
        <v>21</v>
      </c>
      <c r="DY7" s="3">
        <v>13</v>
      </c>
      <c r="DZ7" s="3">
        <v>0</v>
      </c>
      <c r="EA7" s="3">
        <v>0</v>
      </c>
      <c r="EB7" s="3">
        <v>0</v>
      </c>
      <c r="EC7" s="3">
        <v>0</v>
      </c>
      <c r="ED7" s="3">
        <v>0</v>
      </c>
      <c r="EE7" s="3">
        <v>0</v>
      </c>
      <c r="EF7" s="3">
        <v>0</v>
      </c>
      <c r="EG7" s="3">
        <v>0</v>
      </c>
      <c r="EH7" s="3">
        <v>0</v>
      </c>
      <c r="EI7" s="3">
        <v>1</v>
      </c>
      <c r="EJ7" s="3">
        <v>6</v>
      </c>
      <c r="EK7" s="12">
        <v>7</v>
      </c>
      <c r="EL7" s="205">
        <f t="shared" si="25"/>
        <v>14</v>
      </c>
      <c r="EM7" s="89">
        <f t="shared" si="26"/>
        <v>58</v>
      </c>
      <c r="EN7" s="74">
        <f t="shared" si="27"/>
        <v>109</v>
      </c>
      <c r="EO7" s="74">
        <f t="shared" si="28"/>
        <v>120</v>
      </c>
      <c r="EP7" s="75">
        <f t="shared" si="29"/>
        <v>287</v>
      </c>
      <c r="EQ7" s="207">
        <f t="shared" si="30"/>
        <v>4.529616724738676</v>
      </c>
      <c r="ER7" s="207">
        <f t="shared" si="31"/>
        <v>46.689895470383277</v>
      </c>
      <c r="ES7" s="208">
        <f t="shared" si="32"/>
        <v>10.801393728222997</v>
      </c>
      <c r="ET7" s="207">
        <f t="shared" si="33"/>
        <v>9.7560975609756095</v>
      </c>
      <c r="EU7" s="207">
        <f t="shared" si="34"/>
        <v>4.8780487804878048</v>
      </c>
      <c r="EW7" s="87">
        <f t="shared" si="6"/>
        <v>75</v>
      </c>
      <c r="EX7" s="87">
        <f t="shared" si="7"/>
        <v>176</v>
      </c>
      <c r="EY7" s="87">
        <f t="shared" si="8"/>
        <v>160</v>
      </c>
      <c r="EZ7" s="87">
        <f t="shared" si="35"/>
        <v>411</v>
      </c>
    </row>
    <row r="8" spans="1:156" x14ac:dyDescent="0.25">
      <c r="A8" s="4" t="s">
        <v>8</v>
      </c>
      <c r="B8" s="4" t="s">
        <v>9</v>
      </c>
      <c r="C8" s="3">
        <v>81</v>
      </c>
      <c r="D8" s="3">
        <v>38</v>
      </c>
      <c r="E8" s="3">
        <v>27</v>
      </c>
      <c r="F8" s="197">
        <f t="shared" si="9"/>
        <v>146</v>
      </c>
      <c r="G8" s="3">
        <v>0</v>
      </c>
      <c r="H8" s="3">
        <v>0</v>
      </c>
      <c r="I8" s="3">
        <v>0</v>
      </c>
      <c r="J8" s="3">
        <v>197</v>
      </c>
      <c r="K8" s="3">
        <v>117</v>
      </c>
      <c r="L8" s="3">
        <v>41</v>
      </c>
      <c r="M8" s="197">
        <f t="shared" si="10"/>
        <v>355</v>
      </c>
      <c r="N8" s="3">
        <v>18</v>
      </c>
      <c r="O8" s="3">
        <v>5</v>
      </c>
      <c r="P8" s="3">
        <v>2</v>
      </c>
      <c r="Q8" s="3">
        <v>111</v>
      </c>
      <c r="R8" s="3">
        <v>34</v>
      </c>
      <c r="S8" s="3">
        <v>18</v>
      </c>
      <c r="T8" s="197">
        <f t="shared" si="11"/>
        <v>163</v>
      </c>
      <c r="U8" s="3">
        <v>0</v>
      </c>
      <c r="V8" s="3">
        <v>0</v>
      </c>
      <c r="W8" s="3">
        <v>0</v>
      </c>
      <c r="X8" s="3">
        <v>35</v>
      </c>
      <c r="Y8" s="3">
        <v>19</v>
      </c>
      <c r="Z8" s="3">
        <v>12</v>
      </c>
      <c r="AA8" s="197">
        <f t="shared" si="12"/>
        <v>66</v>
      </c>
      <c r="AB8" s="3">
        <v>0</v>
      </c>
      <c r="AC8" s="3">
        <v>0</v>
      </c>
      <c r="AD8" s="3">
        <v>0</v>
      </c>
      <c r="AE8" s="3">
        <v>15</v>
      </c>
      <c r="AF8" s="3">
        <v>16</v>
      </c>
      <c r="AG8" s="3">
        <v>8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25</v>
      </c>
      <c r="AR8" s="3">
        <v>52</v>
      </c>
      <c r="AS8" s="3">
        <v>16</v>
      </c>
      <c r="AT8" s="197">
        <f t="shared" si="13"/>
        <v>93</v>
      </c>
      <c r="AU8" s="74">
        <f t="shared" si="0"/>
        <v>482</v>
      </c>
      <c r="AV8" s="74">
        <f t="shared" si="1"/>
        <v>281</v>
      </c>
      <c r="AW8" s="74">
        <f t="shared" si="2"/>
        <v>124</v>
      </c>
      <c r="AX8" s="75">
        <f t="shared" si="14"/>
        <v>887</v>
      </c>
      <c r="AY8" s="200">
        <f t="shared" si="15"/>
        <v>16.459977452085685</v>
      </c>
      <c r="AZ8" s="200">
        <f t="shared" si="16"/>
        <v>40.022547914317926</v>
      </c>
      <c r="BA8" s="200">
        <f t="shared" si="17"/>
        <v>18.376550169109358</v>
      </c>
      <c r="BB8" s="200">
        <f t="shared" si="18"/>
        <v>7.440811724915446</v>
      </c>
      <c r="BC8" s="200">
        <f t="shared" si="19"/>
        <v>10.484780157835401</v>
      </c>
      <c r="BD8" s="3">
        <v>1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74">
        <f t="shared" si="3"/>
        <v>1</v>
      </c>
      <c r="CR8" s="74">
        <f t="shared" si="4"/>
        <v>0</v>
      </c>
      <c r="CS8" s="74">
        <f t="shared" si="5"/>
        <v>0</v>
      </c>
      <c r="CT8" s="75">
        <f t="shared" si="20"/>
        <v>1</v>
      </c>
      <c r="CU8" s="3">
        <v>9</v>
      </c>
      <c r="CV8" s="3">
        <v>8</v>
      </c>
      <c r="CW8" s="3">
        <v>3</v>
      </c>
      <c r="CX8" s="197">
        <f t="shared" si="21"/>
        <v>20</v>
      </c>
      <c r="CY8" s="3">
        <v>0</v>
      </c>
      <c r="CZ8" s="3">
        <v>0</v>
      </c>
      <c r="DA8" s="3">
        <v>0</v>
      </c>
      <c r="DB8" s="3">
        <v>37</v>
      </c>
      <c r="DC8" s="3">
        <v>27</v>
      </c>
      <c r="DD8" s="3">
        <v>3</v>
      </c>
      <c r="DE8" s="197">
        <f t="shared" si="22"/>
        <v>67</v>
      </c>
      <c r="DF8" s="3">
        <v>1</v>
      </c>
      <c r="DG8" s="3">
        <v>0</v>
      </c>
      <c r="DH8" s="3">
        <v>0</v>
      </c>
      <c r="DI8" s="3">
        <v>6</v>
      </c>
      <c r="DJ8" s="3">
        <v>4</v>
      </c>
      <c r="DK8" s="3">
        <v>2</v>
      </c>
      <c r="DL8" s="197">
        <f t="shared" si="23"/>
        <v>12</v>
      </c>
      <c r="DM8" s="3">
        <v>0</v>
      </c>
      <c r="DN8" s="3">
        <v>0</v>
      </c>
      <c r="DO8" s="3">
        <v>0</v>
      </c>
      <c r="DP8" s="3">
        <v>17</v>
      </c>
      <c r="DQ8" s="3">
        <v>12</v>
      </c>
      <c r="DR8" s="3">
        <v>4</v>
      </c>
      <c r="DS8" s="197">
        <f t="shared" si="24"/>
        <v>33</v>
      </c>
      <c r="DT8" s="3">
        <v>0</v>
      </c>
      <c r="DU8" s="3">
        <v>0</v>
      </c>
      <c r="DV8" s="3">
        <v>0</v>
      </c>
      <c r="DW8" s="3">
        <v>0</v>
      </c>
      <c r="DX8" s="3">
        <v>0</v>
      </c>
      <c r="DY8" s="3">
        <v>0</v>
      </c>
      <c r="DZ8" s="3">
        <v>0</v>
      </c>
      <c r="EA8" s="3">
        <v>0</v>
      </c>
      <c r="EB8" s="3">
        <v>0</v>
      </c>
      <c r="EC8" s="3">
        <v>0</v>
      </c>
      <c r="ED8" s="3">
        <v>0</v>
      </c>
      <c r="EE8" s="3">
        <v>0</v>
      </c>
      <c r="EF8" s="3">
        <v>0</v>
      </c>
      <c r="EG8" s="3">
        <v>0</v>
      </c>
      <c r="EH8" s="3">
        <v>0</v>
      </c>
      <c r="EI8" s="3">
        <v>3</v>
      </c>
      <c r="EJ8" s="3">
        <v>2</v>
      </c>
      <c r="EK8" s="12">
        <v>1</v>
      </c>
      <c r="EL8" s="205">
        <f t="shared" si="25"/>
        <v>6</v>
      </c>
      <c r="EM8" s="89">
        <f t="shared" si="26"/>
        <v>73</v>
      </c>
      <c r="EN8" s="74">
        <f t="shared" si="27"/>
        <v>53</v>
      </c>
      <c r="EO8" s="74">
        <f t="shared" si="28"/>
        <v>13</v>
      </c>
      <c r="EP8" s="75">
        <f t="shared" si="29"/>
        <v>139</v>
      </c>
      <c r="EQ8" s="207">
        <f t="shared" si="30"/>
        <v>14.388489208633093</v>
      </c>
      <c r="ER8" s="207">
        <f t="shared" si="31"/>
        <v>48.201438848920866</v>
      </c>
      <c r="ES8" s="208">
        <f t="shared" si="32"/>
        <v>8.6330935251798557</v>
      </c>
      <c r="ET8" s="207">
        <f t="shared" si="33"/>
        <v>23.741007194244602</v>
      </c>
      <c r="EU8" s="207">
        <f t="shared" si="34"/>
        <v>4.3165467625899279</v>
      </c>
      <c r="EW8" s="87">
        <f t="shared" si="6"/>
        <v>556</v>
      </c>
      <c r="EX8" s="87">
        <f t="shared" si="7"/>
        <v>334</v>
      </c>
      <c r="EY8" s="87">
        <f t="shared" si="8"/>
        <v>137</v>
      </c>
      <c r="EZ8" s="87">
        <f t="shared" si="35"/>
        <v>1027</v>
      </c>
    </row>
    <row r="9" spans="1:156" x14ac:dyDescent="0.25">
      <c r="A9" s="4" t="s">
        <v>10</v>
      </c>
      <c r="B9" s="4" t="s">
        <v>11</v>
      </c>
      <c r="C9" s="3">
        <v>0</v>
      </c>
      <c r="D9" s="3">
        <v>8</v>
      </c>
      <c r="E9" s="3">
        <v>0</v>
      </c>
      <c r="F9" s="197">
        <f t="shared" si="9"/>
        <v>8</v>
      </c>
      <c r="G9" s="3">
        <v>1</v>
      </c>
      <c r="H9" s="3">
        <v>1</v>
      </c>
      <c r="I9" s="3">
        <v>1</v>
      </c>
      <c r="J9" s="3">
        <v>24</v>
      </c>
      <c r="K9" s="3">
        <v>175</v>
      </c>
      <c r="L9" s="3">
        <v>147</v>
      </c>
      <c r="M9" s="197">
        <f t="shared" si="10"/>
        <v>346</v>
      </c>
      <c r="N9" s="3">
        <v>8</v>
      </c>
      <c r="O9" s="3">
        <v>3</v>
      </c>
      <c r="P9" s="3">
        <v>2</v>
      </c>
      <c r="Q9" s="3">
        <v>41</v>
      </c>
      <c r="R9" s="3">
        <v>25</v>
      </c>
      <c r="S9" s="3">
        <v>15</v>
      </c>
      <c r="T9" s="197">
        <f t="shared" si="11"/>
        <v>81</v>
      </c>
      <c r="U9" s="3">
        <v>0</v>
      </c>
      <c r="V9" s="3">
        <v>2</v>
      </c>
      <c r="W9" s="3">
        <v>1</v>
      </c>
      <c r="X9" s="3">
        <v>3</v>
      </c>
      <c r="Y9" s="3">
        <v>1</v>
      </c>
      <c r="Z9" s="3">
        <v>0</v>
      </c>
      <c r="AA9" s="197">
        <f t="shared" si="12"/>
        <v>4</v>
      </c>
      <c r="AB9" s="3">
        <v>4</v>
      </c>
      <c r="AC9" s="3">
        <v>4</v>
      </c>
      <c r="AD9" s="3">
        <v>1</v>
      </c>
      <c r="AE9" s="3">
        <v>5</v>
      </c>
      <c r="AF9" s="3">
        <v>3</v>
      </c>
      <c r="AG9" s="3">
        <v>6</v>
      </c>
      <c r="AH9" s="3">
        <v>1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7</v>
      </c>
      <c r="AR9" s="3">
        <v>1</v>
      </c>
      <c r="AS9" s="3">
        <v>2</v>
      </c>
      <c r="AT9" s="197">
        <f t="shared" si="13"/>
        <v>10</v>
      </c>
      <c r="AU9" s="74">
        <f t="shared" si="0"/>
        <v>94</v>
      </c>
      <c r="AV9" s="74">
        <f t="shared" si="1"/>
        <v>223</v>
      </c>
      <c r="AW9" s="74">
        <f t="shared" si="2"/>
        <v>175</v>
      </c>
      <c r="AX9" s="75">
        <f t="shared" si="14"/>
        <v>492</v>
      </c>
      <c r="AY9" s="200">
        <f t="shared" si="15"/>
        <v>1.6260162601626018</v>
      </c>
      <c r="AZ9" s="200">
        <f t="shared" si="16"/>
        <v>70.325203252032523</v>
      </c>
      <c r="BA9" s="200">
        <f t="shared" si="17"/>
        <v>16.463414634146343</v>
      </c>
      <c r="BB9" s="200">
        <f t="shared" si="18"/>
        <v>0.81300813008130091</v>
      </c>
      <c r="BC9" s="200">
        <f t="shared" si="19"/>
        <v>2.0325203252032518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74">
        <f t="shared" si="3"/>
        <v>0</v>
      </c>
      <c r="CR9" s="74">
        <f t="shared" si="4"/>
        <v>0</v>
      </c>
      <c r="CS9" s="74">
        <f t="shared" si="5"/>
        <v>0</v>
      </c>
      <c r="CT9" s="75">
        <f t="shared" si="20"/>
        <v>0</v>
      </c>
      <c r="CU9" s="3">
        <v>0</v>
      </c>
      <c r="CV9" s="3">
        <v>8</v>
      </c>
      <c r="CW9" s="3">
        <v>0</v>
      </c>
      <c r="CX9" s="197">
        <f t="shared" si="21"/>
        <v>8</v>
      </c>
      <c r="CY9" s="3">
        <v>1</v>
      </c>
      <c r="CZ9" s="3">
        <v>0</v>
      </c>
      <c r="DA9" s="3">
        <v>0</v>
      </c>
      <c r="DB9" s="3">
        <v>0</v>
      </c>
      <c r="DC9" s="3">
        <v>82</v>
      </c>
      <c r="DD9" s="3">
        <v>56</v>
      </c>
      <c r="DE9" s="197">
        <f t="shared" si="22"/>
        <v>138</v>
      </c>
      <c r="DF9" s="3">
        <v>1</v>
      </c>
      <c r="DG9" s="3">
        <v>0</v>
      </c>
      <c r="DH9" s="3">
        <v>0</v>
      </c>
      <c r="DI9" s="3">
        <v>1</v>
      </c>
      <c r="DJ9" s="3">
        <v>0</v>
      </c>
      <c r="DK9" s="3">
        <v>2</v>
      </c>
      <c r="DL9" s="197">
        <f t="shared" si="23"/>
        <v>3</v>
      </c>
      <c r="DM9" s="3">
        <v>1</v>
      </c>
      <c r="DN9" s="3">
        <v>0</v>
      </c>
      <c r="DO9" s="3">
        <v>0</v>
      </c>
      <c r="DP9" s="3">
        <v>0</v>
      </c>
      <c r="DQ9" s="3">
        <v>0</v>
      </c>
      <c r="DR9" s="3">
        <v>0</v>
      </c>
      <c r="DS9" s="197">
        <f t="shared" si="24"/>
        <v>0</v>
      </c>
      <c r="DT9" s="3">
        <v>0</v>
      </c>
      <c r="DU9" s="3">
        <v>0</v>
      </c>
      <c r="DV9" s="3">
        <v>0</v>
      </c>
      <c r="DW9" s="3">
        <v>0</v>
      </c>
      <c r="DX9" s="3">
        <v>0</v>
      </c>
      <c r="DY9" s="3">
        <v>0</v>
      </c>
      <c r="DZ9" s="3">
        <v>0</v>
      </c>
      <c r="EA9" s="3">
        <v>0</v>
      </c>
      <c r="EB9" s="3">
        <v>0</v>
      </c>
      <c r="EC9" s="3">
        <v>0</v>
      </c>
      <c r="ED9" s="3">
        <v>0</v>
      </c>
      <c r="EE9" s="3">
        <v>0</v>
      </c>
      <c r="EF9" s="3">
        <v>0</v>
      </c>
      <c r="EG9" s="3">
        <v>0</v>
      </c>
      <c r="EH9" s="3">
        <v>0</v>
      </c>
      <c r="EI9" s="3">
        <v>1</v>
      </c>
      <c r="EJ9" s="3">
        <v>0</v>
      </c>
      <c r="EK9" s="12">
        <v>0</v>
      </c>
      <c r="EL9" s="205">
        <f t="shared" si="25"/>
        <v>1</v>
      </c>
      <c r="EM9" s="89">
        <f t="shared" si="26"/>
        <v>5</v>
      </c>
      <c r="EN9" s="74">
        <f t="shared" si="27"/>
        <v>90</v>
      </c>
      <c r="EO9" s="74">
        <f t="shared" si="28"/>
        <v>58</v>
      </c>
      <c r="EP9" s="75">
        <f t="shared" si="29"/>
        <v>153</v>
      </c>
      <c r="EQ9" s="207">
        <f t="shared" si="30"/>
        <v>5.2287581699346406</v>
      </c>
      <c r="ER9" s="207">
        <f t="shared" si="31"/>
        <v>90.196078431372555</v>
      </c>
      <c r="ES9" s="208">
        <f t="shared" si="32"/>
        <v>1.9607843137254901</v>
      </c>
      <c r="ET9" s="207">
        <f t="shared" si="33"/>
        <v>0</v>
      </c>
      <c r="EU9" s="207">
        <f t="shared" si="34"/>
        <v>0.65359477124183007</v>
      </c>
      <c r="EW9" s="87">
        <f t="shared" si="6"/>
        <v>99</v>
      </c>
      <c r="EX9" s="87">
        <f t="shared" si="7"/>
        <v>313</v>
      </c>
      <c r="EY9" s="87">
        <f t="shared" si="8"/>
        <v>233</v>
      </c>
      <c r="EZ9" s="87">
        <f t="shared" si="35"/>
        <v>645</v>
      </c>
    </row>
    <row r="10" spans="1:156" x14ac:dyDescent="0.25">
      <c r="A10" s="4" t="s">
        <v>12</v>
      </c>
      <c r="B10" s="4" t="s">
        <v>13</v>
      </c>
      <c r="C10" s="3">
        <v>16</v>
      </c>
      <c r="D10" s="3">
        <v>0</v>
      </c>
      <c r="E10" s="3">
        <v>0</v>
      </c>
      <c r="F10" s="197">
        <f t="shared" si="9"/>
        <v>16</v>
      </c>
      <c r="G10" s="3">
        <v>2</v>
      </c>
      <c r="H10" s="3">
        <v>4</v>
      </c>
      <c r="I10" s="3">
        <v>0</v>
      </c>
      <c r="J10" s="3">
        <v>6</v>
      </c>
      <c r="K10" s="3">
        <v>0</v>
      </c>
      <c r="L10" s="3">
        <v>4</v>
      </c>
      <c r="M10" s="197">
        <f t="shared" si="10"/>
        <v>10</v>
      </c>
      <c r="N10" s="3">
        <v>0</v>
      </c>
      <c r="O10" s="3">
        <v>1</v>
      </c>
      <c r="P10" s="3">
        <v>0</v>
      </c>
      <c r="Q10" s="3">
        <v>5</v>
      </c>
      <c r="R10" s="3">
        <v>1</v>
      </c>
      <c r="S10" s="3">
        <v>2</v>
      </c>
      <c r="T10" s="197">
        <f t="shared" si="11"/>
        <v>8</v>
      </c>
      <c r="U10" s="3">
        <v>1</v>
      </c>
      <c r="V10" s="3">
        <v>2</v>
      </c>
      <c r="W10" s="3">
        <v>0</v>
      </c>
      <c r="X10" s="3">
        <v>0</v>
      </c>
      <c r="Y10" s="3">
        <v>1</v>
      </c>
      <c r="Z10" s="3">
        <v>0</v>
      </c>
      <c r="AA10" s="197">
        <f t="shared" si="12"/>
        <v>1</v>
      </c>
      <c r="AB10" s="3">
        <v>0</v>
      </c>
      <c r="AC10" s="3">
        <v>0</v>
      </c>
      <c r="AD10" s="3">
        <v>0</v>
      </c>
      <c r="AE10" s="3">
        <v>2</v>
      </c>
      <c r="AF10" s="3">
        <v>0</v>
      </c>
      <c r="AG10" s="3">
        <v>0</v>
      </c>
      <c r="AH10" s="3">
        <v>0</v>
      </c>
      <c r="AI10" s="3">
        <v>1</v>
      </c>
      <c r="AJ10" s="3">
        <v>0</v>
      </c>
      <c r="AK10" s="3">
        <v>0</v>
      </c>
      <c r="AL10" s="3">
        <v>1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197">
        <f t="shared" si="13"/>
        <v>0</v>
      </c>
      <c r="AU10" s="74">
        <f t="shared" si="0"/>
        <v>32</v>
      </c>
      <c r="AV10" s="74">
        <f t="shared" si="1"/>
        <v>11</v>
      </c>
      <c r="AW10" s="74">
        <f t="shared" si="2"/>
        <v>6</v>
      </c>
      <c r="AX10" s="75">
        <f t="shared" si="14"/>
        <v>49</v>
      </c>
      <c r="AY10" s="200">
        <f t="shared" si="15"/>
        <v>32.653061224489797</v>
      </c>
      <c r="AZ10" s="200">
        <f t="shared" si="16"/>
        <v>20.408163265306122</v>
      </c>
      <c r="BA10" s="200">
        <f t="shared" si="17"/>
        <v>16.326530612244898</v>
      </c>
      <c r="BB10" s="200">
        <f t="shared" si="18"/>
        <v>2.0408163265306123</v>
      </c>
      <c r="BC10" s="200">
        <f t="shared" si="19"/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74">
        <f t="shared" si="3"/>
        <v>0</v>
      </c>
      <c r="CR10" s="74">
        <f t="shared" si="4"/>
        <v>0</v>
      </c>
      <c r="CS10" s="74">
        <f t="shared" si="5"/>
        <v>0</v>
      </c>
      <c r="CT10" s="75">
        <f t="shared" si="20"/>
        <v>0</v>
      </c>
      <c r="CU10" s="3">
        <v>0</v>
      </c>
      <c r="CV10" s="3">
        <v>0</v>
      </c>
      <c r="CW10" s="3">
        <v>0</v>
      </c>
      <c r="CX10" s="197">
        <f t="shared" si="21"/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197">
        <f t="shared" si="22"/>
        <v>0</v>
      </c>
      <c r="DF10" s="3">
        <v>0</v>
      </c>
      <c r="DG10" s="3">
        <v>0</v>
      </c>
      <c r="DH10" s="3">
        <v>0</v>
      </c>
      <c r="DI10" s="3">
        <v>0</v>
      </c>
      <c r="DJ10" s="3">
        <v>0</v>
      </c>
      <c r="DK10" s="3">
        <v>0</v>
      </c>
      <c r="DL10" s="197">
        <f t="shared" si="23"/>
        <v>0</v>
      </c>
      <c r="DM10" s="3">
        <v>0</v>
      </c>
      <c r="DN10" s="3">
        <v>0</v>
      </c>
      <c r="DO10" s="3">
        <v>0</v>
      </c>
      <c r="DP10" s="3">
        <v>0</v>
      </c>
      <c r="DQ10" s="3">
        <v>0</v>
      </c>
      <c r="DR10" s="3">
        <v>0</v>
      </c>
      <c r="DS10" s="197">
        <f t="shared" si="24"/>
        <v>0</v>
      </c>
      <c r="DT10" s="3">
        <v>0</v>
      </c>
      <c r="DU10" s="3">
        <v>0</v>
      </c>
      <c r="DV10" s="3">
        <v>0</v>
      </c>
      <c r="DW10" s="3">
        <v>0</v>
      </c>
      <c r="DX10" s="3">
        <v>0</v>
      </c>
      <c r="DY10" s="3">
        <v>0</v>
      </c>
      <c r="DZ10" s="3">
        <v>0</v>
      </c>
      <c r="EA10" s="3">
        <v>0</v>
      </c>
      <c r="EB10" s="3">
        <v>0</v>
      </c>
      <c r="EC10" s="3">
        <v>0</v>
      </c>
      <c r="ED10" s="3">
        <v>0</v>
      </c>
      <c r="EE10" s="3">
        <v>0</v>
      </c>
      <c r="EF10" s="3">
        <v>0</v>
      </c>
      <c r="EG10" s="3">
        <v>0</v>
      </c>
      <c r="EH10" s="3">
        <v>0</v>
      </c>
      <c r="EI10" s="3">
        <v>0</v>
      </c>
      <c r="EJ10" s="3">
        <v>0</v>
      </c>
      <c r="EK10" s="12">
        <v>0</v>
      </c>
      <c r="EL10" s="205">
        <f t="shared" si="25"/>
        <v>0</v>
      </c>
      <c r="EM10" s="89">
        <f t="shared" si="26"/>
        <v>0</v>
      </c>
      <c r="EN10" s="74">
        <f t="shared" si="27"/>
        <v>0</v>
      </c>
      <c r="EO10" s="74">
        <f t="shared" si="28"/>
        <v>0</v>
      </c>
      <c r="EP10" s="75">
        <f t="shared" si="29"/>
        <v>0</v>
      </c>
      <c r="EQ10" s="207" t="e">
        <f t="shared" si="30"/>
        <v>#DIV/0!</v>
      </c>
      <c r="ER10" s="207" t="e">
        <f t="shared" si="31"/>
        <v>#DIV/0!</v>
      </c>
      <c r="ES10" s="208" t="e">
        <f t="shared" si="32"/>
        <v>#DIV/0!</v>
      </c>
      <c r="ET10" s="207" t="e">
        <f t="shared" si="33"/>
        <v>#DIV/0!</v>
      </c>
      <c r="EU10" s="207" t="e">
        <f t="shared" si="34"/>
        <v>#DIV/0!</v>
      </c>
      <c r="EW10" s="87">
        <f t="shared" si="6"/>
        <v>32</v>
      </c>
      <c r="EX10" s="87">
        <f t="shared" si="7"/>
        <v>11</v>
      </c>
      <c r="EY10" s="87">
        <f t="shared" si="8"/>
        <v>6</v>
      </c>
      <c r="EZ10" s="87">
        <f t="shared" si="35"/>
        <v>49</v>
      </c>
    </row>
    <row r="11" spans="1:156" x14ac:dyDescent="0.25">
      <c r="A11" s="4" t="s">
        <v>14</v>
      </c>
      <c r="B11" s="4" t="s">
        <v>15</v>
      </c>
      <c r="C11" s="3">
        <v>42</v>
      </c>
      <c r="D11" s="3">
        <v>17</v>
      </c>
      <c r="E11" s="3">
        <v>7</v>
      </c>
      <c r="F11" s="197">
        <f t="shared" si="9"/>
        <v>66</v>
      </c>
      <c r="G11" s="3">
        <v>1</v>
      </c>
      <c r="H11" s="3">
        <v>0</v>
      </c>
      <c r="I11" s="3">
        <v>0</v>
      </c>
      <c r="J11" s="3">
        <v>14</v>
      </c>
      <c r="K11" s="3">
        <v>15</v>
      </c>
      <c r="L11" s="3">
        <v>17</v>
      </c>
      <c r="M11" s="197">
        <f t="shared" si="10"/>
        <v>46</v>
      </c>
      <c r="N11" s="3">
        <v>4</v>
      </c>
      <c r="O11" s="3">
        <v>2</v>
      </c>
      <c r="P11" s="3">
        <v>5</v>
      </c>
      <c r="Q11" s="3">
        <v>0</v>
      </c>
      <c r="R11" s="3">
        <v>6</v>
      </c>
      <c r="S11" s="3">
        <v>2</v>
      </c>
      <c r="T11" s="197">
        <f t="shared" si="11"/>
        <v>8</v>
      </c>
      <c r="U11" s="3">
        <v>0</v>
      </c>
      <c r="V11" s="3">
        <v>0</v>
      </c>
      <c r="W11" s="3">
        <v>0</v>
      </c>
      <c r="X11" s="3">
        <v>2</v>
      </c>
      <c r="Y11" s="3">
        <v>0</v>
      </c>
      <c r="Z11" s="3">
        <v>0</v>
      </c>
      <c r="AA11" s="197">
        <f t="shared" si="12"/>
        <v>2</v>
      </c>
      <c r="AB11" s="3">
        <v>15</v>
      </c>
      <c r="AC11" s="3">
        <v>4</v>
      </c>
      <c r="AD11" s="3">
        <v>0</v>
      </c>
      <c r="AE11" s="3">
        <v>3</v>
      </c>
      <c r="AF11" s="3">
        <v>2</v>
      </c>
      <c r="AG11" s="3">
        <v>0</v>
      </c>
      <c r="AH11" s="3">
        <v>0</v>
      </c>
      <c r="AI11" s="3">
        <v>0</v>
      </c>
      <c r="AJ11" s="3">
        <v>1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11</v>
      </c>
      <c r="AR11" s="3">
        <v>4</v>
      </c>
      <c r="AS11" s="3">
        <v>7</v>
      </c>
      <c r="AT11" s="197">
        <f t="shared" si="13"/>
        <v>22</v>
      </c>
      <c r="AU11" s="74">
        <f t="shared" si="0"/>
        <v>92</v>
      </c>
      <c r="AV11" s="74">
        <f t="shared" si="1"/>
        <v>50</v>
      </c>
      <c r="AW11" s="74">
        <f t="shared" si="2"/>
        <v>39</v>
      </c>
      <c r="AX11" s="75">
        <f t="shared" si="14"/>
        <v>181</v>
      </c>
      <c r="AY11" s="200">
        <f t="shared" si="15"/>
        <v>36.464088397790057</v>
      </c>
      <c r="AZ11" s="200">
        <f t="shared" si="16"/>
        <v>25.414364640883981</v>
      </c>
      <c r="BA11" s="200">
        <f t="shared" si="17"/>
        <v>4.4198895027624303</v>
      </c>
      <c r="BB11" s="200">
        <f t="shared" si="18"/>
        <v>1.1049723756906076</v>
      </c>
      <c r="BC11" s="200">
        <f t="shared" si="19"/>
        <v>12.154696132596685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74">
        <f t="shared" si="3"/>
        <v>0</v>
      </c>
      <c r="CR11" s="74">
        <f t="shared" si="4"/>
        <v>0</v>
      </c>
      <c r="CS11" s="74">
        <f t="shared" si="5"/>
        <v>0</v>
      </c>
      <c r="CT11" s="75">
        <f t="shared" si="20"/>
        <v>0</v>
      </c>
      <c r="CU11" s="3">
        <v>22</v>
      </c>
      <c r="CV11" s="3">
        <v>3</v>
      </c>
      <c r="CW11" s="3">
        <v>7</v>
      </c>
      <c r="CX11" s="197">
        <f t="shared" si="21"/>
        <v>32</v>
      </c>
      <c r="CY11" s="3">
        <v>2</v>
      </c>
      <c r="CZ11" s="3">
        <v>0</v>
      </c>
      <c r="DA11" s="3">
        <v>0</v>
      </c>
      <c r="DB11" s="3">
        <v>3</v>
      </c>
      <c r="DC11" s="3">
        <v>11</v>
      </c>
      <c r="DD11" s="3">
        <v>17</v>
      </c>
      <c r="DE11" s="197">
        <f t="shared" si="22"/>
        <v>31</v>
      </c>
      <c r="DF11" s="3">
        <v>2</v>
      </c>
      <c r="DG11" s="3">
        <v>3</v>
      </c>
      <c r="DH11" s="3">
        <v>5</v>
      </c>
      <c r="DI11" s="3">
        <v>0</v>
      </c>
      <c r="DJ11" s="3">
        <v>2</v>
      </c>
      <c r="DK11" s="3">
        <v>2</v>
      </c>
      <c r="DL11" s="197">
        <f t="shared" si="23"/>
        <v>4</v>
      </c>
      <c r="DM11" s="3">
        <v>0</v>
      </c>
      <c r="DN11" s="3">
        <v>0</v>
      </c>
      <c r="DO11" s="3">
        <v>0</v>
      </c>
      <c r="DP11" s="3">
        <v>1</v>
      </c>
      <c r="DQ11" s="3">
        <v>1</v>
      </c>
      <c r="DR11" s="3">
        <v>0</v>
      </c>
      <c r="DS11" s="197">
        <f t="shared" si="24"/>
        <v>2</v>
      </c>
      <c r="DT11" s="3">
        <v>0</v>
      </c>
      <c r="DU11" s="3">
        <v>0</v>
      </c>
      <c r="DV11" s="3">
        <v>0</v>
      </c>
      <c r="DW11" s="3">
        <v>1</v>
      </c>
      <c r="DX11" s="3">
        <v>0</v>
      </c>
      <c r="DY11" s="3">
        <v>0</v>
      </c>
      <c r="DZ11" s="3">
        <v>0</v>
      </c>
      <c r="EA11" s="3">
        <v>0</v>
      </c>
      <c r="EB11" s="3">
        <v>1</v>
      </c>
      <c r="EC11" s="3">
        <v>0</v>
      </c>
      <c r="ED11" s="3">
        <v>0</v>
      </c>
      <c r="EE11" s="3">
        <v>0</v>
      </c>
      <c r="EF11" s="3">
        <v>0</v>
      </c>
      <c r="EG11" s="3">
        <v>0</v>
      </c>
      <c r="EH11" s="3">
        <v>0</v>
      </c>
      <c r="EI11" s="3">
        <v>3</v>
      </c>
      <c r="EJ11" s="3">
        <v>7</v>
      </c>
      <c r="EK11" s="12">
        <v>7</v>
      </c>
      <c r="EL11" s="205">
        <f t="shared" si="25"/>
        <v>17</v>
      </c>
      <c r="EM11" s="89">
        <f t="shared" si="26"/>
        <v>34</v>
      </c>
      <c r="EN11" s="74">
        <f t="shared" si="27"/>
        <v>27</v>
      </c>
      <c r="EO11" s="74">
        <f t="shared" si="28"/>
        <v>39</v>
      </c>
      <c r="EP11" s="75">
        <f t="shared" si="29"/>
        <v>100</v>
      </c>
      <c r="EQ11" s="207">
        <f t="shared" si="30"/>
        <v>32</v>
      </c>
      <c r="ER11" s="207">
        <f t="shared" si="31"/>
        <v>31</v>
      </c>
      <c r="ES11" s="208">
        <f t="shared" si="32"/>
        <v>4</v>
      </c>
      <c r="ET11" s="207">
        <f t="shared" si="33"/>
        <v>2</v>
      </c>
      <c r="EU11" s="207">
        <f t="shared" si="34"/>
        <v>17</v>
      </c>
      <c r="EW11" s="87">
        <f t="shared" si="6"/>
        <v>126</v>
      </c>
      <c r="EX11" s="87">
        <f t="shared" si="7"/>
        <v>77</v>
      </c>
      <c r="EY11" s="87">
        <f t="shared" si="8"/>
        <v>78</v>
      </c>
      <c r="EZ11" s="87">
        <f t="shared" si="35"/>
        <v>281</v>
      </c>
    </row>
    <row r="12" spans="1:156" x14ac:dyDescent="0.25">
      <c r="A12" s="4" t="s">
        <v>16</v>
      </c>
      <c r="B12" s="4" t="s">
        <v>17</v>
      </c>
      <c r="C12" s="3">
        <v>13</v>
      </c>
      <c r="D12" s="3">
        <v>14</v>
      </c>
      <c r="E12" s="3">
        <v>0</v>
      </c>
      <c r="F12" s="197">
        <f t="shared" si="9"/>
        <v>27</v>
      </c>
      <c r="G12" s="3">
        <v>3</v>
      </c>
      <c r="H12" s="3">
        <v>4</v>
      </c>
      <c r="I12" s="3">
        <v>5</v>
      </c>
      <c r="J12" s="3">
        <v>0</v>
      </c>
      <c r="K12" s="3">
        <v>0</v>
      </c>
      <c r="L12" s="3">
        <v>0</v>
      </c>
      <c r="M12" s="197">
        <f t="shared" si="10"/>
        <v>0</v>
      </c>
      <c r="N12" s="3">
        <v>2</v>
      </c>
      <c r="O12" s="3">
        <v>11</v>
      </c>
      <c r="P12" s="3">
        <v>5</v>
      </c>
      <c r="Q12" s="3">
        <v>35</v>
      </c>
      <c r="R12" s="3">
        <v>29</v>
      </c>
      <c r="S12" s="3">
        <v>10</v>
      </c>
      <c r="T12" s="197">
        <f t="shared" si="11"/>
        <v>74</v>
      </c>
      <c r="U12" s="3">
        <v>2</v>
      </c>
      <c r="V12" s="3">
        <v>3</v>
      </c>
      <c r="W12" s="3">
        <v>0</v>
      </c>
      <c r="X12" s="3">
        <v>24</v>
      </c>
      <c r="Y12" s="3">
        <v>40</v>
      </c>
      <c r="Z12" s="3">
        <v>42</v>
      </c>
      <c r="AA12" s="197">
        <f t="shared" si="12"/>
        <v>106</v>
      </c>
      <c r="AB12" s="3">
        <v>1</v>
      </c>
      <c r="AC12" s="3">
        <v>0</v>
      </c>
      <c r="AD12" s="3">
        <v>1</v>
      </c>
      <c r="AE12" s="3">
        <v>2</v>
      </c>
      <c r="AF12" s="3">
        <v>5</v>
      </c>
      <c r="AG12" s="3">
        <v>5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7</v>
      </c>
      <c r="AR12" s="3">
        <v>13</v>
      </c>
      <c r="AS12" s="3">
        <v>10</v>
      </c>
      <c r="AT12" s="197">
        <f t="shared" si="13"/>
        <v>30</v>
      </c>
      <c r="AU12" s="74">
        <f t="shared" si="0"/>
        <v>89</v>
      </c>
      <c r="AV12" s="74">
        <f t="shared" si="1"/>
        <v>119</v>
      </c>
      <c r="AW12" s="74">
        <f t="shared" si="2"/>
        <v>78</v>
      </c>
      <c r="AX12" s="75">
        <f t="shared" si="14"/>
        <v>286</v>
      </c>
      <c r="AY12" s="200">
        <f t="shared" si="15"/>
        <v>9.44055944055944</v>
      </c>
      <c r="AZ12" s="200">
        <f t="shared" si="16"/>
        <v>0</v>
      </c>
      <c r="BA12" s="200">
        <f t="shared" si="17"/>
        <v>25.874125874125873</v>
      </c>
      <c r="BB12" s="200">
        <f t="shared" si="18"/>
        <v>37.06293706293706</v>
      </c>
      <c r="BC12" s="200">
        <f t="shared" si="19"/>
        <v>10.48951048951049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74">
        <f t="shared" si="3"/>
        <v>0</v>
      </c>
      <c r="CR12" s="74">
        <f t="shared" si="4"/>
        <v>0</v>
      </c>
      <c r="CS12" s="74">
        <f t="shared" si="5"/>
        <v>0</v>
      </c>
      <c r="CT12" s="75">
        <f t="shared" si="20"/>
        <v>0</v>
      </c>
      <c r="CU12" s="3">
        <v>1</v>
      </c>
      <c r="CV12" s="3">
        <v>0</v>
      </c>
      <c r="CW12" s="3">
        <v>0</v>
      </c>
      <c r="CX12" s="197">
        <f t="shared" si="21"/>
        <v>1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197">
        <f t="shared" si="22"/>
        <v>0</v>
      </c>
      <c r="DF12" s="3">
        <v>1</v>
      </c>
      <c r="DG12" s="3">
        <v>4</v>
      </c>
      <c r="DH12" s="3">
        <v>0</v>
      </c>
      <c r="DI12" s="3">
        <v>11</v>
      </c>
      <c r="DJ12" s="3">
        <v>4</v>
      </c>
      <c r="DK12" s="3">
        <v>0</v>
      </c>
      <c r="DL12" s="197">
        <f t="shared" si="23"/>
        <v>15</v>
      </c>
      <c r="DM12" s="3">
        <v>0</v>
      </c>
      <c r="DN12" s="3">
        <v>0</v>
      </c>
      <c r="DO12" s="3">
        <v>0</v>
      </c>
      <c r="DP12" s="3">
        <v>2</v>
      </c>
      <c r="DQ12" s="3">
        <v>5</v>
      </c>
      <c r="DR12" s="3">
        <v>0</v>
      </c>
      <c r="DS12" s="197">
        <f t="shared" si="24"/>
        <v>7</v>
      </c>
      <c r="DT12" s="3">
        <v>0</v>
      </c>
      <c r="DU12" s="3">
        <v>0</v>
      </c>
      <c r="DV12" s="3">
        <v>0</v>
      </c>
      <c r="DW12" s="3">
        <v>0</v>
      </c>
      <c r="DX12" s="3">
        <v>0</v>
      </c>
      <c r="DY12" s="3">
        <v>0</v>
      </c>
      <c r="DZ12" s="3">
        <v>0</v>
      </c>
      <c r="EA12" s="3">
        <v>0</v>
      </c>
      <c r="EB12" s="3">
        <v>0</v>
      </c>
      <c r="EC12" s="3">
        <v>0</v>
      </c>
      <c r="ED12" s="3">
        <v>0</v>
      </c>
      <c r="EE12" s="3">
        <v>0</v>
      </c>
      <c r="EF12" s="3">
        <v>0</v>
      </c>
      <c r="EG12" s="3">
        <v>0</v>
      </c>
      <c r="EH12" s="3">
        <v>0</v>
      </c>
      <c r="EI12" s="3">
        <v>1</v>
      </c>
      <c r="EJ12" s="3">
        <v>0</v>
      </c>
      <c r="EK12" s="12">
        <v>2</v>
      </c>
      <c r="EL12" s="205">
        <f t="shared" si="25"/>
        <v>3</v>
      </c>
      <c r="EM12" s="89">
        <f t="shared" si="26"/>
        <v>16</v>
      </c>
      <c r="EN12" s="74">
        <f t="shared" si="27"/>
        <v>13</v>
      </c>
      <c r="EO12" s="74">
        <f t="shared" si="28"/>
        <v>2</v>
      </c>
      <c r="EP12" s="75">
        <f t="shared" si="29"/>
        <v>31</v>
      </c>
      <c r="EQ12" s="207">
        <f t="shared" si="30"/>
        <v>3.225806451612903</v>
      </c>
      <c r="ER12" s="207">
        <f t="shared" si="31"/>
        <v>0</v>
      </c>
      <c r="ES12" s="208">
        <f t="shared" si="32"/>
        <v>48.387096774193552</v>
      </c>
      <c r="ET12" s="207">
        <f t="shared" si="33"/>
        <v>22.58064516129032</v>
      </c>
      <c r="EU12" s="207">
        <f t="shared" si="34"/>
        <v>9.67741935483871</v>
      </c>
      <c r="EW12" s="87">
        <f t="shared" si="6"/>
        <v>105</v>
      </c>
      <c r="EX12" s="87">
        <f t="shared" si="7"/>
        <v>132</v>
      </c>
      <c r="EY12" s="87">
        <f t="shared" si="8"/>
        <v>80</v>
      </c>
      <c r="EZ12" s="87">
        <f t="shared" si="35"/>
        <v>317</v>
      </c>
    </row>
    <row r="13" spans="1:156" x14ac:dyDescent="0.25">
      <c r="A13" s="4" t="s">
        <v>18</v>
      </c>
      <c r="B13" s="4" t="s">
        <v>19</v>
      </c>
      <c r="C13" s="3">
        <v>14</v>
      </c>
      <c r="D13" s="3">
        <v>0</v>
      </c>
      <c r="E13" s="3">
        <v>1</v>
      </c>
      <c r="F13" s="197">
        <f t="shared" si="9"/>
        <v>15</v>
      </c>
      <c r="G13" s="3">
        <v>0</v>
      </c>
      <c r="H13" s="3">
        <v>0</v>
      </c>
      <c r="I13" s="3">
        <v>0</v>
      </c>
      <c r="J13" s="3">
        <v>12</v>
      </c>
      <c r="K13" s="3">
        <v>13</v>
      </c>
      <c r="L13" s="3">
        <v>3</v>
      </c>
      <c r="M13" s="197">
        <f t="shared" si="10"/>
        <v>28</v>
      </c>
      <c r="N13" s="3">
        <v>2</v>
      </c>
      <c r="O13" s="3">
        <v>0</v>
      </c>
      <c r="P13" s="3">
        <v>0</v>
      </c>
      <c r="Q13" s="3">
        <v>3</v>
      </c>
      <c r="R13" s="3">
        <v>1</v>
      </c>
      <c r="S13" s="3">
        <v>0</v>
      </c>
      <c r="T13" s="197">
        <f t="shared" si="11"/>
        <v>4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197">
        <f t="shared" si="12"/>
        <v>0</v>
      </c>
      <c r="AB13" s="3">
        <v>1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4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1</v>
      </c>
      <c r="AT13" s="197">
        <f t="shared" si="13"/>
        <v>1</v>
      </c>
      <c r="AU13" s="74">
        <f t="shared" si="0"/>
        <v>32</v>
      </c>
      <c r="AV13" s="74">
        <f t="shared" si="1"/>
        <v>14</v>
      </c>
      <c r="AW13" s="74">
        <f t="shared" si="2"/>
        <v>9</v>
      </c>
      <c r="AX13" s="75">
        <f t="shared" si="14"/>
        <v>55</v>
      </c>
      <c r="AY13" s="200">
        <f t="shared" si="15"/>
        <v>27.27272727272727</v>
      </c>
      <c r="AZ13" s="200">
        <f t="shared" si="16"/>
        <v>50.909090909090907</v>
      </c>
      <c r="BA13" s="200">
        <f t="shared" si="17"/>
        <v>7.2727272727272725</v>
      </c>
      <c r="BB13" s="200">
        <f t="shared" si="18"/>
        <v>0</v>
      </c>
      <c r="BC13" s="200">
        <f t="shared" si="19"/>
        <v>1.8181818181818181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74">
        <f t="shared" si="3"/>
        <v>0</v>
      </c>
      <c r="CR13" s="74">
        <f t="shared" si="4"/>
        <v>0</v>
      </c>
      <c r="CS13" s="74">
        <f t="shared" si="5"/>
        <v>0</v>
      </c>
      <c r="CT13" s="75">
        <f t="shared" si="20"/>
        <v>0</v>
      </c>
      <c r="CU13" s="3">
        <v>0</v>
      </c>
      <c r="CV13" s="3">
        <v>0</v>
      </c>
      <c r="CW13" s="3">
        <v>0</v>
      </c>
      <c r="CX13" s="197">
        <f t="shared" si="21"/>
        <v>0</v>
      </c>
      <c r="CY13" s="3">
        <v>0</v>
      </c>
      <c r="CZ13" s="3">
        <v>0</v>
      </c>
      <c r="DA13" s="3">
        <v>0</v>
      </c>
      <c r="DB13" s="3">
        <v>2</v>
      </c>
      <c r="DC13" s="3">
        <v>1</v>
      </c>
      <c r="DD13" s="3">
        <v>0</v>
      </c>
      <c r="DE13" s="197">
        <f t="shared" si="22"/>
        <v>3</v>
      </c>
      <c r="DF13" s="3">
        <v>0</v>
      </c>
      <c r="DG13" s="3">
        <v>0</v>
      </c>
      <c r="DH13" s="3">
        <v>0</v>
      </c>
      <c r="DI13" s="3">
        <v>0</v>
      </c>
      <c r="DJ13" s="3">
        <v>0</v>
      </c>
      <c r="DK13" s="3">
        <v>0</v>
      </c>
      <c r="DL13" s="197">
        <f t="shared" si="23"/>
        <v>0</v>
      </c>
      <c r="DM13" s="3">
        <v>0</v>
      </c>
      <c r="DN13" s="3">
        <v>0</v>
      </c>
      <c r="DO13" s="3">
        <v>0</v>
      </c>
      <c r="DP13" s="3">
        <v>0</v>
      </c>
      <c r="DQ13" s="3">
        <v>0</v>
      </c>
      <c r="DR13" s="3">
        <v>0</v>
      </c>
      <c r="DS13" s="197">
        <f t="shared" si="24"/>
        <v>0</v>
      </c>
      <c r="DT13" s="3">
        <v>0</v>
      </c>
      <c r="DU13" s="3">
        <v>0</v>
      </c>
      <c r="DV13" s="3">
        <v>0</v>
      </c>
      <c r="DW13" s="3">
        <v>0</v>
      </c>
      <c r="DX13" s="3">
        <v>0</v>
      </c>
      <c r="DY13" s="3">
        <v>0</v>
      </c>
      <c r="DZ13" s="3">
        <v>0</v>
      </c>
      <c r="EA13" s="3">
        <v>0</v>
      </c>
      <c r="EB13" s="3">
        <v>0</v>
      </c>
      <c r="EC13" s="3">
        <v>0</v>
      </c>
      <c r="ED13" s="3">
        <v>0</v>
      </c>
      <c r="EE13" s="3">
        <v>0</v>
      </c>
      <c r="EF13" s="3">
        <v>0</v>
      </c>
      <c r="EG13" s="3">
        <v>0</v>
      </c>
      <c r="EH13" s="3">
        <v>0</v>
      </c>
      <c r="EI13" s="3">
        <v>0</v>
      </c>
      <c r="EJ13" s="3">
        <v>0</v>
      </c>
      <c r="EK13" s="12">
        <v>0</v>
      </c>
      <c r="EL13" s="205">
        <f t="shared" si="25"/>
        <v>0</v>
      </c>
      <c r="EM13" s="89">
        <f t="shared" si="26"/>
        <v>2</v>
      </c>
      <c r="EN13" s="74">
        <f t="shared" si="27"/>
        <v>1</v>
      </c>
      <c r="EO13" s="74">
        <f t="shared" si="28"/>
        <v>0</v>
      </c>
      <c r="EP13" s="75">
        <f t="shared" si="29"/>
        <v>3</v>
      </c>
      <c r="EQ13" s="207">
        <f t="shared" si="30"/>
        <v>0</v>
      </c>
      <c r="ER13" s="207">
        <f t="shared" si="31"/>
        <v>100</v>
      </c>
      <c r="ES13" s="208">
        <f t="shared" si="32"/>
        <v>0</v>
      </c>
      <c r="ET13" s="207">
        <f t="shared" si="33"/>
        <v>0</v>
      </c>
      <c r="EU13" s="207">
        <f t="shared" si="34"/>
        <v>0</v>
      </c>
      <c r="EW13" s="87">
        <f t="shared" si="6"/>
        <v>34</v>
      </c>
      <c r="EX13" s="87">
        <f t="shared" si="7"/>
        <v>15</v>
      </c>
      <c r="EY13" s="87">
        <f t="shared" si="8"/>
        <v>9</v>
      </c>
      <c r="EZ13" s="87">
        <f t="shared" si="35"/>
        <v>58</v>
      </c>
    </row>
    <row r="14" spans="1:156" x14ac:dyDescent="0.25">
      <c r="A14" s="4" t="s">
        <v>20</v>
      </c>
      <c r="B14" s="4" t="s">
        <v>21</v>
      </c>
      <c r="C14" s="3">
        <v>49</v>
      </c>
      <c r="D14" s="3">
        <v>13</v>
      </c>
      <c r="E14" s="3">
        <v>2</v>
      </c>
      <c r="F14" s="197">
        <f t="shared" si="9"/>
        <v>64</v>
      </c>
      <c r="G14" s="3">
        <v>5</v>
      </c>
      <c r="H14" s="3">
        <v>3</v>
      </c>
      <c r="I14" s="3">
        <v>0</v>
      </c>
      <c r="J14" s="3">
        <v>0</v>
      </c>
      <c r="K14" s="3">
        <v>0</v>
      </c>
      <c r="L14" s="3">
        <v>0</v>
      </c>
      <c r="M14" s="197">
        <f t="shared" si="10"/>
        <v>0</v>
      </c>
      <c r="N14" s="3">
        <v>6</v>
      </c>
      <c r="O14" s="3">
        <v>2</v>
      </c>
      <c r="P14" s="3">
        <v>2</v>
      </c>
      <c r="Q14" s="3">
        <v>34</v>
      </c>
      <c r="R14" s="3">
        <v>31</v>
      </c>
      <c r="S14" s="3">
        <v>12</v>
      </c>
      <c r="T14" s="197">
        <f t="shared" si="11"/>
        <v>77</v>
      </c>
      <c r="U14" s="3">
        <v>6</v>
      </c>
      <c r="V14" s="3">
        <v>1</v>
      </c>
      <c r="W14" s="3">
        <v>0</v>
      </c>
      <c r="X14" s="3">
        <v>15</v>
      </c>
      <c r="Y14" s="3">
        <v>14</v>
      </c>
      <c r="Z14" s="3">
        <v>9</v>
      </c>
      <c r="AA14" s="197">
        <f t="shared" si="12"/>
        <v>38</v>
      </c>
      <c r="AB14" s="3">
        <v>2</v>
      </c>
      <c r="AC14" s="3">
        <v>0</v>
      </c>
      <c r="AD14" s="3">
        <v>0</v>
      </c>
      <c r="AE14" s="3">
        <v>6</v>
      </c>
      <c r="AF14" s="3">
        <v>3</v>
      </c>
      <c r="AG14" s="3">
        <v>4</v>
      </c>
      <c r="AH14" s="3">
        <v>0</v>
      </c>
      <c r="AI14" s="3">
        <v>0</v>
      </c>
      <c r="AJ14" s="3">
        <v>0</v>
      </c>
      <c r="AK14" s="3">
        <v>0</v>
      </c>
      <c r="AL14" s="3">
        <v>3</v>
      </c>
      <c r="AM14" s="3">
        <v>0</v>
      </c>
      <c r="AN14" s="3">
        <v>0</v>
      </c>
      <c r="AO14" s="3">
        <v>1</v>
      </c>
      <c r="AP14" s="3">
        <v>0</v>
      </c>
      <c r="AQ14" s="3">
        <v>16</v>
      </c>
      <c r="AR14" s="3">
        <v>7</v>
      </c>
      <c r="AS14" s="3">
        <v>7</v>
      </c>
      <c r="AT14" s="197">
        <f t="shared" si="13"/>
        <v>30</v>
      </c>
      <c r="AU14" s="74">
        <f t="shared" si="0"/>
        <v>139</v>
      </c>
      <c r="AV14" s="74">
        <f t="shared" si="1"/>
        <v>78</v>
      </c>
      <c r="AW14" s="74">
        <f t="shared" si="2"/>
        <v>36</v>
      </c>
      <c r="AX14" s="75">
        <f t="shared" si="14"/>
        <v>253</v>
      </c>
      <c r="AY14" s="200">
        <f t="shared" si="15"/>
        <v>25.296442687747035</v>
      </c>
      <c r="AZ14" s="200">
        <f t="shared" si="16"/>
        <v>0</v>
      </c>
      <c r="BA14" s="200">
        <f t="shared" si="17"/>
        <v>30.434782608695656</v>
      </c>
      <c r="BB14" s="200">
        <f t="shared" si="18"/>
        <v>15.019762845849801</v>
      </c>
      <c r="BC14" s="200">
        <f t="shared" si="19"/>
        <v>11.857707509881422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74">
        <f t="shared" si="3"/>
        <v>0</v>
      </c>
      <c r="CR14" s="74">
        <f t="shared" si="4"/>
        <v>0</v>
      </c>
      <c r="CS14" s="74">
        <f t="shared" si="5"/>
        <v>0</v>
      </c>
      <c r="CT14" s="75">
        <f t="shared" si="20"/>
        <v>0</v>
      </c>
      <c r="CU14" s="3">
        <v>0</v>
      </c>
      <c r="CV14" s="3">
        <v>0</v>
      </c>
      <c r="CW14" s="3">
        <v>0</v>
      </c>
      <c r="CX14" s="197">
        <f t="shared" si="21"/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197">
        <f t="shared" si="22"/>
        <v>0</v>
      </c>
      <c r="DF14" s="3">
        <v>0</v>
      </c>
      <c r="DG14" s="3">
        <v>1</v>
      </c>
      <c r="DH14" s="3">
        <v>0</v>
      </c>
      <c r="DI14" s="3">
        <v>0</v>
      </c>
      <c r="DJ14" s="3">
        <v>0</v>
      </c>
      <c r="DK14" s="3">
        <v>0</v>
      </c>
      <c r="DL14" s="197">
        <f t="shared" si="23"/>
        <v>0</v>
      </c>
      <c r="DM14" s="3">
        <v>1</v>
      </c>
      <c r="DN14" s="3">
        <v>0</v>
      </c>
      <c r="DO14" s="3">
        <v>0</v>
      </c>
      <c r="DP14" s="3">
        <v>1</v>
      </c>
      <c r="DQ14" s="3">
        <v>0</v>
      </c>
      <c r="DR14" s="3">
        <v>0</v>
      </c>
      <c r="DS14" s="197">
        <f t="shared" si="24"/>
        <v>1</v>
      </c>
      <c r="DT14" s="3">
        <v>1</v>
      </c>
      <c r="DU14" s="3">
        <v>0</v>
      </c>
      <c r="DV14" s="3">
        <v>0</v>
      </c>
      <c r="DW14" s="3">
        <v>0</v>
      </c>
      <c r="DX14" s="3">
        <v>0</v>
      </c>
      <c r="DY14" s="3">
        <v>0</v>
      </c>
      <c r="DZ14" s="3">
        <v>0</v>
      </c>
      <c r="EA14" s="3">
        <v>0</v>
      </c>
      <c r="EB14" s="3">
        <v>0</v>
      </c>
      <c r="EC14" s="3">
        <v>0</v>
      </c>
      <c r="ED14" s="3">
        <v>0</v>
      </c>
      <c r="EE14" s="3">
        <v>0</v>
      </c>
      <c r="EF14" s="3">
        <v>0</v>
      </c>
      <c r="EG14" s="3">
        <v>0</v>
      </c>
      <c r="EH14" s="3">
        <v>0</v>
      </c>
      <c r="EI14" s="3">
        <v>2</v>
      </c>
      <c r="EJ14" s="3">
        <v>1</v>
      </c>
      <c r="EK14" s="12">
        <v>1</v>
      </c>
      <c r="EL14" s="205">
        <f t="shared" si="25"/>
        <v>4</v>
      </c>
      <c r="EM14" s="89">
        <f t="shared" si="26"/>
        <v>5</v>
      </c>
      <c r="EN14" s="74">
        <f t="shared" si="27"/>
        <v>2</v>
      </c>
      <c r="EO14" s="74">
        <f t="shared" si="28"/>
        <v>1</v>
      </c>
      <c r="EP14" s="75">
        <f t="shared" si="29"/>
        <v>8</v>
      </c>
      <c r="EQ14" s="207">
        <f t="shared" si="30"/>
        <v>0</v>
      </c>
      <c r="ER14" s="207">
        <f t="shared" si="31"/>
        <v>0</v>
      </c>
      <c r="ES14" s="208">
        <f t="shared" si="32"/>
        <v>0</v>
      </c>
      <c r="ET14" s="207">
        <f t="shared" si="33"/>
        <v>12.5</v>
      </c>
      <c r="EU14" s="207">
        <f t="shared" si="34"/>
        <v>50</v>
      </c>
      <c r="EW14" s="87">
        <f t="shared" si="6"/>
        <v>144</v>
      </c>
      <c r="EX14" s="87">
        <f t="shared" si="7"/>
        <v>80</v>
      </c>
      <c r="EY14" s="87">
        <f t="shared" si="8"/>
        <v>37</v>
      </c>
      <c r="EZ14" s="87">
        <f t="shared" si="35"/>
        <v>261</v>
      </c>
    </row>
    <row r="15" spans="1:156" x14ac:dyDescent="0.25">
      <c r="A15" s="4" t="s">
        <v>22</v>
      </c>
      <c r="B15" s="4" t="s">
        <v>23</v>
      </c>
      <c r="C15" s="3">
        <v>21</v>
      </c>
      <c r="D15" s="3">
        <v>3</v>
      </c>
      <c r="E15" s="3">
        <v>0</v>
      </c>
      <c r="F15" s="197">
        <f t="shared" si="9"/>
        <v>24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197">
        <f t="shared" si="10"/>
        <v>0</v>
      </c>
      <c r="N15" s="3">
        <v>15</v>
      </c>
      <c r="O15" s="3">
        <v>4</v>
      </c>
      <c r="P15" s="3">
        <v>7</v>
      </c>
      <c r="Q15" s="3">
        <v>11</v>
      </c>
      <c r="R15" s="3">
        <v>9</v>
      </c>
      <c r="S15" s="3">
        <v>5</v>
      </c>
      <c r="T15" s="197">
        <f t="shared" si="11"/>
        <v>25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197">
        <f t="shared" si="12"/>
        <v>0</v>
      </c>
      <c r="AB15" s="3">
        <v>1</v>
      </c>
      <c r="AC15" s="3">
        <v>1</v>
      </c>
      <c r="AD15" s="3">
        <v>0</v>
      </c>
      <c r="AE15" s="3">
        <v>0</v>
      </c>
      <c r="AF15" s="3">
        <v>3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29</v>
      </c>
      <c r="AR15" s="3">
        <v>0</v>
      </c>
      <c r="AS15" s="3">
        <v>1</v>
      </c>
      <c r="AT15" s="197">
        <f t="shared" si="13"/>
        <v>30</v>
      </c>
      <c r="AU15" s="74">
        <f t="shared" si="0"/>
        <v>77</v>
      </c>
      <c r="AV15" s="74">
        <f t="shared" si="1"/>
        <v>20</v>
      </c>
      <c r="AW15" s="74">
        <f t="shared" si="2"/>
        <v>13</v>
      </c>
      <c r="AX15" s="75">
        <f t="shared" si="14"/>
        <v>110</v>
      </c>
      <c r="AY15" s="200">
        <f t="shared" si="15"/>
        <v>21.818181818181817</v>
      </c>
      <c r="AZ15" s="200">
        <f t="shared" si="16"/>
        <v>0</v>
      </c>
      <c r="BA15" s="200">
        <f t="shared" si="17"/>
        <v>22.727272727272727</v>
      </c>
      <c r="BB15" s="200">
        <f t="shared" si="18"/>
        <v>0</v>
      </c>
      <c r="BC15" s="200">
        <f t="shared" si="19"/>
        <v>27.27272727272727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74">
        <f t="shared" si="3"/>
        <v>0</v>
      </c>
      <c r="CR15" s="74">
        <f t="shared" si="4"/>
        <v>0</v>
      </c>
      <c r="CS15" s="74">
        <f t="shared" si="5"/>
        <v>0</v>
      </c>
      <c r="CT15" s="75">
        <f t="shared" si="20"/>
        <v>0</v>
      </c>
      <c r="CU15" s="3">
        <v>0</v>
      </c>
      <c r="CV15" s="3">
        <v>2</v>
      </c>
      <c r="CW15" s="3">
        <v>0</v>
      </c>
      <c r="CX15" s="197">
        <f t="shared" si="21"/>
        <v>2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197">
        <f t="shared" si="22"/>
        <v>0</v>
      </c>
      <c r="DF15" s="3">
        <v>4</v>
      </c>
      <c r="DG15" s="3">
        <v>2</v>
      </c>
      <c r="DH15" s="3">
        <v>0</v>
      </c>
      <c r="DI15" s="3">
        <v>8</v>
      </c>
      <c r="DJ15" s="3">
        <v>0</v>
      </c>
      <c r="DK15" s="3">
        <v>0</v>
      </c>
      <c r="DL15" s="197">
        <f t="shared" si="23"/>
        <v>8</v>
      </c>
      <c r="DM15" s="3">
        <v>0</v>
      </c>
      <c r="DN15" s="3">
        <v>0</v>
      </c>
      <c r="DO15" s="3">
        <v>0</v>
      </c>
      <c r="DP15" s="3">
        <v>0</v>
      </c>
      <c r="DQ15" s="3">
        <v>0</v>
      </c>
      <c r="DR15" s="3">
        <v>0</v>
      </c>
      <c r="DS15" s="197">
        <f t="shared" si="24"/>
        <v>0</v>
      </c>
      <c r="DT15" s="3">
        <v>0</v>
      </c>
      <c r="DU15" s="3">
        <v>0</v>
      </c>
      <c r="DV15" s="3">
        <v>0</v>
      </c>
      <c r="DW15" s="3">
        <v>0</v>
      </c>
      <c r="DX15" s="3">
        <v>0</v>
      </c>
      <c r="DY15" s="3">
        <v>0</v>
      </c>
      <c r="DZ15" s="3">
        <v>0</v>
      </c>
      <c r="EA15" s="3">
        <v>0</v>
      </c>
      <c r="EB15" s="3">
        <v>0</v>
      </c>
      <c r="EC15" s="3">
        <v>0</v>
      </c>
      <c r="ED15" s="3">
        <v>0</v>
      </c>
      <c r="EE15" s="3">
        <v>0</v>
      </c>
      <c r="EF15" s="3">
        <v>3</v>
      </c>
      <c r="EG15" s="3">
        <v>2</v>
      </c>
      <c r="EH15" s="3">
        <v>2</v>
      </c>
      <c r="EI15" s="3">
        <v>0</v>
      </c>
      <c r="EJ15" s="3">
        <v>0</v>
      </c>
      <c r="EK15" s="12">
        <v>0</v>
      </c>
      <c r="EL15" s="205">
        <f t="shared" si="25"/>
        <v>0</v>
      </c>
      <c r="EM15" s="89">
        <f t="shared" si="26"/>
        <v>15</v>
      </c>
      <c r="EN15" s="74">
        <f t="shared" si="27"/>
        <v>6</v>
      </c>
      <c r="EO15" s="74">
        <f t="shared" si="28"/>
        <v>2</v>
      </c>
      <c r="EP15" s="75">
        <f t="shared" si="29"/>
        <v>23</v>
      </c>
      <c r="EQ15" s="207">
        <f t="shared" si="30"/>
        <v>8.695652173913043</v>
      </c>
      <c r="ER15" s="207">
        <f t="shared" si="31"/>
        <v>0</v>
      </c>
      <c r="ES15" s="208">
        <f t="shared" si="32"/>
        <v>34.782608695652172</v>
      </c>
      <c r="ET15" s="207">
        <f t="shared" si="33"/>
        <v>0</v>
      </c>
      <c r="EU15" s="207">
        <f t="shared" si="34"/>
        <v>0</v>
      </c>
      <c r="EW15" s="87">
        <f t="shared" si="6"/>
        <v>92</v>
      </c>
      <c r="EX15" s="87">
        <f t="shared" si="7"/>
        <v>26</v>
      </c>
      <c r="EY15" s="87">
        <f t="shared" si="8"/>
        <v>15</v>
      </c>
      <c r="EZ15" s="87">
        <f t="shared" si="35"/>
        <v>133</v>
      </c>
    </row>
    <row r="16" spans="1:156" x14ac:dyDescent="0.25">
      <c r="A16" s="4" t="s">
        <v>24</v>
      </c>
      <c r="B16" s="4" t="s">
        <v>25</v>
      </c>
      <c r="C16" s="3">
        <v>146</v>
      </c>
      <c r="D16" s="3">
        <v>54</v>
      </c>
      <c r="E16" s="3">
        <v>24</v>
      </c>
      <c r="F16" s="197">
        <f t="shared" si="9"/>
        <v>224</v>
      </c>
      <c r="G16" s="3">
        <v>4</v>
      </c>
      <c r="H16" s="3">
        <v>2</v>
      </c>
      <c r="I16" s="3">
        <v>5</v>
      </c>
      <c r="J16" s="3">
        <v>73</v>
      </c>
      <c r="K16" s="3">
        <v>62</v>
      </c>
      <c r="L16" s="3">
        <v>75</v>
      </c>
      <c r="M16" s="197">
        <f t="shared" si="10"/>
        <v>210</v>
      </c>
      <c r="N16" s="3">
        <v>2</v>
      </c>
      <c r="O16" s="3">
        <v>5</v>
      </c>
      <c r="P16" s="3">
        <v>2</v>
      </c>
      <c r="Q16" s="3">
        <v>19</v>
      </c>
      <c r="R16" s="3">
        <v>14</v>
      </c>
      <c r="S16" s="3">
        <v>11</v>
      </c>
      <c r="T16" s="197">
        <f t="shared" si="11"/>
        <v>44</v>
      </c>
      <c r="U16" s="3">
        <v>0</v>
      </c>
      <c r="V16" s="3">
        <v>0</v>
      </c>
      <c r="W16" s="3">
        <v>0</v>
      </c>
      <c r="X16" s="3">
        <v>3</v>
      </c>
      <c r="Y16" s="3">
        <v>0</v>
      </c>
      <c r="Z16" s="3">
        <v>2</v>
      </c>
      <c r="AA16" s="197">
        <f t="shared" si="12"/>
        <v>5</v>
      </c>
      <c r="AB16" s="3">
        <v>3</v>
      </c>
      <c r="AC16" s="3">
        <v>7</v>
      </c>
      <c r="AD16" s="3">
        <v>3</v>
      </c>
      <c r="AE16" s="3">
        <v>0</v>
      </c>
      <c r="AF16" s="3">
        <v>2</v>
      </c>
      <c r="AG16" s="3">
        <v>0</v>
      </c>
      <c r="AH16" s="3">
        <v>0</v>
      </c>
      <c r="AI16" s="3">
        <v>2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5</v>
      </c>
      <c r="AR16" s="3">
        <v>0</v>
      </c>
      <c r="AS16" s="3">
        <v>1</v>
      </c>
      <c r="AT16" s="197">
        <f t="shared" si="13"/>
        <v>6</v>
      </c>
      <c r="AU16" s="74">
        <f t="shared" si="0"/>
        <v>255</v>
      </c>
      <c r="AV16" s="74">
        <f t="shared" si="1"/>
        <v>148</v>
      </c>
      <c r="AW16" s="74">
        <f t="shared" si="2"/>
        <v>123</v>
      </c>
      <c r="AX16" s="75">
        <f t="shared" si="14"/>
        <v>526</v>
      </c>
      <c r="AY16" s="200">
        <f t="shared" si="15"/>
        <v>42.585551330798474</v>
      </c>
      <c r="AZ16" s="200">
        <f t="shared" si="16"/>
        <v>39.923954372623577</v>
      </c>
      <c r="BA16" s="200">
        <f t="shared" si="17"/>
        <v>8.3650190114068437</v>
      </c>
      <c r="BB16" s="200">
        <f t="shared" si="18"/>
        <v>0.95057034220532322</v>
      </c>
      <c r="BC16" s="200">
        <f t="shared" si="19"/>
        <v>1.1406844106463878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74">
        <f t="shared" si="3"/>
        <v>0</v>
      </c>
      <c r="CR16" s="74">
        <f t="shared" si="4"/>
        <v>0</v>
      </c>
      <c r="CS16" s="74">
        <f t="shared" si="5"/>
        <v>0</v>
      </c>
      <c r="CT16" s="75">
        <f t="shared" si="20"/>
        <v>0</v>
      </c>
      <c r="CU16" s="3">
        <v>33</v>
      </c>
      <c r="CV16" s="3">
        <v>3</v>
      </c>
      <c r="CW16" s="3">
        <v>1</v>
      </c>
      <c r="CX16" s="197">
        <f t="shared" si="21"/>
        <v>37</v>
      </c>
      <c r="CY16" s="3">
        <v>0</v>
      </c>
      <c r="CZ16" s="3">
        <v>0</v>
      </c>
      <c r="DA16" s="3">
        <v>0</v>
      </c>
      <c r="DB16" s="3">
        <v>7</v>
      </c>
      <c r="DC16" s="3">
        <v>25</v>
      </c>
      <c r="DD16" s="3">
        <v>15</v>
      </c>
      <c r="DE16" s="197">
        <f t="shared" si="22"/>
        <v>47</v>
      </c>
      <c r="DF16" s="3">
        <v>0</v>
      </c>
      <c r="DG16" s="3">
        <v>0</v>
      </c>
      <c r="DH16" s="3">
        <v>0</v>
      </c>
      <c r="DI16" s="3">
        <v>5</v>
      </c>
      <c r="DJ16" s="3">
        <v>1</v>
      </c>
      <c r="DK16" s="3">
        <v>0</v>
      </c>
      <c r="DL16" s="197">
        <f t="shared" si="23"/>
        <v>6</v>
      </c>
      <c r="DM16" s="3">
        <v>0</v>
      </c>
      <c r="DN16" s="3">
        <v>0</v>
      </c>
      <c r="DO16" s="3">
        <v>0</v>
      </c>
      <c r="DP16" s="3">
        <v>0</v>
      </c>
      <c r="DQ16" s="3">
        <v>1</v>
      </c>
      <c r="DR16" s="3">
        <v>0</v>
      </c>
      <c r="DS16" s="197">
        <f t="shared" si="24"/>
        <v>1</v>
      </c>
      <c r="DT16" s="3">
        <v>1</v>
      </c>
      <c r="DU16" s="3">
        <v>0</v>
      </c>
      <c r="DV16" s="3">
        <v>0</v>
      </c>
      <c r="DW16" s="3">
        <v>0</v>
      </c>
      <c r="DX16" s="3">
        <v>0</v>
      </c>
      <c r="DY16" s="3">
        <v>0</v>
      </c>
      <c r="DZ16" s="3">
        <v>0</v>
      </c>
      <c r="EA16" s="3">
        <v>0</v>
      </c>
      <c r="EB16" s="3">
        <v>0</v>
      </c>
      <c r="EC16" s="3">
        <v>0</v>
      </c>
      <c r="ED16" s="3">
        <v>0</v>
      </c>
      <c r="EE16" s="3">
        <v>0</v>
      </c>
      <c r="EF16" s="3">
        <v>0</v>
      </c>
      <c r="EG16" s="3">
        <v>0</v>
      </c>
      <c r="EH16" s="3">
        <v>0</v>
      </c>
      <c r="EI16" s="3">
        <v>0</v>
      </c>
      <c r="EJ16" s="3">
        <v>0</v>
      </c>
      <c r="EK16" s="12">
        <v>0</v>
      </c>
      <c r="EL16" s="205">
        <f t="shared" si="25"/>
        <v>0</v>
      </c>
      <c r="EM16" s="89">
        <f t="shared" si="26"/>
        <v>46</v>
      </c>
      <c r="EN16" s="74">
        <f t="shared" si="27"/>
        <v>30</v>
      </c>
      <c r="EO16" s="74">
        <f t="shared" si="28"/>
        <v>16</v>
      </c>
      <c r="EP16" s="75">
        <f t="shared" si="29"/>
        <v>92</v>
      </c>
      <c r="EQ16" s="207">
        <f t="shared" si="30"/>
        <v>40.217391304347828</v>
      </c>
      <c r="ER16" s="207">
        <f t="shared" si="31"/>
        <v>51.086956521739133</v>
      </c>
      <c r="ES16" s="208">
        <f t="shared" si="32"/>
        <v>6.5217391304347823</v>
      </c>
      <c r="ET16" s="207">
        <f t="shared" si="33"/>
        <v>1.0869565217391304</v>
      </c>
      <c r="EU16" s="207">
        <f t="shared" si="34"/>
        <v>0</v>
      </c>
      <c r="EW16" s="87">
        <f t="shared" si="6"/>
        <v>301</v>
      </c>
      <c r="EX16" s="87">
        <f t="shared" si="7"/>
        <v>178</v>
      </c>
      <c r="EY16" s="87">
        <f t="shared" si="8"/>
        <v>139</v>
      </c>
      <c r="EZ16" s="87">
        <f t="shared" si="35"/>
        <v>618</v>
      </c>
    </row>
    <row r="17" spans="1:156" x14ac:dyDescent="0.25">
      <c r="A17" s="4" t="s">
        <v>26</v>
      </c>
      <c r="B17" s="4" t="s">
        <v>27</v>
      </c>
      <c r="C17" s="3">
        <v>20</v>
      </c>
      <c r="D17" s="3">
        <v>4</v>
      </c>
      <c r="E17" s="3">
        <v>0</v>
      </c>
      <c r="F17" s="197">
        <f t="shared" si="9"/>
        <v>24</v>
      </c>
      <c r="G17" s="3">
        <v>0</v>
      </c>
      <c r="H17" s="3">
        <v>0</v>
      </c>
      <c r="I17" s="3">
        <v>0</v>
      </c>
      <c r="J17" s="3">
        <v>0</v>
      </c>
      <c r="K17" s="3">
        <v>5</v>
      </c>
      <c r="L17" s="3">
        <v>2</v>
      </c>
      <c r="M17" s="197">
        <f t="shared" si="10"/>
        <v>7</v>
      </c>
      <c r="N17" s="3">
        <v>30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197">
        <f t="shared" si="11"/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197">
        <f t="shared" si="12"/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18</v>
      </c>
      <c r="AR17" s="3">
        <v>0</v>
      </c>
      <c r="AS17" s="3">
        <v>0</v>
      </c>
      <c r="AT17" s="197">
        <f t="shared" si="13"/>
        <v>18</v>
      </c>
      <c r="AU17" s="74">
        <f t="shared" si="0"/>
        <v>68</v>
      </c>
      <c r="AV17" s="74">
        <f t="shared" si="1"/>
        <v>9</v>
      </c>
      <c r="AW17" s="74">
        <f t="shared" si="2"/>
        <v>2</v>
      </c>
      <c r="AX17" s="75">
        <f t="shared" si="14"/>
        <v>79</v>
      </c>
      <c r="AY17" s="200">
        <f t="shared" si="15"/>
        <v>30.37974683544304</v>
      </c>
      <c r="AZ17" s="200">
        <f t="shared" si="16"/>
        <v>8.8607594936708853</v>
      </c>
      <c r="BA17" s="200">
        <f t="shared" si="17"/>
        <v>0</v>
      </c>
      <c r="BB17" s="200">
        <f t="shared" si="18"/>
        <v>0</v>
      </c>
      <c r="BC17" s="200">
        <f t="shared" si="19"/>
        <v>22.784810126582279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74">
        <f t="shared" si="3"/>
        <v>0</v>
      </c>
      <c r="CR17" s="74">
        <f t="shared" si="4"/>
        <v>0</v>
      </c>
      <c r="CS17" s="74">
        <f t="shared" si="5"/>
        <v>0</v>
      </c>
      <c r="CT17" s="75">
        <f t="shared" si="20"/>
        <v>0</v>
      </c>
      <c r="CU17" s="3">
        <v>0</v>
      </c>
      <c r="CV17" s="3">
        <v>0</v>
      </c>
      <c r="CW17" s="3">
        <v>0</v>
      </c>
      <c r="CX17" s="197">
        <f t="shared" si="21"/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197">
        <f t="shared" si="22"/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197">
        <f t="shared" si="23"/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197">
        <f t="shared" si="24"/>
        <v>0</v>
      </c>
      <c r="DT17" s="3">
        <v>0</v>
      </c>
      <c r="DU17" s="3">
        <v>0</v>
      </c>
      <c r="DV17" s="3">
        <v>0</v>
      </c>
      <c r="DW17" s="3">
        <v>0</v>
      </c>
      <c r="DX17" s="3">
        <v>0</v>
      </c>
      <c r="DY17" s="3">
        <v>0</v>
      </c>
      <c r="DZ17" s="3">
        <v>0</v>
      </c>
      <c r="EA17" s="3">
        <v>0</v>
      </c>
      <c r="EB17" s="3">
        <v>0</v>
      </c>
      <c r="EC17" s="3">
        <v>0</v>
      </c>
      <c r="ED17" s="3">
        <v>0</v>
      </c>
      <c r="EE17" s="3">
        <v>0</v>
      </c>
      <c r="EF17" s="3">
        <v>0</v>
      </c>
      <c r="EG17" s="3">
        <v>0</v>
      </c>
      <c r="EH17" s="3">
        <v>0</v>
      </c>
      <c r="EI17" s="3">
        <v>0</v>
      </c>
      <c r="EJ17" s="3">
        <v>0</v>
      </c>
      <c r="EK17" s="12">
        <v>0</v>
      </c>
      <c r="EL17" s="205">
        <f t="shared" si="25"/>
        <v>0</v>
      </c>
      <c r="EM17" s="89">
        <f t="shared" si="26"/>
        <v>0</v>
      </c>
      <c r="EN17" s="74">
        <f t="shared" si="27"/>
        <v>0</v>
      </c>
      <c r="EO17" s="74">
        <f t="shared" si="28"/>
        <v>0</v>
      </c>
      <c r="EP17" s="75">
        <f t="shared" si="29"/>
        <v>0</v>
      </c>
      <c r="EQ17" s="207" t="e">
        <f t="shared" si="30"/>
        <v>#DIV/0!</v>
      </c>
      <c r="ER17" s="207" t="e">
        <f t="shared" si="31"/>
        <v>#DIV/0!</v>
      </c>
      <c r="ES17" s="208" t="e">
        <f t="shared" si="32"/>
        <v>#DIV/0!</v>
      </c>
      <c r="ET17" s="207" t="e">
        <f t="shared" si="33"/>
        <v>#DIV/0!</v>
      </c>
      <c r="EU17" s="207" t="e">
        <f t="shared" si="34"/>
        <v>#DIV/0!</v>
      </c>
      <c r="EW17" s="87">
        <f t="shared" si="6"/>
        <v>68</v>
      </c>
      <c r="EX17" s="87">
        <f t="shared" si="7"/>
        <v>9</v>
      </c>
      <c r="EY17" s="87">
        <f t="shared" si="8"/>
        <v>2</v>
      </c>
      <c r="EZ17" s="87">
        <f t="shared" si="35"/>
        <v>79</v>
      </c>
    </row>
    <row r="18" spans="1:156" x14ac:dyDescent="0.25">
      <c r="A18" s="4" t="s">
        <v>28</v>
      </c>
      <c r="B18" s="4" t="s">
        <v>29</v>
      </c>
      <c r="C18" s="3">
        <v>36</v>
      </c>
      <c r="D18" s="3">
        <v>34</v>
      </c>
      <c r="E18" s="3">
        <v>2</v>
      </c>
      <c r="F18" s="197">
        <f t="shared" si="9"/>
        <v>72</v>
      </c>
      <c r="G18" s="3">
        <v>0</v>
      </c>
      <c r="H18" s="3">
        <v>3</v>
      </c>
      <c r="I18" s="3">
        <v>0</v>
      </c>
      <c r="J18" s="3">
        <v>175</v>
      </c>
      <c r="K18" s="3">
        <v>27</v>
      </c>
      <c r="L18" s="3">
        <v>28</v>
      </c>
      <c r="M18" s="197">
        <f t="shared" si="10"/>
        <v>230</v>
      </c>
      <c r="N18" s="3">
        <v>41</v>
      </c>
      <c r="O18" s="3">
        <v>20</v>
      </c>
      <c r="P18" s="3">
        <v>11</v>
      </c>
      <c r="Q18" s="3">
        <v>0</v>
      </c>
      <c r="R18" s="3">
        <v>10</v>
      </c>
      <c r="S18" s="3">
        <v>15</v>
      </c>
      <c r="T18" s="197">
        <f t="shared" si="11"/>
        <v>25</v>
      </c>
      <c r="U18" s="3">
        <v>0</v>
      </c>
      <c r="V18" s="3">
        <v>0</v>
      </c>
      <c r="W18" s="3">
        <v>2</v>
      </c>
      <c r="X18" s="3">
        <v>31</v>
      </c>
      <c r="Y18" s="3">
        <v>32</v>
      </c>
      <c r="Z18" s="3">
        <v>13</v>
      </c>
      <c r="AA18" s="197">
        <f t="shared" si="12"/>
        <v>76</v>
      </c>
      <c r="AB18" s="3">
        <v>24</v>
      </c>
      <c r="AC18" s="3">
        <v>0</v>
      </c>
      <c r="AD18" s="3">
        <v>5</v>
      </c>
      <c r="AE18" s="3">
        <v>4</v>
      </c>
      <c r="AF18" s="3">
        <v>2</v>
      </c>
      <c r="AG18" s="3">
        <v>2</v>
      </c>
      <c r="AH18" s="3">
        <v>0</v>
      </c>
      <c r="AI18" s="3">
        <v>3</v>
      </c>
      <c r="AJ18" s="3">
        <v>3</v>
      </c>
      <c r="AK18" s="3">
        <v>0</v>
      </c>
      <c r="AL18" s="3">
        <v>3</v>
      </c>
      <c r="AM18" s="3">
        <v>0</v>
      </c>
      <c r="AN18" s="3">
        <v>0</v>
      </c>
      <c r="AO18" s="3">
        <v>0</v>
      </c>
      <c r="AP18" s="3">
        <v>0</v>
      </c>
      <c r="AQ18" s="3">
        <v>16</v>
      </c>
      <c r="AR18" s="3">
        <v>14</v>
      </c>
      <c r="AS18" s="3">
        <v>19</v>
      </c>
      <c r="AT18" s="197">
        <f t="shared" si="13"/>
        <v>49</v>
      </c>
      <c r="AU18" s="74">
        <f t="shared" si="0"/>
        <v>327</v>
      </c>
      <c r="AV18" s="74">
        <f t="shared" si="1"/>
        <v>148</v>
      </c>
      <c r="AW18" s="74">
        <f t="shared" si="2"/>
        <v>100</v>
      </c>
      <c r="AX18" s="75">
        <f t="shared" si="14"/>
        <v>575</v>
      </c>
      <c r="AY18" s="200">
        <f t="shared" si="15"/>
        <v>12.521739130434783</v>
      </c>
      <c r="AZ18" s="200">
        <f t="shared" si="16"/>
        <v>40</v>
      </c>
      <c r="BA18" s="200">
        <f t="shared" si="17"/>
        <v>4.3478260869565215</v>
      </c>
      <c r="BB18" s="200">
        <f t="shared" si="18"/>
        <v>13.217391304347824</v>
      </c>
      <c r="BC18" s="200">
        <f t="shared" si="19"/>
        <v>8.5217391304347831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74">
        <f t="shared" si="3"/>
        <v>0</v>
      </c>
      <c r="CR18" s="74">
        <f t="shared" si="4"/>
        <v>0</v>
      </c>
      <c r="CS18" s="74">
        <f t="shared" si="5"/>
        <v>0</v>
      </c>
      <c r="CT18" s="75">
        <f t="shared" si="20"/>
        <v>0</v>
      </c>
      <c r="CU18" s="3">
        <v>0</v>
      </c>
      <c r="CV18" s="3">
        <v>1</v>
      </c>
      <c r="CW18" s="3">
        <v>0</v>
      </c>
      <c r="CX18" s="197">
        <f t="shared" si="21"/>
        <v>1</v>
      </c>
      <c r="CY18" s="3">
        <v>0</v>
      </c>
      <c r="CZ18" s="3">
        <v>0</v>
      </c>
      <c r="DA18" s="3">
        <v>0</v>
      </c>
      <c r="DB18" s="3">
        <v>16</v>
      </c>
      <c r="DC18" s="3">
        <v>8</v>
      </c>
      <c r="DD18" s="3">
        <v>3</v>
      </c>
      <c r="DE18" s="197">
        <f t="shared" si="22"/>
        <v>27</v>
      </c>
      <c r="DF18" s="3">
        <v>6</v>
      </c>
      <c r="DG18" s="3">
        <v>0</v>
      </c>
      <c r="DH18" s="3">
        <v>0</v>
      </c>
      <c r="DI18" s="3">
        <v>0</v>
      </c>
      <c r="DJ18" s="3">
        <v>3</v>
      </c>
      <c r="DK18" s="3">
        <v>2</v>
      </c>
      <c r="DL18" s="197">
        <f t="shared" si="23"/>
        <v>5</v>
      </c>
      <c r="DM18" s="3">
        <v>0</v>
      </c>
      <c r="DN18" s="3">
        <v>0</v>
      </c>
      <c r="DO18" s="3">
        <v>0</v>
      </c>
      <c r="DP18" s="3">
        <v>5</v>
      </c>
      <c r="DQ18" s="3">
        <v>3</v>
      </c>
      <c r="DR18" s="3">
        <v>0</v>
      </c>
      <c r="DS18" s="197">
        <f t="shared" si="24"/>
        <v>8</v>
      </c>
      <c r="DT18" s="3">
        <v>0</v>
      </c>
      <c r="DU18" s="3">
        <v>0</v>
      </c>
      <c r="DV18" s="3">
        <v>0</v>
      </c>
      <c r="DW18" s="3">
        <v>0</v>
      </c>
      <c r="DX18" s="3">
        <v>0</v>
      </c>
      <c r="DY18" s="3">
        <v>0</v>
      </c>
      <c r="DZ18" s="3">
        <v>0</v>
      </c>
      <c r="EA18" s="3">
        <v>9</v>
      </c>
      <c r="EB18" s="3">
        <v>0</v>
      </c>
      <c r="EC18" s="3">
        <v>0</v>
      </c>
      <c r="ED18" s="3">
        <v>0</v>
      </c>
      <c r="EE18" s="3">
        <v>0</v>
      </c>
      <c r="EF18" s="3">
        <v>0</v>
      </c>
      <c r="EG18" s="3">
        <v>0</v>
      </c>
      <c r="EH18" s="3">
        <v>0</v>
      </c>
      <c r="EI18" s="3">
        <v>3</v>
      </c>
      <c r="EJ18" s="3">
        <v>2</v>
      </c>
      <c r="EK18" s="12">
        <v>3</v>
      </c>
      <c r="EL18" s="205">
        <f t="shared" si="25"/>
        <v>8</v>
      </c>
      <c r="EM18" s="89">
        <f t="shared" si="26"/>
        <v>30</v>
      </c>
      <c r="EN18" s="74">
        <f t="shared" si="27"/>
        <v>26</v>
      </c>
      <c r="EO18" s="74">
        <f t="shared" si="28"/>
        <v>8</v>
      </c>
      <c r="EP18" s="75">
        <f t="shared" si="29"/>
        <v>64</v>
      </c>
      <c r="EQ18" s="207">
        <f t="shared" si="30"/>
        <v>1.5625</v>
      </c>
      <c r="ER18" s="207">
        <f t="shared" si="31"/>
        <v>42.1875</v>
      </c>
      <c r="ES18" s="208">
        <f t="shared" si="32"/>
        <v>7.8125</v>
      </c>
      <c r="ET18" s="207">
        <f t="shared" si="33"/>
        <v>12.5</v>
      </c>
      <c r="EU18" s="207">
        <f t="shared" si="34"/>
        <v>12.5</v>
      </c>
      <c r="EW18" s="87">
        <f t="shared" si="6"/>
        <v>357</v>
      </c>
      <c r="EX18" s="87">
        <f t="shared" si="7"/>
        <v>174</v>
      </c>
      <c r="EY18" s="87">
        <f t="shared" si="8"/>
        <v>108</v>
      </c>
      <c r="EZ18" s="87">
        <f t="shared" si="35"/>
        <v>639</v>
      </c>
    </row>
    <row r="19" spans="1:156" x14ac:dyDescent="0.25">
      <c r="A19" s="4" t="s">
        <v>30</v>
      </c>
      <c r="B19" s="4" t="s">
        <v>31</v>
      </c>
      <c r="C19" s="3">
        <v>28</v>
      </c>
      <c r="D19" s="3">
        <v>16</v>
      </c>
      <c r="E19" s="3">
        <v>3</v>
      </c>
      <c r="F19" s="197">
        <f t="shared" si="9"/>
        <v>47</v>
      </c>
      <c r="G19" s="3">
        <v>0</v>
      </c>
      <c r="H19" s="3">
        <v>1</v>
      </c>
      <c r="I19" s="3">
        <v>0</v>
      </c>
      <c r="J19" s="3">
        <v>2</v>
      </c>
      <c r="K19" s="3">
        <v>18</v>
      </c>
      <c r="L19" s="3">
        <v>15</v>
      </c>
      <c r="M19" s="197">
        <f t="shared" si="10"/>
        <v>35</v>
      </c>
      <c r="N19" s="3">
        <v>9</v>
      </c>
      <c r="O19" s="3">
        <v>3</v>
      </c>
      <c r="P19" s="3">
        <v>3</v>
      </c>
      <c r="Q19" s="3">
        <v>5</v>
      </c>
      <c r="R19" s="3">
        <v>5</v>
      </c>
      <c r="S19" s="3">
        <v>3</v>
      </c>
      <c r="T19" s="197">
        <f t="shared" si="11"/>
        <v>13</v>
      </c>
      <c r="U19" s="3">
        <v>0</v>
      </c>
      <c r="V19" s="3">
        <v>0</v>
      </c>
      <c r="W19" s="3">
        <v>0</v>
      </c>
      <c r="X19" s="3">
        <v>5</v>
      </c>
      <c r="Y19" s="3">
        <v>1</v>
      </c>
      <c r="Z19" s="3">
        <v>1</v>
      </c>
      <c r="AA19" s="197">
        <f t="shared" si="12"/>
        <v>7</v>
      </c>
      <c r="AB19" s="3">
        <v>2</v>
      </c>
      <c r="AC19" s="3">
        <v>2</v>
      </c>
      <c r="AD19" s="3">
        <v>3</v>
      </c>
      <c r="AE19" s="3">
        <v>1</v>
      </c>
      <c r="AF19" s="3">
        <v>1</v>
      </c>
      <c r="AG19" s="3">
        <v>1</v>
      </c>
      <c r="AH19" s="3">
        <v>0</v>
      </c>
      <c r="AI19" s="3">
        <v>1</v>
      </c>
      <c r="AJ19" s="3">
        <v>1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4</v>
      </c>
      <c r="AR19" s="3">
        <v>7</v>
      </c>
      <c r="AS19" s="3">
        <v>17</v>
      </c>
      <c r="AT19" s="197">
        <f t="shared" si="13"/>
        <v>28</v>
      </c>
      <c r="AU19" s="74">
        <f t="shared" si="0"/>
        <v>56</v>
      </c>
      <c r="AV19" s="74">
        <f t="shared" si="1"/>
        <v>55</v>
      </c>
      <c r="AW19" s="74">
        <f t="shared" si="2"/>
        <v>47</v>
      </c>
      <c r="AX19" s="75">
        <f t="shared" si="14"/>
        <v>158</v>
      </c>
      <c r="AY19" s="200">
        <f t="shared" si="15"/>
        <v>29.746835443037973</v>
      </c>
      <c r="AZ19" s="200">
        <f t="shared" si="16"/>
        <v>22.151898734177212</v>
      </c>
      <c r="BA19" s="200">
        <f t="shared" si="17"/>
        <v>8.2278481012658222</v>
      </c>
      <c r="BB19" s="200">
        <f t="shared" si="18"/>
        <v>4.4303797468354427</v>
      </c>
      <c r="BC19" s="200">
        <f t="shared" si="19"/>
        <v>17.721518987341771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74">
        <f t="shared" si="3"/>
        <v>0</v>
      </c>
      <c r="CR19" s="74">
        <f t="shared" si="4"/>
        <v>0</v>
      </c>
      <c r="CS19" s="74">
        <f t="shared" si="5"/>
        <v>0</v>
      </c>
      <c r="CT19" s="75">
        <f t="shared" si="20"/>
        <v>0</v>
      </c>
      <c r="CU19" s="3">
        <v>1</v>
      </c>
      <c r="CV19" s="3">
        <v>2</v>
      </c>
      <c r="CW19" s="3">
        <v>2</v>
      </c>
      <c r="CX19" s="197">
        <f t="shared" si="21"/>
        <v>5</v>
      </c>
      <c r="CY19" s="3">
        <v>0</v>
      </c>
      <c r="CZ19" s="3">
        <v>0</v>
      </c>
      <c r="DA19" s="3">
        <v>0</v>
      </c>
      <c r="DB19" s="3">
        <v>0</v>
      </c>
      <c r="DC19" s="3">
        <v>2</v>
      </c>
      <c r="DD19" s="3">
        <v>0</v>
      </c>
      <c r="DE19" s="197">
        <f t="shared" si="22"/>
        <v>2</v>
      </c>
      <c r="DF19" s="3">
        <v>2</v>
      </c>
      <c r="DG19" s="3">
        <v>0</v>
      </c>
      <c r="DH19" s="3">
        <v>5</v>
      </c>
      <c r="DI19" s="3">
        <v>2</v>
      </c>
      <c r="DJ19" s="3">
        <v>1</v>
      </c>
      <c r="DK19" s="3">
        <v>0</v>
      </c>
      <c r="DL19" s="197">
        <f t="shared" si="23"/>
        <v>3</v>
      </c>
      <c r="DM19" s="3">
        <v>0</v>
      </c>
      <c r="DN19" s="3">
        <v>0</v>
      </c>
      <c r="DO19" s="3">
        <v>0</v>
      </c>
      <c r="DP19" s="3">
        <v>1</v>
      </c>
      <c r="DQ19" s="3">
        <v>1</v>
      </c>
      <c r="DR19" s="3">
        <v>0</v>
      </c>
      <c r="DS19" s="197">
        <f t="shared" si="24"/>
        <v>2</v>
      </c>
      <c r="DT19" s="3">
        <v>0</v>
      </c>
      <c r="DU19" s="3">
        <v>0</v>
      </c>
      <c r="DV19" s="3">
        <v>0</v>
      </c>
      <c r="DW19" s="3">
        <v>0</v>
      </c>
      <c r="DX19" s="3">
        <v>0</v>
      </c>
      <c r="DY19" s="3">
        <v>0</v>
      </c>
      <c r="DZ19" s="3">
        <v>0</v>
      </c>
      <c r="EA19" s="3">
        <v>0</v>
      </c>
      <c r="EB19" s="3">
        <v>0</v>
      </c>
      <c r="EC19" s="3">
        <v>0</v>
      </c>
      <c r="ED19" s="3">
        <v>0</v>
      </c>
      <c r="EE19" s="3">
        <v>0</v>
      </c>
      <c r="EF19" s="3">
        <v>0</v>
      </c>
      <c r="EG19" s="3">
        <v>0</v>
      </c>
      <c r="EH19" s="3">
        <v>0</v>
      </c>
      <c r="EI19" s="3">
        <v>2</v>
      </c>
      <c r="EJ19" s="3">
        <v>3</v>
      </c>
      <c r="EK19" s="12">
        <v>0</v>
      </c>
      <c r="EL19" s="205">
        <f t="shared" si="25"/>
        <v>5</v>
      </c>
      <c r="EM19" s="89">
        <f t="shared" si="26"/>
        <v>8</v>
      </c>
      <c r="EN19" s="74">
        <f t="shared" si="27"/>
        <v>9</v>
      </c>
      <c r="EO19" s="74">
        <f t="shared" si="28"/>
        <v>7</v>
      </c>
      <c r="EP19" s="75">
        <f t="shared" si="29"/>
        <v>24</v>
      </c>
      <c r="EQ19" s="207">
        <f t="shared" si="30"/>
        <v>20.833333333333336</v>
      </c>
      <c r="ER19" s="207">
        <f t="shared" si="31"/>
        <v>8.3333333333333321</v>
      </c>
      <c r="ES19" s="208">
        <f t="shared" si="32"/>
        <v>12.5</v>
      </c>
      <c r="ET19" s="207">
        <f t="shared" si="33"/>
        <v>8.3333333333333321</v>
      </c>
      <c r="EU19" s="207">
        <f t="shared" si="34"/>
        <v>20.833333333333336</v>
      </c>
      <c r="EW19" s="87">
        <f t="shared" si="6"/>
        <v>64</v>
      </c>
      <c r="EX19" s="87">
        <f t="shared" si="7"/>
        <v>64</v>
      </c>
      <c r="EY19" s="87">
        <f t="shared" si="8"/>
        <v>54</v>
      </c>
      <c r="EZ19" s="87">
        <f t="shared" si="35"/>
        <v>182</v>
      </c>
    </row>
    <row r="20" spans="1:156" x14ac:dyDescent="0.25">
      <c r="A20" s="4" t="s">
        <v>32</v>
      </c>
      <c r="B20" s="4" t="s">
        <v>33</v>
      </c>
      <c r="C20" s="3">
        <v>3</v>
      </c>
      <c r="D20" s="3">
        <v>37</v>
      </c>
      <c r="E20" s="3">
        <v>8</v>
      </c>
      <c r="F20" s="197">
        <f t="shared" si="9"/>
        <v>48</v>
      </c>
      <c r="G20" s="3">
        <v>3</v>
      </c>
      <c r="H20" s="3">
        <v>32</v>
      </c>
      <c r="I20" s="3">
        <v>5</v>
      </c>
      <c r="J20" s="3">
        <v>47</v>
      </c>
      <c r="K20" s="3">
        <v>61</v>
      </c>
      <c r="L20" s="3">
        <v>66</v>
      </c>
      <c r="M20" s="197">
        <f t="shared" si="10"/>
        <v>174</v>
      </c>
      <c r="N20" s="3">
        <v>11</v>
      </c>
      <c r="O20" s="3">
        <v>23</v>
      </c>
      <c r="P20" s="3">
        <v>4</v>
      </c>
      <c r="Q20" s="3">
        <v>34</v>
      </c>
      <c r="R20" s="3">
        <v>77</v>
      </c>
      <c r="S20" s="3">
        <v>32</v>
      </c>
      <c r="T20" s="197">
        <f t="shared" si="11"/>
        <v>143</v>
      </c>
      <c r="U20" s="3">
        <v>0</v>
      </c>
      <c r="V20" s="3">
        <v>7</v>
      </c>
      <c r="W20" s="3">
        <v>0</v>
      </c>
      <c r="X20" s="3">
        <v>25</v>
      </c>
      <c r="Y20" s="3">
        <v>46</v>
      </c>
      <c r="Z20" s="3">
        <v>29</v>
      </c>
      <c r="AA20" s="197">
        <f t="shared" si="12"/>
        <v>100</v>
      </c>
      <c r="AB20" s="3">
        <v>1</v>
      </c>
      <c r="AC20" s="3">
        <v>4</v>
      </c>
      <c r="AD20" s="3">
        <v>0</v>
      </c>
      <c r="AE20" s="3">
        <v>3</v>
      </c>
      <c r="AF20" s="3">
        <v>13</v>
      </c>
      <c r="AG20" s="3">
        <v>12</v>
      </c>
      <c r="AH20" s="3">
        <v>10</v>
      </c>
      <c r="AI20" s="3">
        <v>9</v>
      </c>
      <c r="AJ20" s="3">
        <v>3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1</v>
      </c>
      <c r="AR20" s="3">
        <v>0</v>
      </c>
      <c r="AS20" s="3">
        <v>0</v>
      </c>
      <c r="AT20" s="197">
        <f t="shared" si="13"/>
        <v>1</v>
      </c>
      <c r="AU20" s="74">
        <f t="shared" si="0"/>
        <v>138</v>
      </c>
      <c r="AV20" s="74">
        <f t="shared" si="1"/>
        <v>309</v>
      </c>
      <c r="AW20" s="74">
        <f t="shared" si="2"/>
        <v>159</v>
      </c>
      <c r="AX20" s="75">
        <f t="shared" si="14"/>
        <v>606</v>
      </c>
      <c r="AY20" s="200">
        <f t="shared" si="15"/>
        <v>7.9207920792079207</v>
      </c>
      <c r="AZ20" s="200">
        <f t="shared" si="16"/>
        <v>28.71287128712871</v>
      </c>
      <c r="BA20" s="200">
        <f t="shared" si="17"/>
        <v>23.597359735973598</v>
      </c>
      <c r="BB20" s="200">
        <f t="shared" si="18"/>
        <v>16.5016501650165</v>
      </c>
      <c r="BC20" s="200">
        <f t="shared" si="19"/>
        <v>0.16501650165016502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74">
        <f t="shared" si="3"/>
        <v>0</v>
      </c>
      <c r="CR20" s="74">
        <f t="shared" si="4"/>
        <v>0</v>
      </c>
      <c r="CS20" s="74">
        <f t="shared" si="5"/>
        <v>0</v>
      </c>
      <c r="CT20" s="75">
        <f t="shared" si="20"/>
        <v>0</v>
      </c>
      <c r="CU20" s="3">
        <v>3</v>
      </c>
      <c r="CV20" s="3">
        <v>5</v>
      </c>
      <c r="CW20" s="3">
        <v>1</v>
      </c>
      <c r="CX20" s="197">
        <f t="shared" si="21"/>
        <v>9</v>
      </c>
      <c r="CY20" s="3">
        <v>0</v>
      </c>
      <c r="CZ20" s="3">
        <v>0</v>
      </c>
      <c r="DA20" s="3">
        <v>0</v>
      </c>
      <c r="DB20" s="3">
        <v>14</v>
      </c>
      <c r="DC20" s="3">
        <v>14</v>
      </c>
      <c r="DD20" s="3">
        <v>28</v>
      </c>
      <c r="DE20" s="197">
        <f t="shared" si="22"/>
        <v>56</v>
      </c>
      <c r="DF20" s="3">
        <v>5</v>
      </c>
      <c r="DG20" s="3">
        <v>1</v>
      </c>
      <c r="DH20" s="3">
        <v>3</v>
      </c>
      <c r="DI20" s="3">
        <v>5</v>
      </c>
      <c r="DJ20" s="3">
        <v>9</v>
      </c>
      <c r="DK20" s="3">
        <v>7</v>
      </c>
      <c r="DL20" s="197">
        <f t="shared" si="23"/>
        <v>21</v>
      </c>
      <c r="DM20" s="3">
        <v>0</v>
      </c>
      <c r="DN20" s="3">
        <v>1</v>
      </c>
      <c r="DO20" s="3">
        <v>0</v>
      </c>
      <c r="DP20" s="3">
        <v>8</v>
      </c>
      <c r="DQ20" s="3">
        <v>10</v>
      </c>
      <c r="DR20" s="3">
        <v>14</v>
      </c>
      <c r="DS20" s="197">
        <f t="shared" si="24"/>
        <v>32</v>
      </c>
      <c r="DT20" s="3">
        <v>0</v>
      </c>
      <c r="DU20" s="3">
        <v>1</v>
      </c>
      <c r="DV20" s="3">
        <v>0</v>
      </c>
      <c r="DW20" s="3">
        <v>0</v>
      </c>
      <c r="DX20" s="3">
        <v>0</v>
      </c>
      <c r="DY20" s="3">
        <v>0</v>
      </c>
      <c r="DZ20" s="3">
        <v>1</v>
      </c>
      <c r="EA20" s="3">
        <v>0</v>
      </c>
      <c r="EB20" s="3">
        <v>5</v>
      </c>
      <c r="EC20" s="3">
        <v>0</v>
      </c>
      <c r="ED20" s="3">
        <v>0</v>
      </c>
      <c r="EE20" s="3">
        <v>0</v>
      </c>
      <c r="EF20" s="3">
        <v>0</v>
      </c>
      <c r="EG20" s="3">
        <v>0</v>
      </c>
      <c r="EH20" s="3">
        <v>0</v>
      </c>
      <c r="EI20" s="3">
        <v>1</v>
      </c>
      <c r="EJ20" s="3">
        <v>0</v>
      </c>
      <c r="EK20" s="12">
        <v>0</v>
      </c>
      <c r="EL20" s="205">
        <f t="shared" si="25"/>
        <v>1</v>
      </c>
      <c r="EM20" s="89">
        <f t="shared" si="26"/>
        <v>37</v>
      </c>
      <c r="EN20" s="74">
        <f t="shared" si="27"/>
        <v>41</v>
      </c>
      <c r="EO20" s="74">
        <f t="shared" si="28"/>
        <v>58</v>
      </c>
      <c r="EP20" s="75">
        <f t="shared" si="29"/>
        <v>136</v>
      </c>
      <c r="EQ20" s="207">
        <f t="shared" si="30"/>
        <v>6.6176470588235299</v>
      </c>
      <c r="ER20" s="207">
        <f t="shared" si="31"/>
        <v>41.17647058823529</v>
      </c>
      <c r="ES20" s="208">
        <f t="shared" si="32"/>
        <v>15.441176470588236</v>
      </c>
      <c r="ET20" s="207">
        <f t="shared" si="33"/>
        <v>23.52941176470588</v>
      </c>
      <c r="EU20" s="207">
        <f t="shared" si="34"/>
        <v>0.73529411764705876</v>
      </c>
      <c r="EW20" s="87">
        <f t="shared" si="6"/>
        <v>175</v>
      </c>
      <c r="EX20" s="87">
        <f t="shared" si="7"/>
        <v>350</v>
      </c>
      <c r="EY20" s="87">
        <f t="shared" si="8"/>
        <v>217</v>
      </c>
      <c r="EZ20" s="87">
        <f t="shared" si="35"/>
        <v>742</v>
      </c>
    </row>
    <row r="21" spans="1:156" x14ac:dyDescent="0.25">
      <c r="A21" s="4" t="s">
        <v>34</v>
      </c>
      <c r="B21" s="4" t="s">
        <v>35</v>
      </c>
      <c r="C21" s="3">
        <v>20</v>
      </c>
      <c r="D21" s="3">
        <v>26</v>
      </c>
      <c r="E21" s="3">
        <v>2</v>
      </c>
      <c r="F21" s="197">
        <f t="shared" si="9"/>
        <v>48</v>
      </c>
      <c r="G21" s="3">
        <v>2</v>
      </c>
      <c r="H21" s="3">
        <v>0</v>
      </c>
      <c r="I21" s="3">
        <v>0</v>
      </c>
      <c r="J21" s="3">
        <v>12</v>
      </c>
      <c r="K21" s="3">
        <v>16</v>
      </c>
      <c r="L21" s="3">
        <v>11</v>
      </c>
      <c r="M21" s="197">
        <f t="shared" si="10"/>
        <v>39</v>
      </c>
      <c r="N21" s="3">
        <v>14</v>
      </c>
      <c r="O21" s="3">
        <v>8</v>
      </c>
      <c r="P21" s="3">
        <v>3</v>
      </c>
      <c r="Q21" s="3">
        <v>18</v>
      </c>
      <c r="R21" s="3">
        <v>10</v>
      </c>
      <c r="S21" s="3">
        <v>10</v>
      </c>
      <c r="T21" s="197">
        <f t="shared" si="11"/>
        <v>38</v>
      </c>
      <c r="U21" s="3">
        <v>3</v>
      </c>
      <c r="V21" s="3">
        <v>0</v>
      </c>
      <c r="W21" s="3">
        <v>0</v>
      </c>
      <c r="X21" s="3">
        <v>0</v>
      </c>
      <c r="Y21" s="3">
        <v>0</v>
      </c>
      <c r="Z21" s="3">
        <v>2</v>
      </c>
      <c r="AA21" s="197">
        <f t="shared" si="12"/>
        <v>2</v>
      </c>
      <c r="AB21" s="3">
        <v>4</v>
      </c>
      <c r="AC21" s="3">
        <v>3</v>
      </c>
      <c r="AD21" s="3">
        <v>4</v>
      </c>
      <c r="AE21" s="3">
        <v>0</v>
      </c>
      <c r="AF21" s="3">
        <v>0</v>
      </c>
      <c r="AG21" s="3">
        <v>0</v>
      </c>
      <c r="AH21" s="3">
        <v>0</v>
      </c>
      <c r="AI21" s="3">
        <v>3</v>
      </c>
      <c r="AJ21" s="3">
        <v>3</v>
      </c>
      <c r="AK21" s="3">
        <v>0</v>
      </c>
      <c r="AL21" s="3">
        <v>0</v>
      </c>
      <c r="AM21" s="3">
        <v>4</v>
      </c>
      <c r="AN21" s="3">
        <v>0</v>
      </c>
      <c r="AO21" s="3">
        <v>0</v>
      </c>
      <c r="AP21" s="3">
        <v>0</v>
      </c>
      <c r="AQ21" s="3">
        <v>0</v>
      </c>
      <c r="AR21" s="3">
        <v>10</v>
      </c>
      <c r="AS21" s="3">
        <v>0</v>
      </c>
      <c r="AT21" s="197">
        <f t="shared" si="13"/>
        <v>10</v>
      </c>
      <c r="AU21" s="74">
        <f t="shared" si="0"/>
        <v>73</v>
      </c>
      <c r="AV21" s="74">
        <f t="shared" si="1"/>
        <v>76</v>
      </c>
      <c r="AW21" s="74">
        <f t="shared" si="2"/>
        <v>39</v>
      </c>
      <c r="AX21" s="75">
        <f t="shared" si="14"/>
        <v>188</v>
      </c>
      <c r="AY21" s="200">
        <f t="shared" si="15"/>
        <v>25.531914893617021</v>
      </c>
      <c r="AZ21" s="200">
        <f t="shared" si="16"/>
        <v>20.74468085106383</v>
      </c>
      <c r="BA21" s="200">
        <f t="shared" si="17"/>
        <v>20.212765957446805</v>
      </c>
      <c r="BB21" s="200">
        <f t="shared" si="18"/>
        <v>1.0638297872340425</v>
      </c>
      <c r="BC21" s="200">
        <f t="shared" si="19"/>
        <v>5.3191489361702127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74">
        <f t="shared" si="3"/>
        <v>0</v>
      </c>
      <c r="CR21" s="74">
        <f t="shared" si="4"/>
        <v>0</v>
      </c>
      <c r="CS21" s="74">
        <f t="shared" si="5"/>
        <v>0</v>
      </c>
      <c r="CT21" s="75">
        <f t="shared" si="20"/>
        <v>0</v>
      </c>
      <c r="CU21" s="3">
        <v>0</v>
      </c>
      <c r="CV21" s="3">
        <v>2</v>
      </c>
      <c r="CW21" s="3">
        <v>0</v>
      </c>
      <c r="CX21" s="197">
        <f t="shared" si="21"/>
        <v>2</v>
      </c>
      <c r="CY21" s="3">
        <v>0</v>
      </c>
      <c r="CZ21" s="3">
        <v>0</v>
      </c>
      <c r="DA21" s="3">
        <v>0</v>
      </c>
      <c r="DB21" s="3">
        <v>4</v>
      </c>
      <c r="DC21" s="3">
        <v>1</v>
      </c>
      <c r="DD21" s="3">
        <v>0</v>
      </c>
      <c r="DE21" s="197">
        <f t="shared" si="22"/>
        <v>5</v>
      </c>
      <c r="DF21" s="3">
        <v>2</v>
      </c>
      <c r="DG21" s="3">
        <v>0</v>
      </c>
      <c r="DH21" s="3">
        <v>0</v>
      </c>
      <c r="DI21" s="3">
        <v>1</v>
      </c>
      <c r="DJ21" s="3">
        <v>1</v>
      </c>
      <c r="DK21" s="3">
        <v>1</v>
      </c>
      <c r="DL21" s="197">
        <f t="shared" si="23"/>
        <v>3</v>
      </c>
      <c r="DM21" s="3">
        <v>0</v>
      </c>
      <c r="DN21" s="3">
        <v>0</v>
      </c>
      <c r="DO21" s="3">
        <v>0</v>
      </c>
      <c r="DP21" s="3">
        <v>0</v>
      </c>
      <c r="DQ21" s="3">
        <v>0</v>
      </c>
      <c r="DR21" s="3">
        <v>0</v>
      </c>
      <c r="DS21" s="197">
        <f t="shared" si="24"/>
        <v>0</v>
      </c>
      <c r="DT21" s="3">
        <v>0</v>
      </c>
      <c r="DU21" s="3">
        <v>0</v>
      </c>
      <c r="DV21" s="3">
        <v>0</v>
      </c>
      <c r="DW21" s="3">
        <v>0</v>
      </c>
      <c r="DX21" s="3">
        <v>0</v>
      </c>
      <c r="DY21" s="3">
        <v>0</v>
      </c>
      <c r="DZ21" s="3">
        <v>0</v>
      </c>
      <c r="EA21" s="3">
        <v>0</v>
      </c>
      <c r="EB21" s="3">
        <v>0</v>
      </c>
      <c r="EC21" s="3">
        <v>0</v>
      </c>
      <c r="ED21" s="3">
        <v>0</v>
      </c>
      <c r="EE21" s="3">
        <v>0</v>
      </c>
      <c r="EF21" s="3">
        <v>0</v>
      </c>
      <c r="EG21" s="3">
        <v>0</v>
      </c>
      <c r="EH21" s="3">
        <v>2</v>
      </c>
      <c r="EI21" s="3">
        <v>0</v>
      </c>
      <c r="EJ21" s="3">
        <v>0</v>
      </c>
      <c r="EK21" s="12">
        <v>0</v>
      </c>
      <c r="EL21" s="205">
        <f t="shared" si="25"/>
        <v>0</v>
      </c>
      <c r="EM21" s="89">
        <f t="shared" si="26"/>
        <v>7</v>
      </c>
      <c r="EN21" s="74">
        <f t="shared" si="27"/>
        <v>4</v>
      </c>
      <c r="EO21" s="74">
        <f t="shared" si="28"/>
        <v>3</v>
      </c>
      <c r="EP21" s="75">
        <f t="shared" si="29"/>
        <v>14</v>
      </c>
      <c r="EQ21" s="207">
        <f t="shared" si="30"/>
        <v>14.285714285714285</v>
      </c>
      <c r="ER21" s="207">
        <f t="shared" si="31"/>
        <v>35.714285714285715</v>
      </c>
      <c r="ES21" s="208">
        <f t="shared" si="32"/>
        <v>21.428571428571427</v>
      </c>
      <c r="ET21" s="207">
        <f t="shared" si="33"/>
        <v>0</v>
      </c>
      <c r="EU21" s="207">
        <f t="shared" si="34"/>
        <v>0</v>
      </c>
      <c r="EW21" s="87">
        <f t="shared" si="6"/>
        <v>80</v>
      </c>
      <c r="EX21" s="87">
        <f t="shared" si="7"/>
        <v>80</v>
      </c>
      <c r="EY21" s="87">
        <f t="shared" si="8"/>
        <v>42</v>
      </c>
      <c r="EZ21" s="87">
        <f t="shared" si="35"/>
        <v>202</v>
      </c>
    </row>
    <row r="22" spans="1:156" x14ac:dyDescent="0.25">
      <c r="A22" s="4" t="s">
        <v>36</v>
      </c>
      <c r="B22" s="4" t="s">
        <v>37</v>
      </c>
      <c r="C22" s="3">
        <v>155</v>
      </c>
      <c r="D22" s="3">
        <v>145</v>
      </c>
      <c r="E22" s="3">
        <v>96</v>
      </c>
      <c r="F22" s="197">
        <f t="shared" si="9"/>
        <v>396</v>
      </c>
      <c r="G22" s="3">
        <v>12</v>
      </c>
      <c r="H22" s="3">
        <v>15</v>
      </c>
      <c r="I22" s="3">
        <v>6</v>
      </c>
      <c r="J22" s="3">
        <v>352</v>
      </c>
      <c r="K22" s="3">
        <v>133</v>
      </c>
      <c r="L22" s="3">
        <v>285</v>
      </c>
      <c r="M22" s="197">
        <f t="shared" si="10"/>
        <v>770</v>
      </c>
      <c r="N22" s="3">
        <v>45</v>
      </c>
      <c r="O22" s="3">
        <v>36</v>
      </c>
      <c r="P22" s="3">
        <v>43</v>
      </c>
      <c r="Q22" s="3">
        <v>16</v>
      </c>
      <c r="R22" s="3">
        <v>8</v>
      </c>
      <c r="S22" s="3">
        <v>29</v>
      </c>
      <c r="T22" s="197">
        <f t="shared" si="11"/>
        <v>53</v>
      </c>
      <c r="U22" s="3">
        <v>5</v>
      </c>
      <c r="V22" s="3">
        <v>3</v>
      </c>
      <c r="W22" s="3">
        <v>0</v>
      </c>
      <c r="X22" s="3">
        <v>163</v>
      </c>
      <c r="Y22" s="3">
        <v>103</v>
      </c>
      <c r="Z22" s="3">
        <v>101</v>
      </c>
      <c r="AA22" s="197">
        <f t="shared" si="12"/>
        <v>367</v>
      </c>
      <c r="AB22" s="3">
        <v>1</v>
      </c>
      <c r="AC22" s="3">
        <v>5</v>
      </c>
      <c r="AD22" s="3">
        <v>0</v>
      </c>
      <c r="AE22" s="3">
        <v>0</v>
      </c>
      <c r="AF22" s="3">
        <v>0</v>
      </c>
      <c r="AG22" s="3">
        <v>0</v>
      </c>
      <c r="AH22" s="3">
        <v>4</v>
      </c>
      <c r="AI22" s="3">
        <v>10</v>
      </c>
      <c r="AJ22" s="3">
        <v>2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216</v>
      </c>
      <c r="AR22" s="3">
        <v>124</v>
      </c>
      <c r="AS22" s="3">
        <v>121</v>
      </c>
      <c r="AT22" s="197">
        <f t="shared" si="13"/>
        <v>461</v>
      </c>
      <c r="AU22" s="74">
        <f t="shared" si="0"/>
        <v>969</v>
      </c>
      <c r="AV22" s="74">
        <f t="shared" si="1"/>
        <v>582</v>
      </c>
      <c r="AW22" s="74">
        <f t="shared" si="2"/>
        <v>683</v>
      </c>
      <c r="AX22" s="75">
        <f t="shared" si="14"/>
        <v>2234</v>
      </c>
      <c r="AY22" s="200">
        <f t="shared" si="15"/>
        <v>17.726051924798565</v>
      </c>
      <c r="AZ22" s="200">
        <f t="shared" si="16"/>
        <v>34.467323187108327</v>
      </c>
      <c r="BA22" s="200">
        <f t="shared" si="17"/>
        <v>2.3724261414503132</v>
      </c>
      <c r="BB22" s="200">
        <f t="shared" si="18"/>
        <v>16.427931960608774</v>
      </c>
      <c r="BC22" s="200">
        <f t="shared" si="19"/>
        <v>20.635631154879142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74">
        <f t="shared" si="3"/>
        <v>0</v>
      </c>
      <c r="CR22" s="74">
        <f t="shared" si="4"/>
        <v>0</v>
      </c>
      <c r="CS22" s="74">
        <f t="shared" si="5"/>
        <v>0</v>
      </c>
      <c r="CT22" s="75">
        <f t="shared" si="20"/>
        <v>0</v>
      </c>
      <c r="CU22" s="3">
        <v>23</v>
      </c>
      <c r="CV22" s="3">
        <v>12</v>
      </c>
      <c r="CW22" s="3">
        <v>24</v>
      </c>
      <c r="CX22" s="197">
        <f t="shared" si="21"/>
        <v>59</v>
      </c>
      <c r="CY22" s="3">
        <v>12</v>
      </c>
      <c r="CZ22" s="3">
        <v>3</v>
      </c>
      <c r="DA22" s="3">
        <v>0</v>
      </c>
      <c r="DB22" s="3">
        <v>125</v>
      </c>
      <c r="DC22" s="3">
        <v>40</v>
      </c>
      <c r="DD22" s="3">
        <v>95</v>
      </c>
      <c r="DE22" s="197">
        <f t="shared" si="22"/>
        <v>260</v>
      </c>
      <c r="DF22" s="3">
        <v>13</v>
      </c>
      <c r="DG22" s="3">
        <v>12</v>
      </c>
      <c r="DH22" s="3">
        <v>2</v>
      </c>
      <c r="DI22" s="3">
        <v>15</v>
      </c>
      <c r="DJ22" s="3">
        <v>6</v>
      </c>
      <c r="DK22" s="3">
        <v>6</v>
      </c>
      <c r="DL22" s="197">
        <f t="shared" si="23"/>
        <v>27</v>
      </c>
      <c r="DM22" s="3">
        <v>0</v>
      </c>
      <c r="DN22" s="3">
        <v>1</v>
      </c>
      <c r="DO22" s="3">
        <v>0</v>
      </c>
      <c r="DP22" s="3">
        <v>53</v>
      </c>
      <c r="DQ22" s="3">
        <v>21</v>
      </c>
      <c r="DR22" s="3">
        <v>53</v>
      </c>
      <c r="DS22" s="197">
        <f t="shared" si="24"/>
        <v>127</v>
      </c>
      <c r="DT22" s="3">
        <v>0</v>
      </c>
      <c r="DU22" s="3">
        <v>1</v>
      </c>
      <c r="DV22" s="3">
        <v>0</v>
      </c>
      <c r="DW22" s="3">
        <v>0</v>
      </c>
      <c r="DX22" s="3">
        <v>0</v>
      </c>
      <c r="DY22" s="3">
        <v>0</v>
      </c>
      <c r="DZ22" s="3">
        <v>12</v>
      </c>
      <c r="EA22" s="3">
        <v>0</v>
      </c>
      <c r="EB22" s="3">
        <v>3</v>
      </c>
      <c r="EC22" s="3">
        <v>0</v>
      </c>
      <c r="ED22" s="3">
        <v>0</v>
      </c>
      <c r="EE22" s="3">
        <v>0</v>
      </c>
      <c r="EF22" s="3">
        <v>0</v>
      </c>
      <c r="EG22" s="3">
        <v>0</v>
      </c>
      <c r="EH22" s="3">
        <v>0</v>
      </c>
      <c r="EI22" s="3">
        <v>30</v>
      </c>
      <c r="EJ22" s="3">
        <v>16</v>
      </c>
      <c r="EK22" s="12">
        <v>33</v>
      </c>
      <c r="EL22" s="205">
        <f t="shared" si="25"/>
        <v>79</v>
      </c>
      <c r="EM22" s="89">
        <f t="shared" si="26"/>
        <v>283</v>
      </c>
      <c r="EN22" s="74">
        <f t="shared" si="27"/>
        <v>112</v>
      </c>
      <c r="EO22" s="74">
        <f t="shared" si="28"/>
        <v>216</v>
      </c>
      <c r="EP22" s="75">
        <f t="shared" si="29"/>
        <v>611</v>
      </c>
      <c r="EQ22" s="207">
        <f t="shared" si="30"/>
        <v>9.656301145662848</v>
      </c>
      <c r="ER22" s="207">
        <f t="shared" si="31"/>
        <v>42.553191489361701</v>
      </c>
      <c r="ES22" s="208">
        <f t="shared" si="32"/>
        <v>4.4189852700490997</v>
      </c>
      <c r="ET22" s="207">
        <f t="shared" si="33"/>
        <v>20.785597381342061</v>
      </c>
      <c r="EU22" s="207">
        <f t="shared" si="34"/>
        <v>12.929623567921441</v>
      </c>
      <c r="EW22" s="87">
        <f t="shared" si="6"/>
        <v>1252</v>
      </c>
      <c r="EX22" s="87">
        <f t="shared" si="7"/>
        <v>694</v>
      </c>
      <c r="EY22" s="87">
        <f t="shared" si="8"/>
        <v>899</v>
      </c>
      <c r="EZ22" s="87">
        <f t="shared" si="35"/>
        <v>2845</v>
      </c>
    </row>
    <row r="23" spans="1:156" x14ac:dyDescent="0.25">
      <c r="A23" s="4" t="s">
        <v>38</v>
      </c>
      <c r="B23" s="4" t="s">
        <v>39</v>
      </c>
      <c r="C23" s="3">
        <v>45</v>
      </c>
      <c r="D23" s="3">
        <v>44</v>
      </c>
      <c r="E23" s="3">
        <v>6</v>
      </c>
      <c r="F23" s="197">
        <f t="shared" si="9"/>
        <v>95</v>
      </c>
      <c r="G23" s="3">
        <v>0</v>
      </c>
      <c r="H23" s="3">
        <v>0</v>
      </c>
      <c r="I23" s="3">
        <v>0</v>
      </c>
      <c r="J23" s="3">
        <v>151</v>
      </c>
      <c r="K23" s="3">
        <v>93</v>
      </c>
      <c r="L23" s="3">
        <v>56</v>
      </c>
      <c r="M23" s="197">
        <f t="shared" si="10"/>
        <v>300</v>
      </c>
      <c r="N23" s="3">
        <v>0</v>
      </c>
      <c r="O23" s="3">
        <v>0</v>
      </c>
      <c r="P23" s="3">
        <v>0</v>
      </c>
      <c r="Q23" s="3">
        <v>40</v>
      </c>
      <c r="R23" s="3">
        <v>42</v>
      </c>
      <c r="S23" s="3">
        <v>30</v>
      </c>
      <c r="T23" s="197">
        <f t="shared" si="11"/>
        <v>112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197">
        <f t="shared" si="12"/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197">
        <f t="shared" si="13"/>
        <v>0</v>
      </c>
      <c r="AU23" s="74">
        <f t="shared" si="0"/>
        <v>236</v>
      </c>
      <c r="AV23" s="74">
        <f t="shared" si="1"/>
        <v>179</v>
      </c>
      <c r="AW23" s="74">
        <f t="shared" si="2"/>
        <v>92</v>
      </c>
      <c r="AX23" s="75">
        <f t="shared" si="14"/>
        <v>507</v>
      </c>
      <c r="AY23" s="200">
        <f t="shared" si="15"/>
        <v>18.737672583826431</v>
      </c>
      <c r="AZ23" s="200">
        <f t="shared" si="16"/>
        <v>59.171597633136095</v>
      </c>
      <c r="BA23" s="200">
        <f t="shared" si="17"/>
        <v>22.090729783037474</v>
      </c>
      <c r="BB23" s="200">
        <f t="shared" si="18"/>
        <v>0</v>
      </c>
      <c r="BC23" s="200">
        <f t="shared" si="19"/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74">
        <f t="shared" si="3"/>
        <v>0</v>
      </c>
      <c r="CR23" s="74">
        <f t="shared" si="4"/>
        <v>0</v>
      </c>
      <c r="CS23" s="74">
        <f t="shared" si="5"/>
        <v>0</v>
      </c>
      <c r="CT23" s="75">
        <f t="shared" si="20"/>
        <v>0</v>
      </c>
      <c r="CU23" s="3">
        <v>1</v>
      </c>
      <c r="CV23" s="3">
        <v>1</v>
      </c>
      <c r="CW23" s="3">
        <v>0</v>
      </c>
      <c r="CX23" s="197">
        <f t="shared" si="21"/>
        <v>2</v>
      </c>
      <c r="CY23" s="3">
        <v>0</v>
      </c>
      <c r="CZ23" s="3">
        <v>0</v>
      </c>
      <c r="DA23" s="3">
        <v>0</v>
      </c>
      <c r="DB23" s="3">
        <v>27</v>
      </c>
      <c r="DC23" s="3">
        <v>4</v>
      </c>
      <c r="DD23" s="3">
        <v>8</v>
      </c>
      <c r="DE23" s="197">
        <f t="shared" si="22"/>
        <v>39</v>
      </c>
      <c r="DF23" s="3">
        <v>0</v>
      </c>
      <c r="DG23" s="3">
        <v>0</v>
      </c>
      <c r="DH23" s="3">
        <v>0</v>
      </c>
      <c r="DI23" s="3">
        <v>12</v>
      </c>
      <c r="DJ23" s="3">
        <v>6</v>
      </c>
      <c r="DK23" s="3">
        <v>6</v>
      </c>
      <c r="DL23" s="197">
        <f t="shared" si="23"/>
        <v>24</v>
      </c>
      <c r="DM23" s="3">
        <v>0</v>
      </c>
      <c r="DN23" s="3">
        <v>0</v>
      </c>
      <c r="DO23" s="3">
        <v>0</v>
      </c>
      <c r="DP23" s="3">
        <v>0</v>
      </c>
      <c r="DQ23" s="3">
        <v>0</v>
      </c>
      <c r="DR23" s="3">
        <v>0</v>
      </c>
      <c r="DS23" s="197">
        <f t="shared" si="24"/>
        <v>0</v>
      </c>
      <c r="DT23" s="3">
        <v>0</v>
      </c>
      <c r="DU23" s="3">
        <v>0</v>
      </c>
      <c r="DV23" s="3">
        <v>0</v>
      </c>
      <c r="DW23" s="3">
        <v>0</v>
      </c>
      <c r="DX23" s="3">
        <v>0</v>
      </c>
      <c r="DY23" s="3">
        <v>0</v>
      </c>
      <c r="DZ23" s="3">
        <v>0</v>
      </c>
      <c r="EA23" s="3">
        <v>0</v>
      </c>
      <c r="EB23" s="3">
        <v>0</v>
      </c>
      <c r="EC23" s="3">
        <v>0</v>
      </c>
      <c r="ED23" s="3">
        <v>0</v>
      </c>
      <c r="EE23" s="3">
        <v>0</v>
      </c>
      <c r="EF23" s="3">
        <v>0</v>
      </c>
      <c r="EG23" s="3">
        <v>0</v>
      </c>
      <c r="EH23" s="3">
        <v>0</v>
      </c>
      <c r="EI23" s="3">
        <v>0</v>
      </c>
      <c r="EJ23" s="3">
        <v>0</v>
      </c>
      <c r="EK23" s="12">
        <v>0</v>
      </c>
      <c r="EL23" s="205">
        <f t="shared" si="25"/>
        <v>0</v>
      </c>
      <c r="EM23" s="89">
        <f t="shared" si="26"/>
        <v>40</v>
      </c>
      <c r="EN23" s="74">
        <f t="shared" si="27"/>
        <v>11</v>
      </c>
      <c r="EO23" s="74">
        <f t="shared" si="28"/>
        <v>14</v>
      </c>
      <c r="EP23" s="75">
        <f t="shared" si="29"/>
        <v>65</v>
      </c>
      <c r="EQ23" s="207">
        <f t="shared" si="30"/>
        <v>3.0769230769230771</v>
      </c>
      <c r="ER23" s="207">
        <f t="shared" si="31"/>
        <v>60</v>
      </c>
      <c r="ES23" s="208">
        <f t="shared" si="32"/>
        <v>36.923076923076927</v>
      </c>
      <c r="ET23" s="207">
        <f t="shared" si="33"/>
        <v>0</v>
      </c>
      <c r="EU23" s="207">
        <f t="shared" si="34"/>
        <v>0</v>
      </c>
      <c r="EW23" s="87">
        <f t="shared" si="6"/>
        <v>276</v>
      </c>
      <c r="EX23" s="87">
        <f t="shared" si="7"/>
        <v>190</v>
      </c>
      <c r="EY23" s="87">
        <f t="shared" si="8"/>
        <v>106</v>
      </c>
      <c r="EZ23" s="87">
        <f t="shared" si="35"/>
        <v>572</v>
      </c>
    </row>
    <row r="24" spans="1:156" x14ac:dyDescent="0.25">
      <c r="A24" s="4" t="s">
        <v>40</v>
      </c>
      <c r="B24" s="4" t="s">
        <v>41</v>
      </c>
      <c r="C24" s="3">
        <v>1</v>
      </c>
      <c r="D24" s="3">
        <v>1</v>
      </c>
      <c r="E24" s="3">
        <v>11</v>
      </c>
      <c r="F24" s="197">
        <f t="shared" si="9"/>
        <v>13</v>
      </c>
      <c r="G24" s="3">
        <v>34</v>
      </c>
      <c r="H24" s="3">
        <v>3</v>
      </c>
      <c r="I24" s="3">
        <v>4</v>
      </c>
      <c r="J24" s="3">
        <v>4</v>
      </c>
      <c r="K24" s="3">
        <v>4</v>
      </c>
      <c r="L24" s="3">
        <v>0</v>
      </c>
      <c r="M24" s="197">
        <f t="shared" si="10"/>
        <v>8</v>
      </c>
      <c r="N24" s="3">
        <v>0</v>
      </c>
      <c r="O24" s="3">
        <v>4</v>
      </c>
      <c r="P24" s="3">
        <v>0</v>
      </c>
      <c r="Q24" s="3">
        <v>0</v>
      </c>
      <c r="R24" s="3">
        <v>4</v>
      </c>
      <c r="S24" s="3">
        <v>3</v>
      </c>
      <c r="T24" s="197">
        <f t="shared" si="11"/>
        <v>7</v>
      </c>
      <c r="U24" s="3">
        <v>0</v>
      </c>
      <c r="V24" s="3">
        <v>0</v>
      </c>
      <c r="W24" s="3">
        <v>0</v>
      </c>
      <c r="X24" s="3">
        <v>3</v>
      </c>
      <c r="Y24" s="3">
        <v>0</v>
      </c>
      <c r="Z24" s="3">
        <v>1</v>
      </c>
      <c r="AA24" s="197">
        <f t="shared" si="12"/>
        <v>4</v>
      </c>
      <c r="AB24" s="3">
        <v>0</v>
      </c>
      <c r="AC24" s="3">
        <v>0</v>
      </c>
      <c r="AD24" s="3">
        <v>2</v>
      </c>
      <c r="AE24" s="3">
        <v>0</v>
      </c>
      <c r="AF24" s="3">
        <v>1</v>
      </c>
      <c r="AG24" s="3">
        <v>3</v>
      </c>
      <c r="AH24" s="3">
        <v>0</v>
      </c>
      <c r="AI24" s="3">
        <v>1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18</v>
      </c>
      <c r="AR24" s="3">
        <v>0</v>
      </c>
      <c r="AS24" s="3">
        <v>4</v>
      </c>
      <c r="AT24" s="197">
        <f t="shared" si="13"/>
        <v>22</v>
      </c>
      <c r="AU24" s="74">
        <f t="shared" si="0"/>
        <v>60</v>
      </c>
      <c r="AV24" s="74">
        <f t="shared" si="1"/>
        <v>18</v>
      </c>
      <c r="AW24" s="74">
        <f t="shared" si="2"/>
        <v>28</v>
      </c>
      <c r="AX24" s="75">
        <f t="shared" si="14"/>
        <v>106</v>
      </c>
      <c r="AY24" s="200">
        <f t="shared" si="15"/>
        <v>12.264150943396226</v>
      </c>
      <c r="AZ24" s="200">
        <f t="shared" si="16"/>
        <v>7.5471698113207548</v>
      </c>
      <c r="BA24" s="200">
        <f t="shared" si="17"/>
        <v>6.6037735849056602</v>
      </c>
      <c r="BB24" s="200">
        <f t="shared" si="18"/>
        <v>3.7735849056603774</v>
      </c>
      <c r="BC24" s="200">
        <f t="shared" si="19"/>
        <v>20.754716981132077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74">
        <f t="shared" si="3"/>
        <v>0</v>
      </c>
      <c r="CR24" s="74">
        <f t="shared" si="4"/>
        <v>0</v>
      </c>
      <c r="CS24" s="74">
        <f t="shared" si="5"/>
        <v>0</v>
      </c>
      <c r="CT24" s="75">
        <f t="shared" si="20"/>
        <v>0</v>
      </c>
      <c r="CU24" s="3">
        <v>0</v>
      </c>
      <c r="CV24" s="3">
        <v>0</v>
      </c>
      <c r="CW24" s="3">
        <v>0</v>
      </c>
      <c r="CX24" s="197">
        <f t="shared" si="21"/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197">
        <f t="shared" si="22"/>
        <v>0</v>
      </c>
      <c r="DF24" s="3">
        <v>0</v>
      </c>
      <c r="DG24" s="3">
        <v>0</v>
      </c>
      <c r="DH24" s="3">
        <v>0</v>
      </c>
      <c r="DI24" s="3">
        <v>0</v>
      </c>
      <c r="DJ24" s="3">
        <v>0</v>
      </c>
      <c r="DK24" s="3">
        <v>0</v>
      </c>
      <c r="DL24" s="197">
        <f t="shared" si="23"/>
        <v>0</v>
      </c>
      <c r="DM24" s="3">
        <v>0</v>
      </c>
      <c r="DN24" s="3">
        <v>0</v>
      </c>
      <c r="DO24" s="3">
        <v>0</v>
      </c>
      <c r="DP24" s="3">
        <v>0</v>
      </c>
      <c r="DQ24" s="3">
        <v>0</v>
      </c>
      <c r="DR24" s="3">
        <v>0</v>
      </c>
      <c r="DS24" s="197">
        <f t="shared" si="24"/>
        <v>0</v>
      </c>
      <c r="DT24" s="3">
        <v>0</v>
      </c>
      <c r="DU24" s="3">
        <v>0</v>
      </c>
      <c r="DV24" s="3">
        <v>0</v>
      </c>
      <c r="DW24" s="3">
        <v>0</v>
      </c>
      <c r="DX24" s="3">
        <v>0</v>
      </c>
      <c r="DY24" s="3">
        <v>0</v>
      </c>
      <c r="DZ24" s="3">
        <v>0</v>
      </c>
      <c r="EA24" s="3">
        <v>0</v>
      </c>
      <c r="EB24" s="3">
        <v>0</v>
      </c>
      <c r="EC24" s="3">
        <v>0</v>
      </c>
      <c r="ED24" s="3">
        <v>0</v>
      </c>
      <c r="EE24" s="3">
        <v>0</v>
      </c>
      <c r="EF24" s="3">
        <v>0</v>
      </c>
      <c r="EG24" s="3">
        <v>0</v>
      </c>
      <c r="EH24" s="3">
        <v>0</v>
      </c>
      <c r="EI24" s="3">
        <v>0</v>
      </c>
      <c r="EJ24" s="3">
        <v>0</v>
      </c>
      <c r="EK24" s="12">
        <v>0</v>
      </c>
      <c r="EL24" s="205">
        <f t="shared" si="25"/>
        <v>0</v>
      </c>
      <c r="EM24" s="89">
        <f t="shared" si="26"/>
        <v>0</v>
      </c>
      <c r="EN24" s="74">
        <f t="shared" si="27"/>
        <v>0</v>
      </c>
      <c r="EO24" s="74">
        <f t="shared" si="28"/>
        <v>0</v>
      </c>
      <c r="EP24" s="75">
        <f t="shared" si="29"/>
        <v>0</v>
      </c>
      <c r="EQ24" s="207" t="e">
        <f t="shared" si="30"/>
        <v>#DIV/0!</v>
      </c>
      <c r="ER24" s="207" t="e">
        <f t="shared" si="31"/>
        <v>#DIV/0!</v>
      </c>
      <c r="ES24" s="208" t="e">
        <f t="shared" si="32"/>
        <v>#DIV/0!</v>
      </c>
      <c r="ET24" s="207" t="e">
        <f t="shared" si="33"/>
        <v>#DIV/0!</v>
      </c>
      <c r="EU24" s="207" t="e">
        <f t="shared" si="34"/>
        <v>#DIV/0!</v>
      </c>
      <c r="EW24" s="87">
        <f t="shared" si="6"/>
        <v>60</v>
      </c>
      <c r="EX24" s="87">
        <f t="shared" si="7"/>
        <v>18</v>
      </c>
      <c r="EY24" s="87">
        <f t="shared" si="8"/>
        <v>28</v>
      </c>
      <c r="EZ24" s="87">
        <f t="shared" si="35"/>
        <v>106</v>
      </c>
    </row>
    <row r="25" spans="1:156" x14ac:dyDescent="0.25">
      <c r="A25" s="4" t="s">
        <v>42</v>
      </c>
      <c r="B25" s="4" t="s">
        <v>43</v>
      </c>
      <c r="C25" s="3">
        <v>12</v>
      </c>
      <c r="D25" s="3">
        <v>28</v>
      </c>
      <c r="E25" s="3">
        <v>4</v>
      </c>
      <c r="F25" s="197">
        <f t="shared" si="9"/>
        <v>44</v>
      </c>
      <c r="G25" s="3">
        <v>5</v>
      </c>
      <c r="H25" s="3">
        <v>1</v>
      </c>
      <c r="I25" s="3">
        <v>1</v>
      </c>
      <c r="J25" s="3">
        <v>9</v>
      </c>
      <c r="K25" s="3">
        <v>12</v>
      </c>
      <c r="L25" s="3">
        <v>5</v>
      </c>
      <c r="M25" s="197">
        <f t="shared" si="10"/>
        <v>26</v>
      </c>
      <c r="N25" s="3">
        <v>11</v>
      </c>
      <c r="O25" s="3">
        <v>9</v>
      </c>
      <c r="P25" s="3">
        <v>7</v>
      </c>
      <c r="Q25" s="3">
        <v>29</v>
      </c>
      <c r="R25" s="3">
        <v>22</v>
      </c>
      <c r="S25" s="3">
        <v>7</v>
      </c>
      <c r="T25" s="197">
        <f t="shared" si="11"/>
        <v>58</v>
      </c>
      <c r="U25" s="3">
        <v>0</v>
      </c>
      <c r="V25" s="3">
        <v>0</v>
      </c>
      <c r="W25" s="3">
        <v>0</v>
      </c>
      <c r="X25" s="3">
        <v>2</v>
      </c>
      <c r="Y25" s="3">
        <v>1</v>
      </c>
      <c r="Z25" s="3">
        <v>2</v>
      </c>
      <c r="AA25" s="197">
        <f t="shared" si="12"/>
        <v>5</v>
      </c>
      <c r="AB25" s="3">
        <v>8</v>
      </c>
      <c r="AC25" s="3">
        <v>2</v>
      </c>
      <c r="AD25" s="3">
        <v>3</v>
      </c>
      <c r="AE25" s="3">
        <v>1</v>
      </c>
      <c r="AF25" s="3">
        <v>2</v>
      </c>
      <c r="AG25" s="3">
        <v>5</v>
      </c>
      <c r="AH25" s="3">
        <v>0</v>
      </c>
      <c r="AI25" s="3">
        <v>0</v>
      </c>
      <c r="AJ25" s="3">
        <v>1</v>
      </c>
      <c r="AK25" s="3">
        <v>0</v>
      </c>
      <c r="AL25" s="3">
        <v>1</v>
      </c>
      <c r="AM25" s="3">
        <v>0</v>
      </c>
      <c r="AN25" s="3">
        <v>0</v>
      </c>
      <c r="AO25" s="3">
        <v>0</v>
      </c>
      <c r="AP25" s="3">
        <v>0</v>
      </c>
      <c r="AQ25" s="3">
        <v>16</v>
      </c>
      <c r="AR25" s="3">
        <v>6</v>
      </c>
      <c r="AS25" s="3">
        <v>15</v>
      </c>
      <c r="AT25" s="197">
        <f t="shared" si="13"/>
        <v>37</v>
      </c>
      <c r="AU25" s="74">
        <f t="shared" si="0"/>
        <v>93</v>
      </c>
      <c r="AV25" s="74">
        <f t="shared" si="1"/>
        <v>84</v>
      </c>
      <c r="AW25" s="74">
        <f t="shared" si="2"/>
        <v>50</v>
      </c>
      <c r="AX25" s="75">
        <f t="shared" si="14"/>
        <v>227</v>
      </c>
      <c r="AY25" s="200">
        <f t="shared" si="15"/>
        <v>19.383259911894275</v>
      </c>
      <c r="AZ25" s="200">
        <f t="shared" si="16"/>
        <v>11.453744493392071</v>
      </c>
      <c r="BA25" s="200">
        <f t="shared" si="17"/>
        <v>25.55066079295154</v>
      </c>
      <c r="BB25" s="200">
        <f t="shared" si="18"/>
        <v>2.2026431718061676</v>
      </c>
      <c r="BC25" s="200">
        <f t="shared" si="19"/>
        <v>16.299559471365637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74">
        <f t="shared" si="3"/>
        <v>0</v>
      </c>
      <c r="CR25" s="74">
        <f t="shared" si="4"/>
        <v>0</v>
      </c>
      <c r="CS25" s="74">
        <f t="shared" si="5"/>
        <v>0</v>
      </c>
      <c r="CT25" s="75">
        <f t="shared" si="20"/>
        <v>0</v>
      </c>
      <c r="CU25" s="3">
        <v>0</v>
      </c>
      <c r="CV25" s="3">
        <v>12</v>
      </c>
      <c r="CW25" s="3">
        <v>0</v>
      </c>
      <c r="CX25" s="197">
        <f t="shared" si="21"/>
        <v>12</v>
      </c>
      <c r="CY25" s="3">
        <v>1</v>
      </c>
      <c r="CZ25" s="3">
        <v>2</v>
      </c>
      <c r="DA25" s="3">
        <v>0</v>
      </c>
      <c r="DB25" s="3">
        <v>0</v>
      </c>
      <c r="DC25" s="3">
        <v>3</v>
      </c>
      <c r="DD25" s="3">
        <v>1</v>
      </c>
      <c r="DE25" s="197">
        <f t="shared" si="22"/>
        <v>4</v>
      </c>
      <c r="DF25" s="3">
        <v>1</v>
      </c>
      <c r="DG25" s="3">
        <v>0</v>
      </c>
      <c r="DH25" s="3">
        <v>1</v>
      </c>
      <c r="DI25" s="3">
        <v>2</v>
      </c>
      <c r="DJ25" s="3">
        <v>2</v>
      </c>
      <c r="DK25" s="3">
        <v>3</v>
      </c>
      <c r="DL25" s="197">
        <f t="shared" si="23"/>
        <v>7</v>
      </c>
      <c r="DM25" s="3">
        <v>0</v>
      </c>
      <c r="DN25" s="3">
        <v>0</v>
      </c>
      <c r="DO25" s="3">
        <v>0</v>
      </c>
      <c r="DP25" s="3">
        <v>3</v>
      </c>
      <c r="DQ25" s="3">
        <v>2</v>
      </c>
      <c r="DR25" s="3">
        <v>1</v>
      </c>
      <c r="DS25" s="197">
        <f t="shared" si="24"/>
        <v>6</v>
      </c>
      <c r="DT25" s="3">
        <v>0</v>
      </c>
      <c r="DU25" s="3">
        <v>0</v>
      </c>
      <c r="DV25" s="3">
        <v>0</v>
      </c>
      <c r="DW25" s="3">
        <v>0</v>
      </c>
      <c r="DX25" s="3">
        <v>0</v>
      </c>
      <c r="DY25" s="3">
        <v>0</v>
      </c>
      <c r="DZ25" s="3">
        <v>0</v>
      </c>
      <c r="EA25" s="3">
        <v>0</v>
      </c>
      <c r="EB25" s="3">
        <v>0</v>
      </c>
      <c r="EC25" s="3">
        <v>0</v>
      </c>
      <c r="ED25" s="3">
        <v>0</v>
      </c>
      <c r="EE25" s="3">
        <v>0</v>
      </c>
      <c r="EF25" s="3">
        <v>0</v>
      </c>
      <c r="EG25" s="3">
        <v>0</v>
      </c>
      <c r="EH25" s="3">
        <v>0</v>
      </c>
      <c r="EI25" s="3">
        <v>9</v>
      </c>
      <c r="EJ25" s="3">
        <v>3</v>
      </c>
      <c r="EK25" s="12">
        <v>9</v>
      </c>
      <c r="EL25" s="205">
        <f t="shared" si="25"/>
        <v>21</v>
      </c>
      <c r="EM25" s="89">
        <f t="shared" si="26"/>
        <v>16</v>
      </c>
      <c r="EN25" s="74">
        <f t="shared" si="27"/>
        <v>24</v>
      </c>
      <c r="EO25" s="74">
        <f t="shared" si="28"/>
        <v>15</v>
      </c>
      <c r="EP25" s="75">
        <f t="shared" si="29"/>
        <v>55</v>
      </c>
      <c r="EQ25" s="207">
        <f t="shared" si="30"/>
        <v>21.818181818181817</v>
      </c>
      <c r="ER25" s="207">
        <f t="shared" si="31"/>
        <v>7.2727272727272725</v>
      </c>
      <c r="ES25" s="208">
        <f t="shared" si="32"/>
        <v>12.727272727272727</v>
      </c>
      <c r="ET25" s="207">
        <f t="shared" si="33"/>
        <v>10.909090909090908</v>
      </c>
      <c r="EU25" s="207">
        <f t="shared" si="34"/>
        <v>38.181818181818187</v>
      </c>
      <c r="EW25" s="87">
        <f t="shared" si="6"/>
        <v>109</v>
      </c>
      <c r="EX25" s="87">
        <f t="shared" si="7"/>
        <v>108</v>
      </c>
      <c r="EY25" s="87">
        <f t="shared" si="8"/>
        <v>65</v>
      </c>
      <c r="EZ25" s="87">
        <f t="shared" si="35"/>
        <v>282</v>
      </c>
    </row>
    <row r="26" spans="1:156" x14ac:dyDescent="0.25">
      <c r="A26" s="4" t="s">
        <v>44</v>
      </c>
      <c r="B26" s="4" t="s">
        <v>45</v>
      </c>
      <c r="C26" s="3">
        <v>17</v>
      </c>
      <c r="D26" s="3">
        <v>19</v>
      </c>
      <c r="E26" s="3">
        <v>15</v>
      </c>
      <c r="F26" s="197">
        <f t="shared" si="9"/>
        <v>51</v>
      </c>
      <c r="G26" s="3">
        <v>8</v>
      </c>
      <c r="H26" s="3">
        <v>4</v>
      </c>
      <c r="I26" s="3">
        <v>5</v>
      </c>
      <c r="J26" s="3">
        <v>1</v>
      </c>
      <c r="K26" s="3">
        <v>19</v>
      </c>
      <c r="L26" s="3">
        <v>11</v>
      </c>
      <c r="M26" s="197">
        <f t="shared" si="10"/>
        <v>31</v>
      </c>
      <c r="N26" s="3">
        <v>36</v>
      </c>
      <c r="O26" s="3">
        <v>48</v>
      </c>
      <c r="P26" s="3">
        <v>24</v>
      </c>
      <c r="Q26" s="3">
        <v>75</v>
      </c>
      <c r="R26" s="3">
        <v>22</v>
      </c>
      <c r="S26" s="3">
        <v>16</v>
      </c>
      <c r="T26" s="197">
        <f t="shared" si="11"/>
        <v>113</v>
      </c>
      <c r="U26" s="3">
        <v>17</v>
      </c>
      <c r="V26" s="3">
        <v>2</v>
      </c>
      <c r="W26" s="3">
        <v>11</v>
      </c>
      <c r="X26" s="3">
        <v>12</v>
      </c>
      <c r="Y26" s="3">
        <v>17</v>
      </c>
      <c r="Z26" s="3">
        <v>4</v>
      </c>
      <c r="AA26" s="197">
        <f t="shared" si="12"/>
        <v>33</v>
      </c>
      <c r="AB26" s="3">
        <v>5</v>
      </c>
      <c r="AC26" s="3">
        <v>1</v>
      </c>
      <c r="AD26" s="3">
        <v>4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8</v>
      </c>
      <c r="AR26" s="3">
        <v>25</v>
      </c>
      <c r="AS26" s="3">
        <v>14</v>
      </c>
      <c r="AT26" s="197">
        <f t="shared" si="13"/>
        <v>47</v>
      </c>
      <c r="AU26" s="74">
        <f t="shared" si="0"/>
        <v>179</v>
      </c>
      <c r="AV26" s="74">
        <f t="shared" si="1"/>
        <v>157</v>
      </c>
      <c r="AW26" s="74">
        <f t="shared" si="2"/>
        <v>104</v>
      </c>
      <c r="AX26" s="75">
        <f t="shared" si="14"/>
        <v>440</v>
      </c>
      <c r="AY26" s="200">
        <f t="shared" si="15"/>
        <v>11.59090909090909</v>
      </c>
      <c r="AZ26" s="200">
        <f t="shared" si="16"/>
        <v>7.045454545454545</v>
      </c>
      <c r="BA26" s="200">
        <f t="shared" si="17"/>
        <v>25.681818181818183</v>
      </c>
      <c r="BB26" s="200">
        <f t="shared" si="18"/>
        <v>7.5</v>
      </c>
      <c r="BC26" s="200">
        <f t="shared" si="19"/>
        <v>10.681818181818182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74">
        <f t="shared" si="3"/>
        <v>0</v>
      </c>
      <c r="CR26" s="74">
        <f t="shared" si="4"/>
        <v>0</v>
      </c>
      <c r="CS26" s="74">
        <f t="shared" si="5"/>
        <v>0</v>
      </c>
      <c r="CT26" s="75">
        <f t="shared" si="20"/>
        <v>0</v>
      </c>
      <c r="CU26" s="3">
        <v>3</v>
      </c>
      <c r="CV26" s="3">
        <v>3</v>
      </c>
      <c r="CW26" s="3">
        <v>1</v>
      </c>
      <c r="CX26" s="197">
        <f t="shared" si="21"/>
        <v>7</v>
      </c>
      <c r="CY26" s="3">
        <v>0</v>
      </c>
      <c r="CZ26" s="3">
        <v>0</v>
      </c>
      <c r="DA26" s="3">
        <v>0</v>
      </c>
      <c r="DB26" s="3">
        <v>1</v>
      </c>
      <c r="DC26" s="3">
        <v>1</v>
      </c>
      <c r="DD26" s="3">
        <v>4</v>
      </c>
      <c r="DE26" s="197">
        <f t="shared" si="22"/>
        <v>6</v>
      </c>
      <c r="DF26" s="3">
        <v>3</v>
      </c>
      <c r="DG26" s="3">
        <v>9</v>
      </c>
      <c r="DH26" s="3">
        <v>6</v>
      </c>
      <c r="DI26" s="3">
        <v>6</v>
      </c>
      <c r="DJ26" s="3">
        <v>6</v>
      </c>
      <c r="DK26" s="3">
        <v>2</v>
      </c>
      <c r="DL26" s="197">
        <f t="shared" si="23"/>
        <v>14</v>
      </c>
      <c r="DM26" s="3">
        <v>2</v>
      </c>
      <c r="DN26" s="3">
        <v>0</v>
      </c>
      <c r="DO26" s="3">
        <v>0</v>
      </c>
      <c r="DP26" s="3">
        <v>2</v>
      </c>
      <c r="DQ26" s="3">
        <v>4</v>
      </c>
      <c r="DR26" s="3">
        <v>5</v>
      </c>
      <c r="DS26" s="197">
        <f t="shared" si="24"/>
        <v>11</v>
      </c>
      <c r="DT26" s="3">
        <v>0</v>
      </c>
      <c r="DU26" s="3">
        <v>0</v>
      </c>
      <c r="DV26" s="3">
        <v>0</v>
      </c>
      <c r="DW26" s="3">
        <v>0</v>
      </c>
      <c r="DX26" s="3">
        <v>0</v>
      </c>
      <c r="DY26" s="3">
        <v>0</v>
      </c>
      <c r="DZ26" s="3">
        <v>0</v>
      </c>
      <c r="EA26" s="3">
        <v>0</v>
      </c>
      <c r="EB26" s="3">
        <v>0</v>
      </c>
      <c r="EC26" s="3">
        <v>0</v>
      </c>
      <c r="ED26" s="3">
        <v>0</v>
      </c>
      <c r="EE26" s="3">
        <v>0</v>
      </c>
      <c r="EF26" s="3">
        <v>0</v>
      </c>
      <c r="EG26" s="3">
        <v>0</v>
      </c>
      <c r="EH26" s="3">
        <v>0</v>
      </c>
      <c r="EI26" s="3">
        <v>0</v>
      </c>
      <c r="EJ26" s="3">
        <v>3</v>
      </c>
      <c r="EK26" s="12">
        <v>2</v>
      </c>
      <c r="EL26" s="205">
        <f t="shared" si="25"/>
        <v>5</v>
      </c>
      <c r="EM26" s="89">
        <f t="shared" si="26"/>
        <v>17</v>
      </c>
      <c r="EN26" s="74">
        <f t="shared" si="27"/>
        <v>26</v>
      </c>
      <c r="EO26" s="74">
        <f t="shared" si="28"/>
        <v>20</v>
      </c>
      <c r="EP26" s="75">
        <f t="shared" si="29"/>
        <v>63</v>
      </c>
      <c r="EQ26" s="207">
        <f t="shared" si="30"/>
        <v>11.111111111111111</v>
      </c>
      <c r="ER26" s="207">
        <f t="shared" si="31"/>
        <v>9.5238095238095237</v>
      </c>
      <c r="ES26" s="208">
        <f t="shared" si="32"/>
        <v>22.222222222222221</v>
      </c>
      <c r="ET26" s="207">
        <f t="shared" si="33"/>
        <v>17.460317460317459</v>
      </c>
      <c r="EU26" s="207">
        <f t="shared" si="34"/>
        <v>7.9365079365079358</v>
      </c>
      <c r="EW26" s="87">
        <f t="shared" si="6"/>
        <v>196</v>
      </c>
      <c r="EX26" s="87">
        <f t="shared" si="7"/>
        <v>183</v>
      </c>
      <c r="EY26" s="87">
        <f t="shared" si="8"/>
        <v>124</v>
      </c>
      <c r="EZ26" s="87">
        <f t="shared" si="35"/>
        <v>503</v>
      </c>
    </row>
    <row r="27" spans="1:156" x14ac:dyDescent="0.25">
      <c r="A27" s="4" t="s">
        <v>46</v>
      </c>
      <c r="B27" s="4" t="s">
        <v>47</v>
      </c>
      <c r="C27" s="3">
        <v>0</v>
      </c>
      <c r="D27" s="3">
        <v>3</v>
      </c>
      <c r="E27" s="3">
        <v>2</v>
      </c>
      <c r="F27" s="197">
        <f t="shared" si="9"/>
        <v>5</v>
      </c>
      <c r="G27" s="3">
        <v>0</v>
      </c>
      <c r="H27" s="3">
        <v>2</v>
      </c>
      <c r="I27" s="3">
        <v>4</v>
      </c>
      <c r="J27" s="3">
        <v>28</v>
      </c>
      <c r="K27" s="3">
        <v>8</v>
      </c>
      <c r="L27" s="3">
        <v>4</v>
      </c>
      <c r="M27" s="197">
        <f t="shared" si="10"/>
        <v>40</v>
      </c>
      <c r="N27" s="3">
        <v>0</v>
      </c>
      <c r="O27" s="3">
        <v>0</v>
      </c>
      <c r="P27" s="3">
        <v>0</v>
      </c>
      <c r="Q27" s="3">
        <v>6</v>
      </c>
      <c r="R27" s="3">
        <v>14</v>
      </c>
      <c r="S27" s="3">
        <v>14</v>
      </c>
      <c r="T27" s="197">
        <f t="shared" si="11"/>
        <v>34</v>
      </c>
      <c r="U27" s="3">
        <v>0</v>
      </c>
      <c r="V27" s="3">
        <v>0</v>
      </c>
      <c r="W27" s="3">
        <v>0</v>
      </c>
      <c r="X27" s="3">
        <v>0</v>
      </c>
      <c r="Y27" s="3">
        <v>12</v>
      </c>
      <c r="Z27" s="3">
        <v>8</v>
      </c>
      <c r="AA27" s="197">
        <f t="shared" si="12"/>
        <v>20</v>
      </c>
      <c r="AB27" s="3">
        <v>1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9</v>
      </c>
      <c r="AR27" s="3">
        <v>0</v>
      </c>
      <c r="AS27" s="3">
        <v>0</v>
      </c>
      <c r="AT27" s="197">
        <f t="shared" si="13"/>
        <v>9</v>
      </c>
      <c r="AU27" s="74">
        <f t="shared" si="0"/>
        <v>44</v>
      </c>
      <c r="AV27" s="74">
        <f t="shared" si="1"/>
        <v>39</v>
      </c>
      <c r="AW27" s="74">
        <f t="shared" si="2"/>
        <v>32</v>
      </c>
      <c r="AX27" s="75">
        <f t="shared" si="14"/>
        <v>115</v>
      </c>
      <c r="AY27" s="200">
        <f t="shared" si="15"/>
        <v>4.3478260869565215</v>
      </c>
      <c r="AZ27" s="200">
        <f t="shared" si="16"/>
        <v>34.782608695652172</v>
      </c>
      <c r="BA27" s="200">
        <f t="shared" si="17"/>
        <v>29.565217391304348</v>
      </c>
      <c r="BB27" s="200">
        <f t="shared" si="18"/>
        <v>17.391304347826086</v>
      </c>
      <c r="BC27" s="200">
        <f t="shared" si="19"/>
        <v>7.8260869565217401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74">
        <f t="shared" si="3"/>
        <v>0</v>
      </c>
      <c r="CR27" s="74">
        <f t="shared" si="4"/>
        <v>0</v>
      </c>
      <c r="CS27" s="74">
        <f t="shared" si="5"/>
        <v>0</v>
      </c>
      <c r="CT27" s="75">
        <f t="shared" si="20"/>
        <v>0</v>
      </c>
      <c r="CU27" s="3">
        <v>0</v>
      </c>
      <c r="CV27" s="3">
        <v>0</v>
      </c>
      <c r="CW27" s="3">
        <v>0</v>
      </c>
      <c r="CX27" s="197">
        <f t="shared" si="21"/>
        <v>0</v>
      </c>
      <c r="CY27" s="3">
        <v>0</v>
      </c>
      <c r="CZ27" s="3">
        <v>0</v>
      </c>
      <c r="DA27" s="3">
        <v>0</v>
      </c>
      <c r="DB27" s="3">
        <v>0</v>
      </c>
      <c r="DC27" s="3">
        <v>1</v>
      </c>
      <c r="DD27" s="3">
        <v>1</v>
      </c>
      <c r="DE27" s="197">
        <f t="shared" si="22"/>
        <v>2</v>
      </c>
      <c r="DF27" s="3">
        <v>0</v>
      </c>
      <c r="DG27" s="3">
        <v>0</v>
      </c>
      <c r="DH27" s="3">
        <v>0</v>
      </c>
      <c r="DI27" s="3">
        <v>0</v>
      </c>
      <c r="DJ27" s="3">
        <v>2</v>
      </c>
      <c r="DK27" s="3">
        <v>2</v>
      </c>
      <c r="DL27" s="197">
        <f t="shared" si="23"/>
        <v>4</v>
      </c>
      <c r="DM27" s="3">
        <v>0</v>
      </c>
      <c r="DN27" s="3">
        <v>0</v>
      </c>
      <c r="DO27" s="3">
        <v>0</v>
      </c>
      <c r="DP27" s="3">
        <v>0</v>
      </c>
      <c r="DQ27" s="3">
        <v>0</v>
      </c>
      <c r="DR27" s="3">
        <v>0</v>
      </c>
      <c r="DS27" s="197">
        <f t="shared" si="24"/>
        <v>0</v>
      </c>
      <c r="DT27" s="3">
        <v>0</v>
      </c>
      <c r="DU27" s="3">
        <v>0</v>
      </c>
      <c r="DV27" s="3">
        <v>0</v>
      </c>
      <c r="DW27" s="3">
        <v>0</v>
      </c>
      <c r="DX27" s="3">
        <v>0</v>
      </c>
      <c r="DY27" s="3">
        <v>0</v>
      </c>
      <c r="DZ27" s="3">
        <v>0</v>
      </c>
      <c r="EA27" s="3">
        <v>0</v>
      </c>
      <c r="EB27" s="3">
        <v>0</v>
      </c>
      <c r="EC27" s="3">
        <v>0</v>
      </c>
      <c r="ED27" s="3">
        <v>0</v>
      </c>
      <c r="EE27" s="3">
        <v>0</v>
      </c>
      <c r="EF27" s="3">
        <v>0</v>
      </c>
      <c r="EG27" s="3">
        <v>0</v>
      </c>
      <c r="EH27" s="3">
        <v>0</v>
      </c>
      <c r="EI27" s="3">
        <v>0</v>
      </c>
      <c r="EJ27" s="3">
        <v>0</v>
      </c>
      <c r="EK27" s="12">
        <v>0</v>
      </c>
      <c r="EL27" s="205">
        <f t="shared" si="25"/>
        <v>0</v>
      </c>
      <c r="EM27" s="89">
        <f t="shared" si="26"/>
        <v>0</v>
      </c>
      <c r="EN27" s="74">
        <f t="shared" si="27"/>
        <v>3</v>
      </c>
      <c r="EO27" s="74">
        <f t="shared" si="28"/>
        <v>3</v>
      </c>
      <c r="EP27" s="75">
        <f t="shared" si="29"/>
        <v>6</v>
      </c>
      <c r="EQ27" s="207">
        <f t="shared" si="30"/>
        <v>0</v>
      </c>
      <c r="ER27" s="207">
        <f t="shared" si="31"/>
        <v>33.333333333333329</v>
      </c>
      <c r="ES27" s="208">
        <f t="shared" si="32"/>
        <v>66.666666666666657</v>
      </c>
      <c r="ET27" s="207">
        <f t="shared" si="33"/>
        <v>0</v>
      </c>
      <c r="EU27" s="207">
        <f t="shared" si="34"/>
        <v>0</v>
      </c>
      <c r="EW27" s="87">
        <f t="shared" si="6"/>
        <v>44</v>
      </c>
      <c r="EX27" s="87">
        <f t="shared" si="7"/>
        <v>42</v>
      </c>
      <c r="EY27" s="87">
        <f t="shared" si="8"/>
        <v>35</v>
      </c>
      <c r="EZ27" s="87">
        <f t="shared" si="35"/>
        <v>121</v>
      </c>
    </row>
    <row r="28" spans="1:156" x14ac:dyDescent="0.25">
      <c r="A28" s="4" t="s">
        <v>48</v>
      </c>
      <c r="B28" s="4" t="s">
        <v>49</v>
      </c>
      <c r="C28" s="3">
        <v>8</v>
      </c>
      <c r="D28" s="3">
        <v>5</v>
      </c>
      <c r="E28" s="3">
        <v>7</v>
      </c>
      <c r="F28" s="197">
        <f t="shared" si="9"/>
        <v>20</v>
      </c>
      <c r="G28" s="3">
        <v>0</v>
      </c>
      <c r="H28" s="3">
        <v>0</v>
      </c>
      <c r="I28" s="3">
        <v>0</v>
      </c>
      <c r="J28" s="3">
        <v>0</v>
      </c>
      <c r="K28" s="3">
        <v>3</v>
      </c>
      <c r="L28" s="3">
        <v>1</v>
      </c>
      <c r="M28" s="197">
        <f t="shared" si="10"/>
        <v>4</v>
      </c>
      <c r="N28" s="3">
        <v>15</v>
      </c>
      <c r="O28" s="3">
        <v>4</v>
      </c>
      <c r="P28" s="3">
        <v>0</v>
      </c>
      <c r="Q28" s="3">
        <v>6</v>
      </c>
      <c r="R28" s="3">
        <v>1</v>
      </c>
      <c r="S28" s="3">
        <v>2</v>
      </c>
      <c r="T28" s="197">
        <f t="shared" si="11"/>
        <v>9</v>
      </c>
      <c r="U28" s="3">
        <v>0</v>
      </c>
      <c r="V28" s="3">
        <v>0</v>
      </c>
      <c r="W28" s="3">
        <v>0</v>
      </c>
      <c r="X28" s="3">
        <v>6</v>
      </c>
      <c r="Y28" s="3">
        <v>1</v>
      </c>
      <c r="Z28" s="3">
        <v>2</v>
      </c>
      <c r="AA28" s="197">
        <f t="shared" si="12"/>
        <v>9</v>
      </c>
      <c r="AB28" s="3">
        <v>0</v>
      </c>
      <c r="AC28" s="3">
        <v>0</v>
      </c>
      <c r="AD28" s="3">
        <v>0</v>
      </c>
      <c r="AE28" s="3">
        <v>5</v>
      </c>
      <c r="AF28" s="3">
        <v>1</v>
      </c>
      <c r="AG28" s="3">
        <v>0</v>
      </c>
      <c r="AH28" s="3">
        <v>0</v>
      </c>
      <c r="AI28" s="3">
        <v>1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3</v>
      </c>
      <c r="AR28" s="3">
        <v>0</v>
      </c>
      <c r="AS28" s="3">
        <v>0</v>
      </c>
      <c r="AT28" s="197">
        <f t="shared" si="13"/>
        <v>3</v>
      </c>
      <c r="AU28" s="74">
        <f t="shared" si="0"/>
        <v>43</v>
      </c>
      <c r="AV28" s="74">
        <f t="shared" si="1"/>
        <v>16</v>
      </c>
      <c r="AW28" s="74">
        <f t="shared" si="2"/>
        <v>12</v>
      </c>
      <c r="AX28" s="75">
        <f t="shared" si="14"/>
        <v>71</v>
      </c>
      <c r="AY28" s="200">
        <f t="shared" si="15"/>
        <v>28.169014084507044</v>
      </c>
      <c r="AZ28" s="200">
        <f t="shared" si="16"/>
        <v>5.6338028169014089</v>
      </c>
      <c r="BA28" s="200">
        <f t="shared" si="17"/>
        <v>12.676056338028168</v>
      </c>
      <c r="BB28" s="200">
        <f t="shared" si="18"/>
        <v>12.676056338028168</v>
      </c>
      <c r="BC28" s="200">
        <f t="shared" si="19"/>
        <v>4.225352112676056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74">
        <f t="shared" si="3"/>
        <v>0</v>
      </c>
      <c r="CR28" s="74">
        <f t="shared" si="4"/>
        <v>0</v>
      </c>
      <c r="CS28" s="74">
        <f t="shared" si="5"/>
        <v>0</v>
      </c>
      <c r="CT28" s="75">
        <f t="shared" si="20"/>
        <v>0</v>
      </c>
      <c r="CU28" s="3">
        <v>0</v>
      </c>
      <c r="CV28" s="3">
        <v>0</v>
      </c>
      <c r="CW28" s="3">
        <v>0</v>
      </c>
      <c r="CX28" s="197">
        <f t="shared" si="21"/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197">
        <f t="shared" si="22"/>
        <v>0</v>
      </c>
      <c r="DF28" s="3">
        <v>0</v>
      </c>
      <c r="DG28" s="3">
        <v>0</v>
      </c>
      <c r="DH28" s="3">
        <v>0</v>
      </c>
      <c r="DI28" s="3">
        <v>0</v>
      </c>
      <c r="DJ28" s="3">
        <v>0</v>
      </c>
      <c r="DK28" s="3">
        <v>0</v>
      </c>
      <c r="DL28" s="197">
        <f t="shared" si="23"/>
        <v>0</v>
      </c>
      <c r="DM28" s="3">
        <v>0</v>
      </c>
      <c r="DN28" s="3">
        <v>0</v>
      </c>
      <c r="DO28" s="3">
        <v>0</v>
      </c>
      <c r="DP28" s="3">
        <v>0</v>
      </c>
      <c r="DQ28" s="3">
        <v>0</v>
      </c>
      <c r="DR28" s="3">
        <v>0</v>
      </c>
      <c r="DS28" s="197">
        <f t="shared" si="24"/>
        <v>0</v>
      </c>
      <c r="DT28" s="3">
        <v>0</v>
      </c>
      <c r="DU28" s="3">
        <v>0</v>
      </c>
      <c r="DV28" s="3">
        <v>0</v>
      </c>
      <c r="DW28" s="3">
        <v>0</v>
      </c>
      <c r="DX28" s="3">
        <v>0</v>
      </c>
      <c r="DY28" s="3">
        <v>0</v>
      </c>
      <c r="DZ28" s="3">
        <v>0</v>
      </c>
      <c r="EA28" s="3">
        <v>0</v>
      </c>
      <c r="EB28" s="3">
        <v>0</v>
      </c>
      <c r="EC28" s="3">
        <v>0</v>
      </c>
      <c r="ED28" s="3">
        <v>0</v>
      </c>
      <c r="EE28" s="3">
        <v>0</v>
      </c>
      <c r="EF28" s="3">
        <v>0</v>
      </c>
      <c r="EG28" s="3">
        <v>0</v>
      </c>
      <c r="EH28" s="3">
        <v>0</v>
      </c>
      <c r="EI28" s="3">
        <v>0</v>
      </c>
      <c r="EJ28" s="3">
        <v>0</v>
      </c>
      <c r="EK28" s="12">
        <v>0</v>
      </c>
      <c r="EL28" s="205">
        <f t="shared" si="25"/>
        <v>0</v>
      </c>
      <c r="EM28" s="89">
        <f t="shared" si="26"/>
        <v>0</v>
      </c>
      <c r="EN28" s="74">
        <f t="shared" si="27"/>
        <v>0</v>
      </c>
      <c r="EO28" s="74">
        <f t="shared" si="28"/>
        <v>0</v>
      </c>
      <c r="EP28" s="75">
        <f t="shared" si="29"/>
        <v>0</v>
      </c>
      <c r="EQ28" s="207" t="e">
        <f t="shared" si="30"/>
        <v>#DIV/0!</v>
      </c>
      <c r="ER28" s="207" t="e">
        <f t="shared" si="31"/>
        <v>#DIV/0!</v>
      </c>
      <c r="ES28" s="208" t="e">
        <f t="shared" si="32"/>
        <v>#DIV/0!</v>
      </c>
      <c r="ET28" s="207" t="e">
        <f t="shared" si="33"/>
        <v>#DIV/0!</v>
      </c>
      <c r="EU28" s="207" t="e">
        <f t="shared" si="34"/>
        <v>#DIV/0!</v>
      </c>
      <c r="EW28" s="87">
        <f t="shared" si="6"/>
        <v>43</v>
      </c>
      <c r="EX28" s="87">
        <f t="shared" si="7"/>
        <v>16</v>
      </c>
      <c r="EY28" s="87">
        <f t="shared" si="8"/>
        <v>12</v>
      </c>
      <c r="EZ28" s="87">
        <f t="shared" si="35"/>
        <v>71</v>
      </c>
    </row>
    <row r="29" spans="1:156" x14ac:dyDescent="0.25">
      <c r="A29" s="4" t="s">
        <v>50</v>
      </c>
      <c r="B29" s="4" t="s">
        <v>51</v>
      </c>
      <c r="C29" s="3">
        <v>4</v>
      </c>
      <c r="D29" s="3">
        <v>8</v>
      </c>
      <c r="E29" s="3">
        <v>4</v>
      </c>
      <c r="F29" s="197">
        <f t="shared" si="9"/>
        <v>16</v>
      </c>
      <c r="G29" s="3">
        <v>0</v>
      </c>
      <c r="H29" s="3">
        <v>0</v>
      </c>
      <c r="I29" s="3">
        <v>0</v>
      </c>
      <c r="J29" s="3">
        <v>2</v>
      </c>
      <c r="K29" s="3">
        <v>2</v>
      </c>
      <c r="L29" s="3">
        <v>0</v>
      </c>
      <c r="M29" s="197">
        <f t="shared" si="10"/>
        <v>4</v>
      </c>
      <c r="N29" s="3">
        <v>53</v>
      </c>
      <c r="O29" s="3">
        <v>5</v>
      </c>
      <c r="P29" s="3">
        <v>14</v>
      </c>
      <c r="Q29" s="3">
        <v>18</v>
      </c>
      <c r="R29" s="3">
        <v>3</v>
      </c>
      <c r="S29" s="3">
        <v>10</v>
      </c>
      <c r="T29" s="197">
        <f t="shared" si="11"/>
        <v>31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197">
        <f t="shared" si="12"/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2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4</v>
      </c>
      <c r="AT29" s="197">
        <f t="shared" si="13"/>
        <v>4</v>
      </c>
      <c r="AU29" s="74">
        <f t="shared" si="0"/>
        <v>77</v>
      </c>
      <c r="AV29" s="74">
        <f t="shared" si="1"/>
        <v>20</v>
      </c>
      <c r="AW29" s="74">
        <f t="shared" si="2"/>
        <v>32</v>
      </c>
      <c r="AX29" s="75">
        <f t="shared" si="14"/>
        <v>129</v>
      </c>
      <c r="AY29" s="200">
        <f t="shared" si="15"/>
        <v>12.403100775193799</v>
      </c>
      <c r="AZ29" s="200">
        <f t="shared" si="16"/>
        <v>3.1007751937984498</v>
      </c>
      <c r="BA29" s="200">
        <f t="shared" si="17"/>
        <v>24.031007751937985</v>
      </c>
      <c r="BB29" s="200">
        <f t="shared" si="18"/>
        <v>0</v>
      </c>
      <c r="BC29" s="200">
        <f t="shared" si="19"/>
        <v>3.1007751937984498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74">
        <f t="shared" si="3"/>
        <v>0</v>
      </c>
      <c r="CR29" s="74">
        <f t="shared" si="4"/>
        <v>0</v>
      </c>
      <c r="CS29" s="74">
        <f t="shared" si="5"/>
        <v>0</v>
      </c>
      <c r="CT29" s="75">
        <f t="shared" si="20"/>
        <v>0</v>
      </c>
      <c r="CU29" s="3">
        <v>0</v>
      </c>
      <c r="CV29" s="3">
        <v>0</v>
      </c>
      <c r="CW29" s="3">
        <v>0</v>
      </c>
      <c r="CX29" s="197">
        <f t="shared" si="21"/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197">
        <f t="shared" si="22"/>
        <v>0</v>
      </c>
      <c r="DF29" s="3">
        <v>0</v>
      </c>
      <c r="DG29" s="3">
        <v>0</v>
      </c>
      <c r="DH29" s="3">
        <v>0</v>
      </c>
      <c r="DI29" s="3">
        <v>0</v>
      </c>
      <c r="DJ29" s="3">
        <v>0</v>
      </c>
      <c r="DK29" s="3">
        <v>0</v>
      </c>
      <c r="DL29" s="197">
        <f t="shared" si="23"/>
        <v>0</v>
      </c>
      <c r="DM29" s="3">
        <v>0</v>
      </c>
      <c r="DN29" s="3">
        <v>0</v>
      </c>
      <c r="DO29" s="3">
        <v>0</v>
      </c>
      <c r="DP29" s="3">
        <v>0</v>
      </c>
      <c r="DQ29" s="3">
        <v>0</v>
      </c>
      <c r="DR29" s="3">
        <v>0</v>
      </c>
      <c r="DS29" s="197">
        <f t="shared" si="24"/>
        <v>0</v>
      </c>
      <c r="DT29" s="3">
        <v>0</v>
      </c>
      <c r="DU29" s="3">
        <v>0</v>
      </c>
      <c r="DV29" s="3">
        <v>0</v>
      </c>
      <c r="DW29" s="3">
        <v>0</v>
      </c>
      <c r="DX29" s="3">
        <v>0</v>
      </c>
      <c r="DY29" s="3">
        <v>0</v>
      </c>
      <c r="DZ29" s="3">
        <v>0</v>
      </c>
      <c r="EA29" s="3">
        <v>0</v>
      </c>
      <c r="EB29" s="3">
        <v>0</v>
      </c>
      <c r="EC29" s="3">
        <v>0</v>
      </c>
      <c r="ED29" s="3">
        <v>0</v>
      </c>
      <c r="EE29" s="3">
        <v>0</v>
      </c>
      <c r="EF29" s="3">
        <v>0</v>
      </c>
      <c r="EG29" s="3">
        <v>0</v>
      </c>
      <c r="EH29" s="3">
        <v>0</v>
      </c>
      <c r="EI29" s="3">
        <v>0</v>
      </c>
      <c r="EJ29" s="3">
        <v>0</v>
      </c>
      <c r="EK29" s="12">
        <v>0</v>
      </c>
      <c r="EL29" s="205">
        <f t="shared" si="25"/>
        <v>0</v>
      </c>
      <c r="EM29" s="89">
        <f t="shared" si="26"/>
        <v>0</v>
      </c>
      <c r="EN29" s="74">
        <f t="shared" si="27"/>
        <v>0</v>
      </c>
      <c r="EO29" s="74">
        <f t="shared" si="28"/>
        <v>0</v>
      </c>
      <c r="EP29" s="75">
        <f t="shared" si="29"/>
        <v>0</v>
      </c>
      <c r="EQ29" s="207" t="e">
        <f t="shared" si="30"/>
        <v>#DIV/0!</v>
      </c>
      <c r="ER29" s="207" t="e">
        <f t="shared" si="31"/>
        <v>#DIV/0!</v>
      </c>
      <c r="ES29" s="208" t="e">
        <f t="shared" si="32"/>
        <v>#DIV/0!</v>
      </c>
      <c r="ET29" s="207" t="e">
        <f t="shared" si="33"/>
        <v>#DIV/0!</v>
      </c>
      <c r="EU29" s="207" t="e">
        <f t="shared" si="34"/>
        <v>#DIV/0!</v>
      </c>
      <c r="EW29" s="87">
        <f t="shared" si="6"/>
        <v>77</v>
      </c>
      <c r="EX29" s="87">
        <f t="shared" si="7"/>
        <v>20</v>
      </c>
      <c r="EY29" s="87">
        <f t="shared" si="8"/>
        <v>32</v>
      </c>
      <c r="EZ29" s="87">
        <f t="shared" si="35"/>
        <v>129</v>
      </c>
    </row>
    <row r="30" spans="1:156" x14ac:dyDescent="0.25">
      <c r="A30" s="4" t="s">
        <v>52</v>
      </c>
      <c r="B30" s="4" t="s">
        <v>53</v>
      </c>
      <c r="C30" s="3">
        <v>98</v>
      </c>
      <c r="D30" s="3">
        <v>24</v>
      </c>
      <c r="E30" s="3">
        <v>0</v>
      </c>
      <c r="F30" s="197">
        <f t="shared" si="9"/>
        <v>122</v>
      </c>
      <c r="G30" s="3">
        <v>6</v>
      </c>
      <c r="H30" s="3">
        <v>4</v>
      </c>
      <c r="I30" s="3">
        <v>0</v>
      </c>
      <c r="J30" s="3">
        <v>55</v>
      </c>
      <c r="K30" s="3">
        <v>52</v>
      </c>
      <c r="L30" s="3">
        <v>71</v>
      </c>
      <c r="M30" s="197">
        <f t="shared" si="10"/>
        <v>178</v>
      </c>
      <c r="N30" s="3">
        <v>2</v>
      </c>
      <c r="O30" s="3">
        <v>9</v>
      </c>
      <c r="P30" s="3">
        <v>0</v>
      </c>
      <c r="Q30" s="3">
        <v>11</v>
      </c>
      <c r="R30" s="3">
        <v>18</v>
      </c>
      <c r="S30" s="3">
        <v>0</v>
      </c>
      <c r="T30" s="197">
        <f t="shared" si="11"/>
        <v>29</v>
      </c>
      <c r="U30" s="3">
        <v>0</v>
      </c>
      <c r="V30" s="3">
        <v>0</v>
      </c>
      <c r="W30" s="3">
        <v>0</v>
      </c>
      <c r="X30" s="3">
        <v>4</v>
      </c>
      <c r="Y30" s="3">
        <v>1</v>
      </c>
      <c r="Z30" s="3">
        <v>0</v>
      </c>
      <c r="AA30" s="197">
        <f t="shared" si="12"/>
        <v>5</v>
      </c>
      <c r="AB30" s="3">
        <v>0</v>
      </c>
      <c r="AC30" s="3">
        <v>0</v>
      </c>
      <c r="AD30" s="3">
        <v>0</v>
      </c>
      <c r="AE30" s="3">
        <v>2</v>
      </c>
      <c r="AF30" s="3">
        <v>1</v>
      </c>
      <c r="AG30" s="3">
        <v>0</v>
      </c>
      <c r="AH30" s="3">
        <v>0</v>
      </c>
      <c r="AI30" s="3">
        <v>6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14</v>
      </c>
      <c r="AR30" s="3">
        <v>0</v>
      </c>
      <c r="AS30" s="3">
        <v>30</v>
      </c>
      <c r="AT30" s="197">
        <f t="shared" si="13"/>
        <v>44</v>
      </c>
      <c r="AU30" s="74">
        <f t="shared" si="0"/>
        <v>192</v>
      </c>
      <c r="AV30" s="74">
        <f t="shared" si="1"/>
        <v>115</v>
      </c>
      <c r="AW30" s="74">
        <f t="shared" si="2"/>
        <v>101</v>
      </c>
      <c r="AX30" s="75">
        <f t="shared" si="14"/>
        <v>408</v>
      </c>
      <c r="AY30" s="200">
        <f t="shared" si="15"/>
        <v>29.901960784313726</v>
      </c>
      <c r="AZ30" s="200">
        <f t="shared" si="16"/>
        <v>43.627450980392155</v>
      </c>
      <c r="BA30" s="200">
        <f t="shared" si="17"/>
        <v>7.1078431372549016</v>
      </c>
      <c r="BB30" s="200">
        <f t="shared" si="18"/>
        <v>1.2254901960784315</v>
      </c>
      <c r="BC30" s="200">
        <f t="shared" si="19"/>
        <v>10.784313725490197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74">
        <f t="shared" si="3"/>
        <v>0</v>
      </c>
      <c r="CR30" s="74">
        <f t="shared" si="4"/>
        <v>0</v>
      </c>
      <c r="CS30" s="74">
        <f t="shared" si="5"/>
        <v>0</v>
      </c>
      <c r="CT30" s="75">
        <f t="shared" si="20"/>
        <v>0</v>
      </c>
      <c r="CU30" s="3">
        <v>9</v>
      </c>
      <c r="CV30" s="3">
        <v>6</v>
      </c>
      <c r="CW30" s="3">
        <v>0</v>
      </c>
      <c r="CX30" s="197">
        <f t="shared" si="21"/>
        <v>15</v>
      </c>
      <c r="CY30" s="3">
        <v>0</v>
      </c>
      <c r="CZ30" s="3">
        <v>0</v>
      </c>
      <c r="DA30" s="3">
        <v>0</v>
      </c>
      <c r="DB30" s="3">
        <v>4</v>
      </c>
      <c r="DC30" s="3">
        <v>10</v>
      </c>
      <c r="DD30" s="3">
        <v>16</v>
      </c>
      <c r="DE30" s="197">
        <f t="shared" si="22"/>
        <v>30</v>
      </c>
      <c r="DF30" s="3">
        <v>0</v>
      </c>
      <c r="DG30" s="3">
        <v>1</v>
      </c>
      <c r="DH30" s="3">
        <v>0</v>
      </c>
      <c r="DI30" s="3">
        <v>8</v>
      </c>
      <c r="DJ30" s="3">
        <v>8</v>
      </c>
      <c r="DK30" s="3">
        <v>0</v>
      </c>
      <c r="DL30" s="197">
        <f t="shared" si="23"/>
        <v>16</v>
      </c>
      <c r="DM30" s="3">
        <v>0</v>
      </c>
      <c r="DN30" s="3">
        <v>0</v>
      </c>
      <c r="DO30" s="3">
        <v>0</v>
      </c>
      <c r="DP30" s="3">
        <v>1</v>
      </c>
      <c r="DQ30" s="3">
        <v>0</v>
      </c>
      <c r="DR30" s="3">
        <v>0</v>
      </c>
      <c r="DS30" s="197">
        <f t="shared" si="24"/>
        <v>1</v>
      </c>
      <c r="DT30" s="3">
        <v>0</v>
      </c>
      <c r="DU30" s="3">
        <v>0</v>
      </c>
      <c r="DV30" s="3">
        <v>0</v>
      </c>
      <c r="DW30" s="3">
        <v>0</v>
      </c>
      <c r="DX30" s="3">
        <v>0</v>
      </c>
      <c r="DY30" s="3">
        <v>0</v>
      </c>
      <c r="DZ30" s="3">
        <v>0</v>
      </c>
      <c r="EA30" s="3">
        <v>0</v>
      </c>
      <c r="EB30" s="3">
        <v>0</v>
      </c>
      <c r="EC30" s="3">
        <v>0</v>
      </c>
      <c r="ED30" s="3">
        <v>0</v>
      </c>
      <c r="EE30" s="3">
        <v>0</v>
      </c>
      <c r="EF30" s="3">
        <v>0</v>
      </c>
      <c r="EG30" s="3">
        <v>0</v>
      </c>
      <c r="EH30" s="3">
        <v>0</v>
      </c>
      <c r="EI30" s="3">
        <v>1</v>
      </c>
      <c r="EJ30" s="3">
        <v>0</v>
      </c>
      <c r="EK30" s="12">
        <v>6</v>
      </c>
      <c r="EL30" s="205">
        <f t="shared" si="25"/>
        <v>7</v>
      </c>
      <c r="EM30" s="89">
        <f t="shared" si="26"/>
        <v>23</v>
      </c>
      <c r="EN30" s="74">
        <f t="shared" si="27"/>
        <v>25</v>
      </c>
      <c r="EO30" s="74">
        <f t="shared" si="28"/>
        <v>22</v>
      </c>
      <c r="EP30" s="75">
        <f t="shared" si="29"/>
        <v>70</v>
      </c>
      <c r="EQ30" s="207">
        <f t="shared" si="30"/>
        <v>21.428571428571427</v>
      </c>
      <c r="ER30" s="207">
        <f t="shared" si="31"/>
        <v>42.857142857142854</v>
      </c>
      <c r="ES30" s="208">
        <f t="shared" si="32"/>
        <v>22.857142857142858</v>
      </c>
      <c r="ET30" s="207">
        <f t="shared" si="33"/>
        <v>1.4285714285714286</v>
      </c>
      <c r="EU30" s="207">
        <f t="shared" si="34"/>
        <v>10</v>
      </c>
      <c r="EW30" s="87">
        <f t="shared" si="6"/>
        <v>215</v>
      </c>
      <c r="EX30" s="87">
        <f t="shared" si="7"/>
        <v>140</v>
      </c>
      <c r="EY30" s="87">
        <f t="shared" si="8"/>
        <v>123</v>
      </c>
      <c r="EZ30" s="87">
        <f t="shared" si="35"/>
        <v>478</v>
      </c>
    </row>
    <row r="31" spans="1:156" x14ac:dyDescent="0.25">
      <c r="A31" s="4" t="s">
        <v>54</v>
      </c>
      <c r="B31" s="4" t="s">
        <v>55</v>
      </c>
      <c r="C31" s="3">
        <v>0</v>
      </c>
      <c r="D31" s="3">
        <v>0</v>
      </c>
      <c r="E31" s="3">
        <v>0</v>
      </c>
      <c r="F31" s="197">
        <f t="shared" si="9"/>
        <v>0</v>
      </c>
      <c r="G31" s="3">
        <v>0</v>
      </c>
      <c r="H31" s="3">
        <v>0</v>
      </c>
      <c r="I31" s="3">
        <v>0</v>
      </c>
      <c r="J31" s="3">
        <v>23</v>
      </c>
      <c r="K31" s="3">
        <v>16</v>
      </c>
      <c r="L31" s="3">
        <v>34</v>
      </c>
      <c r="M31" s="197">
        <f t="shared" si="10"/>
        <v>73</v>
      </c>
      <c r="N31" s="3">
        <v>9</v>
      </c>
      <c r="O31" s="3">
        <v>4</v>
      </c>
      <c r="P31" s="3">
        <v>0</v>
      </c>
      <c r="Q31" s="3">
        <v>30</v>
      </c>
      <c r="R31" s="3">
        <v>24</v>
      </c>
      <c r="S31" s="3">
        <v>23</v>
      </c>
      <c r="T31" s="197">
        <f t="shared" si="11"/>
        <v>77</v>
      </c>
      <c r="U31" s="3">
        <v>0</v>
      </c>
      <c r="V31" s="3">
        <v>0</v>
      </c>
      <c r="W31" s="3">
        <v>0</v>
      </c>
      <c r="X31" s="3">
        <v>1</v>
      </c>
      <c r="Y31" s="3">
        <v>3</v>
      </c>
      <c r="Z31" s="3">
        <v>5</v>
      </c>
      <c r="AA31" s="197">
        <f t="shared" si="12"/>
        <v>9</v>
      </c>
      <c r="AB31" s="3">
        <v>1</v>
      </c>
      <c r="AC31" s="3">
        <v>0</v>
      </c>
      <c r="AD31" s="3">
        <v>0</v>
      </c>
      <c r="AE31" s="3">
        <v>1</v>
      </c>
      <c r="AF31" s="3">
        <v>0</v>
      </c>
      <c r="AG31" s="3">
        <v>2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2</v>
      </c>
      <c r="AR31" s="3">
        <v>15</v>
      </c>
      <c r="AS31" s="3">
        <v>4</v>
      </c>
      <c r="AT31" s="197">
        <f t="shared" si="13"/>
        <v>21</v>
      </c>
      <c r="AU31" s="74">
        <f t="shared" si="0"/>
        <v>67</v>
      </c>
      <c r="AV31" s="74">
        <f t="shared" si="1"/>
        <v>62</v>
      </c>
      <c r="AW31" s="74">
        <f t="shared" si="2"/>
        <v>68</v>
      </c>
      <c r="AX31" s="75">
        <f t="shared" si="14"/>
        <v>197</v>
      </c>
      <c r="AY31" s="200">
        <f t="shared" si="15"/>
        <v>0</v>
      </c>
      <c r="AZ31" s="200">
        <f t="shared" si="16"/>
        <v>37.055837563451774</v>
      </c>
      <c r="BA31" s="200">
        <f t="shared" si="17"/>
        <v>39.086294416243653</v>
      </c>
      <c r="BB31" s="200">
        <f t="shared" si="18"/>
        <v>4.5685279187817258</v>
      </c>
      <c r="BC31" s="200">
        <f t="shared" si="19"/>
        <v>10.659898477157361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3">
        <v>0</v>
      </c>
      <c r="CN31" s="3">
        <v>0</v>
      </c>
      <c r="CO31" s="3">
        <v>0</v>
      </c>
      <c r="CP31" s="3">
        <v>0</v>
      </c>
      <c r="CQ31" s="74">
        <f t="shared" si="3"/>
        <v>0</v>
      </c>
      <c r="CR31" s="74">
        <f t="shared" si="4"/>
        <v>0</v>
      </c>
      <c r="CS31" s="74">
        <f t="shared" si="5"/>
        <v>0</v>
      </c>
      <c r="CT31" s="75">
        <f t="shared" si="20"/>
        <v>0</v>
      </c>
      <c r="CU31" s="3">
        <v>0</v>
      </c>
      <c r="CV31" s="3">
        <v>0</v>
      </c>
      <c r="CW31" s="3">
        <v>0</v>
      </c>
      <c r="CX31" s="197">
        <f t="shared" si="21"/>
        <v>0</v>
      </c>
      <c r="CY31" s="3">
        <v>0</v>
      </c>
      <c r="CZ31" s="3">
        <v>0</v>
      </c>
      <c r="DA31" s="3">
        <v>0</v>
      </c>
      <c r="DB31" s="3">
        <v>0</v>
      </c>
      <c r="DC31" s="3">
        <v>3</v>
      </c>
      <c r="DD31" s="3">
        <v>6</v>
      </c>
      <c r="DE31" s="197">
        <f t="shared" si="22"/>
        <v>9</v>
      </c>
      <c r="DF31" s="3">
        <v>0</v>
      </c>
      <c r="DG31" s="3">
        <v>0</v>
      </c>
      <c r="DH31" s="3">
        <v>0</v>
      </c>
      <c r="DI31" s="3">
        <v>0</v>
      </c>
      <c r="DJ31" s="3">
        <v>0</v>
      </c>
      <c r="DK31" s="3">
        <v>1</v>
      </c>
      <c r="DL31" s="197">
        <f t="shared" si="23"/>
        <v>1</v>
      </c>
      <c r="DM31" s="3">
        <v>0</v>
      </c>
      <c r="DN31" s="3">
        <v>0</v>
      </c>
      <c r="DO31" s="3">
        <v>0</v>
      </c>
      <c r="DP31" s="3">
        <v>0</v>
      </c>
      <c r="DQ31" s="3">
        <v>0</v>
      </c>
      <c r="DR31" s="3">
        <v>0</v>
      </c>
      <c r="DS31" s="197">
        <f t="shared" si="24"/>
        <v>0</v>
      </c>
      <c r="DT31" s="3">
        <v>0</v>
      </c>
      <c r="DU31" s="3">
        <v>0</v>
      </c>
      <c r="DV31" s="3">
        <v>0</v>
      </c>
      <c r="DW31" s="3">
        <v>0</v>
      </c>
      <c r="DX31" s="3">
        <v>0</v>
      </c>
      <c r="DY31" s="3">
        <v>0</v>
      </c>
      <c r="DZ31" s="3">
        <v>0</v>
      </c>
      <c r="EA31" s="3">
        <v>0</v>
      </c>
      <c r="EB31" s="3">
        <v>0</v>
      </c>
      <c r="EC31" s="3">
        <v>0</v>
      </c>
      <c r="ED31" s="3">
        <v>0</v>
      </c>
      <c r="EE31" s="3">
        <v>0</v>
      </c>
      <c r="EF31" s="3">
        <v>0</v>
      </c>
      <c r="EG31" s="3">
        <v>0</v>
      </c>
      <c r="EH31" s="3">
        <v>0</v>
      </c>
      <c r="EI31" s="3">
        <v>0</v>
      </c>
      <c r="EJ31" s="3">
        <v>0</v>
      </c>
      <c r="EK31" s="12">
        <v>0</v>
      </c>
      <c r="EL31" s="205">
        <f t="shared" si="25"/>
        <v>0</v>
      </c>
      <c r="EM31" s="89">
        <f t="shared" si="26"/>
        <v>0</v>
      </c>
      <c r="EN31" s="74">
        <f t="shared" si="27"/>
        <v>3</v>
      </c>
      <c r="EO31" s="74">
        <f t="shared" si="28"/>
        <v>7</v>
      </c>
      <c r="EP31" s="75">
        <f t="shared" si="29"/>
        <v>10</v>
      </c>
      <c r="EQ31" s="207">
        <f t="shared" si="30"/>
        <v>0</v>
      </c>
      <c r="ER31" s="207">
        <f t="shared" si="31"/>
        <v>90</v>
      </c>
      <c r="ES31" s="208">
        <f t="shared" si="32"/>
        <v>10</v>
      </c>
      <c r="ET31" s="207">
        <f t="shared" si="33"/>
        <v>0</v>
      </c>
      <c r="EU31" s="207">
        <f t="shared" si="34"/>
        <v>0</v>
      </c>
      <c r="EW31" s="87">
        <f t="shared" si="6"/>
        <v>67</v>
      </c>
      <c r="EX31" s="87">
        <f t="shared" si="7"/>
        <v>65</v>
      </c>
      <c r="EY31" s="87">
        <f t="shared" si="8"/>
        <v>75</v>
      </c>
      <c r="EZ31" s="87">
        <f t="shared" si="35"/>
        <v>207</v>
      </c>
    </row>
    <row r="32" spans="1:156" x14ac:dyDescent="0.25">
      <c r="A32" s="4" t="s">
        <v>56</v>
      </c>
      <c r="B32" s="4" t="s">
        <v>57</v>
      </c>
      <c r="C32" s="3">
        <v>5</v>
      </c>
      <c r="D32" s="3">
        <v>3</v>
      </c>
      <c r="E32" s="3">
        <v>3</v>
      </c>
      <c r="F32" s="197">
        <f t="shared" si="9"/>
        <v>11</v>
      </c>
      <c r="G32" s="3">
        <v>4</v>
      </c>
      <c r="H32" s="3">
        <v>2</v>
      </c>
      <c r="I32" s="3">
        <v>0</v>
      </c>
      <c r="J32" s="3">
        <v>2</v>
      </c>
      <c r="K32" s="3">
        <v>3</v>
      </c>
      <c r="L32" s="3">
        <v>4</v>
      </c>
      <c r="M32" s="197">
        <f t="shared" si="10"/>
        <v>9</v>
      </c>
      <c r="N32" s="3">
        <v>8</v>
      </c>
      <c r="O32" s="3">
        <v>9</v>
      </c>
      <c r="P32" s="3">
        <v>3</v>
      </c>
      <c r="Q32" s="3">
        <v>10</v>
      </c>
      <c r="R32" s="3">
        <v>9</v>
      </c>
      <c r="S32" s="3">
        <v>2</v>
      </c>
      <c r="T32" s="197">
        <f t="shared" si="11"/>
        <v>21</v>
      </c>
      <c r="U32" s="3">
        <v>4</v>
      </c>
      <c r="V32" s="3">
        <v>4</v>
      </c>
      <c r="W32" s="3">
        <v>0</v>
      </c>
      <c r="X32" s="3">
        <v>3</v>
      </c>
      <c r="Y32" s="3">
        <v>1</v>
      </c>
      <c r="Z32" s="3">
        <v>0</v>
      </c>
      <c r="AA32" s="197">
        <f t="shared" si="12"/>
        <v>4</v>
      </c>
      <c r="AB32" s="3">
        <v>0</v>
      </c>
      <c r="AC32" s="3">
        <v>1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1</v>
      </c>
      <c r="AS32" s="3">
        <v>2</v>
      </c>
      <c r="AT32" s="197">
        <f t="shared" si="13"/>
        <v>3</v>
      </c>
      <c r="AU32" s="74">
        <f t="shared" si="0"/>
        <v>36</v>
      </c>
      <c r="AV32" s="74">
        <f t="shared" si="1"/>
        <v>33</v>
      </c>
      <c r="AW32" s="74">
        <f t="shared" si="2"/>
        <v>14</v>
      </c>
      <c r="AX32" s="75">
        <f t="shared" si="14"/>
        <v>83</v>
      </c>
      <c r="AY32" s="200">
        <f t="shared" si="15"/>
        <v>13.253012048192772</v>
      </c>
      <c r="AZ32" s="200">
        <f t="shared" si="16"/>
        <v>10.843373493975903</v>
      </c>
      <c r="BA32" s="200">
        <f t="shared" si="17"/>
        <v>25.301204819277107</v>
      </c>
      <c r="BB32" s="200">
        <f t="shared" si="18"/>
        <v>4.8192771084337354</v>
      </c>
      <c r="BC32" s="200">
        <f t="shared" si="19"/>
        <v>3.6144578313253009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74">
        <f t="shared" si="3"/>
        <v>0</v>
      </c>
      <c r="CR32" s="74">
        <f t="shared" si="4"/>
        <v>0</v>
      </c>
      <c r="CS32" s="74">
        <f t="shared" si="5"/>
        <v>0</v>
      </c>
      <c r="CT32" s="75">
        <f t="shared" si="20"/>
        <v>0</v>
      </c>
      <c r="CU32" s="3">
        <v>0</v>
      </c>
      <c r="CV32" s="3">
        <v>0</v>
      </c>
      <c r="CW32" s="3">
        <v>0</v>
      </c>
      <c r="CX32" s="197">
        <f t="shared" si="21"/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197">
        <f t="shared" si="22"/>
        <v>0</v>
      </c>
      <c r="DF32" s="3">
        <v>1</v>
      </c>
      <c r="DG32" s="3">
        <v>0</v>
      </c>
      <c r="DH32" s="3">
        <v>0</v>
      </c>
      <c r="DI32" s="3">
        <v>0</v>
      </c>
      <c r="DJ32" s="3">
        <v>0</v>
      </c>
      <c r="DK32" s="3">
        <v>0</v>
      </c>
      <c r="DL32" s="197">
        <f t="shared" si="23"/>
        <v>0</v>
      </c>
      <c r="DM32" s="3">
        <v>0</v>
      </c>
      <c r="DN32" s="3">
        <v>0</v>
      </c>
      <c r="DO32" s="3">
        <v>0</v>
      </c>
      <c r="DP32" s="3">
        <v>0</v>
      </c>
      <c r="DQ32" s="3">
        <v>0</v>
      </c>
      <c r="DR32" s="3">
        <v>0</v>
      </c>
      <c r="DS32" s="197">
        <f t="shared" si="24"/>
        <v>0</v>
      </c>
      <c r="DT32" s="3">
        <v>0</v>
      </c>
      <c r="DU32" s="3">
        <v>0</v>
      </c>
      <c r="DV32" s="3">
        <v>0</v>
      </c>
      <c r="DW32" s="3">
        <v>0</v>
      </c>
      <c r="DX32" s="3">
        <v>0</v>
      </c>
      <c r="DY32" s="3">
        <v>0</v>
      </c>
      <c r="DZ32" s="3">
        <v>0</v>
      </c>
      <c r="EA32" s="3">
        <v>0</v>
      </c>
      <c r="EB32" s="3">
        <v>0</v>
      </c>
      <c r="EC32" s="3">
        <v>0</v>
      </c>
      <c r="ED32" s="3">
        <v>0</v>
      </c>
      <c r="EE32" s="3">
        <v>0</v>
      </c>
      <c r="EF32" s="3">
        <v>0</v>
      </c>
      <c r="EG32" s="3">
        <v>0</v>
      </c>
      <c r="EH32" s="3">
        <v>0</v>
      </c>
      <c r="EI32" s="3">
        <v>1</v>
      </c>
      <c r="EJ32" s="3">
        <v>0</v>
      </c>
      <c r="EK32" s="12">
        <v>0</v>
      </c>
      <c r="EL32" s="205">
        <f t="shared" si="25"/>
        <v>1</v>
      </c>
      <c r="EM32" s="89">
        <f t="shared" si="26"/>
        <v>2</v>
      </c>
      <c r="EN32" s="74">
        <f t="shared" si="27"/>
        <v>0</v>
      </c>
      <c r="EO32" s="74">
        <f t="shared" si="28"/>
        <v>0</v>
      </c>
      <c r="EP32" s="75">
        <f t="shared" si="29"/>
        <v>2</v>
      </c>
      <c r="EQ32" s="207">
        <f t="shared" si="30"/>
        <v>0</v>
      </c>
      <c r="ER32" s="207">
        <f t="shared" si="31"/>
        <v>0</v>
      </c>
      <c r="ES32" s="208">
        <f t="shared" si="32"/>
        <v>0</v>
      </c>
      <c r="ET32" s="207">
        <f t="shared" si="33"/>
        <v>0</v>
      </c>
      <c r="EU32" s="207">
        <f t="shared" si="34"/>
        <v>50</v>
      </c>
      <c r="EW32" s="87">
        <f t="shared" si="6"/>
        <v>38</v>
      </c>
      <c r="EX32" s="87">
        <f t="shared" si="7"/>
        <v>33</v>
      </c>
      <c r="EY32" s="87">
        <f t="shared" si="8"/>
        <v>14</v>
      </c>
      <c r="EZ32" s="87">
        <f t="shared" si="35"/>
        <v>85</v>
      </c>
    </row>
    <row r="33" spans="1:156" x14ac:dyDescent="0.25">
      <c r="A33" s="4" t="s">
        <v>58</v>
      </c>
      <c r="B33" s="4" t="s">
        <v>59</v>
      </c>
      <c r="C33" s="3">
        <v>9</v>
      </c>
      <c r="D33" s="3">
        <v>9</v>
      </c>
      <c r="E33" s="3">
        <v>3</v>
      </c>
      <c r="F33" s="197">
        <f t="shared" si="9"/>
        <v>21</v>
      </c>
      <c r="G33" s="3">
        <v>27</v>
      </c>
      <c r="H33" s="3">
        <v>1</v>
      </c>
      <c r="I33" s="3">
        <v>1</v>
      </c>
      <c r="J33" s="3">
        <v>51</v>
      </c>
      <c r="K33" s="3">
        <v>63</v>
      </c>
      <c r="L33" s="3">
        <v>41</v>
      </c>
      <c r="M33" s="197">
        <f t="shared" si="10"/>
        <v>155</v>
      </c>
      <c r="N33" s="3">
        <v>18</v>
      </c>
      <c r="O33" s="3">
        <v>4</v>
      </c>
      <c r="P33" s="3">
        <v>3</v>
      </c>
      <c r="Q33" s="3">
        <v>93</v>
      </c>
      <c r="R33" s="3">
        <v>37</v>
      </c>
      <c r="S33" s="3">
        <v>15</v>
      </c>
      <c r="T33" s="197">
        <f t="shared" si="11"/>
        <v>145</v>
      </c>
      <c r="U33" s="3">
        <v>0</v>
      </c>
      <c r="V33" s="3">
        <v>0</v>
      </c>
      <c r="W33" s="3">
        <v>0</v>
      </c>
      <c r="X33" s="3">
        <v>3</v>
      </c>
      <c r="Y33" s="3">
        <v>4</v>
      </c>
      <c r="Z33" s="3">
        <v>2</v>
      </c>
      <c r="AA33" s="197">
        <f t="shared" si="12"/>
        <v>9</v>
      </c>
      <c r="AB33" s="3">
        <v>4</v>
      </c>
      <c r="AC33" s="3">
        <v>3</v>
      </c>
      <c r="AD33" s="3">
        <v>0</v>
      </c>
      <c r="AE33" s="3">
        <v>3</v>
      </c>
      <c r="AF33" s="3">
        <v>5</v>
      </c>
      <c r="AG33" s="3">
        <v>2</v>
      </c>
      <c r="AH33" s="3">
        <v>1</v>
      </c>
      <c r="AI33" s="3">
        <v>4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61</v>
      </c>
      <c r="AR33" s="3">
        <v>15</v>
      </c>
      <c r="AS33" s="3">
        <v>4</v>
      </c>
      <c r="AT33" s="197">
        <f t="shared" si="13"/>
        <v>80</v>
      </c>
      <c r="AU33" s="74">
        <f t="shared" si="0"/>
        <v>270</v>
      </c>
      <c r="AV33" s="74">
        <f t="shared" si="1"/>
        <v>145</v>
      </c>
      <c r="AW33" s="74">
        <f t="shared" si="2"/>
        <v>71</v>
      </c>
      <c r="AX33" s="75">
        <f t="shared" si="14"/>
        <v>486</v>
      </c>
      <c r="AY33" s="200">
        <f t="shared" si="15"/>
        <v>4.3209876543209873</v>
      </c>
      <c r="AZ33" s="200">
        <f t="shared" si="16"/>
        <v>31.893004115226336</v>
      </c>
      <c r="BA33" s="200">
        <f t="shared" si="17"/>
        <v>29.835390946502056</v>
      </c>
      <c r="BB33" s="200">
        <f t="shared" si="18"/>
        <v>1.8518518518518516</v>
      </c>
      <c r="BC33" s="200">
        <f t="shared" si="19"/>
        <v>16.460905349794238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  <c r="CH33" s="3">
        <v>0</v>
      </c>
      <c r="CI33" s="3">
        <v>0</v>
      </c>
      <c r="CJ33" s="3">
        <v>0</v>
      </c>
      <c r="CK33" s="3">
        <v>0</v>
      </c>
      <c r="CL33" s="3">
        <v>0</v>
      </c>
      <c r="CM33" s="3">
        <v>0</v>
      </c>
      <c r="CN33" s="3">
        <v>0</v>
      </c>
      <c r="CO33" s="3">
        <v>0</v>
      </c>
      <c r="CP33" s="3">
        <v>0</v>
      </c>
      <c r="CQ33" s="74">
        <f t="shared" si="3"/>
        <v>0</v>
      </c>
      <c r="CR33" s="74">
        <f t="shared" si="4"/>
        <v>0</v>
      </c>
      <c r="CS33" s="74">
        <f t="shared" si="5"/>
        <v>0</v>
      </c>
      <c r="CT33" s="75">
        <f t="shared" si="20"/>
        <v>0</v>
      </c>
      <c r="CU33" s="3">
        <v>1</v>
      </c>
      <c r="CV33" s="3">
        <v>1</v>
      </c>
      <c r="CW33" s="3">
        <v>0</v>
      </c>
      <c r="CX33" s="197">
        <f t="shared" si="21"/>
        <v>2</v>
      </c>
      <c r="CY33" s="3">
        <v>0</v>
      </c>
      <c r="CZ33" s="3">
        <v>1</v>
      </c>
      <c r="DA33" s="3">
        <v>0</v>
      </c>
      <c r="DB33" s="3">
        <v>6</v>
      </c>
      <c r="DC33" s="3">
        <v>25</v>
      </c>
      <c r="DD33" s="3">
        <v>21</v>
      </c>
      <c r="DE33" s="197">
        <f t="shared" si="22"/>
        <v>52</v>
      </c>
      <c r="DF33" s="3">
        <v>5</v>
      </c>
      <c r="DG33" s="3">
        <v>0</v>
      </c>
      <c r="DH33" s="3">
        <v>0</v>
      </c>
      <c r="DI33" s="3">
        <v>4</v>
      </c>
      <c r="DJ33" s="3">
        <v>3</v>
      </c>
      <c r="DK33" s="3">
        <v>4</v>
      </c>
      <c r="DL33" s="197">
        <f t="shared" si="23"/>
        <v>11</v>
      </c>
      <c r="DM33" s="3">
        <v>0</v>
      </c>
      <c r="DN33" s="3">
        <v>0</v>
      </c>
      <c r="DO33" s="3">
        <v>0</v>
      </c>
      <c r="DP33" s="3">
        <v>5</v>
      </c>
      <c r="DQ33" s="3">
        <v>4</v>
      </c>
      <c r="DR33" s="3">
        <v>1</v>
      </c>
      <c r="DS33" s="197">
        <f t="shared" si="24"/>
        <v>10</v>
      </c>
      <c r="DT33" s="3">
        <v>0</v>
      </c>
      <c r="DU33" s="3">
        <v>0</v>
      </c>
      <c r="DV33" s="3">
        <v>0</v>
      </c>
      <c r="DW33" s="3">
        <v>0</v>
      </c>
      <c r="DX33" s="3">
        <v>0</v>
      </c>
      <c r="DY33" s="3">
        <v>0</v>
      </c>
      <c r="DZ33" s="3">
        <v>0</v>
      </c>
      <c r="EA33" s="3">
        <v>0</v>
      </c>
      <c r="EB33" s="3">
        <v>0</v>
      </c>
      <c r="EC33" s="3">
        <v>0</v>
      </c>
      <c r="ED33" s="3">
        <v>0</v>
      </c>
      <c r="EE33" s="3">
        <v>0</v>
      </c>
      <c r="EF33" s="3">
        <v>0</v>
      </c>
      <c r="EG33" s="3">
        <v>0</v>
      </c>
      <c r="EH33" s="3">
        <v>0</v>
      </c>
      <c r="EI33" s="3">
        <v>0</v>
      </c>
      <c r="EJ33" s="3">
        <v>0</v>
      </c>
      <c r="EK33" s="12">
        <v>4</v>
      </c>
      <c r="EL33" s="205">
        <f t="shared" si="25"/>
        <v>4</v>
      </c>
      <c r="EM33" s="89">
        <f t="shared" si="26"/>
        <v>21</v>
      </c>
      <c r="EN33" s="74">
        <f t="shared" si="27"/>
        <v>34</v>
      </c>
      <c r="EO33" s="74">
        <f t="shared" si="28"/>
        <v>30</v>
      </c>
      <c r="EP33" s="75">
        <f t="shared" si="29"/>
        <v>85</v>
      </c>
      <c r="EQ33" s="207">
        <f t="shared" si="30"/>
        <v>2.3529411764705883</v>
      </c>
      <c r="ER33" s="207">
        <f t="shared" si="31"/>
        <v>61.176470588235297</v>
      </c>
      <c r="ES33" s="208">
        <f t="shared" si="32"/>
        <v>12.941176470588237</v>
      </c>
      <c r="ET33" s="207">
        <f t="shared" si="33"/>
        <v>11.76470588235294</v>
      </c>
      <c r="EU33" s="207">
        <f t="shared" si="34"/>
        <v>4.7058823529411766</v>
      </c>
      <c r="EW33" s="87">
        <f t="shared" si="6"/>
        <v>291</v>
      </c>
      <c r="EX33" s="87">
        <f t="shared" si="7"/>
        <v>179</v>
      </c>
      <c r="EY33" s="87">
        <f t="shared" si="8"/>
        <v>101</v>
      </c>
      <c r="EZ33" s="87">
        <f t="shared" si="35"/>
        <v>571</v>
      </c>
    </row>
    <row r="34" spans="1:156" x14ac:dyDescent="0.25">
      <c r="A34" s="4" t="s">
        <v>60</v>
      </c>
      <c r="B34" s="4" t="s">
        <v>61</v>
      </c>
      <c r="C34" s="3">
        <v>35</v>
      </c>
      <c r="D34" s="3">
        <v>10</v>
      </c>
      <c r="E34" s="3">
        <v>10</v>
      </c>
      <c r="F34" s="197">
        <f t="shared" si="9"/>
        <v>55</v>
      </c>
      <c r="G34" s="3">
        <v>1</v>
      </c>
      <c r="H34" s="3">
        <v>0</v>
      </c>
      <c r="I34" s="3">
        <v>1</v>
      </c>
      <c r="J34" s="3">
        <v>19</v>
      </c>
      <c r="K34" s="3">
        <v>16</v>
      </c>
      <c r="L34" s="3">
        <v>21</v>
      </c>
      <c r="M34" s="197">
        <f t="shared" si="10"/>
        <v>56</v>
      </c>
      <c r="N34" s="3">
        <v>2</v>
      </c>
      <c r="O34" s="3">
        <v>1</v>
      </c>
      <c r="P34" s="3">
        <v>0</v>
      </c>
      <c r="Q34" s="3">
        <v>3</v>
      </c>
      <c r="R34" s="3">
        <v>1</v>
      </c>
      <c r="S34" s="3">
        <v>15</v>
      </c>
      <c r="T34" s="197">
        <f t="shared" si="11"/>
        <v>19</v>
      </c>
      <c r="U34" s="3">
        <v>0</v>
      </c>
      <c r="V34" s="3">
        <v>0</v>
      </c>
      <c r="W34" s="3">
        <v>0</v>
      </c>
      <c r="X34" s="3">
        <v>2</v>
      </c>
      <c r="Y34" s="3">
        <v>1</v>
      </c>
      <c r="Z34" s="3">
        <v>2</v>
      </c>
      <c r="AA34" s="197">
        <f t="shared" si="12"/>
        <v>5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3</v>
      </c>
      <c r="AR34" s="3">
        <v>3</v>
      </c>
      <c r="AS34" s="3">
        <v>2</v>
      </c>
      <c r="AT34" s="197">
        <f t="shared" si="13"/>
        <v>8</v>
      </c>
      <c r="AU34" s="74">
        <f t="shared" si="0"/>
        <v>65</v>
      </c>
      <c r="AV34" s="74">
        <f t="shared" si="1"/>
        <v>32</v>
      </c>
      <c r="AW34" s="74">
        <f t="shared" si="2"/>
        <v>51</v>
      </c>
      <c r="AX34" s="75">
        <f t="shared" si="14"/>
        <v>148</v>
      </c>
      <c r="AY34" s="200">
        <f t="shared" si="15"/>
        <v>37.162162162162161</v>
      </c>
      <c r="AZ34" s="200">
        <f t="shared" si="16"/>
        <v>37.837837837837839</v>
      </c>
      <c r="BA34" s="200">
        <f t="shared" si="17"/>
        <v>12.837837837837837</v>
      </c>
      <c r="BB34" s="200">
        <f t="shared" si="18"/>
        <v>3.3783783783783785</v>
      </c>
      <c r="BC34" s="200">
        <f t="shared" si="19"/>
        <v>5.4054054054054053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74">
        <f t="shared" si="3"/>
        <v>0</v>
      </c>
      <c r="CR34" s="74">
        <f t="shared" si="4"/>
        <v>0</v>
      </c>
      <c r="CS34" s="74">
        <f t="shared" si="5"/>
        <v>0</v>
      </c>
      <c r="CT34" s="75">
        <f t="shared" si="20"/>
        <v>0</v>
      </c>
      <c r="CU34" s="3">
        <v>0</v>
      </c>
      <c r="CV34" s="3">
        <v>0</v>
      </c>
      <c r="CW34" s="3">
        <v>0</v>
      </c>
      <c r="CX34" s="197">
        <f t="shared" si="21"/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197">
        <f t="shared" si="22"/>
        <v>0</v>
      </c>
      <c r="DF34" s="3">
        <v>0</v>
      </c>
      <c r="DG34" s="3">
        <v>0</v>
      </c>
      <c r="DH34" s="3">
        <v>0</v>
      </c>
      <c r="DI34" s="3">
        <v>0</v>
      </c>
      <c r="DJ34" s="3">
        <v>0</v>
      </c>
      <c r="DK34" s="3">
        <v>0</v>
      </c>
      <c r="DL34" s="197">
        <f t="shared" si="23"/>
        <v>0</v>
      </c>
      <c r="DM34" s="3">
        <v>0</v>
      </c>
      <c r="DN34" s="3">
        <v>0</v>
      </c>
      <c r="DO34" s="3">
        <v>0</v>
      </c>
      <c r="DP34" s="3">
        <v>0</v>
      </c>
      <c r="DQ34" s="3">
        <v>0</v>
      </c>
      <c r="DR34" s="3">
        <v>0</v>
      </c>
      <c r="DS34" s="197">
        <f t="shared" si="24"/>
        <v>0</v>
      </c>
      <c r="DT34" s="3">
        <v>0</v>
      </c>
      <c r="DU34" s="3">
        <v>0</v>
      </c>
      <c r="DV34" s="3">
        <v>0</v>
      </c>
      <c r="DW34" s="3">
        <v>0</v>
      </c>
      <c r="DX34" s="3">
        <v>0</v>
      </c>
      <c r="DY34" s="3">
        <v>0</v>
      </c>
      <c r="DZ34" s="3">
        <v>0</v>
      </c>
      <c r="EA34" s="3">
        <v>0</v>
      </c>
      <c r="EB34" s="3">
        <v>0</v>
      </c>
      <c r="EC34" s="3">
        <v>0</v>
      </c>
      <c r="ED34" s="3">
        <v>0</v>
      </c>
      <c r="EE34" s="3">
        <v>0</v>
      </c>
      <c r="EF34" s="3">
        <v>0</v>
      </c>
      <c r="EG34" s="3">
        <v>0</v>
      </c>
      <c r="EH34" s="3">
        <v>0</v>
      </c>
      <c r="EI34" s="3">
        <v>0</v>
      </c>
      <c r="EJ34" s="3">
        <v>0</v>
      </c>
      <c r="EK34" s="12">
        <v>0</v>
      </c>
      <c r="EL34" s="205">
        <f t="shared" si="25"/>
        <v>0</v>
      </c>
      <c r="EM34" s="89">
        <f t="shared" si="26"/>
        <v>0</v>
      </c>
      <c r="EN34" s="74">
        <f t="shared" si="27"/>
        <v>0</v>
      </c>
      <c r="EO34" s="74">
        <f t="shared" si="28"/>
        <v>0</v>
      </c>
      <c r="EP34" s="75">
        <f t="shared" si="29"/>
        <v>0</v>
      </c>
      <c r="EQ34" s="207" t="e">
        <f t="shared" si="30"/>
        <v>#DIV/0!</v>
      </c>
      <c r="ER34" s="207" t="e">
        <f t="shared" si="31"/>
        <v>#DIV/0!</v>
      </c>
      <c r="ES34" s="208" t="e">
        <f t="shared" si="32"/>
        <v>#DIV/0!</v>
      </c>
      <c r="ET34" s="207" t="e">
        <f t="shared" si="33"/>
        <v>#DIV/0!</v>
      </c>
      <c r="EU34" s="207" t="e">
        <f t="shared" si="34"/>
        <v>#DIV/0!</v>
      </c>
      <c r="EW34" s="87">
        <f t="shared" si="6"/>
        <v>65</v>
      </c>
      <c r="EX34" s="87">
        <f t="shared" si="7"/>
        <v>32</v>
      </c>
      <c r="EY34" s="87">
        <f t="shared" si="8"/>
        <v>51</v>
      </c>
      <c r="EZ34" s="87">
        <f t="shared" si="35"/>
        <v>148</v>
      </c>
    </row>
    <row r="35" spans="1:156" x14ac:dyDescent="0.25">
      <c r="A35" s="4" t="s">
        <v>62</v>
      </c>
      <c r="B35" s="4" t="s">
        <v>63</v>
      </c>
      <c r="C35" s="3">
        <v>0</v>
      </c>
      <c r="D35" s="3">
        <v>0</v>
      </c>
      <c r="E35" s="3">
        <v>14</v>
      </c>
      <c r="F35" s="197">
        <f t="shared" si="9"/>
        <v>14</v>
      </c>
      <c r="G35" s="3">
        <v>12</v>
      </c>
      <c r="H35" s="3">
        <v>9</v>
      </c>
      <c r="I35" s="3">
        <v>0</v>
      </c>
      <c r="J35" s="3">
        <v>43</v>
      </c>
      <c r="K35" s="3">
        <v>36</v>
      </c>
      <c r="L35" s="3">
        <v>53</v>
      </c>
      <c r="M35" s="197">
        <f t="shared" si="10"/>
        <v>132</v>
      </c>
      <c r="N35" s="3">
        <v>36</v>
      </c>
      <c r="O35" s="3">
        <v>38</v>
      </c>
      <c r="P35" s="3">
        <v>29</v>
      </c>
      <c r="Q35" s="3">
        <v>3</v>
      </c>
      <c r="R35" s="3">
        <v>89</v>
      </c>
      <c r="S35" s="3">
        <v>86</v>
      </c>
      <c r="T35" s="197">
        <f t="shared" si="11"/>
        <v>178</v>
      </c>
      <c r="U35" s="3">
        <v>24</v>
      </c>
      <c r="V35" s="3">
        <v>3</v>
      </c>
      <c r="W35" s="3">
        <v>3</v>
      </c>
      <c r="X35" s="3">
        <v>0</v>
      </c>
      <c r="Y35" s="3">
        <v>45</v>
      </c>
      <c r="Z35" s="3">
        <v>23</v>
      </c>
      <c r="AA35" s="197">
        <f t="shared" si="12"/>
        <v>68</v>
      </c>
      <c r="AB35" s="3">
        <v>60</v>
      </c>
      <c r="AC35" s="3">
        <v>26</v>
      </c>
      <c r="AD35" s="3">
        <v>29</v>
      </c>
      <c r="AE35" s="3">
        <v>64</v>
      </c>
      <c r="AF35" s="3">
        <v>0</v>
      </c>
      <c r="AG35" s="3">
        <v>3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23</v>
      </c>
      <c r="AQ35" s="3">
        <v>140</v>
      </c>
      <c r="AR35" s="3">
        <v>0</v>
      </c>
      <c r="AS35" s="3">
        <v>0</v>
      </c>
      <c r="AT35" s="197">
        <f t="shared" si="13"/>
        <v>140</v>
      </c>
      <c r="AU35" s="74">
        <f t="shared" si="0"/>
        <v>382</v>
      </c>
      <c r="AV35" s="74">
        <f t="shared" si="1"/>
        <v>246</v>
      </c>
      <c r="AW35" s="74">
        <f t="shared" si="2"/>
        <v>263</v>
      </c>
      <c r="AX35" s="75">
        <f t="shared" si="14"/>
        <v>891</v>
      </c>
      <c r="AY35" s="200">
        <f t="shared" si="15"/>
        <v>1.5712682379349048</v>
      </c>
      <c r="AZ35" s="200">
        <f t="shared" si="16"/>
        <v>14.814814814814813</v>
      </c>
      <c r="BA35" s="200">
        <f t="shared" si="17"/>
        <v>19.977553310886645</v>
      </c>
      <c r="BB35" s="200">
        <f t="shared" si="18"/>
        <v>7.6318742985409651</v>
      </c>
      <c r="BC35" s="200">
        <f t="shared" si="19"/>
        <v>15.712682379349047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74">
        <f t="shared" si="3"/>
        <v>0</v>
      </c>
      <c r="CR35" s="74">
        <f t="shared" si="4"/>
        <v>0</v>
      </c>
      <c r="CS35" s="74">
        <f t="shared" si="5"/>
        <v>0</v>
      </c>
      <c r="CT35" s="75">
        <f t="shared" si="20"/>
        <v>0</v>
      </c>
      <c r="CU35" s="3">
        <v>0</v>
      </c>
      <c r="CV35" s="3">
        <v>0</v>
      </c>
      <c r="CW35" s="3">
        <v>0</v>
      </c>
      <c r="CX35" s="197">
        <f t="shared" si="21"/>
        <v>0</v>
      </c>
      <c r="CY35" s="3">
        <v>0</v>
      </c>
      <c r="CZ35" s="3">
        <v>0</v>
      </c>
      <c r="DA35" s="3">
        <v>0</v>
      </c>
      <c r="DB35" s="3">
        <v>10</v>
      </c>
      <c r="DC35" s="3">
        <v>0</v>
      </c>
      <c r="DD35" s="3">
        <v>15</v>
      </c>
      <c r="DE35" s="197">
        <f t="shared" si="22"/>
        <v>25</v>
      </c>
      <c r="DF35" s="3">
        <v>29</v>
      </c>
      <c r="DG35" s="3">
        <v>5</v>
      </c>
      <c r="DH35" s="3">
        <v>1</v>
      </c>
      <c r="DI35" s="3">
        <v>0</v>
      </c>
      <c r="DJ35" s="3">
        <v>0</v>
      </c>
      <c r="DK35" s="3">
        <v>10</v>
      </c>
      <c r="DL35" s="197">
        <f t="shared" si="23"/>
        <v>10</v>
      </c>
      <c r="DM35" s="3">
        <v>9</v>
      </c>
      <c r="DN35" s="3">
        <v>0</v>
      </c>
      <c r="DO35" s="3">
        <v>0</v>
      </c>
      <c r="DP35" s="3">
        <v>31</v>
      </c>
      <c r="DQ35" s="3">
        <v>0</v>
      </c>
      <c r="DR35" s="3">
        <v>4</v>
      </c>
      <c r="DS35" s="197">
        <f t="shared" si="24"/>
        <v>35</v>
      </c>
      <c r="DT35" s="3">
        <v>0</v>
      </c>
      <c r="DU35" s="3">
        <v>0</v>
      </c>
      <c r="DV35" s="3">
        <v>1</v>
      </c>
      <c r="DW35" s="3">
        <v>0</v>
      </c>
      <c r="DX35" s="3">
        <v>0</v>
      </c>
      <c r="DY35" s="3">
        <v>0</v>
      </c>
      <c r="DZ35" s="3">
        <v>0</v>
      </c>
      <c r="EA35" s="3">
        <v>0</v>
      </c>
      <c r="EB35" s="3">
        <v>0</v>
      </c>
      <c r="EC35" s="3">
        <v>0</v>
      </c>
      <c r="ED35" s="3">
        <v>0</v>
      </c>
      <c r="EE35" s="3">
        <v>0</v>
      </c>
      <c r="EF35" s="3">
        <v>45</v>
      </c>
      <c r="EG35" s="3">
        <v>0</v>
      </c>
      <c r="EH35" s="3">
        <v>0</v>
      </c>
      <c r="EI35" s="3">
        <v>0</v>
      </c>
      <c r="EJ35" s="3">
        <v>0</v>
      </c>
      <c r="EK35" s="12">
        <v>0</v>
      </c>
      <c r="EL35" s="205">
        <f t="shared" si="25"/>
        <v>0</v>
      </c>
      <c r="EM35" s="89">
        <f t="shared" si="26"/>
        <v>124</v>
      </c>
      <c r="EN35" s="74">
        <f t="shared" si="27"/>
        <v>5</v>
      </c>
      <c r="EO35" s="74">
        <f t="shared" si="28"/>
        <v>31</v>
      </c>
      <c r="EP35" s="75">
        <f t="shared" si="29"/>
        <v>160</v>
      </c>
      <c r="EQ35" s="207">
        <f t="shared" si="30"/>
        <v>0</v>
      </c>
      <c r="ER35" s="207">
        <f t="shared" si="31"/>
        <v>15.625</v>
      </c>
      <c r="ES35" s="208">
        <f t="shared" si="32"/>
        <v>6.25</v>
      </c>
      <c r="ET35" s="207">
        <f t="shared" si="33"/>
        <v>21.875</v>
      </c>
      <c r="EU35" s="207">
        <f t="shared" si="34"/>
        <v>0</v>
      </c>
      <c r="EW35" s="87">
        <f t="shared" si="6"/>
        <v>506</v>
      </c>
      <c r="EX35" s="87">
        <f t="shared" si="7"/>
        <v>251</v>
      </c>
      <c r="EY35" s="87">
        <f t="shared" si="8"/>
        <v>294</v>
      </c>
      <c r="EZ35" s="87">
        <f t="shared" si="35"/>
        <v>1051</v>
      </c>
    </row>
    <row r="36" spans="1:156" x14ac:dyDescent="0.25">
      <c r="A36" s="4" t="s">
        <v>64</v>
      </c>
      <c r="B36" s="4" t="s">
        <v>65</v>
      </c>
      <c r="C36" s="3">
        <v>39</v>
      </c>
      <c r="D36" s="3">
        <v>10</v>
      </c>
      <c r="E36" s="3">
        <v>0</v>
      </c>
      <c r="F36" s="197">
        <f t="shared" si="9"/>
        <v>49</v>
      </c>
      <c r="G36" s="3">
        <v>10</v>
      </c>
      <c r="H36" s="3">
        <v>1</v>
      </c>
      <c r="I36" s="3">
        <v>3</v>
      </c>
      <c r="J36" s="3">
        <v>55</v>
      </c>
      <c r="K36" s="3">
        <v>73</v>
      </c>
      <c r="L36" s="3">
        <v>30</v>
      </c>
      <c r="M36" s="197">
        <f t="shared" si="10"/>
        <v>158</v>
      </c>
      <c r="N36" s="3">
        <v>5</v>
      </c>
      <c r="O36" s="3">
        <v>5</v>
      </c>
      <c r="P36" s="3">
        <v>0</v>
      </c>
      <c r="Q36" s="3">
        <v>8</v>
      </c>
      <c r="R36" s="3">
        <v>24</v>
      </c>
      <c r="S36" s="3">
        <v>14</v>
      </c>
      <c r="T36" s="197">
        <f t="shared" si="11"/>
        <v>46</v>
      </c>
      <c r="U36" s="3">
        <v>2</v>
      </c>
      <c r="V36" s="3">
        <v>0</v>
      </c>
      <c r="W36" s="3">
        <v>0</v>
      </c>
      <c r="X36" s="3">
        <v>38</v>
      </c>
      <c r="Y36" s="3">
        <v>37</v>
      </c>
      <c r="Z36" s="3">
        <v>23</v>
      </c>
      <c r="AA36" s="197">
        <f t="shared" si="12"/>
        <v>98</v>
      </c>
      <c r="AB36" s="3">
        <v>0</v>
      </c>
      <c r="AC36" s="3">
        <v>0</v>
      </c>
      <c r="AD36" s="3">
        <v>0</v>
      </c>
      <c r="AE36" s="3">
        <v>2</v>
      </c>
      <c r="AF36" s="3">
        <v>0</v>
      </c>
      <c r="AG36" s="3">
        <v>4</v>
      </c>
      <c r="AH36" s="3">
        <v>3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23</v>
      </c>
      <c r="AR36" s="3">
        <v>33</v>
      </c>
      <c r="AS36" s="3">
        <v>28</v>
      </c>
      <c r="AT36" s="197">
        <f t="shared" si="13"/>
        <v>84</v>
      </c>
      <c r="AU36" s="74">
        <f t="shared" si="0"/>
        <v>185</v>
      </c>
      <c r="AV36" s="74">
        <f t="shared" si="1"/>
        <v>183</v>
      </c>
      <c r="AW36" s="74">
        <f t="shared" si="2"/>
        <v>102</v>
      </c>
      <c r="AX36" s="75">
        <f t="shared" si="14"/>
        <v>470</v>
      </c>
      <c r="AY36" s="200">
        <f t="shared" si="15"/>
        <v>10.425531914893616</v>
      </c>
      <c r="AZ36" s="200">
        <f t="shared" si="16"/>
        <v>33.617021276595743</v>
      </c>
      <c r="BA36" s="200">
        <f t="shared" si="17"/>
        <v>9.787234042553191</v>
      </c>
      <c r="BB36" s="200">
        <f t="shared" si="18"/>
        <v>20.851063829787233</v>
      </c>
      <c r="BC36" s="200">
        <f t="shared" si="19"/>
        <v>17.872340425531917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74">
        <f t="shared" si="3"/>
        <v>0</v>
      </c>
      <c r="CR36" s="74">
        <f t="shared" si="4"/>
        <v>0</v>
      </c>
      <c r="CS36" s="74">
        <f t="shared" si="5"/>
        <v>0</v>
      </c>
      <c r="CT36" s="75">
        <f t="shared" si="20"/>
        <v>0</v>
      </c>
      <c r="CU36" s="3">
        <v>2</v>
      </c>
      <c r="CV36" s="3">
        <v>3</v>
      </c>
      <c r="CW36" s="3">
        <v>0</v>
      </c>
      <c r="CX36" s="197">
        <f t="shared" si="21"/>
        <v>5</v>
      </c>
      <c r="CY36" s="3">
        <v>0</v>
      </c>
      <c r="CZ36" s="3">
        <v>1</v>
      </c>
      <c r="DA36" s="3">
        <v>0</v>
      </c>
      <c r="DB36" s="3">
        <v>8</v>
      </c>
      <c r="DC36" s="3">
        <v>10</v>
      </c>
      <c r="DD36" s="3">
        <v>3</v>
      </c>
      <c r="DE36" s="197">
        <f t="shared" si="22"/>
        <v>21</v>
      </c>
      <c r="DF36" s="3">
        <v>0</v>
      </c>
      <c r="DG36" s="3">
        <v>1</v>
      </c>
      <c r="DH36" s="3">
        <v>0</v>
      </c>
      <c r="DI36" s="3">
        <v>0</v>
      </c>
      <c r="DJ36" s="3">
        <v>1</v>
      </c>
      <c r="DK36" s="3">
        <v>1</v>
      </c>
      <c r="DL36" s="197">
        <f t="shared" si="23"/>
        <v>2</v>
      </c>
      <c r="DM36" s="3">
        <v>0</v>
      </c>
      <c r="DN36" s="3">
        <v>0</v>
      </c>
      <c r="DO36" s="3">
        <v>0</v>
      </c>
      <c r="DP36" s="3">
        <v>18</v>
      </c>
      <c r="DQ36" s="3">
        <v>21</v>
      </c>
      <c r="DR36" s="3">
        <v>14</v>
      </c>
      <c r="DS36" s="197">
        <f t="shared" si="24"/>
        <v>53</v>
      </c>
      <c r="DT36" s="3">
        <v>1</v>
      </c>
      <c r="DU36" s="3">
        <v>0</v>
      </c>
      <c r="DV36" s="3">
        <v>1</v>
      </c>
      <c r="DW36" s="3">
        <v>0</v>
      </c>
      <c r="DX36" s="3">
        <v>1</v>
      </c>
      <c r="DY36" s="3">
        <v>0</v>
      </c>
      <c r="DZ36" s="3">
        <v>0</v>
      </c>
      <c r="EA36" s="3">
        <v>1</v>
      </c>
      <c r="EB36" s="3">
        <v>0</v>
      </c>
      <c r="EC36" s="3">
        <v>0</v>
      </c>
      <c r="ED36" s="3">
        <v>0</v>
      </c>
      <c r="EE36" s="3">
        <v>0</v>
      </c>
      <c r="EF36" s="3">
        <v>0</v>
      </c>
      <c r="EG36" s="3">
        <v>0</v>
      </c>
      <c r="EH36" s="3">
        <v>0</v>
      </c>
      <c r="EI36" s="3">
        <v>2</v>
      </c>
      <c r="EJ36" s="3">
        <v>1</v>
      </c>
      <c r="EK36" s="12">
        <v>4</v>
      </c>
      <c r="EL36" s="205">
        <f t="shared" si="25"/>
        <v>7</v>
      </c>
      <c r="EM36" s="89">
        <f t="shared" si="26"/>
        <v>31</v>
      </c>
      <c r="EN36" s="74">
        <f t="shared" si="27"/>
        <v>40</v>
      </c>
      <c r="EO36" s="74">
        <f t="shared" si="28"/>
        <v>23</v>
      </c>
      <c r="EP36" s="75">
        <f t="shared" si="29"/>
        <v>94</v>
      </c>
      <c r="EQ36" s="207">
        <f t="shared" si="30"/>
        <v>5.3191489361702127</v>
      </c>
      <c r="ER36" s="207">
        <f t="shared" si="31"/>
        <v>22.340425531914892</v>
      </c>
      <c r="ES36" s="208">
        <f t="shared" si="32"/>
        <v>2.1276595744680851</v>
      </c>
      <c r="ET36" s="207">
        <f t="shared" si="33"/>
        <v>56.38297872340425</v>
      </c>
      <c r="EU36" s="207">
        <f t="shared" si="34"/>
        <v>7.4468085106382977</v>
      </c>
      <c r="EW36" s="87">
        <f t="shared" si="6"/>
        <v>216</v>
      </c>
      <c r="EX36" s="87">
        <f t="shared" si="7"/>
        <v>223</v>
      </c>
      <c r="EY36" s="87">
        <f t="shared" si="8"/>
        <v>125</v>
      </c>
      <c r="EZ36" s="87">
        <f t="shared" si="35"/>
        <v>564</v>
      </c>
    </row>
    <row r="37" spans="1:156" x14ac:dyDescent="0.25">
      <c r="A37" s="4" t="s">
        <v>66</v>
      </c>
      <c r="B37" s="4" t="s">
        <v>67</v>
      </c>
      <c r="C37" s="3">
        <v>28</v>
      </c>
      <c r="D37" s="3">
        <v>0</v>
      </c>
      <c r="E37" s="3">
        <v>0</v>
      </c>
      <c r="F37" s="197">
        <f t="shared" si="9"/>
        <v>28</v>
      </c>
      <c r="G37" s="3">
        <v>3</v>
      </c>
      <c r="H37" s="3">
        <v>2</v>
      </c>
      <c r="I37" s="3">
        <v>0</v>
      </c>
      <c r="J37" s="3">
        <v>40</v>
      </c>
      <c r="K37" s="3">
        <v>28</v>
      </c>
      <c r="L37" s="3">
        <v>20</v>
      </c>
      <c r="M37" s="197">
        <f t="shared" si="10"/>
        <v>88</v>
      </c>
      <c r="N37" s="3">
        <v>1</v>
      </c>
      <c r="O37" s="3">
        <v>0</v>
      </c>
      <c r="P37" s="3">
        <v>0</v>
      </c>
      <c r="Q37" s="3">
        <v>19</v>
      </c>
      <c r="R37" s="3">
        <v>5</v>
      </c>
      <c r="S37" s="3">
        <v>5</v>
      </c>
      <c r="T37" s="197">
        <f t="shared" si="11"/>
        <v>29</v>
      </c>
      <c r="U37" s="3">
        <v>0</v>
      </c>
      <c r="V37" s="3">
        <v>0</v>
      </c>
      <c r="W37" s="3">
        <v>0</v>
      </c>
      <c r="X37" s="3">
        <v>13</v>
      </c>
      <c r="Y37" s="3">
        <v>2</v>
      </c>
      <c r="Z37" s="3">
        <v>5</v>
      </c>
      <c r="AA37" s="197">
        <f t="shared" si="12"/>
        <v>20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3</v>
      </c>
      <c r="AI37" s="3">
        <v>3</v>
      </c>
      <c r="AJ37" s="3">
        <v>1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11</v>
      </c>
      <c r="AT37" s="197">
        <f t="shared" si="13"/>
        <v>11</v>
      </c>
      <c r="AU37" s="74">
        <f t="shared" ref="AU37:AU68" si="36">+C37+G37+J37+N37+Q37+U37+X37+AB37+AE37+AH37+AK37+AN37+AQ37</f>
        <v>107</v>
      </c>
      <c r="AV37" s="74">
        <f t="shared" ref="AV37:AV68" si="37">+D37+H37+K37+O37+R37+V37+Y37+AC37+AF37+AI37+AL37+AO37+AR37</f>
        <v>40</v>
      </c>
      <c r="AW37" s="74">
        <f t="shared" ref="AW37:AW68" si="38">+E37+I37+L37+P37+S37+W37+Z37+AD37+AG37+AJ37+AM37+AP37+AS37</f>
        <v>42</v>
      </c>
      <c r="AX37" s="75">
        <f t="shared" si="14"/>
        <v>189</v>
      </c>
      <c r="AY37" s="200">
        <f t="shared" si="15"/>
        <v>14.814814814814813</v>
      </c>
      <c r="AZ37" s="200">
        <f t="shared" si="16"/>
        <v>46.560846560846556</v>
      </c>
      <c r="BA37" s="200">
        <f t="shared" si="17"/>
        <v>15.343915343915343</v>
      </c>
      <c r="BB37" s="200">
        <f t="shared" si="18"/>
        <v>10.582010582010582</v>
      </c>
      <c r="BC37" s="200">
        <f t="shared" si="19"/>
        <v>5.8201058201058196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74">
        <f t="shared" ref="CQ37:CQ68" si="39">+BD37+BG37+BJ37+BM37+BP37+BS37+BV37+BY37+CB37+CE37+CH37+CK37+CN37</f>
        <v>0</v>
      </c>
      <c r="CR37" s="74">
        <f t="shared" ref="CR37:CR68" si="40">+BE37+BH37+BK37+BN37+BQ37+BT37+BW37+BZ37+CC37+CF37+CI37+CL37+CO37</f>
        <v>0</v>
      </c>
      <c r="CS37" s="74">
        <f t="shared" ref="CS37:CS68" si="41">+BF37+BI37+BL37+BO37+BR37+BU37+BX37+CA37+CD37+CG37+CJ37+CM37+CP37</f>
        <v>0</v>
      </c>
      <c r="CT37" s="75">
        <f t="shared" si="20"/>
        <v>0</v>
      </c>
      <c r="CU37" s="3">
        <v>0</v>
      </c>
      <c r="CV37" s="3">
        <v>0</v>
      </c>
      <c r="CW37" s="3">
        <v>0</v>
      </c>
      <c r="CX37" s="197">
        <f t="shared" si="21"/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197">
        <f t="shared" si="22"/>
        <v>0</v>
      </c>
      <c r="DF37" s="3">
        <v>0</v>
      </c>
      <c r="DG37" s="3">
        <v>0</v>
      </c>
      <c r="DH37" s="3">
        <v>0</v>
      </c>
      <c r="DI37" s="3">
        <v>0</v>
      </c>
      <c r="DJ37" s="3">
        <v>0</v>
      </c>
      <c r="DK37" s="3">
        <v>0</v>
      </c>
      <c r="DL37" s="197">
        <f t="shared" si="23"/>
        <v>0</v>
      </c>
      <c r="DM37" s="3">
        <v>0</v>
      </c>
      <c r="DN37" s="3">
        <v>0</v>
      </c>
      <c r="DO37" s="3">
        <v>0</v>
      </c>
      <c r="DP37" s="3">
        <v>0</v>
      </c>
      <c r="DQ37" s="3">
        <v>0</v>
      </c>
      <c r="DR37" s="3">
        <v>0</v>
      </c>
      <c r="DS37" s="197">
        <f t="shared" si="24"/>
        <v>0</v>
      </c>
      <c r="DT37" s="3">
        <v>0</v>
      </c>
      <c r="DU37" s="3">
        <v>0</v>
      </c>
      <c r="DV37" s="3">
        <v>0</v>
      </c>
      <c r="DW37" s="3">
        <v>0</v>
      </c>
      <c r="DX37" s="3">
        <v>0</v>
      </c>
      <c r="DY37" s="3">
        <v>0</v>
      </c>
      <c r="DZ37" s="3">
        <v>0</v>
      </c>
      <c r="EA37" s="3">
        <v>0</v>
      </c>
      <c r="EB37" s="3">
        <v>0</v>
      </c>
      <c r="EC37" s="3">
        <v>0</v>
      </c>
      <c r="ED37" s="3">
        <v>0</v>
      </c>
      <c r="EE37" s="3">
        <v>0</v>
      </c>
      <c r="EF37" s="3">
        <v>0</v>
      </c>
      <c r="EG37" s="3">
        <v>0</v>
      </c>
      <c r="EH37" s="3">
        <v>0</v>
      </c>
      <c r="EI37" s="3">
        <v>0</v>
      </c>
      <c r="EJ37" s="3">
        <v>0</v>
      </c>
      <c r="EK37" s="12">
        <v>0</v>
      </c>
      <c r="EL37" s="205">
        <f t="shared" si="25"/>
        <v>0</v>
      </c>
      <c r="EM37" s="89">
        <f t="shared" si="26"/>
        <v>0</v>
      </c>
      <c r="EN37" s="74">
        <f t="shared" si="27"/>
        <v>0</v>
      </c>
      <c r="EO37" s="74">
        <f t="shared" si="28"/>
        <v>0</v>
      </c>
      <c r="EP37" s="75">
        <f t="shared" si="29"/>
        <v>0</v>
      </c>
      <c r="EQ37" s="207" t="e">
        <f t="shared" si="30"/>
        <v>#DIV/0!</v>
      </c>
      <c r="ER37" s="207" t="e">
        <f t="shared" si="31"/>
        <v>#DIV/0!</v>
      </c>
      <c r="ES37" s="208" t="e">
        <f t="shared" si="32"/>
        <v>#DIV/0!</v>
      </c>
      <c r="ET37" s="207" t="e">
        <f t="shared" si="33"/>
        <v>#DIV/0!</v>
      </c>
      <c r="EU37" s="207" t="e">
        <f t="shared" si="34"/>
        <v>#DIV/0!</v>
      </c>
      <c r="EW37" s="87">
        <f t="shared" ref="EW37:EW68" si="42">+AU37+CQ37+EM37</f>
        <v>107</v>
      </c>
      <c r="EX37" s="87">
        <f t="shared" ref="EX37:EX68" si="43">+AV37+CR37+EN37</f>
        <v>40</v>
      </c>
      <c r="EY37" s="87">
        <f t="shared" ref="EY37:EY68" si="44">+AW37+CS37+EO37</f>
        <v>42</v>
      </c>
      <c r="EZ37" s="87">
        <f t="shared" si="35"/>
        <v>189</v>
      </c>
    </row>
    <row r="38" spans="1:156" x14ac:dyDescent="0.25">
      <c r="A38" s="4" t="s">
        <v>68</v>
      </c>
      <c r="B38" s="4" t="s">
        <v>69</v>
      </c>
      <c r="C38" s="3">
        <v>229</v>
      </c>
      <c r="D38" s="3">
        <v>104</v>
      </c>
      <c r="E38" s="3">
        <v>24</v>
      </c>
      <c r="F38" s="197">
        <f t="shared" si="9"/>
        <v>357</v>
      </c>
      <c r="G38" s="3">
        <v>0</v>
      </c>
      <c r="H38" s="3">
        <v>0</v>
      </c>
      <c r="I38" s="3">
        <v>0</v>
      </c>
      <c r="J38" s="3">
        <v>57</v>
      </c>
      <c r="K38" s="3">
        <v>81</v>
      </c>
      <c r="L38" s="3">
        <v>108</v>
      </c>
      <c r="M38" s="197">
        <f t="shared" si="10"/>
        <v>246</v>
      </c>
      <c r="N38" s="3">
        <v>12</v>
      </c>
      <c r="O38" s="3">
        <v>9</v>
      </c>
      <c r="P38" s="3">
        <v>21</v>
      </c>
      <c r="Q38" s="3">
        <v>22</v>
      </c>
      <c r="R38" s="3">
        <v>6</v>
      </c>
      <c r="S38" s="3">
        <v>29</v>
      </c>
      <c r="T38" s="197">
        <f t="shared" si="11"/>
        <v>57</v>
      </c>
      <c r="U38" s="3">
        <v>1</v>
      </c>
      <c r="V38" s="3">
        <v>0</v>
      </c>
      <c r="W38" s="3">
        <v>2</v>
      </c>
      <c r="X38" s="3">
        <v>3</v>
      </c>
      <c r="Y38" s="3">
        <v>1</v>
      </c>
      <c r="Z38" s="3">
        <v>19</v>
      </c>
      <c r="AA38" s="197">
        <f t="shared" si="12"/>
        <v>23</v>
      </c>
      <c r="AB38" s="3">
        <v>3</v>
      </c>
      <c r="AC38" s="3">
        <v>0</v>
      </c>
      <c r="AD38" s="3">
        <v>0</v>
      </c>
      <c r="AE38" s="3">
        <v>0</v>
      </c>
      <c r="AF38" s="3">
        <v>0</v>
      </c>
      <c r="AG38" s="3">
        <v>10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3</v>
      </c>
      <c r="AR38" s="3">
        <v>3</v>
      </c>
      <c r="AS38" s="3">
        <v>5</v>
      </c>
      <c r="AT38" s="197">
        <f t="shared" si="13"/>
        <v>11</v>
      </c>
      <c r="AU38" s="74">
        <f t="shared" si="36"/>
        <v>330</v>
      </c>
      <c r="AV38" s="74">
        <f t="shared" si="37"/>
        <v>204</v>
      </c>
      <c r="AW38" s="74">
        <f t="shared" si="38"/>
        <v>218</v>
      </c>
      <c r="AX38" s="75">
        <f t="shared" si="14"/>
        <v>752</v>
      </c>
      <c r="AY38" s="200">
        <f t="shared" si="15"/>
        <v>47.473404255319153</v>
      </c>
      <c r="AZ38" s="200">
        <f t="shared" si="16"/>
        <v>32.712765957446813</v>
      </c>
      <c r="BA38" s="200">
        <f t="shared" si="17"/>
        <v>7.5797872340425538</v>
      </c>
      <c r="BB38" s="200">
        <f t="shared" si="18"/>
        <v>3.0585106382978724</v>
      </c>
      <c r="BC38" s="200">
        <f t="shared" si="19"/>
        <v>1.4627659574468086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74">
        <f t="shared" si="39"/>
        <v>0</v>
      </c>
      <c r="CR38" s="74">
        <f t="shared" si="40"/>
        <v>0</v>
      </c>
      <c r="CS38" s="74">
        <f t="shared" si="41"/>
        <v>0</v>
      </c>
      <c r="CT38" s="75">
        <f t="shared" si="20"/>
        <v>0</v>
      </c>
      <c r="CU38" s="3">
        <v>9</v>
      </c>
      <c r="CV38" s="3">
        <v>4</v>
      </c>
      <c r="CW38" s="3">
        <v>0</v>
      </c>
      <c r="CX38" s="197">
        <f t="shared" si="21"/>
        <v>13</v>
      </c>
      <c r="CY38" s="3">
        <v>0</v>
      </c>
      <c r="CZ38" s="3">
        <v>0</v>
      </c>
      <c r="DA38" s="3">
        <v>0</v>
      </c>
      <c r="DB38" s="3">
        <v>3</v>
      </c>
      <c r="DC38" s="3">
        <v>12</v>
      </c>
      <c r="DD38" s="3">
        <v>2</v>
      </c>
      <c r="DE38" s="197">
        <f t="shared" si="22"/>
        <v>17</v>
      </c>
      <c r="DF38" s="3">
        <v>0</v>
      </c>
      <c r="DG38" s="3">
        <v>0</v>
      </c>
      <c r="DH38" s="3">
        <v>1</v>
      </c>
      <c r="DI38" s="3">
        <v>0</v>
      </c>
      <c r="DJ38" s="3">
        <v>1</v>
      </c>
      <c r="DK38" s="3">
        <v>0</v>
      </c>
      <c r="DL38" s="197">
        <f t="shared" si="23"/>
        <v>1</v>
      </c>
      <c r="DM38" s="3">
        <v>0</v>
      </c>
      <c r="DN38" s="3">
        <v>0</v>
      </c>
      <c r="DO38" s="3">
        <v>0</v>
      </c>
      <c r="DP38" s="3">
        <v>0</v>
      </c>
      <c r="DQ38" s="3">
        <v>0</v>
      </c>
      <c r="DR38" s="3">
        <v>0</v>
      </c>
      <c r="DS38" s="197">
        <f t="shared" si="24"/>
        <v>0</v>
      </c>
      <c r="DT38" s="3">
        <v>0</v>
      </c>
      <c r="DU38" s="3">
        <v>0</v>
      </c>
      <c r="DV38" s="3">
        <v>0</v>
      </c>
      <c r="DW38" s="3">
        <v>0</v>
      </c>
      <c r="DX38" s="3">
        <v>0</v>
      </c>
      <c r="DY38" s="3">
        <v>0</v>
      </c>
      <c r="DZ38" s="3">
        <v>0</v>
      </c>
      <c r="EA38" s="3">
        <v>0</v>
      </c>
      <c r="EB38" s="3">
        <v>0</v>
      </c>
      <c r="EC38" s="3">
        <v>0</v>
      </c>
      <c r="ED38" s="3">
        <v>0</v>
      </c>
      <c r="EE38" s="3">
        <v>0</v>
      </c>
      <c r="EF38" s="3">
        <v>0</v>
      </c>
      <c r="EG38" s="3">
        <v>0</v>
      </c>
      <c r="EH38" s="3">
        <v>0</v>
      </c>
      <c r="EI38" s="3">
        <v>0</v>
      </c>
      <c r="EJ38" s="3">
        <v>0</v>
      </c>
      <c r="EK38" s="12">
        <v>0</v>
      </c>
      <c r="EL38" s="205">
        <f t="shared" si="25"/>
        <v>0</v>
      </c>
      <c r="EM38" s="89">
        <f t="shared" si="26"/>
        <v>12</v>
      </c>
      <c r="EN38" s="74">
        <f t="shared" si="27"/>
        <v>17</v>
      </c>
      <c r="EO38" s="74">
        <f t="shared" si="28"/>
        <v>3</v>
      </c>
      <c r="EP38" s="75">
        <f t="shared" si="29"/>
        <v>32</v>
      </c>
      <c r="EQ38" s="207">
        <f t="shared" si="30"/>
        <v>40.625</v>
      </c>
      <c r="ER38" s="207">
        <f t="shared" si="31"/>
        <v>53.125</v>
      </c>
      <c r="ES38" s="208">
        <f t="shared" si="32"/>
        <v>3.125</v>
      </c>
      <c r="ET38" s="207">
        <f t="shared" si="33"/>
        <v>0</v>
      </c>
      <c r="EU38" s="207">
        <f t="shared" si="34"/>
        <v>0</v>
      </c>
      <c r="EW38" s="87">
        <f t="shared" si="42"/>
        <v>342</v>
      </c>
      <c r="EX38" s="87">
        <f t="shared" si="43"/>
        <v>221</v>
      </c>
      <c r="EY38" s="87">
        <f t="shared" si="44"/>
        <v>221</v>
      </c>
      <c r="EZ38" s="87">
        <f t="shared" si="35"/>
        <v>784</v>
      </c>
    </row>
    <row r="39" spans="1:156" x14ac:dyDescent="0.25">
      <c r="A39" s="4" t="s">
        <v>70</v>
      </c>
      <c r="B39" s="4" t="s">
        <v>71</v>
      </c>
      <c r="C39" s="3">
        <v>159</v>
      </c>
      <c r="D39" s="3">
        <v>3</v>
      </c>
      <c r="E39" s="3">
        <v>1</v>
      </c>
      <c r="F39" s="197">
        <f t="shared" si="9"/>
        <v>163</v>
      </c>
      <c r="G39" s="3">
        <v>18</v>
      </c>
      <c r="H39" s="3">
        <v>1</v>
      </c>
      <c r="I39" s="3">
        <v>3</v>
      </c>
      <c r="J39" s="3">
        <v>227</v>
      </c>
      <c r="K39" s="3">
        <v>206</v>
      </c>
      <c r="L39" s="3">
        <v>87</v>
      </c>
      <c r="M39" s="197">
        <f t="shared" si="10"/>
        <v>520</v>
      </c>
      <c r="N39" s="3">
        <v>17</v>
      </c>
      <c r="O39" s="3">
        <v>5</v>
      </c>
      <c r="P39" s="3">
        <v>5</v>
      </c>
      <c r="Q39" s="3">
        <v>132</v>
      </c>
      <c r="R39" s="3">
        <v>70</v>
      </c>
      <c r="S39" s="3">
        <v>32</v>
      </c>
      <c r="T39" s="197">
        <f t="shared" si="11"/>
        <v>234</v>
      </c>
      <c r="U39" s="3">
        <v>6</v>
      </c>
      <c r="V39" s="3">
        <v>0</v>
      </c>
      <c r="W39" s="3">
        <v>0</v>
      </c>
      <c r="X39" s="3">
        <v>19</v>
      </c>
      <c r="Y39" s="3">
        <v>4</v>
      </c>
      <c r="Z39" s="3">
        <v>4</v>
      </c>
      <c r="AA39" s="197">
        <f t="shared" si="12"/>
        <v>27</v>
      </c>
      <c r="AB39" s="3">
        <v>2</v>
      </c>
      <c r="AC39" s="3">
        <v>3</v>
      </c>
      <c r="AD39" s="3">
        <v>1</v>
      </c>
      <c r="AE39" s="3">
        <v>7</v>
      </c>
      <c r="AF39" s="3">
        <v>3</v>
      </c>
      <c r="AG39" s="3">
        <v>1</v>
      </c>
      <c r="AH39" s="3">
        <v>11</v>
      </c>
      <c r="AI39" s="3">
        <v>7</v>
      </c>
      <c r="AJ39" s="3">
        <v>2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22</v>
      </c>
      <c r="AR39" s="3">
        <v>6</v>
      </c>
      <c r="AS39" s="3">
        <v>14</v>
      </c>
      <c r="AT39" s="197">
        <f t="shared" si="13"/>
        <v>42</v>
      </c>
      <c r="AU39" s="74">
        <f t="shared" si="36"/>
        <v>620</v>
      </c>
      <c r="AV39" s="74">
        <f t="shared" si="37"/>
        <v>308</v>
      </c>
      <c r="AW39" s="74">
        <f t="shared" si="38"/>
        <v>150</v>
      </c>
      <c r="AX39" s="75">
        <f t="shared" si="14"/>
        <v>1078</v>
      </c>
      <c r="AY39" s="200">
        <f t="shared" si="15"/>
        <v>15.120593692022263</v>
      </c>
      <c r="AZ39" s="200">
        <f t="shared" si="16"/>
        <v>48.237476808905384</v>
      </c>
      <c r="BA39" s="200">
        <f t="shared" si="17"/>
        <v>21.706864564007422</v>
      </c>
      <c r="BB39" s="200">
        <f t="shared" si="18"/>
        <v>2.5046382189239331</v>
      </c>
      <c r="BC39" s="200">
        <f t="shared" si="19"/>
        <v>3.8961038961038961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74">
        <f t="shared" si="39"/>
        <v>0</v>
      </c>
      <c r="CR39" s="74">
        <f t="shared" si="40"/>
        <v>0</v>
      </c>
      <c r="CS39" s="74">
        <f t="shared" si="41"/>
        <v>0</v>
      </c>
      <c r="CT39" s="75">
        <f t="shared" si="20"/>
        <v>0</v>
      </c>
      <c r="CU39" s="3">
        <v>12</v>
      </c>
      <c r="CV39" s="3">
        <v>5</v>
      </c>
      <c r="CW39" s="3">
        <v>0</v>
      </c>
      <c r="CX39" s="197">
        <f t="shared" si="21"/>
        <v>17</v>
      </c>
      <c r="CY39" s="3">
        <v>2</v>
      </c>
      <c r="CZ39" s="3">
        <v>0</v>
      </c>
      <c r="DA39" s="3">
        <v>0</v>
      </c>
      <c r="DB39" s="3">
        <v>36</v>
      </c>
      <c r="DC39" s="3">
        <v>23</v>
      </c>
      <c r="DD39" s="3">
        <v>20</v>
      </c>
      <c r="DE39" s="197">
        <f t="shared" si="22"/>
        <v>79</v>
      </c>
      <c r="DF39" s="3">
        <v>4</v>
      </c>
      <c r="DG39" s="3">
        <v>0</v>
      </c>
      <c r="DH39" s="3">
        <v>1</v>
      </c>
      <c r="DI39" s="3">
        <v>7</v>
      </c>
      <c r="DJ39" s="3">
        <v>2</v>
      </c>
      <c r="DK39" s="3">
        <v>5</v>
      </c>
      <c r="DL39" s="197">
        <f t="shared" si="23"/>
        <v>14</v>
      </c>
      <c r="DM39" s="3">
        <v>0</v>
      </c>
      <c r="DN39" s="3">
        <v>0</v>
      </c>
      <c r="DO39" s="3">
        <v>0</v>
      </c>
      <c r="DP39" s="3">
        <v>21</v>
      </c>
      <c r="DQ39" s="3">
        <v>3</v>
      </c>
      <c r="DR39" s="3">
        <v>2</v>
      </c>
      <c r="DS39" s="197">
        <f t="shared" si="24"/>
        <v>26</v>
      </c>
      <c r="DT39" s="3">
        <v>0</v>
      </c>
      <c r="DU39" s="3">
        <v>0</v>
      </c>
      <c r="DV39" s="3">
        <v>0</v>
      </c>
      <c r="DW39" s="3">
        <v>0</v>
      </c>
      <c r="DX39" s="3">
        <v>0</v>
      </c>
      <c r="DY39" s="3">
        <v>0</v>
      </c>
      <c r="DZ39" s="3">
        <v>0</v>
      </c>
      <c r="EA39" s="3">
        <v>3</v>
      </c>
      <c r="EB39" s="3">
        <v>0</v>
      </c>
      <c r="EC39" s="3">
        <v>0</v>
      </c>
      <c r="ED39" s="3">
        <v>0</v>
      </c>
      <c r="EE39" s="3">
        <v>0</v>
      </c>
      <c r="EF39" s="3">
        <v>0</v>
      </c>
      <c r="EG39" s="3">
        <v>0</v>
      </c>
      <c r="EH39" s="3">
        <v>0</v>
      </c>
      <c r="EI39" s="3">
        <v>2</v>
      </c>
      <c r="EJ39" s="3">
        <v>2</v>
      </c>
      <c r="EK39" s="12">
        <v>0</v>
      </c>
      <c r="EL39" s="205">
        <f t="shared" si="25"/>
        <v>4</v>
      </c>
      <c r="EM39" s="89">
        <f t="shared" si="26"/>
        <v>84</v>
      </c>
      <c r="EN39" s="74">
        <f t="shared" si="27"/>
        <v>38</v>
      </c>
      <c r="EO39" s="74">
        <f t="shared" si="28"/>
        <v>28</v>
      </c>
      <c r="EP39" s="75">
        <f t="shared" si="29"/>
        <v>150</v>
      </c>
      <c r="EQ39" s="207">
        <f t="shared" si="30"/>
        <v>11.333333333333332</v>
      </c>
      <c r="ER39" s="207">
        <f t="shared" si="31"/>
        <v>52.666666666666664</v>
      </c>
      <c r="ES39" s="208">
        <f t="shared" si="32"/>
        <v>9.3333333333333339</v>
      </c>
      <c r="ET39" s="207">
        <f t="shared" si="33"/>
        <v>17.333333333333336</v>
      </c>
      <c r="EU39" s="207">
        <f t="shared" si="34"/>
        <v>2.666666666666667</v>
      </c>
      <c r="EW39" s="87">
        <f t="shared" si="42"/>
        <v>704</v>
      </c>
      <c r="EX39" s="87">
        <f t="shared" si="43"/>
        <v>346</v>
      </c>
      <c r="EY39" s="87">
        <f t="shared" si="44"/>
        <v>178</v>
      </c>
      <c r="EZ39" s="87">
        <f t="shared" si="35"/>
        <v>1228</v>
      </c>
    </row>
    <row r="40" spans="1:156" x14ac:dyDescent="0.25">
      <c r="A40" s="4" t="s">
        <v>72</v>
      </c>
      <c r="B40" s="4" t="s">
        <v>73</v>
      </c>
      <c r="C40" s="3">
        <v>24</v>
      </c>
      <c r="D40" s="3">
        <v>2</v>
      </c>
      <c r="E40" s="3">
        <v>4</v>
      </c>
      <c r="F40" s="197">
        <f t="shared" si="9"/>
        <v>30</v>
      </c>
      <c r="G40" s="3">
        <v>2</v>
      </c>
      <c r="H40" s="3">
        <v>3</v>
      </c>
      <c r="I40" s="3">
        <v>1</v>
      </c>
      <c r="J40" s="3">
        <v>48</v>
      </c>
      <c r="K40" s="3">
        <v>95</v>
      </c>
      <c r="L40" s="3">
        <v>68</v>
      </c>
      <c r="M40" s="197">
        <f t="shared" si="10"/>
        <v>211</v>
      </c>
      <c r="N40" s="3">
        <v>46</v>
      </c>
      <c r="O40" s="3">
        <v>5</v>
      </c>
      <c r="P40" s="3">
        <v>14</v>
      </c>
      <c r="Q40" s="3">
        <v>67</v>
      </c>
      <c r="R40" s="3">
        <v>18</v>
      </c>
      <c r="S40" s="3">
        <v>23</v>
      </c>
      <c r="T40" s="197">
        <f t="shared" si="11"/>
        <v>108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197">
        <f t="shared" si="12"/>
        <v>0</v>
      </c>
      <c r="AB40" s="3">
        <v>19</v>
      </c>
      <c r="AC40" s="3">
        <v>9</v>
      </c>
      <c r="AD40" s="3">
        <v>2</v>
      </c>
      <c r="AE40" s="3">
        <v>0</v>
      </c>
      <c r="AF40" s="3">
        <v>0</v>
      </c>
      <c r="AG40" s="3">
        <v>1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13</v>
      </c>
      <c r="AR40" s="3">
        <v>12</v>
      </c>
      <c r="AS40" s="3">
        <v>11</v>
      </c>
      <c r="AT40" s="197">
        <f t="shared" si="13"/>
        <v>36</v>
      </c>
      <c r="AU40" s="74">
        <f t="shared" si="36"/>
        <v>219</v>
      </c>
      <c r="AV40" s="74">
        <f t="shared" si="37"/>
        <v>144</v>
      </c>
      <c r="AW40" s="74">
        <f t="shared" si="38"/>
        <v>124</v>
      </c>
      <c r="AX40" s="75">
        <f t="shared" si="14"/>
        <v>487</v>
      </c>
      <c r="AY40" s="200">
        <f t="shared" si="15"/>
        <v>6.1601642710472273</v>
      </c>
      <c r="AZ40" s="200">
        <f t="shared" si="16"/>
        <v>43.326488706365502</v>
      </c>
      <c r="BA40" s="200">
        <f t="shared" si="17"/>
        <v>22.176591375770023</v>
      </c>
      <c r="BB40" s="200">
        <f t="shared" si="18"/>
        <v>0</v>
      </c>
      <c r="BC40" s="200">
        <f t="shared" si="19"/>
        <v>7.3921971252566738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v>0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74">
        <f t="shared" si="39"/>
        <v>0</v>
      </c>
      <c r="CR40" s="74">
        <f t="shared" si="40"/>
        <v>0</v>
      </c>
      <c r="CS40" s="74">
        <f t="shared" si="41"/>
        <v>0</v>
      </c>
      <c r="CT40" s="75">
        <f t="shared" si="20"/>
        <v>0</v>
      </c>
      <c r="CU40" s="3">
        <v>3</v>
      </c>
      <c r="CV40" s="3">
        <v>0</v>
      </c>
      <c r="CW40" s="3">
        <v>0</v>
      </c>
      <c r="CX40" s="197">
        <f t="shared" si="21"/>
        <v>3</v>
      </c>
      <c r="CY40" s="3">
        <v>0</v>
      </c>
      <c r="CZ40" s="3">
        <v>0</v>
      </c>
      <c r="DA40" s="3">
        <v>0</v>
      </c>
      <c r="DB40" s="3">
        <v>9</v>
      </c>
      <c r="DC40" s="3">
        <v>13</v>
      </c>
      <c r="DD40" s="3">
        <v>1</v>
      </c>
      <c r="DE40" s="197">
        <f t="shared" si="22"/>
        <v>23</v>
      </c>
      <c r="DF40" s="3">
        <v>12</v>
      </c>
      <c r="DG40" s="3">
        <v>3</v>
      </c>
      <c r="DH40" s="3">
        <v>1</v>
      </c>
      <c r="DI40" s="3">
        <v>5</v>
      </c>
      <c r="DJ40" s="3">
        <v>7</v>
      </c>
      <c r="DK40" s="3">
        <v>6</v>
      </c>
      <c r="DL40" s="197">
        <f t="shared" si="23"/>
        <v>18</v>
      </c>
      <c r="DM40" s="3">
        <v>0</v>
      </c>
      <c r="DN40" s="3">
        <v>0</v>
      </c>
      <c r="DO40" s="3">
        <v>0</v>
      </c>
      <c r="DP40" s="3">
        <v>0</v>
      </c>
      <c r="DQ40" s="3">
        <v>0</v>
      </c>
      <c r="DR40" s="3">
        <v>0</v>
      </c>
      <c r="DS40" s="197">
        <f t="shared" si="24"/>
        <v>0</v>
      </c>
      <c r="DT40" s="3">
        <v>0</v>
      </c>
      <c r="DU40" s="3">
        <v>0</v>
      </c>
      <c r="DV40" s="3">
        <v>1</v>
      </c>
      <c r="DW40" s="3">
        <v>0</v>
      </c>
      <c r="DX40" s="3">
        <v>0</v>
      </c>
      <c r="DY40" s="3">
        <v>0</v>
      </c>
      <c r="DZ40" s="3">
        <v>0</v>
      </c>
      <c r="EA40" s="3">
        <v>0</v>
      </c>
      <c r="EB40" s="3">
        <v>0</v>
      </c>
      <c r="EC40" s="3">
        <v>0</v>
      </c>
      <c r="ED40" s="3">
        <v>0</v>
      </c>
      <c r="EE40" s="3">
        <v>0</v>
      </c>
      <c r="EF40" s="3">
        <v>0</v>
      </c>
      <c r="EG40" s="3">
        <v>0</v>
      </c>
      <c r="EH40" s="3">
        <v>0</v>
      </c>
      <c r="EI40" s="3">
        <v>3</v>
      </c>
      <c r="EJ40" s="3">
        <v>1</v>
      </c>
      <c r="EK40" s="12">
        <v>0</v>
      </c>
      <c r="EL40" s="205">
        <f t="shared" si="25"/>
        <v>4</v>
      </c>
      <c r="EM40" s="89">
        <f t="shared" si="26"/>
        <v>32</v>
      </c>
      <c r="EN40" s="74">
        <f t="shared" si="27"/>
        <v>24</v>
      </c>
      <c r="EO40" s="74">
        <f t="shared" si="28"/>
        <v>9</v>
      </c>
      <c r="EP40" s="75">
        <f t="shared" si="29"/>
        <v>65</v>
      </c>
      <c r="EQ40" s="207">
        <f t="shared" si="30"/>
        <v>4.6153846153846159</v>
      </c>
      <c r="ER40" s="207">
        <f t="shared" si="31"/>
        <v>35.384615384615387</v>
      </c>
      <c r="ES40" s="208">
        <f t="shared" si="32"/>
        <v>27.692307692307693</v>
      </c>
      <c r="ET40" s="207">
        <f t="shared" si="33"/>
        <v>0</v>
      </c>
      <c r="EU40" s="207">
        <f t="shared" si="34"/>
        <v>6.1538461538461542</v>
      </c>
      <c r="EW40" s="87">
        <f t="shared" si="42"/>
        <v>251</v>
      </c>
      <c r="EX40" s="87">
        <f t="shared" si="43"/>
        <v>168</v>
      </c>
      <c r="EY40" s="87">
        <f t="shared" si="44"/>
        <v>133</v>
      </c>
      <c r="EZ40" s="87">
        <f t="shared" si="35"/>
        <v>552</v>
      </c>
    </row>
    <row r="41" spans="1:156" x14ac:dyDescent="0.25">
      <c r="A41" s="4" t="s">
        <v>74</v>
      </c>
      <c r="B41" s="4" t="s">
        <v>75</v>
      </c>
      <c r="C41" s="3">
        <v>39</v>
      </c>
      <c r="D41" s="3">
        <v>7</v>
      </c>
      <c r="E41" s="3">
        <v>6</v>
      </c>
      <c r="F41" s="197">
        <f t="shared" si="9"/>
        <v>52</v>
      </c>
      <c r="G41" s="3">
        <v>5</v>
      </c>
      <c r="H41" s="3">
        <v>0</v>
      </c>
      <c r="I41" s="3">
        <v>2</v>
      </c>
      <c r="J41" s="3">
        <v>69</v>
      </c>
      <c r="K41" s="3">
        <v>93</v>
      </c>
      <c r="L41" s="3">
        <v>30</v>
      </c>
      <c r="M41" s="197">
        <f t="shared" si="10"/>
        <v>192</v>
      </c>
      <c r="N41" s="3">
        <v>25</v>
      </c>
      <c r="O41" s="3">
        <v>19</v>
      </c>
      <c r="P41" s="3">
        <v>9</v>
      </c>
      <c r="Q41" s="3">
        <v>12</v>
      </c>
      <c r="R41" s="3">
        <v>20</v>
      </c>
      <c r="S41" s="3">
        <v>14</v>
      </c>
      <c r="T41" s="197">
        <f t="shared" si="11"/>
        <v>46</v>
      </c>
      <c r="U41" s="3">
        <v>3</v>
      </c>
      <c r="V41" s="3">
        <v>0</v>
      </c>
      <c r="W41" s="3">
        <v>1</v>
      </c>
      <c r="X41" s="3">
        <v>24</v>
      </c>
      <c r="Y41" s="3">
        <v>15</v>
      </c>
      <c r="Z41" s="3">
        <v>9</v>
      </c>
      <c r="AA41" s="197">
        <f t="shared" si="12"/>
        <v>48</v>
      </c>
      <c r="AB41" s="3">
        <v>1</v>
      </c>
      <c r="AC41" s="3">
        <v>1</v>
      </c>
      <c r="AD41" s="3">
        <v>0</v>
      </c>
      <c r="AE41" s="3">
        <v>0</v>
      </c>
      <c r="AF41" s="3">
        <v>6</v>
      </c>
      <c r="AG41" s="3">
        <v>0</v>
      </c>
      <c r="AH41" s="3">
        <v>10</v>
      </c>
      <c r="AI41" s="3">
        <v>1</v>
      </c>
      <c r="AJ41" s="3">
        <v>1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125</v>
      </c>
      <c r="AR41" s="3">
        <v>54</v>
      </c>
      <c r="AS41" s="3">
        <v>68</v>
      </c>
      <c r="AT41" s="197">
        <f t="shared" si="13"/>
        <v>247</v>
      </c>
      <c r="AU41" s="74">
        <f t="shared" si="36"/>
        <v>313</v>
      </c>
      <c r="AV41" s="74">
        <f t="shared" si="37"/>
        <v>216</v>
      </c>
      <c r="AW41" s="74">
        <f t="shared" si="38"/>
        <v>140</v>
      </c>
      <c r="AX41" s="75">
        <f t="shared" si="14"/>
        <v>669</v>
      </c>
      <c r="AY41" s="200">
        <f t="shared" si="15"/>
        <v>7.7727952167414047</v>
      </c>
      <c r="AZ41" s="200">
        <f t="shared" si="16"/>
        <v>28.699551569506728</v>
      </c>
      <c r="BA41" s="200">
        <f t="shared" si="17"/>
        <v>6.8759342301943196</v>
      </c>
      <c r="BB41" s="200">
        <f t="shared" si="18"/>
        <v>7.1748878923766819</v>
      </c>
      <c r="BC41" s="200">
        <f t="shared" si="19"/>
        <v>36.920777279521673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74">
        <f t="shared" si="39"/>
        <v>0</v>
      </c>
      <c r="CR41" s="74">
        <f t="shared" si="40"/>
        <v>0</v>
      </c>
      <c r="CS41" s="74">
        <f t="shared" si="41"/>
        <v>0</v>
      </c>
      <c r="CT41" s="75">
        <f t="shared" si="20"/>
        <v>0</v>
      </c>
      <c r="CU41" s="3">
        <v>10</v>
      </c>
      <c r="CV41" s="3">
        <v>1</v>
      </c>
      <c r="CW41" s="3">
        <v>0</v>
      </c>
      <c r="CX41" s="197">
        <f t="shared" si="21"/>
        <v>11</v>
      </c>
      <c r="CY41" s="3">
        <v>0</v>
      </c>
      <c r="CZ41" s="3">
        <v>0</v>
      </c>
      <c r="DA41" s="3">
        <v>0</v>
      </c>
      <c r="DB41" s="3">
        <v>14</v>
      </c>
      <c r="DC41" s="3">
        <v>16</v>
      </c>
      <c r="DD41" s="3">
        <v>5</v>
      </c>
      <c r="DE41" s="197">
        <f t="shared" si="22"/>
        <v>35</v>
      </c>
      <c r="DF41" s="3">
        <v>1</v>
      </c>
      <c r="DG41" s="3">
        <v>5</v>
      </c>
      <c r="DH41" s="3">
        <v>0</v>
      </c>
      <c r="DI41" s="3">
        <v>10</v>
      </c>
      <c r="DJ41" s="3">
        <v>2</v>
      </c>
      <c r="DK41" s="3">
        <v>0</v>
      </c>
      <c r="DL41" s="197">
        <f t="shared" si="23"/>
        <v>12</v>
      </c>
      <c r="DM41" s="3">
        <v>0</v>
      </c>
      <c r="DN41" s="3">
        <v>0</v>
      </c>
      <c r="DO41" s="3">
        <v>0</v>
      </c>
      <c r="DP41" s="3">
        <v>13</v>
      </c>
      <c r="DQ41" s="3">
        <v>8</v>
      </c>
      <c r="DR41" s="3">
        <v>2</v>
      </c>
      <c r="DS41" s="197">
        <f t="shared" si="24"/>
        <v>23</v>
      </c>
      <c r="DT41" s="3">
        <v>0</v>
      </c>
      <c r="DU41" s="3">
        <v>0</v>
      </c>
      <c r="DV41" s="3">
        <v>0</v>
      </c>
      <c r="DW41" s="3">
        <v>0</v>
      </c>
      <c r="DX41" s="3">
        <v>0</v>
      </c>
      <c r="DY41" s="3">
        <v>0</v>
      </c>
      <c r="DZ41" s="3">
        <v>0</v>
      </c>
      <c r="EA41" s="3">
        <v>0</v>
      </c>
      <c r="EB41" s="3">
        <v>0</v>
      </c>
      <c r="EC41" s="3">
        <v>0</v>
      </c>
      <c r="ED41" s="3">
        <v>0</v>
      </c>
      <c r="EE41" s="3">
        <v>0</v>
      </c>
      <c r="EF41" s="3">
        <v>0</v>
      </c>
      <c r="EG41" s="3">
        <v>0</v>
      </c>
      <c r="EH41" s="3">
        <v>0</v>
      </c>
      <c r="EI41" s="3">
        <v>19</v>
      </c>
      <c r="EJ41" s="3">
        <v>13</v>
      </c>
      <c r="EK41" s="12">
        <v>5</v>
      </c>
      <c r="EL41" s="205">
        <f t="shared" si="25"/>
        <v>37</v>
      </c>
      <c r="EM41" s="89">
        <f t="shared" si="26"/>
        <v>67</v>
      </c>
      <c r="EN41" s="74">
        <f t="shared" si="27"/>
        <v>45</v>
      </c>
      <c r="EO41" s="74">
        <f t="shared" si="28"/>
        <v>12</v>
      </c>
      <c r="EP41" s="75">
        <f t="shared" si="29"/>
        <v>124</v>
      </c>
      <c r="EQ41" s="207">
        <f t="shared" si="30"/>
        <v>8.870967741935484</v>
      </c>
      <c r="ER41" s="207">
        <f t="shared" si="31"/>
        <v>28.225806451612907</v>
      </c>
      <c r="ES41" s="208">
        <f t="shared" si="32"/>
        <v>9.67741935483871</v>
      </c>
      <c r="ET41" s="207">
        <f t="shared" si="33"/>
        <v>18.548387096774192</v>
      </c>
      <c r="EU41" s="207">
        <f t="shared" si="34"/>
        <v>29.838709677419356</v>
      </c>
      <c r="EW41" s="87">
        <f t="shared" si="42"/>
        <v>380</v>
      </c>
      <c r="EX41" s="87">
        <f t="shared" si="43"/>
        <v>261</v>
      </c>
      <c r="EY41" s="87">
        <f t="shared" si="44"/>
        <v>152</v>
      </c>
      <c r="EZ41" s="87">
        <f t="shared" si="35"/>
        <v>793</v>
      </c>
    </row>
    <row r="42" spans="1:156" x14ac:dyDescent="0.25">
      <c r="A42" s="4" t="s">
        <v>76</v>
      </c>
      <c r="B42" s="4" t="s">
        <v>77</v>
      </c>
      <c r="C42" s="3">
        <v>33</v>
      </c>
      <c r="D42" s="3">
        <v>23</v>
      </c>
      <c r="E42" s="3">
        <v>13</v>
      </c>
      <c r="F42" s="197">
        <f t="shared" si="9"/>
        <v>69</v>
      </c>
      <c r="G42" s="3">
        <v>18</v>
      </c>
      <c r="H42" s="3">
        <v>7</v>
      </c>
      <c r="I42" s="3">
        <v>18</v>
      </c>
      <c r="J42" s="3">
        <v>32</v>
      </c>
      <c r="K42" s="3">
        <v>15</v>
      </c>
      <c r="L42" s="3">
        <v>20</v>
      </c>
      <c r="M42" s="197">
        <f t="shared" si="10"/>
        <v>67</v>
      </c>
      <c r="N42" s="3">
        <v>15</v>
      </c>
      <c r="O42" s="3">
        <v>6</v>
      </c>
      <c r="P42" s="3">
        <v>9</v>
      </c>
      <c r="Q42" s="3">
        <v>35</v>
      </c>
      <c r="R42" s="3">
        <v>27</v>
      </c>
      <c r="S42" s="3">
        <v>18</v>
      </c>
      <c r="T42" s="197">
        <f t="shared" si="11"/>
        <v>80</v>
      </c>
      <c r="U42" s="3">
        <v>0</v>
      </c>
      <c r="V42" s="3">
        <v>4</v>
      </c>
      <c r="W42" s="3">
        <v>0</v>
      </c>
      <c r="X42" s="3">
        <v>20</v>
      </c>
      <c r="Y42" s="3">
        <v>32</v>
      </c>
      <c r="Z42" s="3">
        <v>24</v>
      </c>
      <c r="AA42" s="197">
        <f t="shared" si="12"/>
        <v>76</v>
      </c>
      <c r="AB42" s="3">
        <v>1</v>
      </c>
      <c r="AC42" s="3">
        <v>0</v>
      </c>
      <c r="AD42" s="3">
        <v>1</v>
      </c>
      <c r="AE42" s="3">
        <v>3</v>
      </c>
      <c r="AF42" s="3">
        <v>2</v>
      </c>
      <c r="AG42" s="3">
        <v>1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14</v>
      </c>
      <c r="AR42" s="3">
        <v>13</v>
      </c>
      <c r="AS42" s="3">
        <v>6</v>
      </c>
      <c r="AT42" s="197">
        <f t="shared" si="13"/>
        <v>33</v>
      </c>
      <c r="AU42" s="74">
        <f t="shared" si="36"/>
        <v>171</v>
      </c>
      <c r="AV42" s="74">
        <f t="shared" si="37"/>
        <v>129</v>
      </c>
      <c r="AW42" s="74">
        <f t="shared" si="38"/>
        <v>110</v>
      </c>
      <c r="AX42" s="75">
        <f t="shared" si="14"/>
        <v>410</v>
      </c>
      <c r="AY42" s="200">
        <f t="shared" si="15"/>
        <v>16.829268292682929</v>
      </c>
      <c r="AZ42" s="200">
        <f t="shared" si="16"/>
        <v>16.341463414634148</v>
      </c>
      <c r="BA42" s="200">
        <f t="shared" si="17"/>
        <v>19.512195121951219</v>
      </c>
      <c r="BB42" s="200">
        <f t="shared" si="18"/>
        <v>18.536585365853657</v>
      </c>
      <c r="BC42" s="200">
        <f t="shared" si="19"/>
        <v>8.0487804878048781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74">
        <f t="shared" si="39"/>
        <v>0</v>
      </c>
      <c r="CR42" s="74">
        <f t="shared" si="40"/>
        <v>0</v>
      </c>
      <c r="CS42" s="74">
        <f t="shared" si="41"/>
        <v>0</v>
      </c>
      <c r="CT42" s="75">
        <f t="shared" si="20"/>
        <v>0</v>
      </c>
      <c r="CU42" s="3">
        <v>5</v>
      </c>
      <c r="CV42" s="3">
        <v>1</v>
      </c>
      <c r="CW42" s="3">
        <v>0</v>
      </c>
      <c r="CX42" s="197">
        <f t="shared" si="21"/>
        <v>6</v>
      </c>
      <c r="CY42" s="3">
        <v>2</v>
      </c>
      <c r="CZ42" s="3">
        <v>0</v>
      </c>
      <c r="DA42" s="3">
        <v>0</v>
      </c>
      <c r="DB42" s="3">
        <v>7</v>
      </c>
      <c r="DC42" s="3">
        <v>3</v>
      </c>
      <c r="DD42" s="3">
        <v>4</v>
      </c>
      <c r="DE42" s="197">
        <f t="shared" si="22"/>
        <v>14</v>
      </c>
      <c r="DF42" s="3">
        <v>4</v>
      </c>
      <c r="DG42" s="3">
        <v>1</v>
      </c>
      <c r="DH42" s="3">
        <v>2</v>
      </c>
      <c r="DI42" s="3">
        <v>11</v>
      </c>
      <c r="DJ42" s="3">
        <v>2</v>
      </c>
      <c r="DK42" s="3">
        <v>4</v>
      </c>
      <c r="DL42" s="197">
        <f t="shared" si="23"/>
        <v>17</v>
      </c>
      <c r="DM42" s="3">
        <v>0</v>
      </c>
      <c r="DN42" s="3">
        <v>0</v>
      </c>
      <c r="DO42" s="3">
        <v>0</v>
      </c>
      <c r="DP42" s="3">
        <v>8</v>
      </c>
      <c r="DQ42" s="3">
        <v>5</v>
      </c>
      <c r="DR42" s="3">
        <v>3</v>
      </c>
      <c r="DS42" s="197">
        <f t="shared" si="24"/>
        <v>16</v>
      </c>
      <c r="DT42" s="3">
        <v>0</v>
      </c>
      <c r="DU42" s="3">
        <v>0</v>
      </c>
      <c r="DV42" s="3">
        <v>1</v>
      </c>
      <c r="DW42" s="3">
        <v>0</v>
      </c>
      <c r="DX42" s="3">
        <v>1</v>
      </c>
      <c r="DY42" s="3">
        <v>0</v>
      </c>
      <c r="DZ42" s="3">
        <v>0</v>
      </c>
      <c r="EA42" s="3">
        <v>0</v>
      </c>
      <c r="EB42" s="3">
        <v>0</v>
      </c>
      <c r="EC42" s="3">
        <v>0</v>
      </c>
      <c r="ED42" s="3">
        <v>0</v>
      </c>
      <c r="EE42" s="3">
        <v>0</v>
      </c>
      <c r="EF42" s="3">
        <v>0</v>
      </c>
      <c r="EG42" s="3">
        <v>0</v>
      </c>
      <c r="EH42" s="3">
        <v>0</v>
      </c>
      <c r="EI42" s="3">
        <v>3</v>
      </c>
      <c r="EJ42" s="3">
        <v>0</v>
      </c>
      <c r="EK42" s="12">
        <v>0</v>
      </c>
      <c r="EL42" s="205">
        <f t="shared" si="25"/>
        <v>3</v>
      </c>
      <c r="EM42" s="89">
        <f t="shared" si="26"/>
        <v>40</v>
      </c>
      <c r="EN42" s="74">
        <f t="shared" si="27"/>
        <v>13</v>
      </c>
      <c r="EO42" s="74">
        <f t="shared" si="28"/>
        <v>14</v>
      </c>
      <c r="EP42" s="75">
        <f t="shared" si="29"/>
        <v>67</v>
      </c>
      <c r="EQ42" s="207">
        <f t="shared" si="30"/>
        <v>8.9552238805970141</v>
      </c>
      <c r="ER42" s="207">
        <f t="shared" si="31"/>
        <v>20.8955223880597</v>
      </c>
      <c r="ES42" s="208">
        <f t="shared" si="32"/>
        <v>25.373134328358208</v>
      </c>
      <c r="ET42" s="207">
        <f t="shared" si="33"/>
        <v>23.880597014925371</v>
      </c>
      <c r="EU42" s="207">
        <f t="shared" si="34"/>
        <v>4.4776119402985071</v>
      </c>
      <c r="EW42" s="87">
        <f t="shared" si="42"/>
        <v>211</v>
      </c>
      <c r="EX42" s="87">
        <f t="shared" si="43"/>
        <v>142</v>
      </c>
      <c r="EY42" s="87">
        <f t="shared" si="44"/>
        <v>124</v>
      </c>
      <c r="EZ42" s="87">
        <f t="shared" si="35"/>
        <v>477</v>
      </c>
    </row>
    <row r="43" spans="1:156" x14ac:dyDescent="0.25">
      <c r="A43" s="4" t="s">
        <v>78</v>
      </c>
      <c r="B43" s="4" t="s">
        <v>79</v>
      </c>
      <c r="C43" s="3">
        <v>42</v>
      </c>
      <c r="D43" s="3">
        <v>33</v>
      </c>
      <c r="E43" s="3">
        <v>77</v>
      </c>
      <c r="F43" s="197">
        <f t="shared" si="9"/>
        <v>152</v>
      </c>
      <c r="G43" s="3">
        <v>15</v>
      </c>
      <c r="H43" s="3">
        <v>12</v>
      </c>
      <c r="I43" s="3">
        <v>6</v>
      </c>
      <c r="J43" s="3">
        <v>146</v>
      </c>
      <c r="K43" s="3">
        <v>77</v>
      </c>
      <c r="L43" s="3">
        <v>51</v>
      </c>
      <c r="M43" s="197">
        <f t="shared" si="10"/>
        <v>274</v>
      </c>
      <c r="N43" s="3">
        <v>10</v>
      </c>
      <c r="O43" s="3">
        <v>8</v>
      </c>
      <c r="P43" s="3">
        <v>5</v>
      </c>
      <c r="Q43" s="3">
        <v>44</v>
      </c>
      <c r="R43" s="3">
        <v>38</v>
      </c>
      <c r="S43" s="3">
        <v>18</v>
      </c>
      <c r="T43" s="197">
        <f t="shared" si="11"/>
        <v>100</v>
      </c>
      <c r="U43" s="3">
        <v>2</v>
      </c>
      <c r="V43" s="3">
        <v>2</v>
      </c>
      <c r="W43" s="3">
        <v>2</v>
      </c>
      <c r="X43" s="3">
        <v>42</v>
      </c>
      <c r="Y43" s="3">
        <v>32</v>
      </c>
      <c r="Z43" s="3">
        <v>7</v>
      </c>
      <c r="AA43" s="197">
        <f t="shared" si="12"/>
        <v>81</v>
      </c>
      <c r="AB43" s="3">
        <v>1</v>
      </c>
      <c r="AC43" s="3">
        <v>2</v>
      </c>
      <c r="AD43" s="3">
        <v>0</v>
      </c>
      <c r="AE43" s="3">
        <v>7</v>
      </c>
      <c r="AF43" s="3">
        <v>11</v>
      </c>
      <c r="AG43" s="3">
        <v>2</v>
      </c>
      <c r="AH43" s="3">
        <v>38</v>
      </c>
      <c r="AI43" s="3">
        <v>26</v>
      </c>
      <c r="AJ43" s="3">
        <v>4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16</v>
      </c>
      <c r="AR43" s="3">
        <v>13</v>
      </c>
      <c r="AS43" s="3">
        <v>6</v>
      </c>
      <c r="AT43" s="197">
        <f t="shared" si="13"/>
        <v>35</v>
      </c>
      <c r="AU43" s="74">
        <f t="shared" si="36"/>
        <v>363</v>
      </c>
      <c r="AV43" s="74">
        <f t="shared" si="37"/>
        <v>254</v>
      </c>
      <c r="AW43" s="74">
        <f t="shared" si="38"/>
        <v>178</v>
      </c>
      <c r="AX43" s="75">
        <f t="shared" si="14"/>
        <v>795</v>
      </c>
      <c r="AY43" s="200">
        <f t="shared" si="15"/>
        <v>19.119496855345915</v>
      </c>
      <c r="AZ43" s="200">
        <f t="shared" si="16"/>
        <v>34.465408805031444</v>
      </c>
      <c r="BA43" s="200">
        <f t="shared" si="17"/>
        <v>12.578616352201259</v>
      </c>
      <c r="BB43" s="200">
        <f t="shared" si="18"/>
        <v>10.188679245283019</v>
      </c>
      <c r="BC43" s="200">
        <f t="shared" si="19"/>
        <v>4.4025157232704402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74">
        <f t="shared" si="39"/>
        <v>0</v>
      </c>
      <c r="CR43" s="74">
        <f t="shared" si="40"/>
        <v>0</v>
      </c>
      <c r="CS43" s="74">
        <f t="shared" si="41"/>
        <v>0</v>
      </c>
      <c r="CT43" s="75">
        <f t="shared" si="20"/>
        <v>0</v>
      </c>
      <c r="CU43" s="3">
        <v>10</v>
      </c>
      <c r="CV43" s="3">
        <v>6</v>
      </c>
      <c r="CW43" s="3">
        <v>19</v>
      </c>
      <c r="CX43" s="197">
        <f t="shared" si="21"/>
        <v>35</v>
      </c>
      <c r="CY43" s="3">
        <v>0</v>
      </c>
      <c r="CZ43" s="3">
        <v>1</v>
      </c>
      <c r="DA43" s="3">
        <v>0</v>
      </c>
      <c r="DB43" s="3">
        <v>28</v>
      </c>
      <c r="DC43" s="3">
        <v>26</v>
      </c>
      <c r="DD43" s="3">
        <v>3</v>
      </c>
      <c r="DE43" s="197">
        <f t="shared" si="22"/>
        <v>57</v>
      </c>
      <c r="DF43" s="3">
        <v>0</v>
      </c>
      <c r="DG43" s="3">
        <v>0</v>
      </c>
      <c r="DH43" s="3">
        <v>0</v>
      </c>
      <c r="DI43" s="3">
        <v>11</v>
      </c>
      <c r="DJ43" s="3">
        <v>10</v>
      </c>
      <c r="DK43" s="3">
        <v>2</v>
      </c>
      <c r="DL43" s="197">
        <f t="shared" si="23"/>
        <v>23</v>
      </c>
      <c r="DM43" s="3">
        <v>0</v>
      </c>
      <c r="DN43" s="3">
        <v>3</v>
      </c>
      <c r="DO43" s="3">
        <v>0</v>
      </c>
      <c r="DP43" s="3">
        <v>11</v>
      </c>
      <c r="DQ43" s="3">
        <v>9</v>
      </c>
      <c r="DR43" s="3">
        <v>2</v>
      </c>
      <c r="DS43" s="197">
        <f t="shared" si="24"/>
        <v>22</v>
      </c>
      <c r="DT43" s="3">
        <v>0</v>
      </c>
      <c r="DU43" s="3">
        <v>0</v>
      </c>
      <c r="DV43" s="3">
        <v>0</v>
      </c>
      <c r="DW43" s="3">
        <v>0</v>
      </c>
      <c r="DX43" s="3">
        <v>0</v>
      </c>
      <c r="DY43" s="3">
        <v>0</v>
      </c>
      <c r="DZ43" s="3">
        <v>10</v>
      </c>
      <c r="EA43" s="3">
        <v>2</v>
      </c>
      <c r="EB43" s="3">
        <v>0</v>
      </c>
      <c r="EC43" s="3">
        <v>0</v>
      </c>
      <c r="ED43" s="3">
        <v>0</v>
      </c>
      <c r="EE43" s="3">
        <v>0</v>
      </c>
      <c r="EF43" s="3">
        <v>0</v>
      </c>
      <c r="EG43" s="3">
        <v>0</v>
      </c>
      <c r="EH43" s="3">
        <v>0</v>
      </c>
      <c r="EI43" s="3">
        <v>3</v>
      </c>
      <c r="EJ43" s="3">
        <v>2</v>
      </c>
      <c r="EK43" s="12">
        <v>0</v>
      </c>
      <c r="EL43" s="205">
        <f t="shared" si="25"/>
        <v>5</v>
      </c>
      <c r="EM43" s="89">
        <f t="shared" si="26"/>
        <v>73</v>
      </c>
      <c r="EN43" s="74">
        <f t="shared" si="27"/>
        <v>59</v>
      </c>
      <c r="EO43" s="74">
        <f t="shared" si="28"/>
        <v>26</v>
      </c>
      <c r="EP43" s="75">
        <f t="shared" si="29"/>
        <v>158</v>
      </c>
      <c r="EQ43" s="207">
        <f t="shared" si="30"/>
        <v>22.151898734177212</v>
      </c>
      <c r="ER43" s="207">
        <f t="shared" si="31"/>
        <v>36.075949367088604</v>
      </c>
      <c r="ES43" s="208">
        <f t="shared" si="32"/>
        <v>14.556962025316455</v>
      </c>
      <c r="ET43" s="207">
        <f t="shared" si="33"/>
        <v>13.924050632911392</v>
      </c>
      <c r="EU43" s="207">
        <f t="shared" si="34"/>
        <v>3.1645569620253164</v>
      </c>
      <c r="EW43" s="87">
        <f t="shared" si="42"/>
        <v>436</v>
      </c>
      <c r="EX43" s="87">
        <f t="shared" si="43"/>
        <v>313</v>
      </c>
      <c r="EY43" s="87">
        <f t="shared" si="44"/>
        <v>204</v>
      </c>
      <c r="EZ43" s="87">
        <f t="shared" si="35"/>
        <v>953</v>
      </c>
    </row>
    <row r="44" spans="1:156" x14ac:dyDescent="0.25">
      <c r="A44" s="4" t="s">
        <v>80</v>
      </c>
      <c r="B44" s="4" t="s">
        <v>81</v>
      </c>
      <c r="C44" s="3">
        <v>10</v>
      </c>
      <c r="D44" s="3">
        <v>8</v>
      </c>
      <c r="E44" s="3">
        <v>0</v>
      </c>
      <c r="F44" s="197">
        <f t="shared" si="9"/>
        <v>18</v>
      </c>
      <c r="G44" s="3">
        <v>2</v>
      </c>
      <c r="H44" s="3">
        <v>0</v>
      </c>
      <c r="I44" s="3">
        <v>0</v>
      </c>
      <c r="J44" s="3">
        <v>3</v>
      </c>
      <c r="K44" s="3">
        <v>6</v>
      </c>
      <c r="L44" s="3">
        <v>0</v>
      </c>
      <c r="M44" s="197">
        <f t="shared" si="10"/>
        <v>9</v>
      </c>
      <c r="N44" s="3">
        <v>0</v>
      </c>
      <c r="O44" s="3">
        <v>0</v>
      </c>
      <c r="P44" s="3">
        <v>0</v>
      </c>
      <c r="Q44" s="3">
        <v>10</v>
      </c>
      <c r="R44" s="3">
        <v>5</v>
      </c>
      <c r="S44" s="3">
        <v>6</v>
      </c>
      <c r="T44" s="197">
        <f t="shared" si="11"/>
        <v>21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5</v>
      </c>
      <c r="AA44" s="197">
        <f t="shared" si="12"/>
        <v>5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197">
        <f t="shared" si="13"/>
        <v>0</v>
      </c>
      <c r="AU44" s="74">
        <f t="shared" si="36"/>
        <v>25</v>
      </c>
      <c r="AV44" s="74">
        <f t="shared" si="37"/>
        <v>19</v>
      </c>
      <c r="AW44" s="74">
        <f t="shared" si="38"/>
        <v>11</v>
      </c>
      <c r="AX44" s="75">
        <f t="shared" si="14"/>
        <v>55</v>
      </c>
      <c r="AY44" s="200">
        <f t="shared" si="15"/>
        <v>32.727272727272727</v>
      </c>
      <c r="AZ44" s="200">
        <f t="shared" si="16"/>
        <v>16.363636363636363</v>
      </c>
      <c r="BA44" s="200">
        <f t="shared" si="17"/>
        <v>38.181818181818187</v>
      </c>
      <c r="BB44" s="200">
        <f t="shared" si="18"/>
        <v>9.0909090909090917</v>
      </c>
      <c r="BC44" s="200">
        <f t="shared" si="19"/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74">
        <f t="shared" si="39"/>
        <v>0</v>
      </c>
      <c r="CR44" s="74">
        <f t="shared" si="40"/>
        <v>0</v>
      </c>
      <c r="CS44" s="74">
        <f t="shared" si="41"/>
        <v>0</v>
      </c>
      <c r="CT44" s="75">
        <f t="shared" si="20"/>
        <v>0</v>
      </c>
      <c r="CU44" s="3">
        <v>0</v>
      </c>
      <c r="CV44" s="3">
        <v>0</v>
      </c>
      <c r="CW44" s="3">
        <v>0</v>
      </c>
      <c r="CX44" s="197">
        <f t="shared" si="21"/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197">
        <f t="shared" si="22"/>
        <v>0</v>
      </c>
      <c r="DF44" s="3">
        <v>0</v>
      </c>
      <c r="DG44" s="3">
        <v>0</v>
      </c>
      <c r="DH44" s="3">
        <v>0</v>
      </c>
      <c r="DI44" s="3">
        <v>0</v>
      </c>
      <c r="DJ44" s="3">
        <v>0</v>
      </c>
      <c r="DK44" s="3">
        <v>0</v>
      </c>
      <c r="DL44" s="197">
        <f t="shared" si="23"/>
        <v>0</v>
      </c>
      <c r="DM44" s="3">
        <v>0</v>
      </c>
      <c r="DN44" s="3">
        <v>0</v>
      </c>
      <c r="DO44" s="3">
        <v>0</v>
      </c>
      <c r="DP44" s="3">
        <v>1</v>
      </c>
      <c r="DQ44" s="3">
        <v>2</v>
      </c>
      <c r="DR44" s="3">
        <v>0</v>
      </c>
      <c r="DS44" s="197">
        <f t="shared" si="24"/>
        <v>3</v>
      </c>
      <c r="DT44" s="3">
        <v>0</v>
      </c>
      <c r="DU44" s="3">
        <v>0</v>
      </c>
      <c r="DV44" s="3">
        <v>0</v>
      </c>
      <c r="DW44" s="3">
        <v>0</v>
      </c>
      <c r="DX44" s="3">
        <v>0</v>
      </c>
      <c r="DY44" s="3">
        <v>0</v>
      </c>
      <c r="DZ44" s="3">
        <v>0</v>
      </c>
      <c r="EA44" s="3">
        <v>0</v>
      </c>
      <c r="EB44" s="3">
        <v>0</v>
      </c>
      <c r="EC44" s="3">
        <v>0</v>
      </c>
      <c r="ED44" s="3">
        <v>0</v>
      </c>
      <c r="EE44" s="3">
        <v>0</v>
      </c>
      <c r="EF44" s="3">
        <v>0</v>
      </c>
      <c r="EG44" s="3">
        <v>0</v>
      </c>
      <c r="EH44" s="3">
        <v>0</v>
      </c>
      <c r="EI44" s="3">
        <v>0</v>
      </c>
      <c r="EJ44" s="3">
        <v>0</v>
      </c>
      <c r="EK44" s="12">
        <v>0</v>
      </c>
      <c r="EL44" s="205">
        <f t="shared" si="25"/>
        <v>0</v>
      </c>
      <c r="EM44" s="89">
        <f t="shared" si="26"/>
        <v>1</v>
      </c>
      <c r="EN44" s="74">
        <f t="shared" si="27"/>
        <v>2</v>
      </c>
      <c r="EO44" s="74">
        <f t="shared" si="28"/>
        <v>0</v>
      </c>
      <c r="EP44" s="75">
        <f t="shared" si="29"/>
        <v>3</v>
      </c>
      <c r="EQ44" s="207">
        <f t="shared" si="30"/>
        <v>0</v>
      </c>
      <c r="ER44" s="207">
        <f t="shared" si="31"/>
        <v>0</v>
      </c>
      <c r="ES44" s="208">
        <f t="shared" si="32"/>
        <v>0</v>
      </c>
      <c r="ET44" s="207">
        <f t="shared" si="33"/>
        <v>100</v>
      </c>
      <c r="EU44" s="207">
        <f t="shared" si="34"/>
        <v>0</v>
      </c>
      <c r="EW44" s="87">
        <f t="shared" si="42"/>
        <v>26</v>
      </c>
      <c r="EX44" s="87">
        <f t="shared" si="43"/>
        <v>21</v>
      </c>
      <c r="EY44" s="87">
        <f t="shared" si="44"/>
        <v>11</v>
      </c>
      <c r="EZ44" s="87">
        <f t="shared" si="35"/>
        <v>58</v>
      </c>
    </row>
    <row r="45" spans="1:156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197">
        <f t="shared" si="9"/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197">
        <f t="shared" si="10"/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197">
        <f t="shared" si="11"/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197">
        <f t="shared" si="12"/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197">
        <f t="shared" si="13"/>
        <v>0</v>
      </c>
      <c r="AU45" s="74">
        <f t="shared" si="36"/>
        <v>0</v>
      </c>
      <c r="AV45" s="74">
        <f t="shared" si="37"/>
        <v>0</v>
      </c>
      <c r="AW45" s="74">
        <f t="shared" si="38"/>
        <v>0</v>
      </c>
      <c r="AX45" s="75">
        <f t="shared" si="14"/>
        <v>0</v>
      </c>
      <c r="AY45" s="200" t="e">
        <f t="shared" si="15"/>
        <v>#DIV/0!</v>
      </c>
      <c r="AZ45" s="200" t="e">
        <f t="shared" si="16"/>
        <v>#DIV/0!</v>
      </c>
      <c r="BA45" s="200" t="e">
        <f t="shared" si="17"/>
        <v>#DIV/0!</v>
      </c>
      <c r="BB45" s="200" t="e">
        <f t="shared" si="18"/>
        <v>#DIV/0!</v>
      </c>
      <c r="BC45" s="200" t="e">
        <f t="shared" si="19"/>
        <v>#DIV/0!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74">
        <f t="shared" si="39"/>
        <v>0</v>
      </c>
      <c r="CR45" s="74">
        <f t="shared" si="40"/>
        <v>0</v>
      </c>
      <c r="CS45" s="74">
        <f t="shared" si="41"/>
        <v>0</v>
      </c>
      <c r="CT45" s="75">
        <f t="shared" si="20"/>
        <v>0</v>
      </c>
      <c r="CU45" s="3">
        <v>0</v>
      </c>
      <c r="CV45" s="3">
        <v>0</v>
      </c>
      <c r="CW45" s="3">
        <v>0</v>
      </c>
      <c r="CX45" s="197">
        <f t="shared" si="21"/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197">
        <f t="shared" si="22"/>
        <v>0</v>
      </c>
      <c r="DF45" s="3">
        <v>0</v>
      </c>
      <c r="DG45" s="3">
        <v>0</v>
      </c>
      <c r="DH45" s="3">
        <v>0</v>
      </c>
      <c r="DI45" s="3">
        <v>0</v>
      </c>
      <c r="DJ45" s="3">
        <v>0</v>
      </c>
      <c r="DK45" s="3">
        <v>0</v>
      </c>
      <c r="DL45" s="197">
        <f t="shared" si="23"/>
        <v>0</v>
      </c>
      <c r="DM45" s="3">
        <v>0</v>
      </c>
      <c r="DN45" s="3">
        <v>0</v>
      </c>
      <c r="DO45" s="3">
        <v>0</v>
      </c>
      <c r="DP45" s="3">
        <v>0</v>
      </c>
      <c r="DQ45" s="3">
        <v>0</v>
      </c>
      <c r="DR45" s="3">
        <v>0</v>
      </c>
      <c r="DS45" s="197">
        <f t="shared" si="24"/>
        <v>0</v>
      </c>
      <c r="DT45" s="3">
        <v>0</v>
      </c>
      <c r="DU45" s="3">
        <v>0</v>
      </c>
      <c r="DV45" s="3">
        <v>0</v>
      </c>
      <c r="DW45" s="3">
        <v>0</v>
      </c>
      <c r="DX45" s="3">
        <v>0</v>
      </c>
      <c r="DY45" s="3">
        <v>0</v>
      </c>
      <c r="DZ45" s="3">
        <v>0</v>
      </c>
      <c r="EA45" s="3">
        <v>0</v>
      </c>
      <c r="EB45" s="3">
        <v>0</v>
      </c>
      <c r="EC45" s="3">
        <v>0</v>
      </c>
      <c r="ED45" s="3">
        <v>0</v>
      </c>
      <c r="EE45" s="3">
        <v>0</v>
      </c>
      <c r="EF45" s="3">
        <v>0</v>
      </c>
      <c r="EG45" s="3">
        <v>0</v>
      </c>
      <c r="EH45" s="3">
        <v>0</v>
      </c>
      <c r="EI45" s="3">
        <v>0</v>
      </c>
      <c r="EJ45" s="3">
        <v>0</v>
      </c>
      <c r="EK45" s="12">
        <v>0</v>
      </c>
      <c r="EL45" s="205">
        <f t="shared" si="25"/>
        <v>0</v>
      </c>
      <c r="EM45" s="89">
        <f t="shared" si="26"/>
        <v>0</v>
      </c>
      <c r="EN45" s="74">
        <f t="shared" si="27"/>
        <v>0</v>
      </c>
      <c r="EO45" s="74">
        <f t="shared" si="28"/>
        <v>0</v>
      </c>
      <c r="EP45" s="75">
        <f t="shared" si="29"/>
        <v>0</v>
      </c>
      <c r="EQ45" s="207" t="e">
        <f t="shared" si="30"/>
        <v>#DIV/0!</v>
      </c>
      <c r="ER45" s="207" t="e">
        <f t="shared" si="31"/>
        <v>#DIV/0!</v>
      </c>
      <c r="ES45" s="208" t="e">
        <f t="shared" si="32"/>
        <v>#DIV/0!</v>
      </c>
      <c r="ET45" s="207" t="e">
        <f t="shared" si="33"/>
        <v>#DIV/0!</v>
      </c>
      <c r="EU45" s="207" t="e">
        <f t="shared" si="34"/>
        <v>#DIV/0!</v>
      </c>
      <c r="EW45" s="87">
        <f t="shared" si="42"/>
        <v>0</v>
      </c>
      <c r="EX45" s="87">
        <f t="shared" si="43"/>
        <v>0</v>
      </c>
      <c r="EY45" s="87">
        <f t="shared" si="44"/>
        <v>0</v>
      </c>
      <c r="EZ45" s="87">
        <f t="shared" si="35"/>
        <v>0</v>
      </c>
    </row>
    <row r="46" spans="1:156" x14ac:dyDescent="0.25">
      <c r="A46" s="4" t="s">
        <v>84</v>
      </c>
      <c r="B46" s="4" t="s">
        <v>85</v>
      </c>
      <c r="C46" s="3">
        <v>1</v>
      </c>
      <c r="D46" s="3">
        <v>0</v>
      </c>
      <c r="E46" s="3">
        <v>0</v>
      </c>
      <c r="F46" s="197">
        <f t="shared" si="9"/>
        <v>1</v>
      </c>
      <c r="G46" s="3">
        <v>0</v>
      </c>
      <c r="H46" s="3">
        <v>0</v>
      </c>
      <c r="I46" s="3">
        <v>0</v>
      </c>
      <c r="J46" s="3">
        <v>8</v>
      </c>
      <c r="K46" s="3">
        <v>0</v>
      </c>
      <c r="L46" s="3">
        <v>0</v>
      </c>
      <c r="M46" s="197">
        <f t="shared" si="10"/>
        <v>8</v>
      </c>
      <c r="N46" s="3">
        <v>3</v>
      </c>
      <c r="O46" s="3">
        <v>2</v>
      </c>
      <c r="P46" s="3">
        <v>0</v>
      </c>
      <c r="Q46" s="3">
        <v>0</v>
      </c>
      <c r="R46" s="3">
        <v>0</v>
      </c>
      <c r="S46" s="3">
        <v>1</v>
      </c>
      <c r="T46" s="197">
        <f t="shared" si="11"/>
        <v>1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197">
        <f t="shared" si="12"/>
        <v>0</v>
      </c>
      <c r="AB46" s="3">
        <v>0</v>
      </c>
      <c r="AC46" s="3">
        <v>0</v>
      </c>
      <c r="AD46" s="3">
        <v>0</v>
      </c>
      <c r="AE46" s="3">
        <v>4</v>
      </c>
      <c r="AF46" s="3">
        <v>1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197">
        <f t="shared" si="13"/>
        <v>0</v>
      </c>
      <c r="AU46" s="74">
        <f t="shared" si="36"/>
        <v>16</v>
      </c>
      <c r="AV46" s="74">
        <f t="shared" si="37"/>
        <v>3</v>
      </c>
      <c r="AW46" s="74">
        <f t="shared" si="38"/>
        <v>1</v>
      </c>
      <c r="AX46" s="75">
        <f t="shared" si="14"/>
        <v>20</v>
      </c>
      <c r="AY46" s="200">
        <f t="shared" si="15"/>
        <v>5</v>
      </c>
      <c r="AZ46" s="200">
        <f t="shared" si="16"/>
        <v>40</v>
      </c>
      <c r="BA46" s="200">
        <f t="shared" si="17"/>
        <v>5</v>
      </c>
      <c r="BB46" s="200">
        <f t="shared" si="18"/>
        <v>0</v>
      </c>
      <c r="BC46" s="200">
        <f t="shared" si="19"/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  <c r="CH46" s="3">
        <v>0</v>
      </c>
      <c r="CI46" s="3">
        <v>0</v>
      </c>
      <c r="CJ46" s="3">
        <v>0</v>
      </c>
      <c r="CK46" s="3">
        <v>0</v>
      </c>
      <c r="CL46" s="3">
        <v>0</v>
      </c>
      <c r="CM46" s="3">
        <v>0</v>
      </c>
      <c r="CN46" s="3">
        <v>0</v>
      </c>
      <c r="CO46" s="3">
        <v>0</v>
      </c>
      <c r="CP46" s="3">
        <v>0</v>
      </c>
      <c r="CQ46" s="74">
        <f t="shared" si="39"/>
        <v>0</v>
      </c>
      <c r="CR46" s="74">
        <f t="shared" si="40"/>
        <v>0</v>
      </c>
      <c r="CS46" s="74">
        <f t="shared" si="41"/>
        <v>0</v>
      </c>
      <c r="CT46" s="75">
        <f t="shared" si="20"/>
        <v>0</v>
      </c>
      <c r="CU46" s="3">
        <v>0</v>
      </c>
      <c r="CV46" s="3">
        <v>0</v>
      </c>
      <c r="CW46" s="3">
        <v>0</v>
      </c>
      <c r="CX46" s="197">
        <f t="shared" si="21"/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197">
        <f t="shared" si="22"/>
        <v>0</v>
      </c>
      <c r="DF46" s="3">
        <v>0</v>
      </c>
      <c r="DG46" s="3">
        <v>0</v>
      </c>
      <c r="DH46" s="3">
        <v>0</v>
      </c>
      <c r="DI46" s="3">
        <v>0</v>
      </c>
      <c r="DJ46" s="3">
        <v>0</v>
      </c>
      <c r="DK46" s="3">
        <v>0</v>
      </c>
      <c r="DL46" s="197">
        <f t="shared" si="23"/>
        <v>0</v>
      </c>
      <c r="DM46" s="3">
        <v>0</v>
      </c>
      <c r="DN46" s="3">
        <v>0</v>
      </c>
      <c r="DO46" s="3">
        <v>0</v>
      </c>
      <c r="DP46" s="3">
        <v>0</v>
      </c>
      <c r="DQ46" s="3">
        <v>0</v>
      </c>
      <c r="DR46" s="3">
        <v>0</v>
      </c>
      <c r="DS46" s="197">
        <f t="shared" si="24"/>
        <v>0</v>
      </c>
      <c r="DT46" s="3">
        <v>0</v>
      </c>
      <c r="DU46" s="3">
        <v>0</v>
      </c>
      <c r="DV46" s="3">
        <v>0</v>
      </c>
      <c r="DW46" s="3">
        <v>0</v>
      </c>
      <c r="DX46" s="3">
        <v>0</v>
      </c>
      <c r="DY46" s="3">
        <v>0</v>
      </c>
      <c r="DZ46" s="3">
        <v>0</v>
      </c>
      <c r="EA46" s="3">
        <v>0</v>
      </c>
      <c r="EB46" s="3">
        <v>0</v>
      </c>
      <c r="EC46" s="3">
        <v>0</v>
      </c>
      <c r="ED46" s="3">
        <v>0</v>
      </c>
      <c r="EE46" s="3">
        <v>0</v>
      </c>
      <c r="EF46" s="3">
        <v>0</v>
      </c>
      <c r="EG46" s="3">
        <v>0</v>
      </c>
      <c r="EH46" s="3">
        <v>0</v>
      </c>
      <c r="EI46" s="3">
        <v>0</v>
      </c>
      <c r="EJ46" s="3">
        <v>0</v>
      </c>
      <c r="EK46" s="12">
        <v>0</v>
      </c>
      <c r="EL46" s="205">
        <f t="shared" si="25"/>
        <v>0</v>
      </c>
      <c r="EM46" s="89">
        <f t="shared" si="26"/>
        <v>0</v>
      </c>
      <c r="EN46" s="74">
        <f t="shared" si="27"/>
        <v>0</v>
      </c>
      <c r="EO46" s="74">
        <f t="shared" si="28"/>
        <v>0</v>
      </c>
      <c r="EP46" s="75">
        <f t="shared" si="29"/>
        <v>0</v>
      </c>
      <c r="EQ46" s="207" t="e">
        <f t="shared" si="30"/>
        <v>#DIV/0!</v>
      </c>
      <c r="ER46" s="207" t="e">
        <f t="shared" si="31"/>
        <v>#DIV/0!</v>
      </c>
      <c r="ES46" s="208" t="e">
        <f t="shared" si="32"/>
        <v>#DIV/0!</v>
      </c>
      <c r="ET46" s="207" t="e">
        <f t="shared" si="33"/>
        <v>#DIV/0!</v>
      </c>
      <c r="EU46" s="207" t="e">
        <f t="shared" si="34"/>
        <v>#DIV/0!</v>
      </c>
      <c r="EW46" s="87">
        <f t="shared" si="42"/>
        <v>16</v>
      </c>
      <c r="EX46" s="87">
        <f t="shared" si="43"/>
        <v>3</v>
      </c>
      <c r="EY46" s="87">
        <f t="shared" si="44"/>
        <v>1</v>
      </c>
      <c r="EZ46" s="87">
        <f t="shared" si="35"/>
        <v>20</v>
      </c>
    </row>
    <row r="47" spans="1:156" x14ac:dyDescent="0.25">
      <c r="A47" s="4" t="s">
        <v>86</v>
      </c>
      <c r="B47" s="4" t="s">
        <v>87</v>
      </c>
      <c r="C47" s="3">
        <v>8</v>
      </c>
      <c r="D47" s="3">
        <v>0</v>
      </c>
      <c r="E47" s="3">
        <v>3</v>
      </c>
      <c r="F47" s="197">
        <f t="shared" si="9"/>
        <v>11</v>
      </c>
      <c r="G47" s="3">
        <v>2</v>
      </c>
      <c r="H47" s="3">
        <v>0</v>
      </c>
      <c r="I47" s="3">
        <v>1</v>
      </c>
      <c r="J47" s="3">
        <v>22</v>
      </c>
      <c r="K47" s="3">
        <v>21</v>
      </c>
      <c r="L47" s="3">
        <v>9</v>
      </c>
      <c r="M47" s="197">
        <f t="shared" si="10"/>
        <v>52</v>
      </c>
      <c r="N47" s="3">
        <v>52</v>
      </c>
      <c r="O47" s="3">
        <v>4</v>
      </c>
      <c r="P47" s="3">
        <v>15</v>
      </c>
      <c r="Q47" s="3">
        <v>5</v>
      </c>
      <c r="R47" s="3">
        <v>3</v>
      </c>
      <c r="S47" s="3">
        <v>2</v>
      </c>
      <c r="T47" s="197">
        <f t="shared" si="11"/>
        <v>10</v>
      </c>
      <c r="U47" s="3">
        <v>8</v>
      </c>
      <c r="V47" s="3">
        <v>0</v>
      </c>
      <c r="W47" s="3">
        <v>0</v>
      </c>
      <c r="X47" s="3">
        <v>3</v>
      </c>
      <c r="Y47" s="3">
        <v>2</v>
      </c>
      <c r="Z47" s="3">
        <v>2</v>
      </c>
      <c r="AA47" s="197">
        <f t="shared" si="12"/>
        <v>7</v>
      </c>
      <c r="AB47" s="3">
        <v>0</v>
      </c>
      <c r="AC47" s="3">
        <v>0</v>
      </c>
      <c r="AD47" s="3">
        <v>0</v>
      </c>
      <c r="AE47" s="3">
        <v>1</v>
      </c>
      <c r="AF47" s="3">
        <v>0</v>
      </c>
      <c r="AG47" s="3">
        <v>0</v>
      </c>
      <c r="AH47" s="3">
        <v>0</v>
      </c>
      <c r="AI47" s="3">
        <v>2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254</v>
      </c>
      <c r="AR47" s="3">
        <v>4</v>
      </c>
      <c r="AS47" s="3">
        <v>49</v>
      </c>
      <c r="AT47" s="197">
        <f t="shared" si="13"/>
        <v>307</v>
      </c>
      <c r="AU47" s="74">
        <f t="shared" si="36"/>
        <v>355</v>
      </c>
      <c r="AV47" s="74">
        <f t="shared" si="37"/>
        <v>36</v>
      </c>
      <c r="AW47" s="74">
        <f t="shared" si="38"/>
        <v>81</v>
      </c>
      <c r="AX47" s="75">
        <f t="shared" si="14"/>
        <v>472</v>
      </c>
      <c r="AY47" s="200">
        <f t="shared" si="15"/>
        <v>2.3305084745762712</v>
      </c>
      <c r="AZ47" s="200">
        <f t="shared" si="16"/>
        <v>11.016949152542372</v>
      </c>
      <c r="BA47" s="200">
        <f t="shared" si="17"/>
        <v>2.1186440677966099</v>
      </c>
      <c r="BB47" s="200">
        <f t="shared" si="18"/>
        <v>1.4830508474576272</v>
      </c>
      <c r="BC47" s="200">
        <f t="shared" si="19"/>
        <v>65.042372881355931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v>0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M47" s="3">
        <v>0</v>
      </c>
      <c r="CN47" s="3">
        <v>0</v>
      </c>
      <c r="CO47" s="3">
        <v>0</v>
      </c>
      <c r="CP47" s="3">
        <v>0</v>
      </c>
      <c r="CQ47" s="74">
        <f t="shared" si="39"/>
        <v>0</v>
      </c>
      <c r="CR47" s="74">
        <f t="shared" si="40"/>
        <v>0</v>
      </c>
      <c r="CS47" s="74">
        <f t="shared" si="41"/>
        <v>0</v>
      </c>
      <c r="CT47" s="75">
        <f t="shared" si="20"/>
        <v>0</v>
      </c>
      <c r="CU47" s="3">
        <v>0</v>
      </c>
      <c r="CV47" s="3">
        <v>0</v>
      </c>
      <c r="CW47" s="3">
        <v>0</v>
      </c>
      <c r="CX47" s="197">
        <f t="shared" si="21"/>
        <v>0</v>
      </c>
      <c r="CY47" s="3">
        <v>0</v>
      </c>
      <c r="CZ47" s="3">
        <v>0</v>
      </c>
      <c r="DA47" s="3">
        <v>0</v>
      </c>
      <c r="DB47" s="3">
        <v>3</v>
      </c>
      <c r="DC47" s="3">
        <v>1</v>
      </c>
      <c r="DD47" s="3">
        <v>0</v>
      </c>
      <c r="DE47" s="197">
        <f t="shared" si="22"/>
        <v>4</v>
      </c>
      <c r="DF47" s="3">
        <v>27</v>
      </c>
      <c r="DG47" s="3">
        <v>18</v>
      </c>
      <c r="DH47" s="3">
        <v>1</v>
      </c>
      <c r="DI47" s="3">
        <v>1</v>
      </c>
      <c r="DJ47" s="3">
        <v>0</v>
      </c>
      <c r="DK47" s="3">
        <v>0</v>
      </c>
      <c r="DL47" s="197">
        <f t="shared" si="23"/>
        <v>1</v>
      </c>
      <c r="DM47" s="3">
        <v>0</v>
      </c>
      <c r="DN47" s="3">
        <v>1</v>
      </c>
      <c r="DO47" s="3">
        <v>0</v>
      </c>
      <c r="DP47" s="3">
        <v>0</v>
      </c>
      <c r="DQ47" s="3">
        <v>0</v>
      </c>
      <c r="DR47" s="3">
        <v>0</v>
      </c>
      <c r="DS47" s="197">
        <f t="shared" si="24"/>
        <v>0</v>
      </c>
      <c r="DT47" s="3">
        <v>0</v>
      </c>
      <c r="DU47" s="3">
        <v>0</v>
      </c>
      <c r="DV47" s="3">
        <v>0</v>
      </c>
      <c r="DW47" s="3">
        <v>0</v>
      </c>
      <c r="DX47" s="3">
        <v>0</v>
      </c>
      <c r="DY47" s="3">
        <v>0</v>
      </c>
      <c r="DZ47" s="3">
        <v>0</v>
      </c>
      <c r="EA47" s="3">
        <v>0</v>
      </c>
      <c r="EB47" s="3">
        <v>0</v>
      </c>
      <c r="EC47" s="3">
        <v>0</v>
      </c>
      <c r="ED47" s="3">
        <v>0</v>
      </c>
      <c r="EE47" s="3">
        <v>0</v>
      </c>
      <c r="EF47" s="3">
        <v>0</v>
      </c>
      <c r="EG47" s="3">
        <v>0</v>
      </c>
      <c r="EH47" s="3">
        <v>0</v>
      </c>
      <c r="EI47" s="3">
        <v>23</v>
      </c>
      <c r="EJ47" s="3">
        <v>12</v>
      </c>
      <c r="EK47" s="12">
        <v>3</v>
      </c>
      <c r="EL47" s="205">
        <f t="shared" si="25"/>
        <v>38</v>
      </c>
      <c r="EM47" s="89">
        <f t="shared" si="26"/>
        <v>54</v>
      </c>
      <c r="EN47" s="74">
        <f t="shared" si="27"/>
        <v>32</v>
      </c>
      <c r="EO47" s="74">
        <f t="shared" si="28"/>
        <v>4</v>
      </c>
      <c r="EP47" s="75">
        <f t="shared" si="29"/>
        <v>90</v>
      </c>
      <c r="EQ47" s="207">
        <f t="shared" si="30"/>
        <v>0</v>
      </c>
      <c r="ER47" s="207">
        <f t="shared" si="31"/>
        <v>4.4444444444444446</v>
      </c>
      <c r="ES47" s="208">
        <f t="shared" si="32"/>
        <v>1.1111111111111112</v>
      </c>
      <c r="ET47" s="207">
        <f t="shared" si="33"/>
        <v>0</v>
      </c>
      <c r="EU47" s="207">
        <f t="shared" si="34"/>
        <v>42.222222222222221</v>
      </c>
      <c r="EW47" s="87">
        <f t="shared" si="42"/>
        <v>409</v>
      </c>
      <c r="EX47" s="87">
        <f t="shared" si="43"/>
        <v>68</v>
      </c>
      <c r="EY47" s="87">
        <f t="shared" si="44"/>
        <v>85</v>
      </c>
      <c r="EZ47" s="87">
        <f t="shared" si="35"/>
        <v>562</v>
      </c>
    </row>
    <row r="48" spans="1:156" x14ac:dyDescent="0.25">
      <c r="A48" s="4" t="s">
        <v>88</v>
      </c>
      <c r="B48" s="4" t="s">
        <v>89</v>
      </c>
      <c r="C48" s="3">
        <v>40</v>
      </c>
      <c r="D48" s="3">
        <v>6</v>
      </c>
      <c r="E48" s="3">
        <v>4</v>
      </c>
      <c r="F48" s="197">
        <f t="shared" si="9"/>
        <v>50</v>
      </c>
      <c r="G48" s="3">
        <v>0</v>
      </c>
      <c r="H48" s="3">
        <v>1</v>
      </c>
      <c r="I48" s="3">
        <v>0</v>
      </c>
      <c r="J48" s="3">
        <v>19</v>
      </c>
      <c r="K48" s="3">
        <v>5</v>
      </c>
      <c r="L48" s="3">
        <v>2</v>
      </c>
      <c r="M48" s="197">
        <f t="shared" si="10"/>
        <v>26</v>
      </c>
      <c r="N48" s="3">
        <v>2</v>
      </c>
      <c r="O48" s="3">
        <v>2</v>
      </c>
      <c r="P48" s="3">
        <v>1</v>
      </c>
      <c r="Q48" s="3">
        <v>17</v>
      </c>
      <c r="R48" s="3">
        <v>12</v>
      </c>
      <c r="S48" s="3">
        <v>18</v>
      </c>
      <c r="T48" s="197">
        <f t="shared" si="11"/>
        <v>47</v>
      </c>
      <c r="U48" s="3">
        <v>0</v>
      </c>
      <c r="V48" s="3">
        <v>0</v>
      </c>
      <c r="W48" s="3">
        <v>0</v>
      </c>
      <c r="X48" s="3">
        <v>0</v>
      </c>
      <c r="Y48" s="3">
        <v>1</v>
      </c>
      <c r="Z48" s="3">
        <v>0</v>
      </c>
      <c r="AA48" s="197">
        <f t="shared" si="12"/>
        <v>1</v>
      </c>
      <c r="AB48" s="3">
        <v>0</v>
      </c>
      <c r="AC48" s="3">
        <v>0</v>
      </c>
      <c r="AD48" s="3">
        <v>1</v>
      </c>
      <c r="AE48" s="3">
        <v>2</v>
      </c>
      <c r="AF48" s="3">
        <v>1</v>
      </c>
      <c r="AG48" s="3">
        <v>6</v>
      </c>
      <c r="AH48" s="3">
        <v>0</v>
      </c>
      <c r="AI48" s="3">
        <v>3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197">
        <f t="shared" si="13"/>
        <v>0</v>
      </c>
      <c r="AU48" s="74">
        <f t="shared" si="36"/>
        <v>80</v>
      </c>
      <c r="AV48" s="74">
        <f t="shared" si="37"/>
        <v>31</v>
      </c>
      <c r="AW48" s="74">
        <f t="shared" si="38"/>
        <v>32</v>
      </c>
      <c r="AX48" s="75">
        <f t="shared" si="14"/>
        <v>143</v>
      </c>
      <c r="AY48" s="200">
        <f t="shared" si="15"/>
        <v>34.965034965034967</v>
      </c>
      <c r="AZ48" s="200">
        <f t="shared" si="16"/>
        <v>18.181818181818183</v>
      </c>
      <c r="BA48" s="200">
        <f t="shared" si="17"/>
        <v>32.867132867132867</v>
      </c>
      <c r="BB48" s="200">
        <f t="shared" si="18"/>
        <v>0.69930069930069927</v>
      </c>
      <c r="BC48" s="200">
        <f t="shared" si="19"/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N48" s="3">
        <v>0</v>
      </c>
      <c r="CO48" s="3">
        <v>0</v>
      </c>
      <c r="CP48" s="3">
        <v>0</v>
      </c>
      <c r="CQ48" s="74">
        <f t="shared" si="39"/>
        <v>0</v>
      </c>
      <c r="CR48" s="74">
        <f t="shared" si="40"/>
        <v>0</v>
      </c>
      <c r="CS48" s="74">
        <f t="shared" si="41"/>
        <v>0</v>
      </c>
      <c r="CT48" s="75">
        <f t="shared" si="20"/>
        <v>0</v>
      </c>
      <c r="CU48" s="3">
        <v>4</v>
      </c>
      <c r="CV48" s="3">
        <v>4</v>
      </c>
      <c r="CW48" s="3">
        <v>0</v>
      </c>
      <c r="CX48" s="197">
        <f t="shared" si="21"/>
        <v>8</v>
      </c>
      <c r="CY48" s="3">
        <v>0</v>
      </c>
      <c r="CZ48" s="3">
        <v>0</v>
      </c>
      <c r="DA48" s="3">
        <v>0</v>
      </c>
      <c r="DB48" s="3">
        <v>4</v>
      </c>
      <c r="DC48" s="3">
        <v>1</v>
      </c>
      <c r="DD48" s="3">
        <v>0</v>
      </c>
      <c r="DE48" s="197">
        <f t="shared" si="22"/>
        <v>5</v>
      </c>
      <c r="DF48" s="3">
        <v>0</v>
      </c>
      <c r="DG48" s="3">
        <v>0</v>
      </c>
      <c r="DH48" s="3">
        <v>0</v>
      </c>
      <c r="DI48" s="3">
        <v>7</v>
      </c>
      <c r="DJ48" s="3">
        <v>4</v>
      </c>
      <c r="DK48" s="3">
        <v>1</v>
      </c>
      <c r="DL48" s="197">
        <f t="shared" si="23"/>
        <v>12</v>
      </c>
      <c r="DM48" s="3">
        <v>0</v>
      </c>
      <c r="DN48" s="3">
        <v>0</v>
      </c>
      <c r="DO48" s="3">
        <v>0</v>
      </c>
      <c r="DP48" s="3">
        <v>1</v>
      </c>
      <c r="DQ48" s="3">
        <v>1</v>
      </c>
      <c r="DR48" s="3">
        <v>0</v>
      </c>
      <c r="DS48" s="197">
        <f t="shared" si="24"/>
        <v>2</v>
      </c>
      <c r="DT48" s="3">
        <v>0</v>
      </c>
      <c r="DU48" s="3">
        <v>0</v>
      </c>
      <c r="DV48" s="3">
        <v>0</v>
      </c>
      <c r="DW48" s="3">
        <v>0</v>
      </c>
      <c r="DX48" s="3">
        <v>0</v>
      </c>
      <c r="DY48" s="3">
        <v>0</v>
      </c>
      <c r="DZ48" s="3">
        <v>0</v>
      </c>
      <c r="EA48" s="3">
        <v>2</v>
      </c>
      <c r="EB48" s="3">
        <v>1</v>
      </c>
      <c r="EC48" s="3">
        <v>0</v>
      </c>
      <c r="ED48" s="3">
        <v>0</v>
      </c>
      <c r="EE48" s="3">
        <v>0</v>
      </c>
      <c r="EF48" s="3">
        <v>0</v>
      </c>
      <c r="EG48" s="3">
        <v>0</v>
      </c>
      <c r="EH48" s="3">
        <v>0</v>
      </c>
      <c r="EI48" s="3">
        <v>0</v>
      </c>
      <c r="EJ48" s="3">
        <v>0</v>
      </c>
      <c r="EK48" s="12">
        <v>0</v>
      </c>
      <c r="EL48" s="205">
        <f t="shared" si="25"/>
        <v>0</v>
      </c>
      <c r="EM48" s="89">
        <f t="shared" si="26"/>
        <v>16</v>
      </c>
      <c r="EN48" s="74">
        <f t="shared" si="27"/>
        <v>12</v>
      </c>
      <c r="EO48" s="74">
        <f t="shared" si="28"/>
        <v>2</v>
      </c>
      <c r="EP48" s="75">
        <f t="shared" si="29"/>
        <v>30</v>
      </c>
      <c r="EQ48" s="207">
        <f t="shared" si="30"/>
        <v>26.666666666666668</v>
      </c>
      <c r="ER48" s="207">
        <f t="shared" si="31"/>
        <v>16.666666666666664</v>
      </c>
      <c r="ES48" s="208">
        <f t="shared" si="32"/>
        <v>40</v>
      </c>
      <c r="ET48" s="207">
        <f t="shared" si="33"/>
        <v>6.666666666666667</v>
      </c>
      <c r="EU48" s="207">
        <f t="shared" si="34"/>
        <v>0</v>
      </c>
      <c r="EW48" s="87">
        <f t="shared" si="42"/>
        <v>96</v>
      </c>
      <c r="EX48" s="87">
        <f t="shared" si="43"/>
        <v>43</v>
      </c>
      <c r="EY48" s="87">
        <f t="shared" si="44"/>
        <v>34</v>
      </c>
      <c r="EZ48" s="87">
        <f t="shared" si="35"/>
        <v>173</v>
      </c>
    </row>
    <row r="49" spans="1:156" x14ac:dyDescent="0.25">
      <c r="A49" s="4" t="s">
        <v>90</v>
      </c>
      <c r="B49" s="4" t="s">
        <v>91</v>
      </c>
      <c r="C49" s="3">
        <v>42</v>
      </c>
      <c r="D49" s="3">
        <v>4</v>
      </c>
      <c r="E49" s="3">
        <v>4</v>
      </c>
      <c r="F49" s="197">
        <f t="shared" si="9"/>
        <v>50</v>
      </c>
      <c r="G49" s="3">
        <v>6</v>
      </c>
      <c r="H49" s="3">
        <v>0</v>
      </c>
      <c r="I49" s="3">
        <v>0</v>
      </c>
      <c r="J49" s="3">
        <v>28</v>
      </c>
      <c r="K49" s="3">
        <v>30</v>
      </c>
      <c r="L49" s="3">
        <v>3</v>
      </c>
      <c r="M49" s="197">
        <f t="shared" si="10"/>
        <v>61</v>
      </c>
      <c r="N49" s="3">
        <v>11</v>
      </c>
      <c r="O49" s="3">
        <v>13</v>
      </c>
      <c r="P49" s="3">
        <v>4</v>
      </c>
      <c r="Q49" s="3">
        <v>5</v>
      </c>
      <c r="R49" s="3">
        <v>0</v>
      </c>
      <c r="S49" s="3">
        <v>13</v>
      </c>
      <c r="T49" s="197">
        <f t="shared" si="11"/>
        <v>18</v>
      </c>
      <c r="U49" s="3">
        <v>0</v>
      </c>
      <c r="V49" s="3">
        <v>0</v>
      </c>
      <c r="W49" s="3">
        <v>0</v>
      </c>
      <c r="X49" s="3">
        <v>4</v>
      </c>
      <c r="Y49" s="3">
        <v>0</v>
      </c>
      <c r="Z49" s="3">
        <v>6</v>
      </c>
      <c r="AA49" s="197">
        <f t="shared" si="12"/>
        <v>10</v>
      </c>
      <c r="AB49" s="3">
        <v>1</v>
      </c>
      <c r="AC49" s="3">
        <v>1</v>
      </c>
      <c r="AD49" s="3">
        <v>0</v>
      </c>
      <c r="AE49" s="3">
        <v>1</v>
      </c>
      <c r="AF49" s="3">
        <v>3</v>
      </c>
      <c r="AG49" s="3">
        <v>1</v>
      </c>
      <c r="AH49" s="3">
        <v>1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16</v>
      </c>
      <c r="AR49" s="3">
        <v>12</v>
      </c>
      <c r="AS49" s="3">
        <v>9</v>
      </c>
      <c r="AT49" s="197">
        <f t="shared" si="13"/>
        <v>37</v>
      </c>
      <c r="AU49" s="74">
        <f t="shared" si="36"/>
        <v>115</v>
      </c>
      <c r="AV49" s="74">
        <f t="shared" si="37"/>
        <v>63</v>
      </c>
      <c r="AW49" s="74">
        <f t="shared" si="38"/>
        <v>40</v>
      </c>
      <c r="AX49" s="75">
        <f t="shared" si="14"/>
        <v>218</v>
      </c>
      <c r="AY49" s="200">
        <f t="shared" si="15"/>
        <v>22.935779816513762</v>
      </c>
      <c r="AZ49" s="200">
        <f t="shared" si="16"/>
        <v>27.981651376146786</v>
      </c>
      <c r="BA49" s="200">
        <f t="shared" si="17"/>
        <v>8.2568807339449553</v>
      </c>
      <c r="BB49" s="200">
        <f t="shared" si="18"/>
        <v>4.5871559633027523</v>
      </c>
      <c r="BC49" s="200">
        <f t="shared" si="19"/>
        <v>16.972477064220186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74">
        <f t="shared" si="39"/>
        <v>0</v>
      </c>
      <c r="CR49" s="74">
        <f t="shared" si="40"/>
        <v>0</v>
      </c>
      <c r="CS49" s="74">
        <f t="shared" si="41"/>
        <v>0</v>
      </c>
      <c r="CT49" s="75">
        <f t="shared" si="20"/>
        <v>0</v>
      </c>
      <c r="CU49" s="3">
        <v>6</v>
      </c>
      <c r="CV49" s="3">
        <v>0</v>
      </c>
      <c r="CW49" s="3">
        <v>2</v>
      </c>
      <c r="CX49" s="197">
        <f t="shared" si="21"/>
        <v>8</v>
      </c>
      <c r="CY49" s="3">
        <v>0</v>
      </c>
      <c r="CZ49" s="3">
        <v>0</v>
      </c>
      <c r="DA49" s="3">
        <v>0</v>
      </c>
      <c r="DB49" s="3">
        <v>0</v>
      </c>
      <c r="DC49" s="3">
        <v>2</v>
      </c>
      <c r="DD49" s="3">
        <v>0</v>
      </c>
      <c r="DE49" s="197">
        <f t="shared" si="22"/>
        <v>2</v>
      </c>
      <c r="DF49" s="3">
        <v>5</v>
      </c>
      <c r="DG49" s="3">
        <v>0</v>
      </c>
      <c r="DH49" s="3">
        <v>2</v>
      </c>
      <c r="DI49" s="3">
        <v>2</v>
      </c>
      <c r="DJ49" s="3">
        <v>0</v>
      </c>
      <c r="DK49" s="3">
        <v>0</v>
      </c>
      <c r="DL49" s="197">
        <f t="shared" si="23"/>
        <v>2</v>
      </c>
      <c r="DM49" s="3">
        <v>0</v>
      </c>
      <c r="DN49" s="3">
        <v>0</v>
      </c>
      <c r="DO49" s="3">
        <v>0</v>
      </c>
      <c r="DP49" s="3">
        <v>1</v>
      </c>
      <c r="DQ49" s="3">
        <v>0</v>
      </c>
      <c r="DR49" s="3">
        <v>0</v>
      </c>
      <c r="DS49" s="197">
        <f t="shared" si="24"/>
        <v>1</v>
      </c>
      <c r="DT49" s="3">
        <v>0</v>
      </c>
      <c r="DU49" s="3">
        <v>0</v>
      </c>
      <c r="DV49" s="3">
        <v>0</v>
      </c>
      <c r="DW49" s="3">
        <v>0</v>
      </c>
      <c r="DX49" s="3">
        <v>0</v>
      </c>
      <c r="DY49" s="3">
        <v>0</v>
      </c>
      <c r="DZ49" s="3">
        <v>0</v>
      </c>
      <c r="EA49" s="3">
        <v>0</v>
      </c>
      <c r="EB49" s="3">
        <v>0</v>
      </c>
      <c r="EC49" s="3">
        <v>0</v>
      </c>
      <c r="ED49" s="3">
        <v>0</v>
      </c>
      <c r="EE49" s="3">
        <v>0</v>
      </c>
      <c r="EF49" s="3">
        <v>0</v>
      </c>
      <c r="EG49" s="3">
        <v>0</v>
      </c>
      <c r="EH49" s="3">
        <v>0</v>
      </c>
      <c r="EI49" s="3">
        <v>2</v>
      </c>
      <c r="EJ49" s="3">
        <v>1</v>
      </c>
      <c r="EK49" s="12">
        <v>0</v>
      </c>
      <c r="EL49" s="205">
        <f t="shared" si="25"/>
        <v>3</v>
      </c>
      <c r="EM49" s="89">
        <f t="shared" si="26"/>
        <v>16</v>
      </c>
      <c r="EN49" s="74">
        <f t="shared" si="27"/>
        <v>3</v>
      </c>
      <c r="EO49" s="74">
        <f t="shared" si="28"/>
        <v>4</v>
      </c>
      <c r="EP49" s="75">
        <f t="shared" si="29"/>
        <v>23</v>
      </c>
      <c r="EQ49" s="207">
        <f t="shared" si="30"/>
        <v>34.782608695652172</v>
      </c>
      <c r="ER49" s="207">
        <f t="shared" si="31"/>
        <v>8.695652173913043</v>
      </c>
      <c r="ES49" s="208">
        <f t="shared" si="32"/>
        <v>8.695652173913043</v>
      </c>
      <c r="ET49" s="207">
        <f t="shared" si="33"/>
        <v>4.3478260869565215</v>
      </c>
      <c r="EU49" s="207">
        <f t="shared" si="34"/>
        <v>13.043478260869565</v>
      </c>
      <c r="EW49" s="87">
        <f t="shared" si="42"/>
        <v>131</v>
      </c>
      <c r="EX49" s="87">
        <f t="shared" si="43"/>
        <v>66</v>
      </c>
      <c r="EY49" s="87">
        <f t="shared" si="44"/>
        <v>44</v>
      </c>
      <c r="EZ49" s="87">
        <f t="shared" si="35"/>
        <v>241</v>
      </c>
    </row>
    <row r="50" spans="1:156" x14ac:dyDescent="0.25">
      <c r="A50" s="4" t="s">
        <v>92</v>
      </c>
      <c r="B50" s="4" t="s">
        <v>93</v>
      </c>
      <c r="C50" s="3">
        <v>0</v>
      </c>
      <c r="D50" s="3">
        <v>0</v>
      </c>
      <c r="E50" s="3">
        <v>0</v>
      </c>
      <c r="F50" s="197">
        <f t="shared" si="9"/>
        <v>0</v>
      </c>
      <c r="G50" s="3">
        <v>0</v>
      </c>
      <c r="H50" s="3">
        <v>0</v>
      </c>
      <c r="I50" s="3">
        <v>0</v>
      </c>
      <c r="J50" s="3">
        <v>10</v>
      </c>
      <c r="K50" s="3">
        <v>0</v>
      </c>
      <c r="L50" s="3">
        <v>7</v>
      </c>
      <c r="M50" s="197">
        <f t="shared" si="10"/>
        <v>17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197">
        <f t="shared" si="11"/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197">
        <f t="shared" si="12"/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197">
        <f t="shared" si="13"/>
        <v>0</v>
      </c>
      <c r="AU50" s="74">
        <f t="shared" si="36"/>
        <v>10</v>
      </c>
      <c r="AV50" s="74">
        <f t="shared" si="37"/>
        <v>0</v>
      </c>
      <c r="AW50" s="74">
        <f t="shared" si="38"/>
        <v>7</v>
      </c>
      <c r="AX50" s="75">
        <f t="shared" si="14"/>
        <v>17</v>
      </c>
      <c r="AY50" s="200">
        <f t="shared" si="15"/>
        <v>0</v>
      </c>
      <c r="AZ50" s="200">
        <f t="shared" si="16"/>
        <v>100</v>
      </c>
      <c r="BA50" s="200">
        <f t="shared" si="17"/>
        <v>0</v>
      </c>
      <c r="BB50" s="200">
        <f t="shared" si="18"/>
        <v>0</v>
      </c>
      <c r="BC50" s="200">
        <f t="shared" si="19"/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74">
        <f t="shared" si="39"/>
        <v>0</v>
      </c>
      <c r="CR50" s="74">
        <f t="shared" si="40"/>
        <v>0</v>
      </c>
      <c r="CS50" s="74">
        <f t="shared" si="41"/>
        <v>0</v>
      </c>
      <c r="CT50" s="75">
        <f t="shared" si="20"/>
        <v>0</v>
      </c>
      <c r="CU50" s="3">
        <v>0</v>
      </c>
      <c r="CV50" s="3">
        <v>0</v>
      </c>
      <c r="CW50" s="3">
        <v>0</v>
      </c>
      <c r="CX50" s="197">
        <f t="shared" si="21"/>
        <v>0</v>
      </c>
      <c r="CY50" s="3">
        <v>0</v>
      </c>
      <c r="CZ50" s="3">
        <v>0</v>
      </c>
      <c r="DA50" s="3">
        <v>0</v>
      </c>
      <c r="DB50" s="3">
        <v>1</v>
      </c>
      <c r="DC50" s="3">
        <v>0</v>
      </c>
      <c r="DD50" s="3">
        <v>0</v>
      </c>
      <c r="DE50" s="197">
        <f t="shared" si="22"/>
        <v>1</v>
      </c>
      <c r="DF50" s="3">
        <v>0</v>
      </c>
      <c r="DG50" s="3">
        <v>0</v>
      </c>
      <c r="DH50" s="3">
        <v>0</v>
      </c>
      <c r="DI50" s="3">
        <v>0</v>
      </c>
      <c r="DJ50" s="3">
        <v>0</v>
      </c>
      <c r="DK50" s="3">
        <v>0</v>
      </c>
      <c r="DL50" s="197">
        <f t="shared" si="23"/>
        <v>0</v>
      </c>
      <c r="DM50" s="3">
        <v>0</v>
      </c>
      <c r="DN50" s="3">
        <v>0</v>
      </c>
      <c r="DO50" s="3">
        <v>0</v>
      </c>
      <c r="DP50" s="3">
        <v>0</v>
      </c>
      <c r="DQ50" s="3">
        <v>0</v>
      </c>
      <c r="DR50" s="3">
        <v>0</v>
      </c>
      <c r="DS50" s="197">
        <f t="shared" si="24"/>
        <v>0</v>
      </c>
      <c r="DT50" s="3">
        <v>0</v>
      </c>
      <c r="DU50" s="3">
        <v>0</v>
      </c>
      <c r="DV50" s="3">
        <v>0</v>
      </c>
      <c r="DW50" s="3">
        <v>0</v>
      </c>
      <c r="DX50" s="3">
        <v>0</v>
      </c>
      <c r="DY50" s="3">
        <v>0</v>
      </c>
      <c r="DZ50" s="3">
        <v>0</v>
      </c>
      <c r="EA50" s="3">
        <v>0</v>
      </c>
      <c r="EB50" s="3">
        <v>0</v>
      </c>
      <c r="EC50" s="3">
        <v>0</v>
      </c>
      <c r="ED50" s="3">
        <v>0</v>
      </c>
      <c r="EE50" s="3">
        <v>0</v>
      </c>
      <c r="EF50" s="3">
        <v>0</v>
      </c>
      <c r="EG50" s="3">
        <v>0</v>
      </c>
      <c r="EH50" s="3">
        <v>0</v>
      </c>
      <c r="EI50" s="3">
        <v>0</v>
      </c>
      <c r="EJ50" s="3">
        <v>0</v>
      </c>
      <c r="EK50" s="12">
        <v>0</v>
      </c>
      <c r="EL50" s="205">
        <f t="shared" si="25"/>
        <v>0</v>
      </c>
      <c r="EM50" s="89">
        <f t="shared" si="26"/>
        <v>1</v>
      </c>
      <c r="EN50" s="74">
        <f t="shared" si="27"/>
        <v>0</v>
      </c>
      <c r="EO50" s="74">
        <f t="shared" si="28"/>
        <v>0</v>
      </c>
      <c r="EP50" s="75">
        <f t="shared" si="29"/>
        <v>1</v>
      </c>
      <c r="EQ50" s="207">
        <f t="shared" si="30"/>
        <v>0</v>
      </c>
      <c r="ER50" s="207">
        <f t="shared" si="31"/>
        <v>100</v>
      </c>
      <c r="ES50" s="208">
        <f t="shared" si="32"/>
        <v>0</v>
      </c>
      <c r="ET50" s="207">
        <f t="shared" si="33"/>
        <v>0</v>
      </c>
      <c r="EU50" s="207">
        <f t="shared" si="34"/>
        <v>0</v>
      </c>
      <c r="EW50" s="87">
        <f t="shared" si="42"/>
        <v>11</v>
      </c>
      <c r="EX50" s="87">
        <f t="shared" si="43"/>
        <v>0</v>
      </c>
      <c r="EY50" s="87">
        <f t="shared" si="44"/>
        <v>7</v>
      </c>
      <c r="EZ50" s="87">
        <f t="shared" si="35"/>
        <v>18</v>
      </c>
    </row>
    <row r="51" spans="1:156" x14ac:dyDescent="0.25">
      <c r="A51" s="4" t="s">
        <v>94</v>
      </c>
      <c r="B51" s="4" t="s">
        <v>95</v>
      </c>
      <c r="C51" s="3">
        <v>2</v>
      </c>
      <c r="D51" s="3">
        <v>2</v>
      </c>
      <c r="E51" s="3">
        <v>1</v>
      </c>
      <c r="F51" s="197">
        <f t="shared" si="9"/>
        <v>5</v>
      </c>
      <c r="G51" s="3">
        <v>0</v>
      </c>
      <c r="H51" s="3">
        <v>0</v>
      </c>
      <c r="I51" s="3">
        <v>1</v>
      </c>
      <c r="J51" s="3">
        <v>7</v>
      </c>
      <c r="K51" s="3">
        <v>3</v>
      </c>
      <c r="L51" s="3">
        <v>1</v>
      </c>
      <c r="M51" s="197">
        <f t="shared" si="10"/>
        <v>11</v>
      </c>
      <c r="N51" s="3">
        <v>0</v>
      </c>
      <c r="O51" s="3">
        <v>0</v>
      </c>
      <c r="P51" s="3">
        <v>1</v>
      </c>
      <c r="Q51" s="3">
        <v>2</v>
      </c>
      <c r="R51" s="3">
        <v>1</v>
      </c>
      <c r="S51" s="3">
        <v>1</v>
      </c>
      <c r="T51" s="197">
        <f t="shared" si="11"/>
        <v>4</v>
      </c>
      <c r="U51" s="3">
        <v>0</v>
      </c>
      <c r="V51" s="3">
        <v>0</v>
      </c>
      <c r="W51" s="3">
        <v>1</v>
      </c>
      <c r="X51" s="3">
        <v>0</v>
      </c>
      <c r="Y51" s="3">
        <v>2</v>
      </c>
      <c r="Z51" s="3">
        <v>1</v>
      </c>
      <c r="AA51" s="197">
        <f t="shared" si="12"/>
        <v>3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1</v>
      </c>
      <c r="AP51" s="3">
        <v>0</v>
      </c>
      <c r="AQ51" s="3">
        <v>0</v>
      </c>
      <c r="AR51" s="3">
        <v>0</v>
      </c>
      <c r="AS51" s="3">
        <v>0</v>
      </c>
      <c r="AT51" s="197">
        <f t="shared" si="13"/>
        <v>0</v>
      </c>
      <c r="AU51" s="74">
        <f t="shared" si="36"/>
        <v>11</v>
      </c>
      <c r="AV51" s="74">
        <f t="shared" si="37"/>
        <v>9</v>
      </c>
      <c r="AW51" s="74">
        <f t="shared" si="38"/>
        <v>7</v>
      </c>
      <c r="AX51" s="75">
        <f t="shared" si="14"/>
        <v>27</v>
      </c>
      <c r="AY51" s="200">
        <f t="shared" si="15"/>
        <v>18.518518518518519</v>
      </c>
      <c r="AZ51" s="200">
        <f t="shared" si="16"/>
        <v>40.74074074074074</v>
      </c>
      <c r="BA51" s="200">
        <f t="shared" si="17"/>
        <v>14.814814814814813</v>
      </c>
      <c r="BB51" s="200">
        <f t="shared" si="18"/>
        <v>11.111111111111111</v>
      </c>
      <c r="BC51" s="200">
        <f t="shared" si="19"/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74">
        <f t="shared" si="39"/>
        <v>0</v>
      </c>
      <c r="CR51" s="74">
        <f t="shared" si="40"/>
        <v>0</v>
      </c>
      <c r="CS51" s="74">
        <f t="shared" si="41"/>
        <v>0</v>
      </c>
      <c r="CT51" s="75">
        <f t="shared" si="20"/>
        <v>0</v>
      </c>
      <c r="CU51" s="3">
        <v>0</v>
      </c>
      <c r="CV51" s="3">
        <v>0</v>
      </c>
      <c r="CW51" s="3">
        <v>0</v>
      </c>
      <c r="CX51" s="197">
        <f t="shared" si="21"/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197">
        <f t="shared" si="22"/>
        <v>0</v>
      </c>
      <c r="DF51" s="3">
        <v>0</v>
      </c>
      <c r="DG51" s="3">
        <v>0</v>
      </c>
      <c r="DH51" s="3">
        <v>0</v>
      </c>
      <c r="DI51" s="3">
        <v>0</v>
      </c>
      <c r="DJ51" s="3">
        <v>0</v>
      </c>
      <c r="DK51" s="3">
        <v>0</v>
      </c>
      <c r="DL51" s="197">
        <f t="shared" si="23"/>
        <v>0</v>
      </c>
      <c r="DM51" s="3">
        <v>0</v>
      </c>
      <c r="DN51" s="3">
        <v>0</v>
      </c>
      <c r="DO51" s="3">
        <v>0</v>
      </c>
      <c r="DP51" s="3">
        <v>0</v>
      </c>
      <c r="DQ51" s="3">
        <v>0</v>
      </c>
      <c r="DR51" s="3">
        <v>0</v>
      </c>
      <c r="DS51" s="197">
        <f t="shared" si="24"/>
        <v>0</v>
      </c>
      <c r="DT51" s="3">
        <v>0</v>
      </c>
      <c r="DU51" s="3">
        <v>0</v>
      </c>
      <c r="DV51" s="3">
        <v>0</v>
      </c>
      <c r="DW51" s="3">
        <v>0</v>
      </c>
      <c r="DX51" s="3">
        <v>0</v>
      </c>
      <c r="DY51" s="3">
        <v>0</v>
      </c>
      <c r="DZ51" s="3">
        <v>0</v>
      </c>
      <c r="EA51" s="3">
        <v>0</v>
      </c>
      <c r="EB51" s="3">
        <v>0</v>
      </c>
      <c r="EC51" s="3">
        <v>0</v>
      </c>
      <c r="ED51" s="3">
        <v>0</v>
      </c>
      <c r="EE51" s="3">
        <v>0</v>
      </c>
      <c r="EF51" s="3">
        <v>0</v>
      </c>
      <c r="EG51" s="3">
        <v>0</v>
      </c>
      <c r="EH51" s="3">
        <v>0</v>
      </c>
      <c r="EI51" s="3">
        <v>0</v>
      </c>
      <c r="EJ51" s="3">
        <v>0</v>
      </c>
      <c r="EK51" s="12">
        <v>0</v>
      </c>
      <c r="EL51" s="205">
        <f t="shared" si="25"/>
        <v>0</v>
      </c>
      <c r="EM51" s="89">
        <f t="shared" si="26"/>
        <v>0</v>
      </c>
      <c r="EN51" s="74">
        <f t="shared" si="27"/>
        <v>0</v>
      </c>
      <c r="EO51" s="74">
        <f t="shared" si="28"/>
        <v>0</v>
      </c>
      <c r="EP51" s="75">
        <f t="shared" si="29"/>
        <v>0</v>
      </c>
      <c r="EQ51" s="207" t="e">
        <f t="shared" si="30"/>
        <v>#DIV/0!</v>
      </c>
      <c r="ER51" s="207" t="e">
        <f t="shared" si="31"/>
        <v>#DIV/0!</v>
      </c>
      <c r="ES51" s="208" t="e">
        <f t="shared" si="32"/>
        <v>#DIV/0!</v>
      </c>
      <c r="ET51" s="207" t="e">
        <f t="shared" si="33"/>
        <v>#DIV/0!</v>
      </c>
      <c r="EU51" s="207" t="e">
        <f t="shared" si="34"/>
        <v>#DIV/0!</v>
      </c>
      <c r="EW51" s="87">
        <f t="shared" si="42"/>
        <v>11</v>
      </c>
      <c r="EX51" s="87">
        <f t="shared" si="43"/>
        <v>9</v>
      </c>
      <c r="EY51" s="87">
        <f t="shared" si="44"/>
        <v>7</v>
      </c>
      <c r="EZ51" s="87">
        <f t="shared" si="35"/>
        <v>27</v>
      </c>
    </row>
    <row r="52" spans="1:156" x14ac:dyDescent="0.25">
      <c r="A52" s="4" t="s">
        <v>96</v>
      </c>
      <c r="B52" s="4" t="s">
        <v>97</v>
      </c>
      <c r="C52" s="3">
        <v>0</v>
      </c>
      <c r="D52" s="3">
        <v>0</v>
      </c>
      <c r="E52" s="3">
        <v>0</v>
      </c>
      <c r="F52" s="197">
        <f t="shared" si="9"/>
        <v>0</v>
      </c>
      <c r="G52" s="3">
        <v>0</v>
      </c>
      <c r="H52" s="3">
        <v>0</v>
      </c>
      <c r="I52" s="3">
        <v>0</v>
      </c>
      <c r="J52" s="3">
        <v>207</v>
      </c>
      <c r="K52" s="3">
        <v>112</v>
      </c>
      <c r="L52" s="3">
        <v>11</v>
      </c>
      <c r="M52" s="197">
        <f t="shared" si="10"/>
        <v>330</v>
      </c>
      <c r="N52" s="3">
        <v>16</v>
      </c>
      <c r="O52" s="3">
        <v>5</v>
      </c>
      <c r="P52" s="3">
        <v>9</v>
      </c>
      <c r="Q52" s="3">
        <v>19</v>
      </c>
      <c r="R52" s="3">
        <v>3</v>
      </c>
      <c r="S52" s="3">
        <v>5</v>
      </c>
      <c r="T52" s="197">
        <f t="shared" si="11"/>
        <v>27</v>
      </c>
      <c r="U52" s="3">
        <v>0</v>
      </c>
      <c r="V52" s="3">
        <v>3</v>
      </c>
      <c r="W52" s="3">
        <v>0</v>
      </c>
      <c r="X52" s="3">
        <v>7</v>
      </c>
      <c r="Y52" s="3">
        <v>0</v>
      </c>
      <c r="Z52" s="3">
        <v>7</v>
      </c>
      <c r="AA52" s="197">
        <f t="shared" si="12"/>
        <v>14</v>
      </c>
      <c r="AB52" s="3">
        <v>5</v>
      </c>
      <c r="AC52" s="3">
        <v>0</v>
      </c>
      <c r="AD52" s="3">
        <v>1</v>
      </c>
      <c r="AE52" s="3">
        <v>6</v>
      </c>
      <c r="AF52" s="3">
        <v>1</v>
      </c>
      <c r="AG52" s="3">
        <v>0</v>
      </c>
      <c r="AH52" s="3">
        <v>0</v>
      </c>
      <c r="AI52" s="3">
        <v>1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16</v>
      </c>
      <c r="AR52" s="3">
        <v>9</v>
      </c>
      <c r="AS52" s="3">
        <v>13</v>
      </c>
      <c r="AT52" s="197">
        <f t="shared" si="13"/>
        <v>38</v>
      </c>
      <c r="AU52" s="74">
        <f t="shared" si="36"/>
        <v>276</v>
      </c>
      <c r="AV52" s="74">
        <f t="shared" si="37"/>
        <v>134</v>
      </c>
      <c r="AW52" s="74">
        <f t="shared" si="38"/>
        <v>46</v>
      </c>
      <c r="AX52" s="75">
        <f t="shared" si="14"/>
        <v>456</v>
      </c>
      <c r="AY52" s="200">
        <f t="shared" si="15"/>
        <v>0</v>
      </c>
      <c r="AZ52" s="200">
        <f t="shared" si="16"/>
        <v>72.368421052631575</v>
      </c>
      <c r="BA52" s="200">
        <f t="shared" si="17"/>
        <v>5.9210526315789469</v>
      </c>
      <c r="BB52" s="200">
        <f t="shared" si="18"/>
        <v>3.070175438596491</v>
      </c>
      <c r="BC52" s="200">
        <f t="shared" si="19"/>
        <v>8.3333333333333321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  <c r="CH52" s="3">
        <v>0</v>
      </c>
      <c r="CI52" s="3">
        <v>0</v>
      </c>
      <c r="CJ52" s="3">
        <v>0</v>
      </c>
      <c r="CK52" s="3">
        <v>0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74">
        <f t="shared" si="39"/>
        <v>0</v>
      </c>
      <c r="CR52" s="74">
        <f t="shared" si="40"/>
        <v>0</v>
      </c>
      <c r="CS52" s="74">
        <f t="shared" si="41"/>
        <v>0</v>
      </c>
      <c r="CT52" s="75">
        <f t="shared" si="20"/>
        <v>0</v>
      </c>
      <c r="CU52" s="3">
        <v>0</v>
      </c>
      <c r="CV52" s="3">
        <v>0</v>
      </c>
      <c r="CW52" s="3">
        <v>0</v>
      </c>
      <c r="CX52" s="197">
        <f t="shared" si="21"/>
        <v>0</v>
      </c>
      <c r="CY52" s="3">
        <v>0</v>
      </c>
      <c r="CZ52" s="3">
        <v>0</v>
      </c>
      <c r="DA52" s="3">
        <v>0</v>
      </c>
      <c r="DB52" s="3">
        <v>52</v>
      </c>
      <c r="DC52" s="3">
        <v>24</v>
      </c>
      <c r="DD52" s="3">
        <v>2</v>
      </c>
      <c r="DE52" s="197">
        <f t="shared" si="22"/>
        <v>78</v>
      </c>
      <c r="DF52" s="3">
        <v>0</v>
      </c>
      <c r="DG52" s="3">
        <v>0</v>
      </c>
      <c r="DH52" s="3">
        <v>1</v>
      </c>
      <c r="DI52" s="3">
        <v>0</v>
      </c>
      <c r="DJ52" s="3">
        <v>0</v>
      </c>
      <c r="DK52" s="3">
        <v>0</v>
      </c>
      <c r="DL52" s="197">
        <f t="shared" si="23"/>
        <v>0</v>
      </c>
      <c r="DM52" s="3">
        <v>0</v>
      </c>
      <c r="DN52" s="3">
        <v>0</v>
      </c>
      <c r="DO52" s="3">
        <v>0</v>
      </c>
      <c r="DP52" s="3">
        <v>3</v>
      </c>
      <c r="DQ52" s="3">
        <v>1</v>
      </c>
      <c r="DR52" s="3">
        <v>3</v>
      </c>
      <c r="DS52" s="197">
        <f t="shared" si="24"/>
        <v>7</v>
      </c>
      <c r="DT52" s="3">
        <v>2</v>
      </c>
      <c r="DU52" s="3">
        <v>0</v>
      </c>
      <c r="DV52" s="3">
        <v>0</v>
      </c>
      <c r="DW52" s="3">
        <v>0</v>
      </c>
      <c r="DX52" s="3">
        <v>0</v>
      </c>
      <c r="DY52" s="3">
        <v>0</v>
      </c>
      <c r="DZ52" s="3">
        <v>0</v>
      </c>
      <c r="EA52" s="3">
        <v>0</v>
      </c>
      <c r="EB52" s="3">
        <v>0</v>
      </c>
      <c r="EC52" s="3">
        <v>0</v>
      </c>
      <c r="ED52" s="3">
        <v>0</v>
      </c>
      <c r="EE52" s="3">
        <v>0</v>
      </c>
      <c r="EF52" s="3">
        <v>0</v>
      </c>
      <c r="EG52" s="3">
        <v>0</v>
      </c>
      <c r="EH52" s="3">
        <v>0</v>
      </c>
      <c r="EI52" s="3">
        <v>4</v>
      </c>
      <c r="EJ52" s="3">
        <v>4</v>
      </c>
      <c r="EK52" s="12">
        <v>3</v>
      </c>
      <c r="EL52" s="205">
        <f t="shared" si="25"/>
        <v>11</v>
      </c>
      <c r="EM52" s="89">
        <f t="shared" si="26"/>
        <v>61</v>
      </c>
      <c r="EN52" s="74">
        <f t="shared" si="27"/>
        <v>29</v>
      </c>
      <c r="EO52" s="74">
        <f t="shared" si="28"/>
        <v>9</v>
      </c>
      <c r="EP52" s="75">
        <f t="shared" si="29"/>
        <v>99</v>
      </c>
      <c r="EQ52" s="207">
        <f t="shared" si="30"/>
        <v>0</v>
      </c>
      <c r="ER52" s="207">
        <f t="shared" si="31"/>
        <v>78.787878787878782</v>
      </c>
      <c r="ES52" s="208">
        <f t="shared" si="32"/>
        <v>0</v>
      </c>
      <c r="ET52" s="207">
        <f t="shared" si="33"/>
        <v>7.0707070707070701</v>
      </c>
      <c r="EU52" s="207">
        <f t="shared" si="34"/>
        <v>11.111111111111111</v>
      </c>
      <c r="EW52" s="87">
        <f t="shared" si="42"/>
        <v>337</v>
      </c>
      <c r="EX52" s="87">
        <f t="shared" si="43"/>
        <v>163</v>
      </c>
      <c r="EY52" s="87">
        <f t="shared" si="44"/>
        <v>55</v>
      </c>
      <c r="EZ52" s="87">
        <f t="shared" si="35"/>
        <v>555</v>
      </c>
    </row>
    <row r="53" spans="1:156" x14ac:dyDescent="0.25">
      <c r="A53" s="4" t="s">
        <v>98</v>
      </c>
      <c r="B53" s="4" t="s">
        <v>99</v>
      </c>
      <c r="C53" s="3">
        <v>0</v>
      </c>
      <c r="D53" s="3">
        <v>0</v>
      </c>
      <c r="E53" s="3">
        <v>0</v>
      </c>
      <c r="F53" s="197">
        <f t="shared" si="9"/>
        <v>0</v>
      </c>
      <c r="G53" s="3">
        <v>8</v>
      </c>
      <c r="H53" s="3">
        <v>7</v>
      </c>
      <c r="I53" s="3">
        <v>1</v>
      </c>
      <c r="J53" s="3">
        <v>110</v>
      </c>
      <c r="K53" s="3">
        <v>101</v>
      </c>
      <c r="L53" s="3">
        <v>48</v>
      </c>
      <c r="M53" s="197">
        <f t="shared" si="10"/>
        <v>259</v>
      </c>
      <c r="N53" s="3">
        <v>27</v>
      </c>
      <c r="O53" s="3">
        <v>8</v>
      </c>
      <c r="P53" s="3">
        <v>11</v>
      </c>
      <c r="Q53" s="3">
        <v>52</v>
      </c>
      <c r="R53" s="3">
        <v>31</v>
      </c>
      <c r="S53" s="3">
        <v>20</v>
      </c>
      <c r="T53" s="197">
        <f t="shared" si="11"/>
        <v>103</v>
      </c>
      <c r="U53" s="3">
        <v>0</v>
      </c>
      <c r="V53" s="3">
        <v>0</v>
      </c>
      <c r="W53" s="3">
        <v>0</v>
      </c>
      <c r="X53" s="3">
        <v>6</v>
      </c>
      <c r="Y53" s="3">
        <v>2</v>
      </c>
      <c r="Z53" s="3">
        <v>1</v>
      </c>
      <c r="AA53" s="197">
        <f t="shared" si="12"/>
        <v>9</v>
      </c>
      <c r="AB53" s="3">
        <v>0</v>
      </c>
      <c r="AC53" s="3">
        <v>0</v>
      </c>
      <c r="AD53" s="3">
        <v>0</v>
      </c>
      <c r="AE53" s="3">
        <v>9</v>
      </c>
      <c r="AF53" s="3">
        <v>8</v>
      </c>
      <c r="AG53" s="3">
        <v>8</v>
      </c>
      <c r="AH53" s="3">
        <v>9</v>
      </c>
      <c r="AI53" s="3">
        <v>4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197">
        <f t="shared" si="13"/>
        <v>0</v>
      </c>
      <c r="AU53" s="74">
        <f t="shared" si="36"/>
        <v>221</v>
      </c>
      <c r="AV53" s="74">
        <f t="shared" si="37"/>
        <v>161</v>
      </c>
      <c r="AW53" s="74">
        <f t="shared" si="38"/>
        <v>89</v>
      </c>
      <c r="AX53" s="75">
        <f t="shared" si="14"/>
        <v>471</v>
      </c>
      <c r="AY53" s="200">
        <f t="shared" si="15"/>
        <v>0</v>
      </c>
      <c r="AZ53" s="200">
        <f t="shared" si="16"/>
        <v>54.989384288747345</v>
      </c>
      <c r="BA53" s="200">
        <f t="shared" si="17"/>
        <v>21.868365180467091</v>
      </c>
      <c r="BB53" s="200">
        <f t="shared" si="18"/>
        <v>1.910828025477707</v>
      </c>
      <c r="BC53" s="200">
        <f t="shared" si="19"/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  <c r="CO53" s="3">
        <v>0</v>
      </c>
      <c r="CP53" s="3">
        <v>0</v>
      </c>
      <c r="CQ53" s="74">
        <f t="shared" si="39"/>
        <v>0</v>
      </c>
      <c r="CR53" s="74">
        <f t="shared" si="40"/>
        <v>0</v>
      </c>
      <c r="CS53" s="74">
        <f t="shared" si="41"/>
        <v>0</v>
      </c>
      <c r="CT53" s="75">
        <f t="shared" si="20"/>
        <v>0</v>
      </c>
      <c r="CU53" s="3">
        <v>0</v>
      </c>
      <c r="CV53" s="3">
        <v>0</v>
      </c>
      <c r="CW53" s="3">
        <v>0</v>
      </c>
      <c r="CX53" s="197">
        <f t="shared" si="21"/>
        <v>0</v>
      </c>
      <c r="CY53" s="3">
        <v>1</v>
      </c>
      <c r="CZ53" s="3">
        <v>1</v>
      </c>
      <c r="DA53" s="3">
        <v>0</v>
      </c>
      <c r="DB53" s="3">
        <v>46</v>
      </c>
      <c r="DC53" s="3">
        <v>21</v>
      </c>
      <c r="DD53" s="3">
        <v>25</v>
      </c>
      <c r="DE53" s="197">
        <f t="shared" si="22"/>
        <v>92</v>
      </c>
      <c r="DF53" s="3">
        <v>5</v>
      </c>
      <c r="DG53" s="3">
        <v>2</v>
      </c>
      <c r="DH53" s="3">
        <v>3</v>
      </c>
      <c r="DI53" s="3">
        <v>16</v>
      </c>
      <c r="DJ53" s="3">
        <v>6</v>
      </c>
      <c r="DK53" s="3">
        <v>6</v>
      </c>
      <c r="DL53" s="197">
        <f t="shared" si="23"/>
        <v>28</v>
      </c>
      <c r="DM53" s="3">
        <v>0</v>
      </c>
      <c r="DN53" s="3">
        <v>0</v>
      </c>
      <c r="DO53" s="3">
        <v>0</v>
      </c>
      <c r="DP53" s="3">
        <v>6</v>
      </c>
      <c r="DQ53" s="3">
        <v>4</v>
      </c>
      <c r="DR53" s="3">
        <v>2</v>
      </c>
      <c r="DS53" s="197">
        <f t="shared" si="24"/>
        <v>12</v>
      </c>
      <c r="DT53" s="3">
        <v>0</v>
      </c>
      <c r="DU53" s="3">
        <v>0</v>
      </c>
      <c r="DV53" s="3">
        <v>0</v>
      </c>
      <c r="DW53" s="3">
        <v>1</v>
      </c>
      <c r="DX53" s="3">
        <v>0</v>
      </c>
      <c r="DY53" s="3">
        <v>0</v>
      </c>
      <c r="DZ53" s="3">
        <v>1</v>
      </c>
      <c r="EA53" s="3">
        <v>8</v>
      </c>
      <c r="EB53" s="3">
        <v>0</v>
      </c>
      <c r="EC53" s="3">
        <v>0</v>
      </c>
      <c r="ED53" s="3">
        <v>0</v>
      </c>
      <c r="EE53" s="3">
        <v>0</v>
      </c>
      <c r="EF53" s="3">
        <v>0</v>
      </c>
      <c r="EG53" s="3">
        <v>0</v>
      </c>
      <c r="EH53" s="3">
        <v>0</v>
      </c>
      <c r="EI53" s="3">
        <v>0</v>
      </c>
      <c r="EJ53" s="3">
        <v>0</v>
      </c>
      <c r="EK53" s="12">
        <v>0</v>
      </c>
      <c r="EL53" s="205">
        <f t="shared" si="25"/>
        <v>0</v>
      </c>
      <c r="EM53" s="89">
        <f t="shared" si="26"/>
        <v>76</v>
      </c>
      <c r="EN53" s="74">
        <f t="shared" si="27"/>
        <v>42</v>
      </c>
      <c r="EO53" s="74">
        <f t="shared" si="28"/>
        <v>36</v>
      </c>
      <c r="EP53" s="75">
        <f t="shared" si="29"/>
        <v>154</v>
      </c>
      <c r="EQ53" s="207">
        <f t="shared" si="30"/>
        <v>0</v>
      </c>
      <c r="ER53" s="207">
        <f t="shared" si="31"/>
        <v>59.740259740259738</v>
      </c>
      <c r="ES53" s="208">
        <f t="shared" si="32"/>
        <v>18.181818181818183</v>
      </c>
      <c r="ET53" s="207">
        <f t="shared" si="33"/>
        <v>7.7922077922077921</v>
      </c>
      <c r="EU53" s="207">
        <f t="shared" si="34"/>
        <v>0</v>
      </c>
      <c r="EW53" s="87">
        <f t="shared" si="42"/>
        <v>297</v>
      </c>
      <c r="EX53" s="87">
        <f t="shared" si="43"/>
        <v>203</v>
      </c>
      <c r="EY53" s="87">
        <f t="shared" si="44"/>
        <v>125</v>
      </c>
      <c r="EZ53" s="87">
        <f t="shared" si="35"/>
        <v>625</v>
      </c>
    </row>
    <row r="54" spans="1:156" x14ac:dyDescent="0.25">
      <c r="A54" s="4" t="s">
        <v>100</v>
      </c>
      <c r="B54" s="4" t="s">
        <v>101</v>
      </c>
      <c r="C54" s="3">
        <v>0</v>
      </c>
      <c r="D54" s="3">
        <v>0</v>
      </c>
      <c r="E54" s="3">
        <v>0</v>
      </c>
      <c r="F54" s="197">
        <f t="shared" si="9"/>
        <v>0</v>
      </c>
      <c r="G54" s="3">
        <v>0</v>
      </c>
      <c r="H54" s="3">
        <v>0</v>
      </c>
      <c r="I54" s="3">
        <v>0</v>
      </c>
      <c r="J54" s="3">
        <v>1</v>
      </c>
      <c r="K54" s="3">
        <v>4</v>
      </c>
      <c r="L54" s="3">
        <v>3</v>
      </c>
      <c r="M54" s="197">
        <f t="shared" si="10"/>
        <v>8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197">
        <f t="shared" si="11"/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197">
        <f t="shared" si="12"/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197">
        <f t="shared" si="13"/>
        <v>0</v>
      </c>
      <c r="AU54" s="74">
        <f t="shared" si="36"/>
        <v>1</v>
      </c>
      <c r="AV54" s="74">
        <f t="shared" si="37"/>
        <v>4</v>
      </c>
      <c r="AW54" s="74">
        <f t="shared" si="38"/>
        <v>3</v>
      </c>
      <c r="AX54" s="75">
        <f t="shared" si="14"/>
        <v>8</v>
      </c>
      <c r="AY54" s="200">
        <f t="shared" si="15"/>
        <v>0</v>
      </c>
      <c r="AZ54" s="200">
        <f t="shared" si="16"/>
        <v>100</v>
      </c>
      <c r="BA54" s="200">
        <f t="shared" si="17"/>
        <v>0</v>
      </c>
      <c r="BB54" s="200">
        <f t="shared" si="18"/>
        <v>0</v>
      </c>
      <c r="BC54" s="200">
        <f t="shared" si="19"/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74">
        <f t="shared" si="39"/>
        <v>0</v>
      </c>
      <c r="CR54" s="74">
        <f t="shared" si="40"/>
        <v>0</v>
      </c>
      <c r="CS54" s="74">
        <f t="shared" si="41"/>
        <v>0</v>
      </c>
      <c r="CT54" s="75">
        <f t="shared" si="20"/>
        <v>0</v>
      </c>
      <c r="CU54" s="3">
        <v>0</v>
      </c>
      <c r="CV54" s="3">
        <v>0</v>
      </c>
      <c r="CW54" s="3">
        <v>0</v>
      </c>
      <c r="CX54" s="197">
        <f t="shared" si="21"/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197">
        <f t="shared" si="22"/>
        <v>0</v>
      </c>
      <c r="DF54" s="3">
        <v>0</v>
      </c>
      <c r="DG54" s="3">
        <v>0</v>
      </c>
      <c r="DH54" s="3">
        <v>0</v>
      </c>
      <c r="DI54" s="3">
        <v>0</v>
      </c>
      <c r="DJ54" s="3">
        <v>0</v>
      </c>
      <c r="DK54" s="3">
        <v>0</v>
      </c>
      <c r="DL54" s="197">
        <f t="shared" si="23"/>
        <v>0</v>
      </c>
      <c r="DM54" s="3">
        <v>0</v>
      </c>
      <c r="DN54" s="3">
        <v>0</v>
      </c>
      <c r="DO54" s="3">
        <v>0</v>
      </c>
      <c r="DP54" s="3">
        <v>0</v>
      </c>
      <c r="DQ54" s="3">
        <v>0</v>
      </c>
      <c r="DR54" s="3">
        <v>0</v>
      </c>
      <c r="DS54" s="197">
        <f t="shared" si="24"/>
        <v>0</v>
      </c>
      <c r="DT54" s="3">
        <v>0</v>
      </c>
      <c r="DU54" s="3">
        <v>0</v>
      </c>
      <c r="DV54" s="3">
        <v>0</v>
      </c>
      <c r="DW54" s="3">
        <v>0</v>
      </c>
      <c r="DX54" s="3">
        <v>0</v>
      </c>
      <c r="DY54" s="3">
        <v>0</v>
      </c>
      <c r="DZ54" s="3">
        <v>0</v>
      </c>
      <c r="EA54" s="3">
        <v>0</v>
      </c>
      <c r="EB54" s="3">
        <v>0</v>
      </c>
      <c r="EC54" s="3">
        <v>0</v>
      </c>
      <c r="ED54" s="3">
        <v>0</v>
      </c>
      <c r="EE54" s="3">
        <v>0</v>
      </c>
      <c r="EF54" s="3">
        <v>0</v>
      </c>
      <c r="EG54" s="3">
        <v>0</v>
      </c>
      <c r="EH54" s="3">
        <v>0</v>
      </c>
      <c r="EI54" s="3">
        <v>0</v>
      </c>
      <c r="EJ54" s="3">
        <v>0</v>
      </c>
      <c r="EK54" s="12">
        <v>0</v>
      </c>
      <c r="EL54" s="205">
        <f t="shared" si="25"/>
        <v>0</v>
      </c>
      <c r="EM54" s="89">
        <f t="shared" si="26"/>
        <v>0</v>
      </c>
      <c r="EN54" s="74">
        <f t="shared" si="27"/>
        <v>0</v>
      </c>
      <c r="EO54" s="74">
        <f t="shared" si="28"/>
        <v>0</v>
      </c>
      <c r="EP54" s="75">
        <f t="shared" si="29"/>
        <v>0</v>
      </c>
      <c r="EQ54" s="207" t="e">
        <f t="shared" si="30"/>
        <v>#DIV/0!</v>
      </c>
      <c r="ER54" s="207" t="e">
        <f t="shared" si="31"/>
        <v>#DIV/0!</v>
      </c>
      <c r="ES54" s="208" t="e">
        <f t="shared" si="32"/>
        <v>#DIV/0!</v>
      </c>
      <c r="ET54" s="207" t="e">
        <f t="shared" si="33"/>
        <v>#DIV/0!</v>
      </c>
      <c r="EU54" s="207" t="e">
        <f t="shared" si="34"/>
        <v>#DIV/0!</v>
      </c>
      <c r="EW54" s="87">
        <f t="shared" si="42"/>
        <v>1</v>
      </c>
      <c r="EX54" s="87">
        <f t="shared" si="43"/>
        <v>4</v>
      </c>
      <c r="EY54" s="87">
        <f t="shared" si="44"/>
        <v>3</v>
      </c>
      <c r="EZ54" s="87">
        <f t="shared" si="35"/>
        <v>8</v>
      </c>
    </row>
    <row r="55" spans="1:156" x14ac:dyDescent="0.25">
      <c r="A55" s="4" t="s">
        <v>102</v>
      </c>
      <c r="B55" s="4" t="s">
        <v>103</v>
      </c>
      <c r="C55" s="3">
        <v>12</v>
      </c>
      <c r="D55" s="3">
        <v>0</v>
      </c>
      <c r="E55" s="3">
        <v>0</v>
      </c>
      <c r="F55" s="197">
        <f t="shared" si="9"/>
        <v>12</v>
      </c>
      <c r="G55" s="3">
        <v>0</v>
      </c>
      <c r="H55" s="3">
        <v>0</v>
      </c>
      <c r="I55" s="3">
        <v>0</v>
      </c>
      <c r="J55" s="3">
        <v>5</v>
      </c>
      <c r="K55" s="3">
        <v>4</v>
      </c>
      <c r="L55" s="3">
        <v>0</v>
      </c>
      <c r="M55" s="197">
        <f t="shared" si="10"/>
        <v>9</v>
      </c>
      <c r="N55" s="3">
        <v>0</v>
      </c>
      <c r="O55" s="3">
        <v>0</v>
      </c>
      <c r="P55" s="3">
        <v>0</v>
      </c>
      <c r="Q55" s="3">
        <v>0</v>
      </c>
      <c r="R55" s="3">
        <v>2</v>
      </c>
      <c r="S55" s="3">
        <v>0</v>
      </c>
      <c r="T55" s="197">
        <f t="shared" si="11"/>
        <v>2</v>
      </c>
      <c r="U55" s="3">
        <v>0</v>
      </c>
      <c r="V55" s="3">
        <v>0</v>
      </c>
      <c r="W55" s="3">
        <v>0</v>
      </c>
      <c r="X55" s="3">
        <v>1</v>
      </c>
      <c r="Y55" s="3">
        <v>1</v>
      </c>
      <c r="Z55" s="3">
        <v>0</v>
      </c>
      <c r="AA55" s="197">
        <f t="shared" si="12"/>
        <v>2</v>
      </c>
      <c r="AB55" s="3">
        <v>3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22</v>
      </c>
      <c r="AR55" s="3">
        <v>14</v>
      </c>
      <c r="AS55" s="3">
        <v>0</v>
      </c>
      <c r="AT55" s="197">
        <f t="shared" si="13"/>
        <v>36</v>
      </c>
      <c r="AU55" s="74">
        <f t="shared" si="36"/>
        <v>43</v>
      </c>
      <c r="AV55" s="74">
        <f t="shared" si="37"/>
        <v>21</v>
      </c>
      <c r="AW55" s="74">
        <f t="shared" si="38"/>
        <v>0</v>
      </c>
      <c r="AX55" s="75">
        <f t="shared" si="14"/>
        <v>64</v>
      </c>
      <c r="AY55" s="200">
        <f t="shared" si="15"/>
        <v>18.75</v>
      </c>
      <c r="AZ55" s="200">
        <f t="shared" si="16"/>
        <v>14.0625</v>
      </c>
      <c r="BA55" s="200">
        <f t="shared" si="17"/>
        <v>3.125</v>
      </c>
      <c r="BB55" s="200">
        <f t="shared" si="18"/>
        <v>3.125</v>
      </c>
      <c r="BC55" s="200">
        <f t="shared" si="19"/>
        <v>56.25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  <c r="CH55" s="3">
        <v>0</v>
      </c>
      <c r="CI55" s="3">
        <v>0</v>
      </c>
      <c r="CJ55" s="3">
        <v>0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74">
        <f t="shared" si="39"/>
        <v>0</v>
      </c>
      <c r="CR55" s="74">
        <f t="shared" si="40"/>
        <v>0</v>
      </c>
      <c r="CS55" s="74">
        <f t="shared" si="41"/>
        <v>0</v>
      </c>
      <c r="CT55" s="75">
        <f t="shared" si="20"/>
        <v>0</v>
      </c>
      <c r="CU55" s="3">
        <v>0</v>
      </c>
      <c r="CV55" s="3">
        <v>0</v>
      </c>
      <c r="CW55" s="3">
        <v>0</v>
      </c>
      <c r="CX55" s="197">
        <f t="shared" si="21"/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197">
        <f t="shared" si="22"/>
        <v>0</v>
      </c>
      <c r="DF55" s="3">
        <v>0</v>
      </c>
      <c r="DG55" s="3">
        <v>0</v>
      </c>
      <c r="DH55" s="3">
        <v>0</v>
      </c>
      <c r="DI55" s="3">
        <v>0</v>
      </c>
      <c r="DJ55" s="3">
        <v>0</v>
      </c>
      <c r="DK55" s="3">
        <v>0</v>
      </c>
      <c r="DL55" s="197">
        <f t="shared" si="23"/>
        <v>0</v>
      </c>
      <c r="DM55" s="3">
        <v>0</v>
      </c>
      <c r="DN55" s="3">
        <v>0</v>
      </c>
      <c r="DO55" s="3">
        <v>0</v>
      </c>
      <c r="DP55" s="3">
        <v>0</v>
      </c>
      <c r="DQ55" s="3">
        <v>0</v>
      </c>
      <c r="DR55" s="3">
        <v>0</v>
      </c>
      <c r="DS55" s="197">
        <f t="shared" si="24"/>
        <v>0</v>
      </c>
      <c r="DT55" s="3">
        <v>0</v>
      </c>
      <c r="DU55" s="3">
        <v>0</v>
      </c>
      <c r="DV55" s="3">
        <v>0</v>
      </c>
      <c r="DW55" s="3">
        <v>0</v>
      </c>
      <c r="DX55" s="3">
        <v>0</v>
      </c>
      <c r="DY55" s="3">
        <v>0</v>
      </c>
      <c r="DZ55" s="3">
        <v>0</v>
      </c>
      <c r="EA55" s="3">
        <v>0</v>
      </c>
      <c r="EB55" s="3">
        <v>0</v>
      </c>
      <c r="EC55" s="3">
        <v>0</v>
      </c>
      <c r="ED55" s="3">
        <v>0</v>
      </c>
      <c r="EE55" s="3">
        <v>0</v>
      </c>
      <c r="EF55" s="3">
        <v>0</v>
      </c>
      <c r="EG55" s="3">
        <v>0</v>
      </c>
      <c r="EH55" s="3">
        <v>0</v>
      </c>
      <c r="EI55" s="3">
        <v>0</v>
      </c>
      <c r="EJ55" s="3">
        <v>0</v>
      </c>
      <c r="EK55" s="12">
        <v>0</v>
      </c>
      <c r="EL55" s="205">
        <f t="shared" si="25"/>
        <v>0</v>
      </c>
      <c r="EM55" s="89">
        <f t="shared" si="26"/>
        <v>0</v>
      </c>
      <c r="EN55" s="74">
        <f t="shared" si="27"/>
        <v>0</v>
      </c>
      <c r="EO55" s="74">
        <f t="shared" si="28"/>
        <v>0</v>
      </c>
      <c r="EP55" s="75">
        <f t="shared" si="29"/>
        <v>0</v>
      </c>
      <c r="EQ55" s="207" t="e">
        <f t="shared" si="30"/>
        <v>#DIV/0!</v>
      </c>
      <c r="ER55" s="207" t="e">
        <f t="shared" si="31"/>
        <v>#DIV/0!</v>
      </c>
      <c r="ES55" s="208" t="e">
        <f t="shared" si="32"/>
        <v>#DIV/0!</v>
      </c>
      <c r="ET55" s="207" t="e">
        <f t="shared" si="33"/>
        <v>#DIV/0!</v>
      </c>
      <c r="EU55" s="207" t="e">
        <f t="shared" si="34"/>
        <v>#DIV/0!</v>
      </c>
      <c r="EW55" s="87">
        <f t="shared" si="42"/>
        <v>43</v>
      </c>
      <c r="EX55" s="87">
        <f t="shared" si="43"/>
        <v>21</v>
      </c>
      <c r="EY55" s="87">
        <f t="shared" si="44"/>
        <v>0</v>
      </c>
      <c r="EZ55" s="87">
        <f t="shared" si="35"/>
        <v>64</v>
      </c>
    </row>
    <row r="56" spans="1:156" x14ac:dyDescent="0.25">
      <c r="A56" s="4" t="s">
        <v>104</v>
      </c>
      <c r="B56" s="4" t="s">
        <v>105</v>
      </c>
      <c r="C56" s="3">
        <v>38</v>
      </c>
      <c r="D56" s="3">
        <v>2</v>
      </c>
      <c r="E56" s="3">
        <v>9</v>
      </c>
      <c r="F56" s="197">
        <f t="shared" si="9"/>
        <v>49</v>
      </c>
      <c r="G56" s="3">
        <v>2</v>
      </c>
      <c r="H56" s="3">
        <v>1</v>
      </c>
      <c r="I56" s="3">
        <v>5</v>
      </c>
      <c r="J56" s="3">
        <v>8</v>
      </c>
      <c r="K56" s="3">
        <v>6</v>
      </c>
      <c r="L56" s="3">
        <v>11</v>
      </c>
      <c r="M56" s="197">
        <f t="shared" si="10"/>
        <v>25</v>
      </c>
      <c r="N56" s="3">
        <v>11</v>
      </c>
      <c r="O56" s="3">
        <v>6</v>
      </c>
      <c r="P56" s="3">
        <v>3</v>
      </c>
      <c r="Q56" s="3">
        <v>21</v>
      </c>
      <c r="R56" s="3">
        <v>4</v>
      </c>
      <c r="S56" s="3">
        <v>8</v>
      </c>
      <c r="T56" s="197">
        <f t="shared" si="11"/>
        <v>33</v>
      </c>
      <c r="U56" s="3">
        <v>0</v>
      </c>
      <c r="V56" s="3">
        <v>2</v>
      </c>
      <c r="W56" s="3">
        <v>1</v>
      </c>
      <c r="X56" s="3">
        <v>0</v>
      </c>
      <c r="Y56" s="3">
        <v>0</v>
      </c>
      <c r="Z56" s="3">
        <v>1</v>
      </c>
      <c r="AA56" s="197">
        <f t="shared" si="12"/>
        <v>1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50</v>
      </c>
      <c r="AR56" s="3">
        <v>51</v>
      </c>
      <c r="AS56" s="3">
        <v>21</v>
      </c>
      <c r="AT56" s="197">
        <f t="shared" si="13"/>
        <v>122</v>
      </c>
      <c r="AU56" s="74">
        <f t="shared" si="36"/>
        <v>130</v>
      </c>
      <c r="AV56" s="74">
        <f t="shared" si="37"/>
        <v>72</v>
      </c>
      <c r="AW56" s="74">
        <f t="shared" si="38"/>
        <v>59</v>
      </c>
      <c r="AX56" s="75">
        <f t="shared" si="14"/>
        <v>261</v>
      </c>
      <c r="AY56" s="200">
        <f t="shared" si="15"/>
        <v>18.773946360153257</v>
      </c>
      <c r="AZ56" s="200">
        <f t="shared" si="16"/>
        <v>9.5785440613026829</v>
      </c>
      <c r="BA56" s="200">
        <f t="shared" si="17"/>
        <v>12.643678160919542</v>
      </c>
      <c r="BB56" s="200">
        <f t="shared" si="18"/>
        <v>0.38314176245210724</v>
      </c>
      <c r="BC56" s="200">
        <f t="shared" si="19"/>
        <v>46.743295019157088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74">
        <f t="shared" si="39"/>
        <v>0</v>
      </c>
      <c r="CR56" s="74">
        <f t="shared" si="40"/>
        <v>0</v>
      </c>
      <c r="CS56" s="74">
        <f t="shared" si="41"/>
        <v>0</v>
      </c>
      <c r="CT56" s="75">
        <f t="shared" si="20"/>
        <v>0</v>
      </c>
      <c r="CU56" s="3">
        <v>2</v>
      </c>
      <c r="CV56" s="3">
        <v>3</v>
      </c>
      <c r="CW56" s="3">
        <v>1</v>
      </c>
      <c r="CX56" s="197">
        <f t="shared" si="21"/>
        <v>6</v>
      </c>
      <c r="CY56" s="3">
        <v>0</v>
      </c>
      <c r="CZ56" s="3">
        <v>0</v>
      </c>
      <c r="DA56" s="3">
        <v>1</v>
      </c>
      <c r="DB56" s="3">
        <v>8</v>
      </c>
      <c r="DC56" s="3">
        <v>11</v>
      </c>
      <c r="DD56" s="3">
        <v>2</v>
      </c>
      <c r="DE56" s="197">
        <f t="shared" si="22"/>
        <v>21</v>
      </c>
      <c r="DF56" s="3">
        <v>3</v>
      </c>
      <c r="DG56" s="3">
        <v>1</v>
      </c>
      <c r="DH56" s="3">
        <v>1</v>
      </c>
      <c r="DI56" s="3">
        <v>12</v>
      </c>
      <c r="DJ56" s="3">
        <v>5</v>
      </c>
      <c r="DK56" s="3">
        <v>6</v>
      </c>
      <c r="DL56" s="197">
        <f t="shared" si="23"/>
        <v>23</v>
      </c>
      <c r="DM56" s="3">
        <v>0</v>
      </c>
      <c r="DN56" s="3">
        <v>0</v>
      </c>
      <c r="DO56" s="3">
        <v>0</v>
      </c>
      <c r="DP56" s="3">
        <v>1</v>
      </c>
      <c r="DQ56" s="3">
        <v>2</v>
      </c>
      <c r="DR56" s="3">
        <v>1</v>
      </c>
      <c r="DS56" s="197">
        <f t="shared" si="24"/>
        <v>4</v>
      </c>
      <c r="DT56" s="3">
        <v>0</v>
      </c>
      <c r="DU56" s="3">
        <v>0</v>
      </c>
      <c r="DV56" s="3">
        <v>0</v>
      </c>
      <c r="DW56" s="3">
        <v>0</v>
      </c>
      <c r="DX56" s="3">
        <v>0</v>
      </c>
      <c r="DY56" s="3">
        <v>0</v>
      </c>
      <c r="DZ56" s="3">
        <v>0</v>
      </c>
      <c r="EA56" s="3">
        <v>0</v>
      </c>
      <c r="EB56" s="3">
        <v>0</v>
      </c>
      <c r="EC56" s="3">
        <v>0</v>
      </c>
      <c r="ED56" s="3">
        <v>0</v>
      </c>
      <c r="EE56" s="3">
        <v>0</v>
      </c>
      <c r="EF56" s="3">
        <v>2</v>
      </c>
      <c r="EG56" s="3">
        <v>2</v>
      </c>
      <c r="EH56" s="3">
        <v>2</v>
      </c>
      <c r="EI56" s="3">
        <v>16</v>
      </c>
      <c r="EJ56" s="3">
        <v>10</v>
      </c>
      <c r="EK56" s="12">
        <v>9</v>
      </c>
      <c r="EL56" s="205">
        <f t="shared" si="25"/>
        <v>35</v>
      </c>
      <c r="EM56" s="89">
        <f t="shared" si="26"/>
        <v>44</v>
      </c>
      <c r="EN56" s="74">
        <f t="shared" si="27"/>
        <v>34</v>
      </c>
      <c r="EO56" s="74">
        <f t="shared" si="28"/>
        <v>23</v>
      </c>
      <c r="EP56" s="75">
        <f t="shared" si="29"/>
        <v>101</v>
      </c>
      <c r="EQ56" s="207">
        <f t="shared" si="30"/>
        <v>5.9405940594059405</v>
      </c>
      <c r="ER56" s="207">
        <f t="shared" si="31"/>
        <v>20.792079207920793</v>
      </c>
      <c r="ES56" s="208">
        <f t="shared" si="32"/>
        <v>22.772277227722775</v>
      </c>
      <c r="ET56" s="207">
        <f t="shared" si="33"/>
        <v>3.9603960396039604</v>
      </c>
      <c r="EU56" s="207">
        <f t="shared" si="34"/>
        <v>34.653465346534652</v>
      </c>
      <c r="EW56" s="87">
        <f t="shared" si="42"/>
        <v>174</v>
      </c>
      <c r="EX56" s="87">
        <f t="shared" si="43"/>
        <v>106</v>
      </c>
      <c r="EY56" s="87">
        <f t="shared" si="44"/>
        <v>82</v>
      </c>
      <c r="EZ56" s="87">
        <f t="shared" si="35"/>
        <v>362</v>
      </c>
    </row>
    <row r="57" spans="1:156" x14ac:dyDescent="0.25">
      <c r="A57" s="4" t="s">
        <v>106</v>
      </c>
      <c r="B57" s="4" t="s">
        <v>107</v>
      </c>
      <c r="C57" s="3">
        <v>4</v>
      </c>
      <c r="D57" s="3">
        <v>15</v>
      </c>
      <c r="E57" s="3">
        <v>24</v>
      </c>
      <c r="F57" s="197">
        <f t="shared" si="9"/>
        <v>43</v>
      </c>
      <c r="G57" s="3">
        <v>11</v>
      </c>
      <c r="H57" s="3">
        <v>2</v>
      </c>
      <c r="I57" s="3">
        <v>3</v>
      </c>
      <c r="J57" s="3">
        <v>26</v>
      </c>
      <c r="K57" s="3">
        <v>12</v>
      </c>
      <c r="L57" s="3">
        <v>16</v>
      </c>
      <c r="M57" s="197">
        <f t="shared" si="10"/>
        <v>54</v>
      </c>
      <c r="N57" s="3">
        <v>32</v>
      </c>
      <c r="O57" s="3">
        <v>18</v>
      </c>
      <c r="P57" s="3">
        <v>8</v>
      </c>
      <c r="Q57" s="3">
        <v>0</v>
      </c>
      <c r="R57" s="3">
        <v>0</v>
      </c>
      <c r="S57" s="3">
        <v>0</v>
      </c>
      <c r="T57" s="197">
        <f t="shared" si="11"/>
        <v>0</v>
      </c>
      <c r="U57" s="3">
        <v>2</v>
      </c>
      <c r="V57" s="3">
        <v>0</v>
      </c>
      <c r="W57" s="3">
        <v>0</v>
      </c>
      <c r="X57" s="3">
        <v>7</v>
      </c>
      <c r="Y57" s="3">
        <v>2</v>
      </c>
      <c r="Z57" s="3">
        <v>2</v>
      </c>
      <c r="AA57" s="197">
        <f t="shared" si="12"/>
        <v>11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4</v>
      </c>
      <c r="AI57" s="3">
        <v>12</v>
      </c>
      <c r="AJ57" s="3">
        <v>5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271</v>
      </c>
      <c r="AR57" s="3">
        <v>76</v>
      </c>
      <c r="AS57" s="3">
        <v>40</v>
      </c>
      <c r="AT57" s="197">
        <f t="shared" si="13"/>
        <v>387</v>
      </c>
      <c r="AU57" s="74">
        <f t="shared" si="36"/>
        <v>357</v>
      </c>
      <c r="AV57" s="74">
        <f t="shared" si="37"/>
        <v>137</v>
      </c>
      <c r="AW57" s="74">
        <f t="shared" si="38"/>
        <v>98</v>
      </c>
      <c r="AX57" s="75">
        <f t="shared" si="14"/>
        <v>592</v>
      </c>
      <c r="AY57" s="200">
        <f t="shared" si="15"/>
        <v>7.2635135135135132</v>
      </c>
      <c r="AZ57" s="200">
        <f t="shared" si="16"/>
        <v>9.121621621621621</v>
      </c>
      <c r="BA57" s="200">
        <f t="shared" si="17"/>
        <v>0</v>
      </c>
      <c r="BB57" s="200">
        <f t="shared" si="18"/>
        <v>1.8581081081081081</v>
      </c>
      <c r="BC57" s="200">
        <f t="shared" si="19"/>
        <v>65.371621621621628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74">
        <f t="shared" si="39"/>
        <v>0</v>
      </c>
      <c r="CR57" s="74">
        <f t="shared" si="40"/>
        <v>0</v>
      </c>
      <c r="CS57" s="74">
        <f t="shared" si="41"/>
        <v>0</v>
      </c>
      <c r="CT57" s="75">
        <f t="shared" si="20"/>
        <v>0</v>
      </c>
      <c r="CU57" s="3">
        <v>44</v>
      </c>
      <c r="CV57" s="3">
        <v>6</v>
      </c>
      <c r="CW57" s="3">
        <v>3</v>
      </c>
      <c r="CX57" s="197">
        <f t="shared" si="21"/>
        <v>53</v>
      </c>
      <c r="CY57" s="3">
        <v>1</v>
      </c>
      <c r="CZ57" s="3">
        <v>1</v>
      </c>
      <c r="DA57" s="3">
        <v>0</v>
      </c>
      <c r="DB57" s="3">
        <v>17</v>
      </c>
      <c r="DC57" s="3">
        <v>9</v>
      </c>
      <c r="DD57" s="3">
        <v>7</v>
      </c>
      <c r="DE57" s="197">
        <f t="shared" si="22"/>
        <v>33</v>
      </c>
      <c r="DF57" s="3">
        <v>10</v>
      </c>
      <c r="DG57" s="3">
        <v>7</v>
      </c>
      <c r="DH57" s="3">
        <v>1</v>
      </c>
      <c r="DI57" s="3">
        <v>0</v>
      </c>
      <c r="DJ57" s="3">
        <v>0</v>
      </c>
      <c r="DK57" s="3">
        <v>0</v>
      </c>
      <c r="DL57" s="197">
        <f t="shared" si="23"/>
        <v>0</v>
      </c>
      <c r="DM57" s="3">
        <v>0</v>
      </c>
      <c r="DN57" s="3">
        <v>0</v>
      </c>
      <c r="DO57" s="3">
        <v>0</v>
      </c>
      <c r="DP57" s="3">
        <v>4</v>
      </c>
      <c r="DQ57" s="3">
        <v>11</v>
      </c>
      <c r="DR57" s="3">
        <v>1</v>
      </c>
      <c r="DS57" s="197">
        <f t="shared" si="24"/>
        <v>16</v>
      </c>
      <c r="DT57" s="3">
        <v>0</v>
      </c>
      <c r="DU57" s="3">
        <v>0</v>
      </c>
      <c r="DV57" s="3">
        <v>0</v>
      </c>
      <c r="DW57" s="3">
        <v>0</v>
      </c>
      <c r="DX57" s="3">
        <v>0</v>
      </c>
      <c r="DY57" s="3">
        <v>0</v>
      </c>
      <c r="DZ57" s="3">
        <v>0</v>
      </c>
      <c r="EA57" s="3">
        <v>1</v>
      </c>
      <c r="EB57" s="3">
        <v>0</v>
      </c>
      <c r="EC57" s="3">
        <v>0</v>
      </c>
      <c r="ED57" s="3">
        <v>0</v>
      </c>
      <c r="EE57" s="3">
        <v>0</v>
      </c>
      <c r="EF57" s="3">
        <v>0</v>
      </c>
      <c r="EG57" s="3">
        <v>0</v>
      </c>
      <c r="EH57" s="3">
        <v>0</v>
      </c>
      <c r="EI57" s="3">
        <v>31</v>
      </c>
      <c r="EJ57" s="3">
        <v>17</v>
      </c>
      <c r="EK57" s="12">
        <v>6</v>
      </c>
      <c r="EL57" s="205">
        <f t="shared" si="25"/>
        <v>54</v>
      </c>
      <c r="EM57" s="89">
        <f t="shared" si="26"/>
        <v>107</v>
      </c>
      <c r="EN57" s="74">
        <f t="shared" si="27"/>
        <v>52</v>
      </c>
      <c r="EO57" s="74">
        <f t="shared" si="28"/>
        <v>18</v>
      </c>
      <c r="EP57" s="75">
        <f t="shared" si="29"/>
        <v>177</v>
      </c>
      <c r="EQ57" s="207">
        <f t="shared" si="30"/>
        <v>29.943502824858758</v>
      </c>
      <c r="ER57" s="207">
        <f t="shared" si="31"/>
        <v>18.64406779661017</v>
      </c>
      <c r="ES57" s="208">
        <f t="shared" si="32"/>
        <v>0</v>
      </c>
      <c r="ET57" s="207">
        <f t="shared" si="33"/>
        <v>9.0395480225988702</v>
      </c>
      <c r="EU57" s="207">
        <f t="shared" si="34"/>
        <v>30.508474576271187</v>
      </c>
      <c r="EW57" s="87">
        <f t="shared" si="42"/>
        <v>464</v>
      </c>
      <c r="EX57" s="87">
        <f t="shared" si="43"/>
        <v>189</v>
      </c>
      <c r="EY57" s="87">
        <f t="shared" si="44"/>
        <v>116</v>
      </c>
      <c r="EZ57" s="87">
        <f t="shared" si="35"/>
        <v>769</v>
      </c>
    </row>
    <row r="58" spans="1:156" x14ac:dyDescent="0.25">
      <c r="A58" s="4" t="s">
        <v>108</v>
      </c>
      <c r="B58" s="4" t="s">
        <v>109</v>
      </c>
      <c r="C58" s="3">
        <v>3</v>
      </c>
      <c r="D58" s="3">
        <v>2</v>
      </c>
      <c r="E58" s="3">
        <v>2</v>
      </c>
      <c r="F58" s="197">
        <f t="shared" si="9"/>
        <v>7</v>
      </c>
      <c r="G58" s="3">
        <v>8</v>
      </c>
      <c r="H58" s="3">
        <v>16</v>
      </c>
      <c r="I58" s="3">
        <v>6</v>
      </c>
      <c r="J58" s="3">
        <v>8</v>
      </c>
      <c r="K58" s="3">
        <v>7</v>
      </c>
      <c r="L58" s="3">
        <v>10</v>
      </c>
      <c r="M58" s="197">
        <f t="shared" si="10"/>
        <v>25</v>
      </c>
      <c r="N58" s="3">
        <v>19</v>
      </c>
      <c r="O58" s="3">
        <v>14</v>
      </c>
      <c r="P58" s="3">
        <v>13</v>
      </c>
      <c r="Q58" s="3">
        <v>36</v>
      </c>
      <c r="R58" s="3">
        <v>33</v>
      </c>
      <c r="S58" s="3">
        <v>21</v>
      </c>
      <c r="T58" s="197">
        <f t="shared" si="11"/>
        <v>90</v>
      </c>
      <c r="U58" s="3">
        <v>22</v>
      </c>
      <c r="V58" s="3">
        <v>0</v>
      </c>
      <c r="W58" s="3">
        <v>3</v>
      </c>
      <c r="X58" s="3">
        <v>6</v>
      </c>
      <c r="Y58" s="3">
        <v>15</v>
      </c>
      <c r="Z58" s="3">
        <v>14</v>
      </c>
      <c r="AA58" s="197">
        <f t="shared" si="12"/>
        <v>35</v>
      </c>
      <c r="AB58" s="3">
        <v>18</v>
      </c>
      <c r="AC58" s="3">
        <v>15</v>
      </c>
      <c r="AD58" s="3">
        <v>13</v>
      </c>
      <c r="AE58" s="3">
        <v>31</v>
      </c>
      <c r="AF58" s="3">
        <v>32</v>
      </c>
      <c r="AG58" s="3">
        <v>21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18</v>
      </c>
      <c r="AT58" s="197">
        <f t="shared" si="13"/>
        <v>18</v>
      </c>
      <c r="AU58" s="74">
        <f t="shared" si="36"/>
        <v>151</v>
      </c>
      <c r="AV58" s="74">
        <f t="shared" si="37"/>
        <v>134</v>
      </c>
      <c r="AW58" s="74">
        <f t="shared" si="38"/>
        <v>121</v>
      </c>
      <c r="AX58" s="75">
        <f t="shared" si="14"/>
        <v>406</v>
      </c>
      <c r="AY58" s="200">
        <f t="shared" si="15"/>
        <v>1.7241379310344827</v>
      </c>
      <c r="AZ58" s="200">
        <f t="shared" si="16"/>
        <v>6.1576354679802954</v>
      </c>
      <c r="BA58" s="200">
        <f t="shared" si="17"/>
        <v>22.167487684729064</v>
      </c>
      <c r="BB58" s="200">
        <f t="shared" si="18"/>
        <v>8.6206896551724146</v>
      </c>
      <c r="BC58" s="200">
        <f t="shared" si="19"/>
        <v>4.4334975369458132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74">
        <f t="shared" si="39"/>
        <v>0</v>
      </c>
      <c r="CR58" s="74">
        <f t="shared" si="40"/>
        <v>0</v>
      </c>
      <c r="CS58" s="74">
        <f t="shared" si="41"/>
        <v>0</v>
      </c>
      <c r="CT58" s="75">
        <f t="shared" si="20"/>
        <v>0</v>
      </c>
      <c r="CU58" s="3">
        <v>1</v>
      </c>
      <c r="CV58" s="3">
        <v>1</v>
      </c>
      <c r="CW58" s="3">
        <v>2</v>
      </c>
      <c r="CX58" s="197">
        <f t="shared" si="21"/>
        <v>4</v>
      </c>
      <c r="CY58" s="3">
        <v>0</v>
      </c>
      <c r="CZ58" s="3">
        <v>5</v>
      </c>
      <c r="DA58" s="3">
        <v>0</v>
      </c>
      <c r="DB58" s="3">
        <v>0</v>
      </c>
      <c r="DC58" s="3">
        <v>0</v>
      </c>
      <c r="DD58" s="3">
        <v>0</v>
      </c>
      <c r="DE58" s="197">
        <f t="shared" si="22"/>
        <v>0</v>
      </c>
      <c r="DF58" s="3">
        <v>0</v>
      </c>
      <c r="DG58" s="3">
        <v>0</v>
      </c>
      <c r="DH58" s="3">
        <v>0</v>
      </c>
      <c r="DI58" s="3">
        <v>0</v>
      </c>
      <c r="DJ58" s="3">
        <v>2</v>
      </c>
      <c r="DK58" s="3">
        <v>3</v>
      </c>
      <c r="DL58" s="197">
        <f t="shared" si="23"/>
        <v>5</v>
      </c>
      <c r="DM58" s="3">
        <v>0</v>
      </c>
      <c r="DN58" s="3">
        <v>1</v>
      </c>
      <c r="DO58" s="3">
        <v>0</v>
      </c>
      <c r="DP58" s="3">
        <v>0</v>
      </c>
      <c r="DQ58" s="3">
        <v>0</v>
      </c>
      <c r="DR58" s="3">
        <v>0</v>
      </c>
      <c r="DS58" s="197">
        <f t="shared" si="24"/>
        <v>0</v>
      </c>
      <c r="DT58" s="3">
        <v>0</v>
      </c>
      <c r="DU58" s="3">
        <v>0</v>
      </c>
      <c r="DV58" s="3">
        <v>0</v>
      </c>
      <c r="DW58" s="3">
        <v>0</v>
      </c>
      <c r="DX58" s="3">
        <v>0</v>
      </c>
      <c r="DY58" s="3">
        <v>0</v>
      </c>
      <c r="DZ58" s="3">
        <v>0</v>
      </c>
      <c r="EA58" s="3">
        <v>0</v>
      </c>
      <c r="EB58" s="3">
        <v>0</v>
      </c>
      <c r="EC58" s="3">
        <v>0</v>
      </c>
      <c r="ED58" s="3">
        <v>0</v>
      </c>
      <c r="EE58" s="3">
        <v>0</v>
      </c>
      <c r="EF58" s="3">
        <v>0</v>
      </c>
      <c r="EG58" s="3">
        <v>0</v>
      </c>
      <c r="EH58" s="3">
        <v>0</v>
      </c>
      <c r="EI58" s="3">
        <v>0</v>
      </c>
      <c r="EJ58" s="3">
        <v>0</v>
      </c>
      <c r="EK58" s="12">
        <v>1</v>
      </c>
      <c r="EL58" s="205">
        <f t="shared" si="25"/>
        <v>1</v>
      </c>
      <c r="EM58" s="89">
        <f t="shared" si="26"/>
        <v>1</v>
      </c>
      <c r="EN58" s="74">
        <f t="shared" si="27"/>
        <v>9</v>
      </c>
      <c r="EO58" s="74">
        <f t="shared" si="28"/>
        <v>6</v>
      </c>
      <c r="EP58" s="75">
        <f t="shared" si="29"/>
        <v>16</v>
      </c>
      <c r="EQ58" s="207">
        <f t="shared" si="30"/>
        <v>25</v>
      </c>
      <c r="ER58" s="207">
        <f t="shared" si="31"/>
        <v>0</v>
      </c>
      <c r="ES58" s="208">
        <f t="shared" si="32"/>
        <v>31.25</v>
      </c>
      <c r="ET58" s="207">
        <f t="shared" si="33"/>
        <v>0</v>
      </c>
      <c r="EU58" s="207">
        <f t="shared" si="34"/>
        <v>6.25</v>
      </c>
      <c r="EW58" s="87">
        <f t="shared" si="42"/>
        <v>152</v>
      </c>
      <c r="EX58" s="87">
        <f t="shared" si="43"/>
        <v>143</v>
      </c>
      <c r="EY58" s="87">
        <f t="shared" si="44"/>
        <v>127</v>
      </c>
      <c r="EZ58" s="87">
        <f t="shared" si="35"/>
        <v>422</v>
      </c>
    </row>
    <row r="59" spans="1:156" x14ac:dyDescent="0.25">
      <c r="A59" s="4" t="s">
        <v>110</v>
      </c>
      <c r="B59" s="4" t="s">
        <v>111</v>
      </c>
      <c r="C59" s="3">
        <v>151</v>
      </c>
      <c r="D59" s="3">
        <v>0</v>
      </c>
      <c r="E59" s="3">
        <v>5</v>
      </c>
      <c r="F59" s="197">
        <f t="shared" si="9"/>
        <v>156</v>
      </c>
      <c r="G59" s="3">
        <v>0</v>
      </c>
      <c r="H59" s="3">
        <v>0</v>
      </c>
      <c r="I59" s="3">
        <v>0</v>
      </c>
      <c r="J59" s="3">
        <v>0</v>
      </c>
      <c r="K59" s="3">
        <v>25</v>
      </c>
      <c r="L59" s="3">
        <v>8</v>
      </c>
      <c r="M59" s="197">
        <f t="shared" si="10"/>
        <v>33</v>
      </c>
      <c r="N59" s="3">
        <v>6</v>
      </c>
      <c r="O59" s="3">
        <v>0</v>
      </c>
      <c r="P59" s="3">
        <v>3</v>
      </c>
      <c r="Q59" s="3">
        <v>20</v>
      </c>
      <c r="R59" s="3">
        <v>58</v>
      </c>
      <c r="S59" s="3">
        <v>20</v>
      </c>
      <c r="T59" s="197">
        <f t="shared" si="11"/>
        <v>98</v>
      </c>
      <c r="U59" s="3">
        <v>1</v>
      </c>
      <c r="V59" s="3">
        <v>0</v>
      </c>
      <c r="W59" s="3">
        <v>0</v>
      </c>
      <c r="X59" s="3">
        <v>4</v>
      </c>
      <c r="Y59" s="3">
        <v>7</v>
      </c>
      <c r="Z59" s="3">
        <v>0</v>
      </c>
      <c r="AA59" s="197">
        <f t="shared" si="12"/>
        <v>11</v>
      </c>
      <c r="AB59" s="3">
        <v>0</v>
      </c>
      <c r="AC59" s="3">
        <v>2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197">
        <f t="shared" si="13"/>
        <v>0</v>
      </c>
      <c r="AU59" s="74">
        <f t="shared" si="36"/>
        <v>182</v>
      </c>
      <c r="AV59" s="74">
        <f t="shared" si="37"/>
        <v>92</v>
      </c>
      <c r="AW59" s="74">
        <f t="shared" si="38"/>
        <v>36</v>
      </c>
      <c r="AX59" s="75">
        <f t="shared" si="14"/>
        <v>310</v>
      </c>
      <c r="AY59" s="200">
        <f t="shared" si="15"/>
        <v>50.322580645161288</v>
      </c>
      <c r="AZ59" s="200">
        <f t="shared" si="16"/>
        <v>10.64516129032258</v>
      </c>
      <c r="BA59" s="200">
        <f t="shared" si="17"/>
        <v>31.612903225806448</v>
      </c>
      <c r="BB59" s="200">
        <f t="shared" si="18"/>
        <v>3.5483870967741935</v>
      </c>
      <c r="BC59" s="200">
        <f t="shared" si="19"/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74">
        <f t="shared" si="39"/>
        <v>0</v>
      </c>
      <c r="CR59" s="74">
        <f t="shared" si="40"/>
        <v>0</v>
      </c>
      <c r="CS59" s="74">
        <f t="shared" si="41"/>
        <v>0</v>
      </c>
      <c r="CT59" s="75">
        <f t="shared" si="20"/>
        <v>0</v>
      </c>
      <c r="CU59" s="3">
        <v>0</v>
      </c>
      <c r="CV59" s="3">
        <v>0</v>
      </c>
      <c r="CW59" s="3">
        <v>4</v>
      </c>
      <c r="CX59" s="197">
        <f t="shared" si="21"/>
        <v>4</v>
      </c>
      <c r="CY59" s="3">
        <v>0</v>
      </c>
      <c r="CZ59" s="3">
        <v>0</v>
      </c>
      <c r="DA59" s="3">
        <v>0</v>
      </c>
      <c r="DB59" s="3">
        <v>2</v>
      </c>
      <c r="DC59" s="3">
        <v>0</v>
      </c>
      <c r="DD59" s="3">
        <v>4</v>
      </c>
      <c r="DE59" s="197">
        <f t="shared" si="22"/>
        <v>6</v>
      </c>
      <c r="DF59" s="3">
        <v>0</v>
      </c>
      <c r="DG59" s="3">
        <v>0</v>
      </c>
      <c r="DH59" s="3">
        <v>0</v>
      </c>
      <c r="DI59" s="3">
        <v>0</v>
      </c>
      <c r="DJ59" s="3">
        <v>14</v>
      </c>
      <c r="DK59" s="3">
        <v>4</v>
      </c>
      <c r="DL59" s="197">
        <f t="shared" si="23"/>
        <v>18</v>
      </c>
      <c r="DM59" s="3">
        <v>0</v>
      </c>
      <c r="DN59" s="3">
        <v>0</v>
      </c>
      <c r="DO59" s="3">
        <v>0</v>
      </c>
      <c r="DP59" s="3">
        <v>0</v>
      </c>
      <c r="DQ59" s="3">
        <v>0</v>
      </c>
      <c r="DR59" s="3">
        <v>0</v>
      </c>
      <c r="DS59" s="197">
        <f t="shared" si="24"/>
        <v>0</v>
      </c>
      <c r="DT59" s="3">
        <v>0</v>
      </c>
      <c r="DU59" s="3">
        <v>0</v>
      </c>
      <c r="DV59" s="3">
        <v>0</v>
      </c>
      <c r="DW59" s="3">
        <v>0</v>
      </c>
      <c r="DX59" s="3">
        <v>0</v>
      </c>
      <c r="DY59" s="3">
        <v>0</v>
      </c>
      <c r="DZ59" s="3">
        <v>0</v>
      </c>
      <c r="EA59" s="3">
        <v>0</v>
      </c>
      <c r="EB59" s="3">
        <v>0</v>
      </c>
      <c r="EC59" s="3">
        <v>0</v>
      </c>
      <c r="ED59" s="3">
        <v>0</v>
      </c>
      <c r="EE59" s="3">
        <v>0</v>
      </c>
      <c r="EF59" s="3">
        <v>0</v>
      </c>
      <c r="EG59" s="3">
        <v>0</v>
      </c>
      <c r="EH59" s="3">
        <v>0</v>
      </c>
      <c r="EI59" s="3">
        <v>0</v>
      </c>
      <c r="EJ59" s="3">
        <v>0</v>
      </c>
      <c r="EK59" s="12">
        <v>0</v>
      </c>
      <c r="EL59" s="205">
        <f t="shared" si="25"/>
        <v>0</v>
      </c>
      <c r="EM59" s="89">
        <f t="shared" si="26"/>
        <v>2</v>
      </c>
      <c r="EN59" s="74">
        <f t="shared" si="27"/>
        <v>14</v>
      </c>
      <c r="EO59" s="74">
        <f t="shared" si="28"/>
        <v>12</v>
      </c>
      <c r="EP59" s="75">
        <f t="shared" si="29"/>
        <v>28</v>
      </c>
      <c r="EQ59" s="207">
        <f t="shared" si="30"/>
        <v>14.285714285714285</v>
      </c>
      <c r="ER59" s="207">
        <f t="shared" si="31"/>
        <v>21.428571428571427</v>
      </c>
      <c r="ES59" s="208">
        <f t="shared" si="32"/>
        <v>64.285714285714292</v>
      </c>
      <c r="ET59" s="207">
        <f t="shared" si="33"/>
        <v>0</v>
      </c>
      <c r="EU59" s="207">
        <f t="shared" si="34"/>
        <v>0</v>
      </c>
      <c r="EW59" s="87">
        <f t="shared" si="42"/>
        <v>184</v>
      </c>
      <c r="EX59" s="87">
        <f t="shared" si="43"/>
        <v>106</v>
      </c>
      <c r="EY59" s="87">
        <f t="shared" si="44"/>
        <v>48</v>
      </c>
      <c r="EZ59" s="87">
        <f t="shared" si="35"/>
        <v>338</v>
      </c>
    </row>
    <row r="60" spans="1:156" x14ac:dyDescent="0.25">
      <c r="A60" s="4" t="s">
        <v>112</v>
      </c>
      <c r="B60" s="4" t="s">
        <v>113</v>
      </c>
      <c r="C60" s="3">
        <v>73</v>
      </c>
      <c r="D60" s="3">
        <v>4</v>
      </c>
      <c r="E60" s="3">
        <v>2</v>
      </c>
      <c r="F60" s="197">
        <f t="shared" si="9"/>
        <v>79</v>
      </c>
      <c r="G60" s="3">
        <v>15</v>
      </c>
      <c r="H60" s="3">
        <v>2</v>
      </c>
      <c r="I60" s="3">
        <v>0</v>
      </c>
      <c r="J60" s="3">
        <v>49</v>
      </c>
      <c r="K60" s="3">
        <v>113</v>
      </c>
      <c r="L60" s="3">
        <v>73</v>
      </c>
      <c r="M60" s="197">
        <f t="shared" si="10"/>
        <v>235</v>
      </c>
      <c r="N60" s="3">
        <v>27</v>
      </c>
      <c r="O60" s="3">
        <v>2</v>
      </c>
      <c r="P60" s="3">
        <v>3</v>
      </c>
      <c r="Q60" s="3">
        <v>36</v>
      </c>
      <c r="R60" s="3">
        <v>7</v>
      </c>
      <c r="S60" s="3">
        <v>7</v>
      </c>
      <c r="T60" s="197">
        <f t="shared" si="11"/>
        <v>50</v>
      </c>
      <c r="U60" s="3">
        <v>3</v>
      </c>
      <c r="V60" s="3">
        <v>0</v>
      </c>
      <c r="W60" s="3">
        <v>0</v>
      </c>
      <c r="X60" s="3">
        <v>3</v>
      </c>
      <c r="Y60" s="3">
        <v>1</v>
      </c>
      <c r="Z60" s="3">
        <v>1</v>
      </c>
      <c r="AA60" s="197">
        <f t="shared" si="12"/>
        <v>5</v>
      </c>
      <c r="AB60" s="3">
        <v>17</v>
      </c>
      <c r="AC60" s="3">
        <v>0</v>
      </c>
      <c r="AD60" s="3">
        <v>0</v>
      </c>
      <c r="AE60" s="3">
        <v>15</v>
      </c>
      <c r="AF60" s="3">
        <v>1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8</v>
      </c>
      <c r="AR60" s="3">
        <v>5</v>
      </c>
      <c r="AS60" s="3">
        <v>6</v>
      </c>
      <c r="AT60" s="197">
        <f t="shared" si="13"/>
        <v>19</v>
      </c>
      <c r="AU60" s="74">
        <f t="shared" si="36"/>
        <v>246</v>
      </c>
      <c r="AV60" s="74">
        <f t="shared" si="37"/>
        <v>135</v>
      </c>
      <c r="AW60" s="74">
        <f t="shared" si="38"/>
        <v>92</v>
      </c>
      <c r="AX60" s="75">
        <f t="shared" si="14"/>
        <v>473</v>
      </c>
      <c r="AY60" s="200">
        <f t="shared" si="15"/>
        <v>16.701902748414376</v>
      </c>
      <c r="AZ60" s="200">
        <f t="shared" si="16"/>
        <v>49.682875264270614</v>
      </c>
      <c r="BA60" s="200">
        <f t="shared" si="17"/>
        <v>10.570824524312897</v>
      </c>
      <c r="BB60" s="200">
        <f t="shared" si="18"/>
        <v>1.0570824524312896</v>
      </c>
      <c r="BC60" s="200">
        <f t="shared" si="19"/>
        <v>4.0169133192388999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0</v>
      </c>
      <c r="CM60" s="3">
        <v>0</v>
      </c>
      <c r="CN60" s="3">
        <v>0</v>
      </c>
      <c r="CO60" s="3">
        <v>0</v>
      </c>
      <c r="CP60" s="3">
        <v>0</v>
      </c>
      <c r="CQ60" s="74">
        <f t="shared" si="39"/>
        <v>0</v>
      </c>
      <c r="CR60" s="74">
        <f t="shared" si="40"/>
        <v>0</v>
      </c>
      <c r="CS60" s="74">
        <f t="shared" si="41"/>
        <v>0</v>
      </c>
      <c r="CT60" s="75">
        <f t="shared" si="20"/>
        <v>0</v>
      </c>
      <c r="CU60" s="3">
        <v>5</v>
      </c>
      <c r="CV60" s="3">
        <v>4</v>
      </c>
      <c r="CW60" s="3">
        <v>1</v>
      </c>
      <c r="CX60" s="197">
        <f t="shared" si="21"/>
        <v>10</v>
      </c>
      <c r="CY60" s="3">
        <v>0</v>
      </c>
      <c r="CZ60" s="3">
        <v>2</v>
      </c>
      <c r="DA60" s="3">
        <v>0</v>
      </c>
      <c r="DB60" s="3">
        <v>12</v>
      </c>
      <c r="DC60" s="3">
        <v>6</v>
      </c>
      <c r="DD60" s="3">
        <v>17</v>
      </c>
      <c r="DE60" s="197">
        <f t="shared" si="22"/>
        <v>35</v>
      </c>
      <c r="DF60" s="3">
        <v>0</v>
      </c>
      <c r="DG60" s="3">
        <v>0</v>
      </c>
      <c r="DH60" s="3">
        <v>0</v>
      </c>
      <c r="DI60" s="3">
        <v>1</v>
      </c>
      <c r="DJ60" s="3">
        <v>4</v>
      </c>
      <c r="DK60" s="3">
        <v>4</v>
      </c>
      <c r="DL60" s="197">
        <f t="shared" si="23"/>
        <v>9</v>
      </c>
      <c r="DM60" s="3">
        <v>0</v>
      </c>
      <c r="DN60" s="3">
        <v>0</v>
      </c>
      <c r="DO60" s="3">
        <v>0</v>
      </c>
      <c r="DP60" s="3">
        <v>4</v>
      </c>
      <c r="DQ60" s="3">
        <v>2</v>
      </c>
      <c r="DR60" s="3">
        <v>0</v>
      </c>
      <c r="DS60" s="197">
        <f t="shared" si="24"/>
        <v>6</v>
      </c>
      <c r="DT60" s="3">
        <v>0</v>
      </c>
      <c r="DU60" s="3">
        <v>0</v>
      </c>
      <c r="DV60" s="3">
        <v>0</v>
      </c>
      <c r="DW60" s="3">
        <v>2</v>
      </c>
      <c r="DX60" s="3">
        <v>0</v>
      </c>
      <c r="DY60" s="3">
        <v>0</v>
      </c>
      <c r="DZ60" s="3">
        <v>0</v>
      </c>
      <c r="EA60" s="3">
        <v>0</v>
      </c>
      <c r="EB60" s="3">
        <v>0</v>
      </c>
      <c r="EC60" s="3">
        <v>0</v>
      </c>
      <c r="ED60" s="3">
        <v>0</v>
      </c>
      <c r="EE60" s="3">
        <v>0</v>
      </c>
      <c r="EF60" s="3">
        <v>0</v>
      </c>
      <c r="EG60" s="3">
        <v>0</v>
      </c>
      <c r="EH60" s="3">
        <v>0</v>
      </c>
      <c r="EI60" s="3">
        <v>1</v>
      </c>
      <c r="EJ60" s="3">
        <v>2</v>
      </c>
      <c r="EK60" s="12">
        <v>0</v>
      </c>
      <c r="EL60" s="205">
        <f t="shared" si="25"/>
        <v>3</v>
      </c>
      <c r="EM60" s="89">
        <f t="shared" si="26"/>
        <v>25</v>
      </c>
      <c r="EN60" s="74">
        <f t="shared" si="27"/>
        <v>20</v>
      </c>
      <c r="EO60" s="74">
        <f t="shared" si="28"/>
        <v>22</v>
      </c>
      <c r="EP60" s="75">
        <f t="shared" si="29"/>
        <v>67</v>
      </c>
      <c r="EQ60" s="207">
        <f t="shared" si="30"/>
        <v>14.925373134328357</v>
      </c>
      <c r="ER60" s="207">
        <f t="shared" si="31"/>
        <v>52.238805970149251</v>
      </c>
      <c r="ES60" s="208">
        <f t="shared" si="32"/>
        <v>13.432835820895523</v>
      </c>
      <c r="ET60" s="207">
        <f t="shared" si="33"/>
        <v>8.9552238805970141</v>
      </c>
      <c r="EU60" s="207">
        <f t="shared" si="34"/>
        <v>4.4776119402985071</v>
      </c>
      <c r="EW60" s="87">
        <f t="shared" si="42"/>
        <v>271</v>
      </c>
      <c r="EX60" s="87">
        <f t="shared" si="43"/>
        <v>155</v>
      </c>
      <c r="EY60" s="87">
        <f t="shared" si="44"/>
        <v>114</v>
      </c>
      <c r="EZ60" s="87">
        <f t="shared" si="35"/>
        <v>540</v>
      </c>
    </row>
    <row r="61" spans="1:156" x14ac:dyDescent="0.25">
      <c r="A61" s="4" t="s">
        <v>114</v>
      </c>
      <c r="B61" s="4" t="s">
        <v>115</v>
      </c>
      <c r="C61" s="3">
        <v>38</v>
      </c>
      <c r="D61" s="3">
        <v>0</v>
      </c>
      <c r="E61" s="3">
        <v>0</v>
      </c>
      <c r="F61" s="197">
        <f t="shared" si="9"/>
        <v>38</v>
      </c>
      <c r="G61" s="3">
        <v>21</v>
      </c>
      <c r="H61" s="3">
        <v>0</v>
      </c>
      <c r="I61" s="3">
        <v>5</v>
      </c>
      <c r="J61" s="3">
        <v>23</v>
      </c>
      <c r="K61" s="3">
        <v>35</v>
      </c>
      <c r="L61" s="3">
        <v>27</v>
      </c>
      <c r="M61" s="197">
        <f t="shared" si="10"/>
        <v>85</v>
      </c>
      <c r="N61" s="3">
        <v>0</v>
      </c>
      <c r="O61" s="3">
        <v>3</v>
      </c>
      <c r="P61" s="3">
        <v>0</v>
      </c>
      <c r="Q61" s="3">
        <v>17</v>
      </c>
      <c r="R61" s="3">
        <v>14</v>
      </c>
      <c r="S61" s="3">
        <v>8</v>
      </c>
      <c r="T61" s="197">
        <f t="shared" si="11"/>
        <v>39</v>
      </c>
      <c r="U61" s="3">
        <v>0</v>
      </c>
      <c r="V61" s="3">
        <v>0</v>
      </c>
      <c r="W61" s="3">
        <v>0</v>
      </c>
      <c r="X61" s="3">
        <v>10</v>
      </c>
      <c r="Y61" s="3">
        <v>9</v>
      </c>
      <c r="Z61" s="3">
        <v>0</v>
      </c>
      <c r="AA61" s="197">
        <f t="shared" si="12"/>
        <v>19</v>
      </c>
      <c r="AB61" s="3">
        <v>1</v>
      </c>
      <c r="AC61" s="3">
        <v>1</v>
      </c>
      <c r="AD61" s="3">
        <v>0</v>
      </c>
      <c r="AE61" s="3">
        <v>0</v>
      </c>
      <c r="AF61" s="3">
        <v>0</v>
      </c>
      <c r="AG61" s="3">
        <v>0</v>
      </c>
      <c r="AH61" s="3">
        <v>6</v>
      </c>
      <c r="AI61" s="3">
        <v>3</v>
      </c>
      <c r="AJ61" s="3">
        <v>1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40</v>
      </c>
      <c r="AR61" s="3">
        <v>4</v>
      </c>
      <c r="AS61" s="3">
        <v>3</v>
      </c>
      <c r="AT61" s="197">
        <f t="shared" si="13"/>
        <v>47</v>
      </c>
      <c r="AU61" s="74">
        <f t="shared" si="36"/>
        <v>156</v>
      </c>
      <c r="AV61" s="74">
        <f t="shared" si="37"/>
        <v>69</v>
      </c>
      <c r="AW61" s="74">
        <f t="shared" si="38"/>
        <v>44</v>
      </c>
      <c r="AX61" s="75">
        <f t="shared" si="14"/>
        <v>269</v>
      </c>
      <c r="AY61" s="200">
        <f t="shared" si="15"/>
        <v>14.12639405204461</v>
      </c>
      <c r="AZ61" s="200">
        <f t="shared" si="16"/>
        <v>31.59851301115242</v>
      </c>
      <c r="BA61" s="200">
        <f t="shared" si="17"/>
        <v>14.49814126394052</v>
      </c>
      <c r="BB61" s="200">
        <f t="shared" si="18"/>
        <v>7.0631970260223049</v>
      </c>
      <c r="BC61" s="200">
        <f t="shared" si="19"/>
        <v>17.472118959107807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3">
        <v>0</v>
      </c>
      <c r="BJ61" s="3">
        <v>0</v>
      </c>
      <c r="BK61" s="3">
        <v>0</v>
      </c>
      <c r="BL61" s="3">
        <v>0</v>
      </c>
      <c r="BM61" s="3">
        <v>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  <c r="CH61" s="3">
        <v>0</v>
      </c>
      <c r="CI61" s="3">
        <v>0</v>
      </c>
      <c r="CJ61" s="3">
        <v>0</v>
      </c>
      <c r="CK61" s="3">
        <v>0</v>
      </c>
      <c r="CL61" s="3">
        <v>0</v>
      </c>
      <c r="CM61" s="3">
        <v>0</v>
      </c>
      <c r="CN61" s="3">
        <v>0</v>
      </c>
      <c r="CO61" s="3">
        <v>0</v>
      </c>
      <c r="CP61" s="3">
        <v>0</v>
      </c>
      <c r="CQ61" s="74">
        <f t="shared" si="39"/>
        <v>0</v>
      </c>
      <c r="CR61" s="74">
        <f t="shared" si="40"/>
        <v>0</v>
      </c>
      <c r="CS61" s="74">
        <f t="shared" si="41"/>
        <v>0</v>
      </c>
      <c r="CT61" s="75">
        <f t="shared" si="20"/>
        <v>0</v>
      </c>
      <c r="CU61" s="3">
        <v>1</v>
      </c>
      <c r="CV61" s="3">
        <v>0</v>
      </c>
      <c r="CW61" s="3">
        <v>0</v>
      </c>
      <c r="CX61" s="197">
        <f t="shared" si="21"/>
        <v>1</v>
      </c>
      <c r="CY61" s="3">
        <v>0</v>
      </c>
      <c r="CZ61" s="3">
        <v>0</v>
      </c>
      <c r="DA61" s="3">
        <v>0</v>
      </c>
      <c r="DB61" s="3">
        <v>18</v>
      </c>
      <c r="DC61" s="3">
        <v>29</v>
      </c>
      <c r="DD61" s="3">
        <v>12</v>
      </c>
      <c r="DE61" s="197">
        <f t="shared" si="22"/>
        <v>59</v>
      </c>
      <c r="DF61" s="3">
        <v>6</v>
      </c>
      <c r="DG61" s="3">
        <v>2</v>
      </c>
      <c r="DH61" s="3">
        <v>1</v>
      </c>
      <c r="DI61" s="3">
        <v>3</v>
      </c>
      <c r="DJ61" s="3">
        <v>1</v>
      </c>
      <c r="DK61" s="3">
        <v>0</v>
      </c>
      <c r="DL61" s="197">
        <f t="shared" si="23"/>
        <v>4</v>
      </c>
      <c r="DM61" s="3">
        <v>0</v>
      </c>
      <c r="DN61" s="3">
        <v>0</v>
      </c>
      <c r="DO61" s="3">
        <v>0</v>
      </c>
      <c r="DP61" s="3">
        <v>15</v>
      </c>
      <c r="DQ61" s="3">
        <v>7</v>
      </c>
      <c r="DR61" s="3">
        <v>5</v>
      </c>
      <c r="DS61" s="197">
        <f t="shared" si="24"/>
        <v>27</v>
      </c>
      <c r="DT61" s="3">
        <v>0</v>
      </c>
      <c r="DU61" s="3">
        <v>1</v>
      </c>
      <c r="DV61" s="3">
        <v>1</v>
      </c>
      <c r="DW61" s="3">
        <v>0</v>
      </c>
      <c r="DX61" s="3">
        <v>0</v>
      </c>
      <c r="DY61" s="3">
        <v>0</v>
      </c>
      <c r="DZ61" s="3">
        <v>0</v>
      </c>
      <c r="EA61" s="3">
        <v>0</v>
      </c>
      <c r="EB61" s="3">
        <v>0</v>
      </c>
      <c r="EC61" s="3">
        <v>0</v>
      </c>
      <c r="ED61" s="3">
        <v>0</v>
      </c>
      <c r="EE61" s="3">
        <v>0</v>
      </c>
      <c r="EF61" s="3">
        <v>0</v>
      </c>
      <c r="EG61" s="3">
        <v>0</v>
      </c>
      <c r="EH61" s="3">
        <v>0</v>
      </c>
      <c r="EI61" s="3">
        <v>3</v>
      </c>
      <c r="EJ61" s="3">
        <v>3</v>
      </c>
      <c r="EK61" s="12">
        <v>0</v>
      </c>
      <c r="EL61" s="205">
        <f t="shared" si="25"/>
        <v>6</v>
      </c>
      <c r="EM61" s="89">
        <f t="shared" si="26"/>
        <v>46</v>
      </c>
      <c r="EN61" s="74">
        <f t="shared" si="27"/>
        <v>43</v>
      </c>
      <c r="EO61" s="74">
        <f t="shared" si="28"/>
        <v>19</v>
      </c>
      <c r="EP61" s="75">
        <f t="shared" si="29"/>
        <v>108</v>
      </c>
      <c r="EQ61" s="207">
        <f t="shared" si="30"/>
        <v>0.92592592592592582</v>
      </c>
      <c r="ER61" s="207">
        <f t="shared" si="31"/>
        <v>54.629629629629626</v>
      </c>
      <c r="ES61" s="208">
        <f t="shared" si="32"/>
        <v>3.7037037037037033</v>
      </c>
      <c r="ET61" s="207">
        <f t="shared" si="33"/>
        <v>25</v>
      </c>
      <c r="EU61" s="207">
        <f t="shared" si="34"/>
        <v>5.5555555555555554</v>
      </c>
      <c r="EW61" s="87">
        <f t="shared" si="42"/>
        <v>202</v>
      </c>
      <c r="EX61" s="87">
        <f t="shared" si="43"/>
        <v>112</v>
      </c>
      <c r="EY61" s="87">
        <f t="shared" si="44"/>
        <v>63</v>
      </c>
      <c r="EZ61" s="87">
        <f t="shared" si="35"/>
        <v>377</v>
      </c>
    </row>
    <row r="62" spans="1:156" x14ac:dyDescent="0.25">
      <c r="A62" s="4" t="s">
        <v>116</v>
      </c>
      <c r="B62" s="4" t="s">
        <v>117</v>
      </c>
      <c r="C62" s="3">
        <v>17</v>
      </c>
      <c r="D62" s="3">
        <v>5</v>
      </c>
      <c r="E62" s="3">
        <v>9</v>
      </c>
      <c r="F62" s="197">
        <f t="shared" si="9"/>
        <v>31</v>
      </c>
      <c r="G62" s="3">
        <v>66</v>
      </c>
      <c r="H62" s="3">
        <v>17</v>
      </c>
      <c r="I62" s="3">
        <v>3</v>
      </c>
      <c r="J62" s="3">
        <v>28</v>
      </c>
      <c r="K62" s="3">
        <v>59</v>
      </c>
      <c r="L62" s="3">
        <v>32</v>
      </c>
      <c r="M62" s="197">
        <f t="shared" si="10"/>
        <v>119</v>
      </c>
      <c r="N62" s="3">
        <v>19</v>
      </c>
      <c r="O62" s="3">
        <v>7</v>
      </c>
      <c r="P62" s="3">
        <v>4</v>
      </c>
      <c r="Q62" s="3">
        <v>40</v>
      </c>
      <c r="R62" s="3">
        <v>18</v>
      </c>
      <c r="S62" s="3">
        <v>4</v>
      </c>
      <c r="T62" s="197">
        <f t="shared" si="11"/>
        <v>62</v>
      </c>
      <c r="U62" s="3">
        <v>0</v>
      </c>
      <c r="V62" s="3">
        <v>0</v>
      </c>
      <c r="W62" s="3">
        <v>0</v>
      </c>
      <c r="X62" s="3">
        <v>10</v>
      </c>
      <c r="Y62" s="3">
        <v>5</v>
      </c>
      <c r="Z62" s="3">
        <v>2</v>
      </c>
      <c r="AA62" s="197">
        <f t="shared" si="12"/>
        <v>17</v>
      </c>
      <c r="AB62" s="3">
        <v>3</v>
      </c>
      <c r="AC62" s="3">
        <v>3</v>
      </c>
      <c r="AD62" s="3">
        <v>4</v>
      </c>
      <c r="AE62" s="3">
        <v>0</v>
      </c>
      <c r="AF62" s="3">
        <v>0</v>
      </c>
      <c r="AG62" s="3">
        <v>1</v>
      </c>
      <c r="AH62" s="3">
        <v>0</v>
      </c>
      <c r="AI62" s="3">
        <v>0</v>
      </c>
      <c r="AJ62" s="3">
        <v>2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31</v>
      </c>
      <c r="AR62" s="3">
        <v>12</v>
      </c>
      <c r="AS62" s="3">
        <v>14</v>
      </c>
      <c r="AT62" s="197">
        <f t="shared" si="13"/>
        <v>57</v>
      </c>
      <c r="AU62" s="74">
        <f t="shared" si="36"/>
        <v>214</v>
      </c>
      <c r="AV62" s="74">
        <f t="shared" si="37"/>
        <v>126</v>
      </c>
      <c r="AW62" s="74">
        <f t="shared" si="38"/>
        <v>75</v>
      </c>
      <c r="AX62" s="75">
        <f t="shared" si="14"/>
        <v>415</v>
      </c>
      <c r="AY62" s="200">
        <f t="shared" si="15"/>
        <v>7.4698795180722897</v>
      </c>
      <c r="AZ62" s="200">
        <f t="shared" si="16"/>
        <v>28.674698795180724</v>
      </c>
      <c r="BA62" s="200">
        <f t="shared" si="17"/>
        <v>14.939759036144579</v>
      </c>
      <c r="BB62" s="200">
        <f t="shared" si="18"/>
        <v>4.096385542168675</v>
      </c>
      <c r="BC62" s="200">
        <f t="shared" si="19"/>
        <v>13.734939759036143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0</v>
      </c>
      <c r="CO62" s="3">
        <v>0</v>
      </c>
      <c r="CP62" s="3">
        <v>0</v>
      </c>
      <c r="CQ62" s="74">
        <f t="shared" si="39"/>
        <v>0</v>
      </c>
      <c r="CR62" s="74">
        <f t="shared" si="40"/>
        <v>0</v>
      </c>
      <c r="CS62" s="74">
        <f t="shared" si="41"/>
        <v>0</v>
      </c>
      <c r="CT62" s="75">
        <f t="shared" si="20"/>
        <v>0</v>
      </c>
      <c r="CU62" s="3">
        <v>6</v>
      </c>
      <c r="CV62" s="3">
        <v>1</v>
      </c>
      <c r="CW62" s="3">
        <v>0</v>
      </c>
      <c r="CX62" s="197">
        <f t="shared" si="21"/>
        <v>7</v>
      </c>
      <c r="CY62" s="3">
        <v>0</v>
      </c>
      <c r="CZ62" s="3">
        <v>1</v>
      </c>
      <c r="DA62" s="3">
        <v>0</v>
      </c>
      <c r="DB62" s="3">
        <v>11</v>
      </c>
      <c r="DC62" s="3">
        <v>27</v>
      </c>
      <c r="DD62" s="3">
        <v>19</v>
      </c>
      <c r="DE62" s="197">
        <f t="shared" si="22"/>
        <v>57</v>
      </c>
      <c r="DF62" s="3">
        <v>1</v>
      </c>
      <c r="DG62" s="3">
        <v>1</v>
      </c>
      <c r="DH62" s="3">
        <v>1</v>
      </c>
      <c r="DI62" s="3">
        <v>5</v>
      </c>
      <c r="DJ62" s="3">
        <v>5</v>
      </c>
      <c r="DK62" s="3">
        <v>2</v>
      </c>
      <c r="DL62" s="197">
        <f t="shared" si="23"/>
        <v>12</v>
      </c>
      <c r="DM62" s="3">
        <v>0</v>
      </c>
      <c r="DN62" s="3">
        <v>0</v>
      </c>
      <c r="DO62" s="3">
        <v>0</v>
      </c>
      <c r="DP62" s="3">
        <v>11</v>
      </c>
      <c r="DQ62" s="3">
        <v>4</v>
      </c>
      <c r="DR62" s="3">
        <v>3</v>
      </c>
      <c r="DS62" s="197">
        <f t="shared" si="24"/>
        <v>18</v>
      </c>
      <c r="DT62" s="3">
        <v>1</v>
      </c>
      <c r="DU62" s="3">
        <v>0</v>
      </c>
      <c r="DV62" s="3">
        <v>0</v>
      </c>
      <c r="DW62" s="3">
        <v>0</v>
      </c>
      <c r="DX62" s="3">
        <v>0</v>
      </c>
      <c r="DY62" s="3">
        <v>0</v>
      </c>
      <c r="DZ62" s="3">
        <v>1</v>
      </c>
      <c r="EA62" s="3">
        <v>0</v>
      </c>
      <c r="EB62" s="3">
        <v>0</v>
      </c>
      <c r="EC62" s="3">
        <v>0</v>
      </c>
      <c r="ED62" s="3">
        <v>0</v>
      </c>
      <c r="EE62" s="3">
        <v>0</v>
      </c>
      <c r="EF62" s="3">
        <v>0</v>
      </c>
      <c r="EG62" s="3">
        <v>0</v>
      </c>
      <c r="EH62" s="3">
        <v>0</v>
      </c>
      <c r="EI62" s="3">
        <v>0</v>
      </c>
      <c r="EJ62" s="3">
        <v>3</v>
      </c>
      <c r="EK62" s="12">
        <v>1</v>
      </c>
      <c r="EL62" s="205">
        <f t="shared" si="25"/>
        <v>4</v>
      </c>
      <c r="EM62" s="89">
        <f t="shared" si="26"/>
        <v>36</v>
      </c>
      <c r="EN62" s="74">
        <f t="shared" si="27"/>
        <v>42</v>
      </c>
      <c r="EO62" s="74">
        <f t="shared" si="28"/>
        <v>26</v>
      </c>
      <c r="EP62" s="75">
        <f t="shared" si="29"/>
        <v>104</v>
      </c>
      <c r="EQ62" s="207">
        <f t="shared" si="30"/>
        <v>6.7307692307692308</v>
      </c>
      <c r="ER62" s="207">
        <f t="shared" si="31"/>
        <v>54.807692307692314</v>
      </c>
      <c r="ES62" s="208">
        <f t="shared" si="32"/>
        <v>11.538461538461538</v>
      </c>
      <c r="ET62" s="207">
        <f t="shared" si="33"/>
        <v>17.307692307692307</v>
      </c>
      <c r="EU62" s="207">
        <f t="shared" si="34"/>
        <v>3.8461538461538463</v>
      </c>
      <c r="EW62" s="87">
        <f t="shared" si="42"/>
        <v>250</v>
      </c>
      <c r="EX62" s="87">
        <f t="shared" si="43"/>
        <v>168</v>
      </c>
      <c r="EY62" s="87">
        <f t="shared" si="44"/>
        <v>101</v>
      </c>
      <c r="EZ62" s="87">
        <f t="shared" si="35"/>
        <v>519</v>
      </c>
    </row>
    <row r="63" spans="1:156" x14ac:dyDescent="0.25">
      <c r="A63" s="4" t="s">
        <v>118</v>
      </c>
      <c r="B63" s="4" t="s">
        <v>119</v>
      </c>
      <c r="C63" s="3">
        <v>3</v>
      </c>
      <c r="D63" s="3">
        <v>0</v>
      </c>
      <c r="E63" s="3">
        <v>0</v>
      </c>
      <c r="F63" s="197">
        <f t="shared" si="9"/>
        <v>3</v>
      </c>
      <c r="G63" s="3">
        <v>3</v>
      </c>
      <c r="H63" s="3">
        <v>1</v>
      </c>
      <c r="I63" s="3">
        <v>0</v>
      </c>
      <c r="J63" s="3">
        <v>46</v>
      </c>
      <c r="K63" s="3">
        <v>58</v>
      </c>
      <c r="L63" s="3">
        <v>43</v>
      </c>
      <c r="M63" s="197">
        <f t="shared" si="10"/>
        <v>147</v>
      </c>
      <c r="N63" s="3">
        <v>0</v>
      </c>
      <c r="O63" s="3">
        <v>1</v>
      </c>
      <c r="P63" s="3">
        <v>4</v>
      </c>
      <c r="Q63" s="3">
        <v>28</v>
      </c>
      <c r="R63" s="3">
        <v>21</v>
      </c>
      <c r="S63" s="3">
        <v>22</v>
      </c>
      <c r="T63" s="197">
        <f t="shared" si="11"/>
        <v>71</v>
      </c>
      <c r="U63" s="3">
        <v>0</v>
      </c>
      <c r="V63" s="3">
        <v>0</v>
      </c>
      <c r="W63" s="3">
        <v>0</v>
      </c>
      <c r="X63" s="3">
        <v>27</v>
      </c>
      <c r="Y63" s="3">
        <v>18</v>
      </c>
      <c r="Z63" s="3">
        <v>14</v>
      </c>
      <c r="AA63" s="197">
        <f t="shared" si="12"/>
        <v>59</v>
      </c>
      <c r="AB63" s="3">
        <v>3</v>
      </c>
      <c r="AC63" s="3">
        <v>1</v>
      </c>
      <c r="AD63" s="3">
        <v>6</v>
      </c>
      <c r="AE63" s="3">
        <v>4</v>
      </c>
      <c r="AF63" s="3">
        <v>3</v>
      </c>
      <c r="AG63" s="3">
        <v>7</v>
      </c>
      <c r="AH63" s="3">
        <v>12</v>
      </c>
      <c r="AI63" s="3">
        <v>55</v>
      </c>
      <c r="AJ63" s="3">
        <v>47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197">
        <f t="shared" si="13"/>
        <v>0</v>
      </c>
      <c r="AU63" s="74">
        <f t="shared" si="36"/>
        <v>126</v>
      </c>
      <c r="AV63" s="74">
        <f t="shared" si="37"/>
        <v>158</v>
      </c>
      <c r="AW63" s="74">
        <f t="shared" si="38"/>
        <v>143</v>
      </c>
      <c r="AX63" s="75">
        <f t="shared" si="14"/>
        <v>427</v>
      </c>
      <c r="AY63" s="200">
        <f t="shared" si="15"/>
        <v>0.70257611241217799</v>
      </c>
      <c r="AZ63" s="200">
        <f t="shared" si="16"/>
        <v>34.42622950819672</v>
      </c>
      <c r="BA63" s="200">
        <f t="shared" si="17"/>
        <v>16.627634660421545</v>
      </c>
      <c r="BB63" s="200">
        <f t="shared" si="18"/>
        <v>13.817330210772832</v>
      </c>
      <c r="BC63" s="200">
        <f t="shared" si="19"/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3">
        <v>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74">
        <f t="shared" si="39"/>
        <v>0</v>
      </c>
      <c r="CR63" s="74">
        <f t="shared" si="40"/>
        <v>0</v>
      </c>
      <c r="CS63" s="74">
        <f t="shared" si="41"/>
        <v>0</v>
      </c>
      <c r="CT63" s="75">
        <f t="shared" si="20"/>
        <v>0</v>
      </c>
      <c r="CU63" s="3">
        <v>0</v>
      </c>
      <c r="CV63" s="3">
        <v>1</v>
      </c>
      <c r="CW63" s="3">
        <v>0</v>
      </c>
      <c r="CX63" s="197">
        <f t="shared" si="21"/>
        <v>1</v>
      </c>
      <c r="CY63" s="3">
        <v>0</v>
      </c>
      <c r="CZ63" s="3">
        <v>2</v>
      </c>
      <c r="DA63" s="3">
        <v>0</v>
      </c>
      <c r="DB63" s="3">
        <v>19</v>
      </c>
      <c r="DC63" s="3">
        <v>23</v>
      </c>
      <c r="DD63" s="3">
        <v>10</v>
      </c>
      <c r="DE63" s="197">
        <f t="shared" si="22"/>
        <v>52</v>
      </c>
      <c r="DF63" s="3">
        <v>0</v>
      </c>
      <c r="DG63" s="3">
        <v>0</v>
      </c>
      <c r="DH63" s="3">
        <v>0</v>
      </c>
      <c r="DI63" s="3">
        <v>6</v>
      </c>
      <c r="DJ63" s="3">
        <v>8</v>
      </c>
      <c r="DK63" s="3">
        <v>4</v>
      </c>
      <c r="DL63" s="197">
        <f t="shared" si="23"/>
        <v>18</v>
      </c>
      <c r="DM63" s="3">
        <v>0</v>
      </c>
      <c r="DN63" s="3">
        <v>0</v>
      </c>
      <c r="DO63" s="3">
        <v>0</v>
      </c>
      <c r="DP63" s="3">
        <v>3</v>
      </c>
      <c r="DQ63" s="3">
        <v>7</v>
      </c>
      <c r="DR63" s="3">
        <v>1</v>
      </c>
      <c r="DS63" s="197">
        <f t="shared" si="24"/>
        <v>11</v>
      </c>
      <c r="DT63" s="3">
        <v>1</v>
      </c>
      <c r="DU63" s="3">
        <v>0</v>
      </c>
      <c r="DV63" s="3">
        <v>1</v>
      </c>
      <c r="DW63" s="3">
        <v>1</v>
      </c>
      <c r="DX63" s="3">
        <v>0</v>
      </c>
      <c r="DY63" s="3">
        <v>0</v>
      </c>
      <c r="DZ63" s="3">
        <v>4</v>
      </c>
      <c r="EA63" s="3">
        <v>12</v>
      </c>
      <c r="EB63" s="3">
        <v>5</v>
      </c>
      <c r="EC63" s="3">
        <v>0</v>
      </c>
      <c r="ED63" s="3">
        <v>0</v>
      </c>
      <c r="EE63" s="3">
        <v>0</v>
      </c>
      <c r="EF63" s="3">
        <v>0</v>
      </c>
      <c r="EG63" s="3">
        <v>0</v>
      </c>
      <c r="EH63" s="3">
        <v>0</v>
      </c>
      <c r="EI63" s="3">
        <v>0</v>
      </c>
      <c r="EJ63" s="3">
        <v>0</v>
      </c>
      <c r="EK63" s="12">
        <v>0</v>
      </c>
      <c r="EL63" s="205">
        <f t="shared" si="25"/>
        <v>0</v>
      </c>
      <c r="EM63" s="89">
        <f t="shared" si="26"/>
        <v>34</v>
      </c>
      <c r="EN63" s="74">
        <f t="shared" si="27"/>
        <v>53</v>
      </c>
      <c r="EO63" s="74">
        <f t="shared" si="28"/>
        <v>21</v>
      </c>
      <c r="EP63" s="75">
        <f t="shared" si="29"/>
        <v>108</v>
      </c>
      <c r="EQ63" s="207">
        <f t="shared" si="30"/>
        <v>0.92592592592592582</v>
      </c>
      <c r="ER63" s="207">
        <f t="shared" si="31"/>
        <v>48.148148148148145</v>
      </c>
      <c r="ES63" s="208">
        <f t="shared" si="32"/>
        <v>16.666666666666664</v>
      </c>
      <c r="ET63" s="207">
        <f t="shared" si="33"/>
        <v>10.185185185185185</v>
      </c>
      <c r="EU63" s="207">
        <f t="shared" si="34"/>
        <v>0</v>
      </c>
      <c r="EW63" s="87">
        <f t="shared" si="42"/>
        <v>160</v>
      </c>
      <c r="EX63" s="87">
        <f t="shared" si="43"/>
        <v>211</v>
      </c>
      <c r="EY63" s="87">
        <f t="shared" si="44"/>
        <v>164</v>
      </c>
      <c r="EZ63" s="87">
        <f t="shared" si="35"/>
        <v>535</v>
      </c>
    </row>
    <row r="64" spans="1:156" x14ac:dyDescent="0.25">
      <c r="A64" s="4" t="s">
        <v>120</v>
      </c>
      <c r="B64" s="4" t="s">
        <v>121</v>
      </c>
      <c r="C64" s="3">
        <v>1</v>
      </c>
      <c r="D64" s="3">
        <v>7</v>
      </c>
      <c r="E64" s="3">
        <v>2</v>
      </c>
      <c r="F64" s="197">
        <f t="shared" si="9"/>
        <v>10</v>
      </c>
      <c r="G64" s="3">
        <v>2</v>
      </c>
      <c r="H64" s="3">
        <v>3</v>
      </c>
      <c r="I64" s="3">
        <v>5</v>
      </c>
      <c r="J64" s="3">
        <v>0</v>
      </c>
      <c r="K64" s="3">
        <v>11</v>
      </c>
      <c r="L64" s="3">
        <v>9</v>
      </c>
      <c r="M64" s="197">
        <f t="shared" si="10"/>
        <v>20</v>
      </c>
      <c r="N64" s="3">
        <v>3</v>
      </c>
      <c r="O64" s="3">
        <v>2</v>
      </c>
      <c r="P64" s="3">
        <v>0</v>
      </c>
      <c r="Q64" s="3">
        <v>30</v>
      </c>
      <c r="R64" s="3">
        <v>2</v>
      </c>
      <c r="S64" s="3">
        <v>7</v>
      </c>
      <c r="T64" s="197">
        <f t="shared" si="11"/>
        <v>39</v>
      </c>
      <c r="U64" s="3">
        <v>0</v>
      </c>
      <c r="V64" s="3">
        <v>1</v>
      </c>
      <c r="W64" s="3">
        <v>0</v>
      </c>
      <c r="X64" s="3">
        <v>0</v>
      </c>
      <c r="Y64" s="3">
        <v>2</v>
      </c>
      <c r="Z64" s="3">
        <v>0</v>
      </c>
      <c r="AA64" s="197">
        <f t="shared" si="12"/>
        <v>2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1</v>
      </c>
      <c r="AH64" s="3">
        <v>0</v>
      </c>
      <c r="AI64" s="3">
        <v>1</v>
      </c>
      <c r="AJ64" s="3">
        <v>5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197">
        <f t="shared" si="13"/>
        <v>0</v>
      </c>
      <c r="AU64" s="74">
        <f t="shared" si="36"/>
        <v>36</v>
      </c>
      <c r="AV64" s="74">
        <f t="shared" si="37"/>
        <v>29</v>
      </c>
      <c r="AW64" s="74">
        <f t="shared" si="38"/>
        <v>29</v>
      </c>
      <c r="AX64" s="75">
        <f t="shared" si="14"/>
        <v>94</v>
      </c>
      <c r="AY64" s="200">
        <f t="shared" si="15"/>
        <v>10.638297872340425</v>
      </c>
      <c r="AZ64" s="200">
        <f t="shared" si="16"/>
        <v>21.276595744680851</v>
      </c>
      <c r="BA64" s="200">
        <f t="shared" si="17"/>
        <v>41.48936170212766</v>
      </c>
      <c r="BB64" s="200">
        <f t="shared" si="18"/>
        <v>2.1276595744680851</v>
      </c>
      <c r="BC64" s="200">
        <f t="shared" si="19"/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  <c r="CH64" s="3">
        <v>0</v>
      </c>
      <c r="CI64" s="3">
        <v>0</v>
      </c>
      <c r="CJ64" s="3">
        <v>0</v>
      </c>
      <c r="CK64" s="3">
        <v>0</v>
      </c>
      <c r="CL64" s="3">
        <v>0</v>
      </c>
      <c r="CM64" s="3">
        <v>0</v>
      </c>
      <c r="CN64" s="3">
        <v>0</v>
      </c>
      <c r="CO64" s="3">
        <v>0</v>
      </c>
      <c r="CP64" s="3">
        <v>0</v>
      </c>
      <c r="CQ64" s="74">
        <f t="shared" si="39"/>
        <v>0</v>
      </c>
      <c r="CR64" s="74">
        <f t="shared" si="40"/>
        <v>0</v>
      </c>
      <c r="CS64" s="74">
        <f t="shared" si="41"/>
        <v>0</v>
      </c>
      <c r="CT64" s="75">
        <f t="shared" si="20"/>
        <v>0</v>
      </c>
      <c r="CU64" s="3">
        <v>2</v>
      </c>
      <c r="CV64" s="3">
        <v>2</v>
      </c>
      <c r="CW64" s="3">
        <v>0</v>
      </c>
      <c r="CX64" s="197">
        <f t="shared" si="21"/>
        <v>4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5</v>
      </c>
      <c r="DE64" s="197">
        <f t="shared" si="22"/>
        <v>5</v>
      </c>
      <c r="DF64" s="3">
        <v>0</v>
      </c>
      <c r="DG64" s="3">
        <v>1</v>
      </c>
      <c r="DH64" s="3">
        <v>0</v>
      </c>
      <c r="DI64" s="3">
        <v>8</v>
      </c>
      <c r="DJ64" s="3">
        <v>1</v>
      </c>
      <c r="DK64" s="3">
        <v>1</v>
      </c>
      <c r="DL64" s="197">
        <f t="shared" si="23"/>
        <v>10</v>
      </c>
      <c r="DM64" s="3">
        <v>0</v>
      </c>
      <c r="DN64" s="3">
        <v>0</v>
      </c>
      <c r="DO64" s="3">
        <v>0</v>
      </c>
      <c r="DP64" s="3">
        <v>0</v>
      </c>
      <c r="DQ64" s="3">
        <v>0</v>
      </c>
      <c r="DR64" s="3">
        <v>0</v>
      </c>
      <c r="DS64" s="197">
        <f t="shared" si="24"/>
        <v>0</v>
      </c>
      <c r="DT64" s="3">
        <v>0</v>
      </c>
      <c r="DU64" s="3">
        <v>0</v>
      </c>
      <c r="DV64" s="3">
        <v>0</v>
      </c>
      <c r="DW64" s="3">
        <v>0</v>
      </c>
      <c r="DX64" s="3">
        <v>0</v>
      </c>
      <c r="DY64" s="3">
        <v>0</v>
      </c>
      <c r="DZ64" s="3">
        <v>0</v>
      </c>
      <c r="EA64" s="3">
        <v>0</v>
      </c>
      <c r="EB64" s="3">
        <v>0</v>
      </c>
      <c r="EC64" s="3">
        <v>0</v>
      </c>
      <c r="ED64" s="3">
        <v>0</v>
      </c>
      <c r="EE64" s="3">
        <v>0</v>
      </c>
      <c r="EF64" s="3">
        <v>0</v>
      </c>
      <c r="EG64" s="3">
        <v>0</v>
      </c>
      <c r="EH64" s="3">
        <v>0</v>
      </c>
      <c r="EI64" s="3">
        <v>0</v>
      </c>
      <c r="EJ64" s="3">
        <v>3</v>
      </c>
      <c r="EK64" s="12">
        <v>0</v>
      </c>
      <c r="EL64" s="205">
        <f t="shared" si="25"/>
        <v>3</v>
      </c>
      <c r="EM64" s="89">
        <f t="shared" si="26"/>
        <v>10</v>
      </c>
      <c r="EN64" s="74">
        <f t="shared" si="27"/>
        <v>7</v>
      </c>
      <c r="EO64" s="74">
        <f t="shared" si="28"/>
        <v>6</v>
      </c>
      <c r="EP64" s="75">
        <f t="shared" si="29"/>
        <v>23</v>
      </c>
      <c r="EQ64" s="207">
        <f t="shared" si="30"/>
        <v>17.391304347826086</v>
      </c>
      <c r="ER64" s="207">
        <f t="shared" si="31"/>
        <v>21.739130434782609</v>
      </c>
      <c r="ES64" s="208">
        <f t="shared" si="32"/>
        <v>43.478260869565219</v>
      </c>
      <c r="ET64" s="207">
        <f t="shared" si="33"/>
        <v>0</v>
      </c>
      <c r="EU64" s="207">
        <f t="shared" si="34"/>
        <v>13.043478260869565</v>
      </c>
      <c r="EW64" s="87">
        <f t="shared" si="42"/>
        <v>46</v>
      </c>
      <c r="EX64" s="87">
        <f t="shared" si="43"/>
        <v>36</v>
      </c>
      <c r="EY64" s="87">
        <f t="shared" si="44"/>
        <v>35</v>
      </c>
      <c r="EZ64" s="87">
        <f t="shared" si="35"/>
        <v>117</v>
      </c>
    </row>
    <row r="65" spans="1:156" x14ac:dyDescent="0.25">
      <c r="A65" s="4" t="s">
        <v>122</v>
      </c>
      <c r="B65" s="4" t="s">
        <v>123</v>
      </c>
      <c r="C65" s="3">
        <v>4</v>
      </c>
      <c r="D65" s="3">
        <v>31</v>
      </c>
      <c r="E65" s="3">
        <v>3</v>
      </c>
      <c r="F65" s="197">
        <f t="shared" si="9"/>
        <v>38</v>
      </c>
      <c r="G65" s="3">
        <v>0</v>
      </c>
      <c r="H65" s="3">
        <v>0</v>
      </c>
      <c r="I65" s="3">
        <v>0</v>
      </c>
      <c r="J65" s="3">
        <v>2</v>
      </c>
      <c r="K65" s="3">
        <v>27</v>
      </c>
      <c r="L65" s="3">
        <v>29</v>
      </c>
      <c r="M65" s="197">
        <f t="shared" si="10"/>
        <v>58</v>
      </c>
      <c r="N65" s="3">
        <v>0</v>
      </c>
      <c r="O65" s="3">
        <v>1</v>
      </c>
      <c r="P65" s="3">
        <v>0</v>
      </c>
      <c r="Q65" s="3">
        <v>9</v>
      </c>
      <c r="R65" s="3">
        <v>3</v>
      </c>
      <c r="S65" s="3">
        <v>1</v>
      </c>
      <c r="T65" s="197">
        <f t="shared" si="11"/>
        <v>13</v>
      </c>
      <c r="U65" s="3">
        <v>0</v>
      </c>
      <c r="V65" s="3">
        <v>0</v>
      </c>
      <c r="W65" s="3">
        <v>0</v>
      </c>
      <c r="X65" s="3">
        <v>0</v>
      </c>
      <c r="Y65" s="3">
        <v>1</v>
      </c>
      <c r="Z65" s="3">
        <v>0</v>
      </c>
      <c r="AA65" s="197">
        <f t="shared" si="12"/>
        <v>1</v>
      </c>
      <c r="AB65" s="3">
        <v>0</v>
      </c>
      <c r="AC65" s="3">
        <v>0</v>
      </c>
      <c r="AD65" s="3">
        <v>0</v>
      </c>
      <c r="AE65" s="3">
        <v>0</v>
      </c>
      <c r="AF65" s="3">
        <v>1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3</v>
      </c>
      <c r="AR65" s="3">
        <v>2</v>
      </c>
      <c r="AS65" s="3">
        <v>1</v>
      </c>
      <c r="AT65" s="197">
        <f t="shared" si="13"/>
        <v>6</v>
      </c>
      <c r="AU65" s="74">
        <f t="shared" si="36"/>
        <v>18</v>
      </c>
      <c r="AV65" s="74">
        <f t="shared" si="37"/>
        <v>66</v>
      </c>
      <c r="AW65" s="74">
        <f t="shared" si="38"/>
        <v>34</v>
      </c>
      <c r="AX65" s="75">
        <f t="shared" si="14"/>
        <v>118</v>
      </c>
      <c r="AY65" s="200">
        <f t="shared" si="15"/>
        <v>32.20338983050847</v>
      </c>
      <c r="AZ65" s="200">
        <f t="shared" si="16"/>
        <v>49.152542372881356</v>
      </c>
      <c r="BA65" s="200">
        <f t="shared" si="17"/>
        <v>11.016949152542372</v>
      </c>
      <c r="BB65" s="200">
        <f t="shared" si="18"/>
        <v>0.84745762711864403</v>
      </c>
      <c r="BC65" s="200">
        <f t="shared" si="19"/>
        <v>5.0847457627118651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0</v>
      </c>
      <c r="CM65" s="3">
        <v>0</v>
      </c>
      <c r="CN65" s="3">
        <v>0</v>
      </c>
      <c r="CO65" s="3">
        <v>0</v>
      </c>
      <c r="CP65" s="3">
        <v>0</v>
      </c>
      <c r="CQ65" s="74">
        <f t="shared" si="39"/>
        <v>0</v>
      </c>
      <c r="CR65" s="74">
        <f t="shared" si="40"/>
        <v>0</v>
      </c>
      <c r="CS65" s="74">
        <f t="shared" si="41"/>
        <v>0</v>
      </c>
      <c r="CT65" s="75">
        <f t="shared" si="20"/>
        <v>0</v>
      </c>
      <c r="CU65" s="3">
        <v>1</v>
      </c>
      <c r="CV65" s="3">
        <v>4</v>
      </c>
      <c r="CW65" s="3">
        <v>9</v>
      </c>
      <c r="CX65" s="197">
        <f t="shared" si="21"/>
        <v>14</v>
      </c>
      <c r="CY65" s="3">
        <v>0</v>
      </c>
      <c r="CZ65" s="3">
        <v>0</v>
      </c>
      <c r="DA65" s="3">
        <v>0</v>
      </c>
      <c r="DB65" s="3">
        <v>0</v>
      </c>
      <c r="DC65" s="3">
        <v>1</v>
      </c>
      <c r="DD65" s="3">
        <v>12</v>
      </c>
      <c r="DE65" s="197">
        <f t="shared" si="22"/>
        <v>13</v>
      </c>
      <c r="DF65" s="3">
        <v>0</v>
      </c>
      <c r="DG65" s="3">
        <v>0</v>
      </c>
      <c r="DH65" s="3">
        <v>0</v>
      </c>
      <c r="DI65" s="3">
        <v>0</v>
      </c>
      <c r="DJ65" s="3">
        <v>0</v>
      </c>
      <c r="DK65" s="3">
        <v>2</v>
      </c>
      <c r="DL65" s="197">
        <f t="shared" si="23"/>
        <v>2</v>
      </c>
      <c r="DM65" s="3">
        <v>0</v>
      </c>
      <c r="DN65" s="3">
        <v>0</v>
      </c>
      <c r="DO65" s="3">
        <v>0</v>
      </c>
      <c r="DP65" s="3">
        <v>1</v>
      </c>
      <c r="DQ65" s="3">
        <v>1</v>
      </c>
      <c r="DR65" s="3">
        <v>0</v>
      </c>
      <c r="DS65" s="197">
        <f t="shared" si="24"/>
        <v>2</v>
      </c>
      <c r="DT65" s="3">
        <v>0</v>
      </c>
      <c r="DU65" s="3">
        <v>0</v>
      </c>
      <c r="DV65" s="3">
        <v>0</v>
      </c>
      <c r="DW65" s="3">
        <v>0</v>
      </c>
      <c r="DX65" s="3">
        <v>0</v>
      </c>
      <c r="DY65" s="3">
        <v>0</v>
      </c>
      <c r="DZ65" s="3">
        <v>0</v>
      </c>
      <c r="EA65" s="3">
        <v>0</v>
      </c>
      <c r="EB65" s="3">
        <v>0</v>
      </c>
      <c r="EC65" s="3">
        <v>0</v>
      </c>
      <c r="ED65" s="3">
        <v>0</v>
      </c>
      <c r="EE65" s="3">
        <v>0</v>
      </c>
      <c r="EF65" s="3">
        <v>0</v>
      </c>
      <c r="EG65" s="3">
        <v>0</v>
      </c>
      <c r="EH65" s="3">
        <v>0</v>
      </c>
      <c r="EI65" s="3">
        <v>0</v>
      </c>
      <c r="EJ65" s="3">
        <v>0</v>
      </c>
      <c r="EK65" s="12">
        <v>2</v>
      </c>
      <c r="EL65" s="205">
        <f t="shared" si="25"/>
        <v>2</v>
      </c>
      <c r="EM65" s="89">
        <f t="shared" si="26"/>
        <v>2</v>
      </c>
      <c r="EN65" s="74">
        <f t="shared" si="27"/>
        <v>6</v>
      </c>
      <c r="EO65" s="74">
        <f t="shared" si="28"/>
        <v>25</v>
      </c>
      <c r="EP65" s="75">
        <f t="shared" si="29"/>
        <v>33</v>
      </c>
      <c r="EQ65" s="207">
        <f t="shared" si="30"/>
        <v>42.424242424242422</v>
      </c>
      <c r="ER65" s="207">
        <f t="shared" si="31"/>
        <v>39.393939393939391</v>
      </c>
      <c r="ES65" s="208">
        <f t="shared" si="32"/>
        <v>6.0606060606060606</v>
      </c>
      <c r="ET65" s="207">
        <f t="shared" si="33"/>
        <v>6.0606060606060606</v>
      </c>
      <c r="EU65" s="207">
        <f t="shared" si="34"/>
        <v>6.0606060606060606</v>
      </c>
      <c r="EW65" s="87">
        <f t="shared" si="42"/>
        <v>20</v>
      </c>
      <c r="EX65" s="87">
        <f t="shared" si="43"/>
        <v>72</v>
      </c>
      <c r="EY65" s="87">
        <f t="shared" si="44"/>
        <v>59</v>
      </c>
      <c r="EZ65" s="87">
        <f t="shared" si="35"/>
        <v>151</v>
      </c>
    </row>
    <row r="66" spans="1:156" x14ac:dyDescent="0.25">
      <c r="A66" s="4" t="s">
        <v>124</v>
      </c>
      <c r="B66" s="4" t="s">
        <v>125</v>
      </c>
      <c r="C66" s="3">
        <v>32</v>
      </c>
      <c r="D66" s="3">
        <v>49</v>
      </c>
      <c r="E66" s="3">
        <v>5</v>
      </c>
      <c r="F66" s="197">
        <f t="shared" si="9"/>
        <v>86</v>
      </c>
      <c r="G66" s="3">
        <v>0</v>
      </c>
      <c r="H66" s="3">
        <v>9</v>
      </c>
      <c r="I66" s="3">
        <v>0</v>
      </c>
      <c r="J66" s="3">
        <v>12</v>
      </c>
      <c r="K66" s="3">
        <v>4</v>
      </c>
      <c r="L66" s="3">
        <v>0</v>
      </c>
      <c r="M66" s="197">
        <f t="shared" si="10"/>
        <v>16</v>
      </c>
      <c r="N66" s="3">
        <v>1</v>
      </c>
      <c r="O66" s="3">
        <v>5</v>
      </c>
      <c r="P66" s="3">
        <v>0</v>
      </c>
      <c r="Q66" s="3">
        <v>36</v>
      </c>
      <c r="R66" s="3">
        <v>12</v>
      </c>
      <c r="S66" s="3">
        <v>4</v>
      </c>
      <c r="T66" s="197">
        <f t="shared" si="11"/>
        <v>52</v>
      </c>
      <c r="U66" s="3">
        <v>1</v>
      </c>
      <c r="V66" s="3">
        <v>0</v>
      </c>
      <c r="W66" s="3">
        <v>0</v>
      </c>
      <c r="X66" s="3">
        <v>10</v>
      </c>
      <c r="Y66" s="3">
        <v>1</v>
      </c>
      <c r="Z66" s="3">
        <v>3</v>
      </c>
      <c r="AA66" s="197">
        <f t="shared" si="12"/>
        <v>14</v>
      </c>
      <c r="AB66" s="3">
        <v>0</v>
      </c>
      <c r="AC66" s="3">
        <v>1</v>
      </c>
      <c r="AD66" s="3">
        <v>0</v>
      </c>
      <c r="AE66" s="3">
        <v>0</v>
      </c>
      <c r="AF66" s="3">
        <v>1</v>
      </c>
      <c r="AG66" s="3">
        <v>1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17</v>
      </c>
      <c r="AR66" s="3">
        <v>6</v>
      </c>
      <c r="AS66" s="3">
        <v>4</v>
      </c>
      <c r="AT66" s="197">
        <f t="shared" si="13"/>
        <v>27</v>
      </c>
      <c r="AU66" s="74">
        <f t="shared" si="36"/>
        <v>109</v>
      </c>
      <c r="AV66" s="74">
        <f t="shared" si="37"/>
        <v>88</v>
      </c>
      <c r="AW66" s="74">
        <f t="shared" si="38"/>
        <v>17</v>
      </c>
      <c r="AX66" s="75">
        <f t="shared" si="14"/>
        <v>214</v>
      </c>
      <c r="AY66" s="200">
        <f t="shared" si="15"/>
        <v>40.186915887850468</v>
      </c>
      <c r="AZ66" s="200">
        <f t="shared" si="16"/>
        <v>7.4766355140186906</v>
      </c>
      <c r="BA66" s="200">
        <f t="shared" si="17"/>
        <v>24.299065420560748</v>
      </c>
      <c r="BB66" s="200">
        <f t="shared" si="18"/>
        <v>6.5420560747663545</v>
      </c>
      <c r="BC66" s="200">
        <f t="shared" si="19"/>
        <v>12.616822429906541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  <c r="CH66" s="3">
        <v>0</v>
      </c>
      <c r="CI66" s="3">
        <v>0</v>
      </c>
      <c r="CJ66" s="3">
        <v>0</v>
      </c>
      <c r="CK66" s="3">
        <v>0</v>
      </c>
      <c r="CL66" s="3">
        <v>0</v>
      </c>
      <c r="CM66" s="3">
        <v>0</v>
      </c>
      <c r="CN66" s="3">
        <v>0</v>
      </c>
      <c r="CO66" s="3">
        <v>0</v>
      </c>
      <c r="CP66" s="3">
        <v>0</v>
      </c>
      <c r="CQ66" s="74">
        <f t="shared" si="39"/>
        <v>0</v>
      </c>
      <c r="CR66" s="74">
        <f t="shared" si="40"/>
        <v>0</v>
      </c>
      <c r="CS66" s="74">
        <f t="shared" si="41"/>
        <v>0</v>
      </c>
      <c r="CT66" s="75">
        <f t="shared" si="20"/>
        <v>0</v>
      </c>
      <c r="CU66" s="3">
        <v>1</v>
      </c>
      <c r="CV66" s="3">
        <v>0</v>
      </c>
      <c r="CW66" s="3">
        <v>0</v>
      </c>
      <c r="CX66" s="197">
        <f t="shared" si="21"/>
        <v>1</v>
      </c>
      <c r="CY66" s="3">
        <v>0</v>
      </c>
      <c r="CZ66" s="3">
        <v>0</v>
      </c>
      <c r="DA66" s="3">
        <v>0</v>
      </c>
      <c r="DB66" s="3">
        <v>1</v>
      </c>
      <c r="DC66" s="3">
        <v>3</v>
      </c>
      <c r="DD66" s="3">
        <v>0</v>
      </c>
      <c r="DE66" s="197">
        <f t="shared" si="22"/>
        <v>4</v>
      </c>
      <c r="DF66" s="3">
        <v>0</v>
      </c>
      <c r="DG66" s="3">
        <v>4</v>
      </c>
      <c r="DH66" s="3">
        <v>1</v>
      </c>
      <c r="DI66" s="3">
        <v>8</v>
      </c>
      <c r="DJ66" s="3">
        <v>0</v>
      </c>
      <c r="DK66" s="3">
        <v>1</v>
      </c>
      <c r="DL66" s="197">
        <f t="shared" si="23"/>
        <v>9</v>
      </c>
      <c r="DM66" s="3">
        <v>0</v>
      </c>
      <c r="DN66" s="3">
        <v>0</v>
      </c>
      <c r="DO66" s="3">
        <v>0</v>
      </c>
      <c r="DP66" s="3">
        <v>0</v>
      </c>
      <c r="DQ66" s="3">
        <v>2</v>
      </c>
      <c r="DR66" s="3">
        <v>2</v>
      </c>
      <c r="DS66" s="197">
        <f t="shared" si="24"/>
        <v>4</v>
      </c>
      <c r="DT66" s="3">
        <v>0</v>
      </c>
      <c r="DU66" s="3">
        <v>1</v>
      </c>
      <c r="DV66" s="3">
        <v>0</v>
      </c>
      <c r="DW66" s="3">
        <v>0</v>
      </c>
      <c r="DX66" s="3">
        <v>0</v>
      </c>
      <c r="DY66" s="3">
        <v>0</v>
      </c>
      <c r="DZ66" s="3">
        <v>0</v>
      </c>
      <c r="EA66" s="3">
        <v>0</v>
      </c>
      <c r="EB66" s="3">
        <v>0</v>
      </c>
      <c r="EC66" s="3">
        <v>0</v>
      </c>
      <c r="ED66" s="3">
        <v>0</v>
      </c>
      <c r="EE66" s="3">
        <v>0</v>
      </c>
      <c r="EF66" s="3">
        <v>0</v>
      </c>
      <c r="EG66" s="3">
        <v>0</v>
      </c>
      <c r="EH66" s="3">
        <v>0</v>
      </c>
      <c r="EI66" s="3">
        <v>0</v>
      </c>
      <c r="EJ66" s="3">
        <v>0</v>
      </c>
      <c r="EK66" s="12">
        <v>0</v>
      </c>
      <c r="EL66" s="205">
        <f t="shared" si="25"/>
        <v>0</v>
      </c>
      <c r="EM66" s="89">
        <f t="shared" si="26"/>
        <v>10</v>
      </c>
      <c r="EN66" s="74">
        <f t="shared" si="27"/>
        <v>10</v>
      </c>
      <c r="EO66" s="74">
        <f t="shared" si="28"/>
        <v>4</v>
      </c>
      <c r="EP66" s="75">
        <f t="shared" si="29"/>
        <v>24</v>
      </c>
      <c r="EQ66" s="207">
        <f t="shared" si="30"/>
        <v>4.1666666666666661</v>
      </c>
      <c r="ER66" s="207">
        <f t="shared" si="31"/>
        <v>16.666666666666664</v>
      </c>
      <c r="ES66" s="208">
        <f t="shared" si="32"/>
        <v>37.5</v>
      </c>
      <c r="ET66" s="207">
        <f t="shared" si="33"/>
        <v>16.666666666666664</v>
      </c>
      <c r="EU66" s="207">
        <f t="shared" si="34"/>
        <v>0</v>
      </c>
      <c r="EW66" s="87">
        <f t="shared" si="42"/>
        <v>119</v>
      </c>
      <c r="EX66" s="87">
        <f t="shared" si="43"/>
        <v>98</v>
      </c>
      <c r="EY66" s="87">
        <f t="shared" si="44"/>
        <v>21</v>
      </c>
      <c r="EZ66" s="87">
        <f t="shared" si="35"/>
        <v>238</v>
      </c>
    </row>
    <row r="67" spans="1:156" x14ac:dyDescent="0.25">
      <c r="A67" s="4" t="s">
        <v>126</v>
      </c>
      <c r="B67" s="4" t="s">
        <v>127</v>
      </c>
      <c r="C67" s="3">
        <v>26</v>
      </c>
      <c r="D67" s="3">
        <v>15</v>
      </c>
      <c r="E67" s="3">
        <v>0</v>
      </c>
      <c r="F67" s="197">
        <f t="shared" si="9"/>
        <v>41</v>
      </c>
      <c r="G67" s="3">
        <v>5</v>
      </c>
      <c r="H67" s="3">
        <v>4</v>
      </c>
      <c r="I67" s="3">
        <v>0</v>
      </c>
      <c r="J67" s="3">
        <v>27</v>
      </c>
      <c r="K67" s="3">
        <v>8</v>
      </c>
      <c r="L67" s="3">
        <v>11</v>
      </c>
      <c r="M67" s="197">
        <f t="shared" si="10"/>
        <v>46</v>
      </c>
      <c r="N67" s="3">
        <v>1</v>
      </c>
      <c r="O67" s="3">
        <v>0</v>
      </c>
      <c r="P67" s="3">
        <v>0</v>
      </c>
      <c r="Q67" s="3">
        <v>32</v>
      </c>
      <c r="R67" s="3">
        <v>6</v>
      </c>
      <c r="S67" s="3">
        <v>9</v>
      </c>
      <c r="T67" s="197">
        <f t="shared" si="11"/>
        <v>47</v>
      </c>
      <c r="U67" s="3">
        <v>3</v>
      </c>
      <c r="V67" s="3">
        <v>0</v>
      </c>
      <c r="W67" s="3">
        <v>0</v>
      </c>
      <c r="X67" s="3">
        <v>9</v>
      </c>
      <c r="Y67" s="3">
        <v>6</v>
      </c>
      <c r="Z67" s="3">
        <v>9</v>
      </c>
      <c r="AA67" s="197">
        <f t="shared" si="12"/>
        <v>24</v>
      </c>
      <c r="AB67" s="3">
        <v>1</v>
      </c>
      <c r="AC67" s="3">
        <v>1</v>
      </c>
      <c r="AD67" s="3">
        <v>3</v>
      </c>
      <c r="AE67" s="3">
        <v>1</v>
      </c>
      <c r="AF67" s="3">
        <v>0</v>
      </c>
      <c r="AG67" s="3">
        <v>0</v>
      </c>
      <c r="AH67" s="3">
        <v>1</v>
      </c>
      <c r="AI67" s="3">
        <v>16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1</v>
      </c>
      <c r="AR67" s="3">
        <v>0</v>
      </c>
      <c r="AS67" s="3">
        <v>9</v>
      </c>
      <c r="AT67" s="197">
        <f t="shared" si="13"/>
        <v>10</v>
      </c>
      <c r="AU67" s="74">
        <f t="shared" si="36"/>
        <v>107</v>
      </c>
      <c r="AV67" s="74">
        <f t="shared" si="37"/>
        <v>56</v>
      </c>
      <c r="AW67" s="74">
        <f t="shared" si="38"/>
        <v>41</v>
      </c>
      <c r="AX67" s="75">
        <f t="shared" si="14"/>
        <v>204</v>
      </c>
      <c r="AY67" s="200">
        <f t="shared" si="15"/>
        <v>20.098039215686274</v>
      </c>
      <c r="AZ67" s="200">
        <f t="shared" si="16"/>
        <v>22.549019607843139</v>
      </c>
      <c r="BA67" s="200">
        <f t="shared" si="17"/>
        <v>23.03921568627451</v>
      </c>
      <c r="BB67" s="200">
        <f t="shared" si="18"/>
        <v>11.76470588235294</v>
      </c>
      <c r="BC67" s="200">
        <f t="shared" si="19"/>
        <v>4.9019607843137258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74">
        <f t="shared" si="39"/>
        <v>0</v>
      </c>
      <c r="CR67" s="74">
        <f t="shared" si="40"/>
        <v>0</v>
      </c>
      <c r="CS67" s="74">
        <f t="shared" si="41"/>
        <v>0</v>
      </c>
      <c r="CT67" s="75">
        <f t="shared" si="20"/>
        <v>0</v>
      </c>
      <c r="CU67" s="3">
        <v>11</v>
      </c>
      <c r="CV67" s="3">
        <v>1</v>
      </c>
      <c r="CW67" s="3">
        <v>0</v>
      </c>
      <c r="CX67" s="197">
        <f t="shared" si="21"/>
        <v>12</v>
      </c>
      <c r="CY67" s="3">
        <v>0</v>
      </c>
      <c r="CZ67" s="3">
        <v>0</v>
      </c>
      <c r="DA67" s="3">
        <v>0</v>
      </c>
      <c r="DB67" s="3">
        <v>3</v>
      </c>
      <c r="DC67" s="3">
        <v>1</v>
      </c>
      <c r="DD67" s="3">
        <v>2</v>
      </c>
      <c r="DE67" s="197">
        <f t="shared" si="22"/>
        <v>6</v>
      </c>
      <c r="DF67" s="3">
        <v>0</v>
      </c>
      <c r="DG67" s="3">
        <v>0</v>
      </c>
      <c r="DH67" s="3">
        <v>0</v>
      </c>
      <c r="DI67" s="3">
        <v>7</v>
      </c>
      <c r="DJ67" s="3">
        <v>1</v>
      </c>
      <c r="DK67" s="3">
        <v>1</v>
      </c>
      <c r="DL67" s="197">
        <f t="shared" si="23"/>
        <v>9</v>
      </c>
      <c r="DM67" s="3">
        <v>0</v>
      </c>
      <c r="DN67" s="3">
        <v>0</v>
      </c>
      <c r="DO67" s="3">
        <v>0</v>
      </c>
      <c r="DP67" s="3">
        <v>1</v>
      </c>
      <c r="DQ67" s="3">
        <v>0</v>
      </c>
      <c r="DR67" s="3">
        <v>0</v>
      </c>
      <c r="DS67" s="197">
        <f t="shared" si="24"/>
        <v>1</v>
      </c>
      <c r="DT67" s="3">
        <v>0</v>
      </c>
      <c r="DU67" s="3">
        <v>2</v>
      </c>
      <c r="DV67" s="3">
        <v>0</v>
      </c>
      <c r="DW67" s="3">
        <v>0</v>
      </c>
      <c r="DX67" s="3">
        <v>0</v>
      </c>
      <c r="DY67" s="3">
        <v>0</v>
      </c>
      <c r="DZ67" s="3">
        <v>0</v>
      </c>
      <c r="EA67" s="3">
        <v>0</v>
      </c>
      <c r="EB67" s="3">
        <v>0</v>
      </c>
      <c r="EC67" s="3">
        <v>0</v>
      </c>
      <c r="ED67" s="3">
        <v>0</v>
      </c>
      <c r="EE67" s="3">
        <v>0</v>
      </c>
      <c r="EF67" s="3">
        <v>0</v>
      </c>
      <c r="EG67" s="3">
        <v>0</v>
      </c>
      <c r="EH67" s="3">
        <v>0</v>
      </c>
      <c r="EI67" s="3">
        <v>0</v>
      </c>
      <c r="EJ67" s="3">
        <v>0</v>
      </c>
      <c r="EK67" s="12">
        <v>1</v>
      </c>
      <c r="EL67" s="205">
        <f t="shared" si="25"/>
        <v>1</v>
      </c>
      <c r="EM67" s="89">
        <f t="shared" si="26"/>
        <v>22</v>
      </c>
      <c r="EN67" s="74">
        <f t="shared" si="27"/>
        <v>5</v>
      </c>
      <c r="EO67" s="74">
        <f t="shared" si="28"/>
        <v>4</v>
      </c>
      <c r="EP67" s="75">
        <f t="shared" si="29"/>
        <v>31</v>
      </c>
      <c r="EQ67" s="207">
        <f t="shared" si="30"/>
        <v>38.70967741935484</v>
      </c>
      <c r="ER67" s="207">
        <f t="shared" si="31"/>
        <v>19.35483870967742</v>
      </c>
      <c r="ES67" s="208">
        <f t="shared" si="32"/>
        <v>29.032258064516132</v>
      </c>
      <c r="ET67" s="207">
        <f t="shared" si="33"/>
        <v>3.225806451612903</v>
      </c>
      <c r="EU67" s="207">
        <f t="shared" si="34"/>
        <v>3.225806451612903</v>
      </c>
      <c r="EW67" s="87">
        <f t="shared" si="42"/>
        <v>129</v>
      </c>
      <c r="EX67" s="87">
        <f t="shared" si="43"/>
        <v>61</v>
      </c>
      <c r="EY67" s="87">
        <f t="shared" si="44"/>
        <v>45</v>
      </c>
      <c r="EZ67" s="87">
        <f t="shared" si="35"/>
        <v>235</v>
      </c>
    </row>
    <row r="68" spans="1:156" x14ac:dyDescent="0.25">
      <c r="A68" s="4" t="s">
        <v>128</v>
      </c>
      <c r="B68" s="4" t="s">
        <v>129</v>
      </c>
      <c r="C68" s="3">
        <v>0</v>
      </c>
      <c r="D68" s="3">
        <v>0</v>
      </c>
      <c r="E68" s="3">
        <v>0</v>
      </c>
      <c r="F68" s="197">
        <f t="shared" si="9"/>
        <v>0</v>
      </c>
      <c r="G68" s="3">
        <v>0</v>
      </c>
      <c r="H68" s="3">
        <v>0</v>
      </c>
      <c r="I68" s="3">
        <v>0</v>
      </c>
      <c r="J68" s="3">
        <v>7</v>
      </c>
      <c r="K68" s="3">
        <v>4</v>
      </c>
      <c r="L68" s="3">
        <v>3</v>
      </c>
      <c r="M68" s="197">
        <f t="shared" si="10"/>
        <v>14</v>
      </c>
      <c r="N68" s="3">
        <v>0</v>
      </c>
      <c r="O68" s="3">
        <v>0</v>
      </c>
      <c r="P68" s="3">
        <v>0</v>
      </c>
      <c r="Q68" s="3">
        <v>24</v>
      </c>
      <c r="R68" s="3">
        <v>0</v>
      </c>
      <c r="S68" s="3">
        <v>5</v>
      </c>
      <c r="T68" s="197">
        <f t="shared" si="11"/>
        <v>29</v>
      </c>
      <c r="U68" s="3">
        <v>0</v>
      </c>
      <c r="V68" s="3">
        <v>0</v>
      </c>
      <c r="W68" s="3">
        <v>0</v>
      </c>
      <c r="X68" s="3">
        <v>2</v>
      </c>
      <c r="Y68" s="3">
        <v>0</v>
      </c>
      <c r="Z68" s="3">
        <v>1</v>
      </c>
      <c r="AA68" s="197">
        <f t="shared" si="12"/>
        <v>3</v>
      </c>
      <c r="AB68" s="3">
        <v>0</v>
      </c>
      <c r="AC68" s="3">
        <v>0</v>
      </c>
      <c r="AD68" s="3">
        <v>0</v>
      </c>
      <c r="AE68" s="3">
        <v>3</v>
      </c>
      <c r="AF68" s="3">
        <v>0</v>
      </c>
      <c r="AG68" s="3">
        <v>2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1</v>
      </c>
      <c r="AR68" s="3">
        <v>17</v>
      </c>
      <c r="AS68" s="3">
        <v>0</v>
      </c>
      <c r="AT68" s="197">
        <f t="shared" si="13"/>
        <v>18</v>
      </c>
      <c r="AU68" s="74">
        <f t="shared" si="36"/>
        <v>37</v>
      </c>
      <c r="AV68" s="74">
        <f t="shared" si="37"/>
        <v>21</v>
      </c>
      <c r="AW68" s="74">
        <f t="shared" si="38"/>
        <v>11</v>
      </c>
      <c r="AX68" s="75">
        <f t="shared" si="14"/>
        <v>69</v>
      </c>
      <c r="AY68" s="200">
        <f t="shared" si="15"/>
        <v>0</v>
      </c>
      <c r="AZ68" s="200">
        <f t="shared" si="16"/>
        <v>20.289855072463769</v>
      </c>
      <c r="BA68" s="200">
        <f t="shared" si="17"/>
        <v>42.028985507246375</v>
      </c>
      <c r="BB68" s="200">
        <f t="shared" si="18"/>
        <v>4.3478260869565215</v>
      </c>
      <c r="BC68" s="200">
        <f t="shared" si="19"/>
        <v>26.086956521739129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0</v>
      </c>
      <c r="CL68" s="3">
        <v>0</v>
      </c>
      <c r="CM68" s="3">
        <v>0</v>
      </c>
      <c r="CN68" s="3">
        <v>0</v>
      </c>
      <c r="CO68" s="3">
        <v>0</v>
      </c>
      <c r="CP68" s="3">
        <v>0</v>
      </c>
      <c r="CQ68" s="74">
        <f t="shared" si="39"/>
        <v>0</v>
      </c>
      <c r="CR68" s="74">
        <f t="shared" si="40"/>
        <v>0</v>
      </c>
      <c r="CS68" s="74">
        <f t="shared" si="41"/>
        <v>0</v>
      </c>
      <c r="CT68" s="75">
        <f t="shared" si="20"/>
        <v>0</v>
      </c>
      <c r="CU68" s="3">
        <v>0</v>
      </c>
      <c r="CV68" s="3">
        <v>0</v>
      </c>
      <c r="CW68" s="3">
        <v>0</v>
      </c>
      <c r="CX68" s="197">
        <f t="shared" si="21"/>
        <v>0</v>
      </c>
      <c r="CY68" s="3">
        <v>0</v>
      </c>
      <c r="CZ68" s="3">
        <v>0</v>
      </c>
      <c r="DA68" s="3">
        <v>0</v>
      </c>
      <c r="DB68" s="3">
        <v>3</v>
      </c>
      <c r="DC68" s="3">
        <v>7</v>
      </c>
      <c r="DD68" s="3">
        <v>0</v>
      </c>
      <c r="DE68" s="197">
        <f t="shared" si="22"/>
        <v>10</v>
      </c>
      <c r="DF68" s="3">
        <v>0</v>
      </c>
      <c r="DG68" s="3">
        <v>0</v>
      </c>
      <c r="DH68" s="3">
        <v>0</v>
      </c>
      <c r="DI68" s="3">
        <v>1</v>
      </c>
      <c r="DJ68" s="3">
        <v>0</v>
      </c>
      <c r="DK68" s="3">
        <v>1</v>
      </c>
      <c r="DL68" s="197">
        <f t="shared" si="23"/>
        <v>2</v>
      </c>
      <c r="DM68" s="3">
        <v>0</v>
      </c>
      <c r="DN68" s="3">
        <v>0</v>
      </c>
      <c r="DO68" s="3">
        <v>0</v>
      </c>
      <c r="DP68" s="3">
        <v>0</v>
      </c>
      <c r="DQ68" s="3">
        <v>1</v>
      </c>
      <c r="DR68" s="3">
        <v>0</v>
      </c>
      <c r="DS68" s="197">
        <f t="shared" si="24"/>
        <v>1</v>
      </c>
      <c r="DT68" s="3">
        <v>0</v>
      </c>
      <c r="DU68" s="3">
        <v>0</v>
      </c>
      <c r="DV68" s="3">
        <v>0</v>
      </c>
      <c r="DW68" s="3">
        <v>0</v>
      </c>
      <c r="DX68" s="3">
        <v>0</v>
      </c>
      <c r="DY68" s="3">
        <v>0</v>
      </c>
      <c r="DZ68" s="3">
        <v>0</v>
      </c>
      <c r="EA68" s="3">
        <v>0</v>
      </c>
      <c r="EB68" s="3">
        <v>0</v>
      </c>
      <c r="EC68" s="3">
        <v>0</v>
      </c>
      <c r="ED68" s="3">
        <v>0</v>
      </c>
      <c r="EE68" s="3">
        <v>0</v>
      </c>
      <c r="EF68" s="3">
        <v>0</v>
      </c>
      <c r="EG68" s="3">
        <v>0</v>
      </c>
      <c r="EH68" s="3">
        <v>0</v>
      </c>
      <c r="EI68" s="3">
        <v>0</v>
      </c>
      <c r="EJ68" s="3">
        <v>0</v>
      </c>
      <c r="EK68" s="12">
        <v>0</v>
      </c>
      <c r="EL68" s="205">
        <f t="shared" si="25"/>
        <v>0</v>
      </c>
      <c r="EM68" s="89">
        <f t="shared" si="26"/>
        <v>4</v>
      </c>
      <c r="EN68" s="74">
        <f t="shared" si="27"/>
        <v>8</v>
      </c>
      <c r="EO68" s="74">
        <f t="shared" si="28"/>
        <v>1</v>
      </c>
      <c r="EP68" s="75">
        <f t="shared" si="29"/>
        <v>13</v>
      </c>
      <c r="EQ68" s="207">
        <f t="shared" si="30"/>
        <v>0</v>
      </c>
      <c r="ER68" s="207">
        <f t="shared" si="31"/>
        <v>76.923076923076934</v>
      </c>
      <c r="ES68" s="208">
        <f t="shared" si="32"/>
        <v>15.384615384615385</v>
      </c>
      <c r="ET68" s="207">
        <f t="shared" si="33"/>
        <v>7.6923076923076925</v>
      </c>
      <c r="EU68" s="207">
        <f t="shared" si="34"/>
        <v>0</v>
      </c>
      <c r="EW68" s="87">
        <f t="shared" si="42"/>
        <v>41</v>
      </c>
      <c r="EX68" s="87">
        <f t="shared" si="43"/>
        <v>29</v>
      </c>
      <c r="EY68" s="87">
        <f t="shared" si="44"/>
        <v>12</v>
      </c>
      <c r="EZ68" s="87">
        <f t="shared" si="35"/>
        <v>82</v>
      </c>
    </row>
    <row r="69" spans="1:156" x14ac:dyDescent="0.25">
      <c r="A69" s="4" t="s">
        <v>130</v>
      </c>
      <c r="B69" s="4" t="s">
        <v>131</v>
      </c>
      <c r="C69" s="3">
        <v>84</v>
      </c>
      <c r="D69" s="3">
        <v>0</v>
      </c>
      <c r="E69" s="3">
        <v>8</v>
      </c>
      <c r="F69" s="197">
        <f t="shared" si="9"/>
        <v>92</v>
      </c>
      <c r="G69" s="3">
        <v>29</v>
      </c>
      <c r="H69" s="3">
        <v>12</v>
      </c>
      <c r="I69" s="3">
        <v>13</v>
      </c>
      <c r="J69" s="3">
        <v>549</v>
      </c>
      <c r="K69" s="3">
        <v>163</v>
      </c>
      <c r="L69" s="3">
        <v>220</v>
      </c>
      <c r="M69" s="197">
        <f t="shared" si="10"/>
        <v>932</v>
      </c>
      <c r="N69" s="3">
        <v>64</v>
      </c>
      <c r="O69" s="3">
        <v>16</v>
      </c>
      <c r="P69" s="3">
        <v>20</v>
      </c>
      <c r="Q69" s="3">
        <v>55</v>
      </c>
      <c r="R69" s="3">
        <v>3</v>
      </c>
      <c r="S69" s="3">
        <v>22</v>
      </c>
      <c r="T69" s="197">
        <f t="shared" si="11"/>
        <v>80</v>
      </c>
      <c r="U69" s="3">
        <v>41</v>
      </c>
      <c r="V69" s="3">
        <v>1</v>
      </c>
      <c r="W69" s="3">
        <v>14</v>
      </c>
      <c r="X69" s="3">
        <v>41</v>
      </c>
      <c r="Y69" s="3">
        <v>5</v>
      </c>
      <c r="Z69" s="3">
        <v>12</v>
      </c>
      <c r="AA69" s="197">
        <f t="shared" si="12"/>
        <v>58</v>
      </c>
      <c r="AB69" s="3">
        <v>58</v>
      </c>
      <c r="AC69" s="3">
        <v>0</v>
      </c>
      <c r="AD69" s="3">
        <v>3</v>
      </c>
      <c r="AE69" s="3">
        <v>14</v>
      </c>
      <c r="AF69" s="3">
        <v>5</v>
      </c>
      <c r="AG69" s="3">
        <v>1</v>
      </c>
      <c r="AH69" s="3">
        <v>0</v>
      </c>
      <c r="AI69" s="3">
        <v>0</v>
      </c>
      <c r="AJ69" s="3">
        <v>1</v>
      </c>
      <c r="AK69" s="3">
        <v>1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5</v>
      </c>
      <c r="AS69" s="3">
        <v>0</v>
      </c>
      <c r="AT69" s="197">
        <f t="shared" si="13"/>
        <v>5</v>
      </c>
      <c r="AU69" s="74">
        <f t="shared" ref="AU69:AU100" si="45">+C69+G69+J69+N69+Q69+U69+X69+AB69+AE69+AH69+AK69+AN69+AQ69</f>
        <v>936</v>
      </c>
      <c r="AV69" s="74">
        <f t="shared" ref="AV69:AV100" si="46">+D69+H69+K69+O69+R69+V69+Y69+AC69+AF69+AI69+AL69+AO69+AR69</f>
        <v>210</v>
      </c>
      <c r="AW69" s="74">
        <f t="shared" ref="AW69:AW100" si="47">+E69+I69+L69+P69+S69+W69+Z69+AD69+AG69+AJ69+AM69+AP69+AS69</f>
        <v>314</v>
      </c>
      <c r="AX69" s="75">
        <f t="shared" si="14"/>
        <v>1460</v>
      </c>
      <c r="AY69" s="200">
        <f t="shared" si="15"/>
        <v>6.3013698630136989</v>
      </c>
      <c r="AZ69" s="200">
        <f t="shared" si="16"/>
        <v>63.835616438356169</v>
      </c>
      <c r="BA69" s="200">
        <f t="shared" si="17"/>
        <v>5.4794520547945202</v>
      </c>
      <c r="BB69" s="200">
        <f t="shared" si="18"/>
        <v>3.9726027397260277</v>
      </c>
      <c r="BC69" s="200">
        <f t="shared" si="19"/>
        <v>0.34246575342465752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74">
        <f t="shared" ref="CQ69:CQ100" si="48">+BD69+BG69+BJ69+BM69+BP69+BS69+BV69+BY69+CB69+CE69+CH69+CK69+CN69</f>
        <v>0</v>
      </c>
      <c r="CR69" s="74">
        <f t="shared" ref="CR69:CR100" si="49">+BE69+BH69+BK69+BN69+BQ69+BT69+BW69+BZ69+CC69+CF69+CI69+CL69+CO69</f>
        <v>0</v>
      </c>
      <c r="CS69" s="74">
        <f t="shared" ref="CS69:CS100" si="50">+BF69+BI69+BL69+BO69+BR69+BU69+BX69+CA69+CD69+CG69+CJ69+CM69+CP69</f>
        <v>0</v>
      </c>
      <c r="CT69" s="75">
        <f t="shared" si="20"/>
        <v>0</v>
      </c>
      <c r="CU69" s="3">
        <v>7</v>
      </c>
      <c r="CV69" s="3">
        <v>0</v>
      </c>
      <c r="CW69" s="3">
        <v>2</v>
      </c>
      <c r="CX69" s="197">
        <f t="shared" si="21"/>
        <v>9</v>
      </c>
      <c r="CY69" s="3">
        <v>0</v>
      </c>
      <c r="CZ69" s="3">
        <v>0</v>
      </c>
      <c r="DA69" s="3">
        <v>0</v>
      </c>
      <c r="DB69" s="3">
        <v>47</v>
      </c>
      <c r="DC69" s="3">
        <v>23</v>
      </c>
      <c r="DD69" s="3">
        <v>26</v>
      </c>
      <c r="DE69" s="197">
        <f t="shared" si="22"/>
        <v>96</v>
      </c>
      <c r="DF69" s="3">
        <v>2</v>
      </c>
      <c r="DG69" s="3">
        <v>2</v>
      </c>
      <c r="DH69" s="3">
        <v>7</v>
      </c>
      <c r="DI69" s="3">
        <v>5</v>
      </c>
      <c r="DJ69" s="3">
        <v>3</v>
      </c>
      <c r="DK69" s="3">
        <v>6</v>
      </c>
      <c r="DL69" s="197">
        <f t="shared" si="23"/>
        <v>14</v>
      </c>
      <c r="DM69" s="3">
        <v>2</v>
      </c>
      <c r="DN69" s="3">
        <v>1</v>
      </c>
      <c r="DO69" s="3">
        <v>6</v>
      </c>
      <c r="DP69" s="3">
        <v>9</v>
      </c>
      <c r="DQ69" s="3">
        <v>1</v>
      </c>
      <c r="DR69" s="3">
        <v>7</v>
      </c>
      <c r="DS69" s="197">
        <f t="shared" si="24"/>
        <v>17</v>
      </c>
      <c r="DT69" s="3">
        <v>0</v>
      </c>
      <c r="DU69" s="3">
        <v>0</v>
      </c>
      <c r="DV69" s="3">
        <v>1</v>
      </c>
      <c r="DW69" s="3">
        <v>0</v>
      </c>
      <c r="DX69" s="3">
        <v>0</v>
      </c>
      <c r="DY69" s="3">
        <v>0</v>
      </c>
      <c r="DZ69" s="3">
        <v>0</v>
      </c>
      <c r="EA69" s="3">
        <v>0</v>
      </c>
      <c r="EB69" s="3">
        <v>0</v>
      </c>
      <c r="EC69" s="3">
        <v>0</v>
      </c>
      <c r="ED69" s="3">
        <v>0</v>
      </c>
      <c r="EE69" s="3">
        <v>0</v>
      </c>
      <c r="EF69" s="3">
        <v>0</v>
      </c>
      <c r="EG69" s="3">
        <v>0</v>
      </c>
      <c r="EH69" s="3">
        <v>0</v>
      </c>
      <c r="EI69" s="3">
        <v>0</v>
      </c>
      <c r="EJ69" s="3">
        <v>1</v>
      </c>
      <c r="EK69" s="12">
        <v>0</v>
      </c>
      <c r="EL69" s="205">
        <f t="shared" si="25"/>
        <v>1</v>
      </c>
      <c r="EM69" s="89">
        <f t="shared" si="26"/>
        <v>72</v>
      </c>
      <c r="EN69" s="74">
        <f t="shared" si="27"/>
        <v>31</v>
      </c>
      <c r="EO69" s="74">
        <f t="shared" si="28"/>
        <v>55</v>
      </c>
      <c r="EP69" s="75">
        <f t="shared" si="29"/>
        <v>158</v>
      </c>
      <c r="EQ69" s="207">
        <f t="shared" si="30"/>
        <v>5.6962025316455698</v>
      </c>
      <c r="ER69" s="207">
        <f t="shared" si="31"/>
        <v>60.75949367088608</v>
      </c>
      <c r="ES69" s="208">
        <f t="shared" si="32"/>
        <v>8.8607594936708853</v>
      </c>
      <c r="ET69" s="207">
        <f t="shared" si="33"/>
        <v>10.759493670886076</v>
      </c>
      <c r="EU69" s="207">
        <f t="shared" si="34"/>
        <v>0.63291139240506333</v>
      </c>
      <c r="EW69" s="87">
        <f t="shared" ref="EW69:EW100" si="51">+AU69+CQ69+EM69</f>
        <v>1008</v>
      </c>
      <c r="EX69" s="87">
        <f t="shared" ref="EX69:EX100" si="52">+AV69+CR69+EN69</f>
        <v>241</v>
      </c>
      <c r="EY69" s="87">
        <f t="shared" ref="EY69:EY100" si="53">+AW69+CS69+EO69</f>
        <v>369</v>
      </c>
      <c r="EZ69" s="87">
        <f t="shared" si="35"/>
        <v>1618</v>
      </c>
    </row>
    <row r="70" spans="1:156" x14ac:dyDescent="0.25">
      <c r="A70" s="4" t="s">
        <v>132</v>
      </c>
      <c r="B70" s="4" t="s">
        <v>133</v>
      </c>
      <c r="C70" s="3">
        <v>0</v>
      </c>
      <c r="D70" s="3">
        <v>3</v>
      </c>
      <c r="E70" s="3">
        <v>3</v>
      </c>
      <c r="F70" s="197">
        <f t="shared" ref="F70:F115" si="54">SUM(C70:E70)</f>
        <v>6</v>
      </c>
      <c r="G70" s="3">
        <v>0</v>
      </c>
      <c r="H70" s="3">
        <v>2</v>
      </c>
      <c r="I70" s="3">
        <v>3</v>
      </c>
      <c r="J70" s="3">
        <v>94</v>
      </c>
      <c r="K70" s="3">
        <v>19</v>
      </c>
      <c r="L70" s="3">
        <v>5</v>
      </c>
      <c r="M70" s="197">
        <f t="shared" ref="M70:M115" si="55">SUM(J70:L70)</f>
        <v>118</v>
      </c>
      <c r="N70" s="3">
        <v>0</v>
      </c>
      <c r="O70" s="3">
        <v>0</v>
      </c>
      <c r="P70" s="3">
        <v>1</v>
      </c>
      <c r="Q70" s="3">
        <v>0</v>
      </c>
      <c r="R70" s="3">
        <v>25</v>
      </c>
      <c r="S70" s="3">
        <v>12</v>
      </c>
      <c r="T70" s="197">
        <f t="shared" ref="T70:T115" si="56">SUM(Q70:S70)</f>
        <v>37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197">
        <f t="shared" ref="AA70:AA115" si="57">SUM(X70:Z70)</f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2</v>
      </c>
      <c r="AH70" s="3">
        <v>0</v>
      </c>
      <c r="AI70" s="3">
        <v>0</v>
      </c>
      <c r="AJ70" s="3">
        <v>2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197">
        <f t="shared" ref="AT70:AT115" si="58">SUM(AQ70:AS70)</f>
        <v>0</v>
      </c>
      <c r="AU70" s="74">
        <f t="shared" si="45"/>
        <v>94</v>
      </c>
      <c r="AV70" s="74">
        <f t="shared" si="46"/>
        <v>49</v>
      </c>
      <c r="AW70" s="74">
        <f t="shared" si="47"/>
        <v>28</v>
      </c>
      <c r="AX70" s="75">
        <f t="shared" ref="AX70:AX115" si="59">+AU70+AV70+AW70</f>
        <v>171</v>
      </c>
      <c r="AY70" s="200">
        <f t="shared" ref="AY70:AY115" si="60">+F70/AX70*100</f>
        <v>3.5087719298245612</v>
      </c>
      <c r="AZ70" s="200">
        <f t="shared" ref="AZ70:AZ115" si="61">+M70/AX70*100</f>
        <v>69.005847953216374</v>
      </c>
      <c r="BA70" s="200">
        <f t="shared" ref="BA70:BA115" si="62">+T70/AX70*100</f>
        <v>21.637426900584796</v>
      </c>
      <c r="BB70" s="200">
        <f t="shared" ref="BB70:BB115" si="63">+AA70/AX70*100</f>
        <v>0</v>
      </c>
      <c r="BC70" s="200">
        <f t="shared" ref="BC70:BC115" si="64">+AT70/AX70*100</f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74">
        <f t="shared" si="48"/>
        <v>0</v>
      </c>
      <c r="CR70" s="74">
        <f t="shared" si="49"/>
        <v>0</v>
      </c>
      <c r="CS70" s="74">
        <f t="shared" si="50"/>
        <v>0</v>
      </c>
      <c r="CT70" s="75">
        <f t="shared" ref="CT70:CT115" si="65">+CQ70+CR70+CS70</f>
        <v>0</v>
      </c>
      <c r="CU70" s="3">
        <v>0</v>
      </c>
      <c r="CV70" s="3">
        <v>0</v>
      </c>
      <c r="CW70" s="3">
        <v>0</v>
      </c>
      <c r="CX70" s="197">
        <f t="shared" ref="CX70:CX115" si="66">SUM(CU70:CW70)</f>
        <v>0</v>
      </c>
      <c r="CY70" s="3">
        <v>0</v>
      </c>
      <c r="CZ70" s="3">
        <v>0</v>
      </c>
      <c r="DA70" s="3">
        <v>0</v>
      </c>
      <c r="DB70" s="3">
        <v>16</v>
      </c>
      <c r="DC70" s="3">
        <v>0</v>
      </c>
      <c r="DD70" s="3">
        <v>0</v>
      </c>
      <c r="DE70" s="197">
        <f t="shared" ref="DE70:DE115" si="67">SUM(DB70:DD70)</f>
        <v>16</v>
      </c>
      <c r="DF70" s="3">
        <v>0</v>
      </c>
      <c r="DG70" s="3">
        <v>0</v>
      </c>
      <c r="DH70" s="3">
        <v>0</v>
      </c>
      <c r="DI70" s="3">
        <v>0</v>
      </c>
      <c r="DJ70" s="3">
        <v>2</v>
      </c>
      <c r="DK70" s="3">
        <v>1</v>
      </c>
      <c r="DL70" s="197">
        <f t="shared" ref="DL70:DL115" si="68">SUM(DI70:DK70)</f>
        <v>3</v>
      </c>
      <c r="DM70" s="3">
        <v>0</v>
      </c>
      <c r="DN70" s="3">
        <v>0</v>
      </c>
      <c r="DO70" s="3">
        <v>0</v>
      </c>
      <c r="DP70" s="3">
        <v>0</v>
      </c>
      <c r="DQ70" s="3">
        <v>0</v>
      </c>
      <c r="DR70" s="3">
        <v>0</v>
      </c>
      <c r="DS70" s="197">
        <f t="shared" ref="DS70:DS115" si="69">SUM(DP70:DR70)</f>
        <v>0</v>
      </c>
      <c r="DT70" s="3">
        <v>0</v>
      </c>
      <c r="DU70" s="3">
        <v>0</v>
      </c>
      <c r="DV70" s="3">
        <v>0</v>
      </c>
      <c r="DW70" s="3">
        <v>0</v>
      </c>
      <c r="DX70" s="3">
        <v>1</v>
      </c>
      <c r="DY70" s="3">
        <v>0</v>
      </c>
      <c r="DZ70" s="3">
        <v>0</v>
      </c>
      <c r="EA70" s="3">
        <v>0</v>
      </c>
      <c r="EB70" s="3">
        <v>0</v>
      </c>
      <c r="EC70" s="3">
        <v>0</v>
      </c>
      <c r="ED70" s="3">
        <v>0</v>
      </c>
      <c r="EE70" s="3">
        <v>0</v>
      </c>
      <c r="EF70" s="3">
        <v>0</v>
      </c>
      <c r="EG70" s="3">
        <v>0</v>
      </c>
      <c r="EH70" s="3">
        <v>0</v>
      </c>
      <c r="EI70" s="3">
        <v>0</v>
      </c>
      <c r="EJ70" s="3">
        <v>0</v>
      </c>
      <c r="EK70" s="12">
        <v>0</v>
      </c>
      <c r="EL70" s="205">
        <f t="shared" ref="EL70:EL115" si="70">SUM(EI70:EK70)</f>
        <v>0</v>
      </c>
      <c r="EM70" s="89">
        <f t="shared" ref="EM70:EM115" si="71">+CU70+CY70+DB70+DF70+DI70+DM70+DP70+DT70+DW70+DZ70+EC70+EF70+EI70</f>
        <v>16</v>
      </c>
      <c r="EN70" s="74">
        <f t="shared" ref="EN70:EN115" si="72">+CV70+CZ70+DC70+DG70+DJ70+DN70+DQ70+DU70+DX70+EA70+ED70+EG70+EJ70</f>
        <v>3</v>
      </c>
      <c r="EO70" s="74">
        <f t="shared" ref="EO70:EO115" si="73">+CW70+DA70+DD70+DH70+DK70+DO70+DR70+DV70+DY70+EB70+EE70+EH70+EK70</f>
        <v>1</v>
      </c>
      <c r="EP70" s="75">
        <f t="shared" ref="EP70:EP115" si="74">+EM70+EN70+EO70</f>
        <v>20</v>
      </c>
      <c r="EQ70" s="207">
        <f t="shared" ref="EQ70:EQ115" si="75">+CX70/EP70*100</f>
        <v>0</v>
      </c>
      <c r="ER70" s="207">
        <f t="shared" ref="ER70:ER115" si="76">+DE70/EP70*100</f>
        <v>80</v>
      </c>
      <c r="ES70" s="208">
        <f t="shared" ref="ES70:ES115" si="77">+DL70/EP70*100</f>
        <v>15</v>
      </c>
      <c r="ET70" s="207">
        <f t="shared" ref="ET70:ET115" si="78">+DS70/EP70*100</f>
        <v>0</v>
      </c>
      <c r="EU70" s="207">
        <f t="shared" ref="EU70:EU115" si="79">+EL70/EP70*100</f>
        <v>0</v>
      </c>
      <c r="EW70" s="87">
        <f t="shared" si="51"/>
        <v>110</v>
      </c>
      <c r="EX70" s="87">
        <f t="shared" si="52"/>
        <v>52</v>
      </c>
      <c r="EY70" s="87">
        <f t="shared" si="53"/>
        <v>29</v>
      </c>
      <c r="EZ70" s="87">
        <f t="shared" ref="EZ70:EZ115" si="80">SUM(EW70:EY70)</f>
        <v>191</v>
      </c>
    </row>
    <row r="71" spans="1:156" x14ac:dyDescent="0.25">
      <c r="A71" s="4" t="s">
        <v>134</v>
      </c>
      <c r="B71" s="4" t="s">
        <v>135</v>
      </c>
      <c r="C71" s="3">
        <v>32</v>
      </c>
      <c r="D71" s="3">
        <v>22</v>
      </c>
      <c r="E71" s="3">
        <v>11</v>
      </c>
      <c r="F71" s="197">
        <f t="shared" si="54"/>
        <v>65</v>
      </c>
      <c r="G71" s="3">
        <v>11</v>
      </c>
      <c r="H71" s="3">
        <v>5</v>
      </c>
      <c r="I71" s="3">
        <v>7</v>
      </c>
      <c r="J71" s="3">
        <v>241</v>
      </c>
      <c r="K71" s="3">
        <v>167</v>
      </c>
      <c r="L71" s="3">
        <v>110</v>
      </c>
      <c r="M71" s="197">
        <f t="shared" si="55"/>
        <v>518</v>
      </c>
      <c r="N71" s="3">
        <v>28</v>
      </c>
      <c r="O71" s="3">
        <v>16</v>
      </c>
      <c r="P71" s="3">
        <v>17</v>
      </c>
      <c r="Q71" s="3">
        <v>101</v>
      </c>
      <c r="R71" s="3">
        <v>76</v>
      </c>
      <c r="S71" s="3">
        <v>110</v>
      </c>
      <c r="T71" s="197">
        <f t="shared" si="56"/>
        <v>287</v>
      </c>
      <c r="U71" s="3">
        <v>0</v>
      </c>
      <c r="V71" s="3">
        <v>0</v>
      </c>
      <c r="W71" s="3">
        <v>0</v>
      </c>
      <c r="X71" s="3">
        <v>18</v>
      </c>
      <c r="Y71" s="3">
        <v>20</v>
      </c>
      <c r="Z71" s="3">
        <v>16</v>
      </c>
      <c r="AA71" s="197">
        <f t="shared" si="57"/>
        <v>54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16</v>
      </c>
      <c r="AI71" s="3">
        <v>7</v>
      </c>
      <c r="AJ71" s="3">
        <v>1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32</v>
      </c>
      <c r="AR71" s="3">
        <v>24</v>
      </c>
      <c r="AS71" s="3">
        <v>8</v>
      </c>
      <c r="AT71" s="197">
        <f t="shared" si="58"/>
        <v>64</v>
      </c>
      <c r="AU71" s="74">
        <f t="shared" si="45"/>
        <v>479</v>
      </c>
      <c r="AV71" s="74">
        <f t="shared" si="46"/>
        <v>337</v>
      </c>
      <c r="AW71" s="74">
        <f t="shared" si="47"/>
        <v>280</v>
      </c>
      <c r="AX71" s="75">
        <f t="shared" si="59"/>
        <v>1096</v>
      </c>
      <c r="AY71" s="200">
        <f t="shared" si="60"/>
        <v>5.9306569343065689</v>
      </c>
      <c r="AZ71" s="200">
        <f t="shared" si="61"/>
        <v>47.262773722627735</v>
      </c>
      <c r="BA71" s="200">
        <f t="shared" si="62"/>
        <v>26.186131386861316</v>
      </c>
      <c r="BB71" s="200">
        <f t="shared" si="63"/>
        <v>4.9270072992700733</v>
      </c>
      <c r="BC71" s="200">
        <f t="shared" si="64"/>
        <v>5.8394160583941606</v>
      </c>
      <c r="BD71" s="3">
        <v>0</v>
      </c>
      <c r="BE71" s="3">
        <v>0</v>
      </c>
      <c r="BF71" s="3">
        <v>0</v>
      </c>
      <c r="BG71" s="3">
        <v>0</v>
      </c>
      <c r="BH71" s="3">
        <v>0</v>
      </c>
      <c r="BI71" s="3">
        <v>0</v>
      </c>
      <c r="BJ71" s="3">
        <v>0</v>
      </c>
      <c r="BK71" s="3">
        <v>0</v>
      </c>
      <c r="BL71" s="3">
        <v>0</v>
      </c>
      <c r="BM71" s="3">
        <v>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0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74">
        <f t="shared" si="48"/>
        <v>0</v>
      </c>
      <c r="CR71" s="74">
        <f t="shared" si="49"/>
        <v>0</v>
      </c>
      <c r="CS71" s="74">
        <f t="shared" si="50"/>
        <v>0</v>
      </c>
      <c r="CT71" s="75">
        <f t="shared" si="65"/>
        <v>0</v>
      </c>
      <c r="CU71" s="3">
        <v>4</v>
      </c>
      <c r="CV71" s="3">
        <v>6</v>
      </c>
      <c r="CW71" s="3">
        <v>0</v>
      </c>
      <c r="CX71" s="197">
        <f t="shared" si="66"/>
        <v>10</v>
      </c>
      <c r="CY71" s="3">
        <v>0</v>
      </c>
      <c r="CZ71" s="3">
        <v>5</v>
      </c>
      <c r="DA71" s="3">
        <v>0</v>
      </c>
      <c r="DB71" s="3">
        <v>67</v>
      </c>
      <c r="DC71" s="3">
        <v>65</v>
      </c>
      <c r="DD71" s="3">
        <v>29</v>
      </c>
      <c r="DE71" s="197">
        <f t="shared" si="67"/>
        <v>161</v>
      </c>
      <c r="DF71" s="3">
        <v>8</v>
      </c>
      <c r="DG71" s="3">
        <v>3</v>
      </c>
      <c r="DH71" s="3">
        <v>2</v>
      </c>
      <c r="DI71" s="3">
        <v>34</v>
      </c>
      <c r="DJ71" s="3">
        <v>36</v>
      </c>
      <c r="DK71" s="3">
        <v>21</v>
      </c>
      <c r="DL71" s="197">
        <f t="shared" si="68"/>
        <v>91</v>
      </c>
      <c r="DM71" s="3">
        <v>0</v>
      </c>
      <c r="DN71" s="3">
        <v>0</v>
      </c>
      <c r="DO71" s="3">
        <v>0</v>
      </c>
      <c r="DP71" s="3">
        <v>13</v>
      </c>
      <c r="DQ71" s="3">
        <v>19</v>
      </c>
      <c r="DR71" s="3">
        <v>7</v>
      </c>
      <c r="DS71" s="197">
        <f t="shared" si="69"/>
        <v>39</v>
      </c>
      <c r="DT71" s="3">
        <v>0</v>
      </c>
      <c r="DU71" s="3">
        <v>0</v>
      </c>
      <c r="DV71" s="3">
        <v>0</v>
      </c>
      <c r="DW71" s="3">
        <v>0</v>
      </c>
      <c r="DX71" s="3">
        <v>0</v>
      </c>
      <c r="DY71" s="3">
        <v>0</v>
      </c>
      <c r="DZ71" s="3">
        <v>0</v>
      </c>
      <c r="EA71" s="3">
        <v>2</v>
      </c>
      <c r="EB71" s="3">
        <v>0</v>
      </c>
      <c r="EC71" s="3">
        <v>0</v>
      </c>
      <c r="ED71" s="3">
        <v>0</v>
      </c>
      <c r="EE71" s="3">
        <v>0</v>
      </c>
      <c r="EF71" s="3">
        <v>0</v>
      </c>
      <c r="EG71" s="3">
        <v>0</v>
      </c>
      <c r="EH71" s="3">
        <v>0</v>
      </c>
      <c r="EI71" s="3">
        <v>0</v>
      </c>
      <c r="EJ71" s="3">
        <v>0</v>
      </c>
      <c r="EK71" s="12">
        <v>0</v>
      </c>
      <c r="EL71" s="205">
        <f t="shared" si="70"/>
        <v>0</v>
      </c>
      <c r="EM71" s="89">
        <f t="shared" si="71"/>
        <v>126</v>
      </c>
      <c r="EN71" s="74">
        <f t="shared" si="72"/>
        <v>136</v>
      </c>
      <c r="EO71" s="74">
        <f t="shared" si="73"/>
        <v>59</v>
      </c>
      <c r="EP71" s="75">
        <f t="shared" si="74"/>
        <v>321</v>
      </c>
      <c r="EQ71" s="207">
        <f t="shared" si="75"/>
        <v>3.1152647975077881</v>
      </c>
      <c r="ER71" s="207">
        <f t="shared" si="76"/>
        <v>50.155763239875384</v>
      </c>
      <c r="ES71" s="208">
        <f t="shared" si="77"/>
        <v>28.348909657320871</v>
      </c>
      <c r="ET71" s="207">
        <f t="shared" si="78"/>
        <v>12.149532710280374</v>
      </c>
      <c r="EU71" s="207">
        <f t="shared" si="79"/>
        <v>0</v>
      </c>
      <c r="EW71" s="87">
        <f t="shared" si="51"/>
        <v>605</v>
      </c>
      <c r="EX71" s="87">
        <f t="shared" si="52"/>
        <v>473</v>
      </c>
      <c r="EY71" s="87">
        <f t="shared" si="53"/>
        <v>339</v>
      </c>
      <c r="EZ71" s="87">
        <f t="shared" si="80"/>
        <v>1417</v>
      </c>
    </row>
    <row r="72" spans="1:156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197">
        <f t="shared" si="54"/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197">
        <f t="shared" si="55"/>
        <v>0</v>
      </c>
      <c r="N72" s="3">
        <v>0</v>
      </c>
      <c r="O72" s="3">
        <v>3</v>
      </c>
      <c r="P72" s="3">
        <v>4</v>
      </c>
      <c r="Q72" s="3">
        <v>1</v>
      </c>
      <c r="R72" s="3">
        <v>3</v>
      </c>
      <c r="S72" s="3">
        <v>1</v>
      </c>
      <c r="T72" s="197">
        <f t="shared" si="56"/>
        <v>5</v>
      </c>
      <c r="U72" s="3">
        <v>0</v>
      </c>
      <c r="V72" s="3">
        <v>0</v>
      </c>
      <c r="W72" s="3">
        <v>0</v>
      </c>
      <c r="X72" s="3">
        <v>16</v>
      </c>
      <c r="Y72" s="3">
        <v>6</v>
      </c>
      <c r="Z72" s="3">
        <v>5</v>
      </c>
      <c r="AA72" s="197">
        <f t="shared" si="57"/>
        <v>27</v>
      </c>
      <c r="AB72" s="3">
        <v>0</v>
      </c>
      <c r="AC72" s="3">
        <v>1</v>
      </c>
      <c r="AD72" s="3">
        <v>0</v>
      </c>
      <c r="AE72" s="3">
        <v>6</v>
      </c>
      <c r="AF72" s="3">
        <v>2</v>
      </c>
      <c r="AG72" s="3">
        <v>1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2</v>
      </c>
      <c r="AR72" s="3">
        <v>0</v>
      </c>
      <c r="AS72" s="3">
        <v>0</v>
      </c>
      <c r="AT72" s="197">
        <f t="shared" si="58"/>
        <v>2</v>
      </c>
      <c r="AU72" s="74">
        <f t="shared" si="45"/>
        <v>25</v>
      </c>
      <c r="AV72" s="74">
        <f t="shared" si="46"/>
        <v>15</v>
      </c>
      <c r="AW72" s="74">
        <f t="shared" si="47"/>
        <v>11</v>
      </c>
      <c r="AX72" s="75">
        <f t="shared" si="59"/>
        <v>51</v>
      </c>
      <c r="AY72" s="200">
        <f t="shared" si="60"/>
        <v>0</v>
      </c>
      <c r="AZ72" s="200">
        <f t="shared" si="61"/>
        <v>0</v>
      </c>
      <c r="BA72" s="200">
        <f t="shared" si="62"/>
        <v>9.8039215686274517</v>
      </c>
      <c r="BB72" s="200">
        <f t="shared" si="63"/>
        <v>52.941176470588239</v>
      </c>
      <c r="BC72" s="200">
        <f t="shared" si="64"/>
        <v>3.9215686274509802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H72" s="3">
        <v>0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74">
        <f t="shared" si="48"/>
        <v>0</v>
      </c>
      <c r="CR72" s="74">
        <f t="shared" si="49"/>
        <v>0</v>
      </c>
      <c r="CS72" s="74">
        <f t="shared" si="50"/>
        <v>0</v>
      </c>
      <c r="CT72" s="75">
        <f t="shared" si="65"/>
        <v>0</v>
      </c>
      <c r="CU72" s="3">
        <v>0</v>
      </c>
      <c r="CV72" s="3">
        <v>0</v>
      </c>
      <c r="CW72" s="3">
        <v>0</v>
      </c>
      <c r="CX72" s="197">
        <f t="shared" si="66"/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197">
        <f t="shared" si="67"/>
        <v>0</v>
      </c>
      <c r="DF72" s="3">
        <v>0</v>
      </c>
      <c r="DG72" s="3">
        <v>0</v>
      </c>
      <c r="DH72" s="3">
        <v>0</v>
      </c>
      <c r="DI72" s="3">
        <v>0</v>
      </c>
      <c r="DJ72" s="3">
        <v>0</v>
      </c>
      <c r="DK72" s="3">
        <v>0</v>
      </c>
      <c r="DL72" s="197">
        <f t="shared" si="68"/>
        <v>0</v>
      </c>
      <c r="DM72" s="3">
        <v>0</v>
      </c>
      <c r="DN72" s="3">
        <v>0</v>
      </c>
      <c r="DO72" s="3">
        <v>0</v>
      </c>
      <c r="DP72" s="3">
        <v>0</v>
      </c>
      <c r="DQ72" s="3">
        <v>0</v>
      </c>
      <c r="DR72" s="3">
        <v>0</v>
      </c>
      <c r="DS72" s="197">
        <f t="shared" si="69"/>
        <v>0</v>
      </c>
      <c r="DT72" s="3">
        <v>0</v>
      </c>
      <c r="DU72" s="3">
        <v>0</v>
      </c>
      <c r="DV72" s="3">
        <v>0</v>
      </c>
      <c r="DW72" s="3">
        <v>0</v>
      </c>
      <c r="DX72" s="3">
        <v>0</v>
      </c>
      <c r="DY72" s="3">
        <v>0</v>
      </c>
      <c r="DZ72" s="3">
        <v>0</v>
      </c>
      <c r="EA72" s="3">
        <v>0</v>
      </c>
      <c r="EB72" s="3">
        <v>0</v>
      </c>
      <c r="EC72" s="3">
        <v>0</v>
      </c>
      <c r="ED72" s="3">
        <v>0</v>
      </c>
      <c r="EE72" s="3">
        <v>0</v>
      </c>
      <c r="EF72" s="3">
        <v>0</v>
      </c>
      <c r="EG72" s="3">
        <v>0</v>
      </c>
      <c r="EH72" s="3">
        <v>0</v>
      </c>
      <c r="EI72" s="3">
        <v>0</v>
      </c>
      <c r="EJ72" s="3">
        <v>0</v>
      </c>
      <c r="EK72" s="12">
        <v>0</v>
      </c>
      <c r="EL72" s="205">
        <f t="shared" si="70"/>
        <v>0</v>
      </c>
      <c r="EM72" s="89">
        <f t="shared" si="71"/>
        <v>0</v>
      </c>
      <c r="EN72" s="74">
        <f t="shared" si="72"/>
        <v>0</v>
      </c>
      <c r="EO72" s="74">
        <f t="shared" si="73"/>
        <v>0</v>
      </c>
      <c r="EP72" s="75">
        <f t="shared" si="74"/>
        <v>0</v>
      </c>
      <c r="EQ72" s="207" t="e">
        <f t="shared" si="75"/>
        <v>#DIV/0!</v>
      </c>
      <c r="ER72" s="207" t="e">
        <f t="shared" si="76"/>
        <v>#DIV/0!</v>
      </c>
      <c r="ES72" s="208" t="e">
        <f t="shared" si="77"/>
        <v>#DIV/0!</v>
      </c>
      <c r="ET72" s="207" t="e">
        <f t="shared" si="78"/>
        <v>#DIV/0!</v>
      </c>
      <c r="EU72" s="207" t="e">
        <f t="shared" si="79"/>
        <v>#DIV/0!</v>
      </c>
      <c r="EW72" s="87">
        <f t="shared" si="51"/>
        <v>25</v>
      </c>
      <c r="EX72" s="87">
        <f t="shared" si="52"/>
        <v>15</v>
      </c>
      <c r="EY72" s="87">
        <f t="shared" si="53"/>
        <v>11</v>
      </c>
      <c r="EZ72" s="87">
        <f t="shared" si="80"/>
        <v>51</v>
      </c>
    </row>
    <row r="73" spans="1:156" x14ac:dyDescent="0.25">
      <c r="A73" s="4" t="s">
        <v>138</v>
      </c>
      <c r="B73" s="4" t="s">
        <v>139</v>
      </c>
      <c r="C73" s="3">
        <v>38</v>
      </c>
      <c r="D73" s="3">
        <v>39</v>
      </c>
      <c r="E73" s="3">
        <v>74</v>
      </c>
      <c r="F73" s="197">
        <f t="shared" si="54"/>
        <v>151</v>
      </c>
      <c r="G73" s="3">
        <v>0</v>
      </c>
      <c r="H73" s="3">
        <v>0</v>
      </c>
      <c r="I73" s="3">
        <v>0</v>
      </c>
      <c r="J73" s="3">
        <v>0</v>
      </c>
      <c r="K73" s="3">
        <v>5</v>
      </c>
      <c r="L73" s="3">
        <v>17</v>
      </c>
      <c r="M73" s="197">
        <f t="shared" si="55"/>
        <v>22</v>
      </c>
      <c r="N73" s="3">
        <v>14</v>
      </c>
      <c r="O73" s="3">
        <v>15</v>
      </c>
      <c r="P73" s="3">
        <v>25</v>
      </c>
      <c r="Q73" s="3">
        <v>45</v>
      </c>
      <c r="R73" s="3">
        <v>46</v>
      </c>
      <c r="S73" s="3">
        <v>60</v>
      </c>
      <c r="T73" s="197">
        <f t="shared" si="56"/>
        <v>151</v>
      </c>
      <c r="U73" s="3">
        <v>0</v>
      </c>
      <c r="V73" s="3">
        <v>0</v>
      </c>
      <c r="W73" s="3">
        <v>9</v>
      </c>
      <c r="X73" s="3">
        <v>42</v>
      </c>
      <c r="Y73" s="3">
        <v>60</v>
      </c>
      <c r="Z73" s="3">
        <v>84</v>
      </c>
      <c r="AA73" s="197">
        <f t="shared" si="57"/>
        <v>186</v>
      </c>
      <c r="AB73" s="3">
        <v>0</v>
      </c>
      <c r="AC73" s="3">
        <v>1</v>
      </c>
      <c r="AD73" s="3">
        <v>2</v>
      </c>
      <c r="AE73" s="3">
        <v>0</v>
      </c>
      <c r="AF73" s="3">
        <v>0</v>
      </c>
      <c r="AG73" s="3">
        <v>3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2</v>
      </c>
      <c r="AS73" s="3">
        <v>0</v>
      </c>
      <c r="AT73" s="197">
        <f t="shared" si="58"/>
        <v>2</v>
      </c>
      <c r="AU73" s="74">
        <f t="shared" si="45"/>
        <v>139</v>
      </c>
      <c r="AV73" s="74">
        <f t="shared" si="46"/>
        <v>168</v>
      </c>
      <c r="AW73" s="74">
        <f t="shared" si="47"/>
        <v>274</v>
      </c>
      <c r="AX73" s="75">
        <f t="shared" si="59"/>
        <v>581</v>
      </c>
      <c r="AY73" s="200">
        <f t="shared" si="60"/>
        <v>25.989672977624785</v>
      </c>
      <c r="AZ73" s="200">
        <f t="shared" si="61"/>
        <v>3.7865748709122204</v>
      </c>
      <c r="BA73" s="200">
        <f t="shared" si="62"/>
        <v>25.989672977624785</v>
      </c>
      <c r="BB73" s="200">
        <f t="shared" si="63"/>
        <v>32.013769363166958</v>
      </c>
      <c r="BC73" s="200">
        <f t="shared" si="64"/>
        <v>0.34423407917383825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74">
        <f t="shared" si="48"/>
        <v>0</v>
      </c>
      <c r="CR73" s="74">
        <f t="shared" si="49"/>
        <v>0</v>
      </c>
      <c r="CS73" s="74">
        <f t="shared" si="50"/>
        <v>0</v>
      </c>
      <c r="CT73" s="75">
        <f t="shared" si="65"/>
        <v>0</v>
      </c>
      <c r="CU73" s="3">
        <v>0</v>
      </c>
      <c r="CV73" s="3">
        <v>5</v>
      </c>
      <c r="CW73" s="3">
        <v>7</v>
      </c>
      <c r="CX73" s="197">
        <f t="shared" si="66"/>
        <v>12</v>
      </c>
      <c r="CY73" s="3">
        <v>0</v>
      </c>
      <c r="CZ73" s="3">
        <v>0</v>
      </c>
      <c r="DA73" s="3">
        <v>0</v>
      </c>
      <c r="DB73" s="3">
        <v>0</v>
      </c>
      <c r="DC73" s="3">
        <v>5</v>
      </c>
      <c r="DD73" s="3">
        <v>10</v>
      </c>
      <c r="DE73" s="197">
        <f t="shared" si="67"/>
        <v>15</v>
      </c>
      <c r="DF73" s="3">
        <v>0</v>
      </c>
      <c r="DG73" s="3">
        <v>1</v>
      </c>
      <c r="DH73" s="3">
        <v>0</v>
      </c>
      <c r="DI73" s="3">
        <v>0</v>
      </c>
      <c r="DJ73" s="3">
        <v>10</v>
      </c>
      <c r="DK73" s="3">
        <v>9</v>
      </c>
      <c r="DL73" s="197">
        <f t="shared" si="68"/>
        <v>19</v>
      </c>
      <c r="DM73" s="3">
        <v>0</v>
      </c>
      <c r="DN73" s="3">
        <v>0</v>
      </c>
      <c r="DO73" s="3">
        <v>0</v>
      </c>
      <c r="DP73" s="3">
        <v>0</v>
      </c>
      <c r="DQ73" s="3">
        <v>9</v>
      </c>
      <c r="DR73" s="3">
        <v>14</v>
      </c>
      <c r="DS73" s="197">
        <f t="shared" si="69"/>
        <v>23</v>
      </c>
      <c r="DT73" s="3">
        <v>0</v>
      </c>
      <c r="DU73" s="3">
        <v>0</v>
      </c>
      <c r="DV73" s="3">
        <v>0</v>
      </c>
      <c r="DW73" s="3">
        <v>0</v>
      </c>
      <c r="DX73" s="3">
        <v>0</v>
      </c>
      <c r="DY73" s="3">
        <v>0</v>
      </c>
      <c r="DZ73" s="3">
        <v>0</v>
      </c>
      <c r="EA73" s="3">
        <v>0</v>
      </c>
      <c r="EB73" s="3">
        <v>0</v>
      </c>
      <c r="EC73" s="3">
        <v>0</v>
      </c>
      <c r="ED73" s="3">
        <v>0</v>
      </c>
      <c r="EE73" s="3">
        <v>0</v>
      </c>
      <c r="EF73" s="3">
        <v>0</v>
      </c>
      <c r="EG73" s="3">
        <v>0</v>
      </c>
      <c r="EH73" s="3">
        <v>0</v>
      </c>
      <c r="EI73" s="3">
        <v>0</v>
      </c>
      <c r="EJ73" s="3">
        <v>0</v>
      </c>
      <c r="EK73" s="12">
        <v>0</v>
      </c>
      <c r="EL73" s="205">
        <f t="shared" si="70"/>
        <v>0</v>
      </c>
      <c r="EM73" s="89">
        <f t="shared" si="71"/>
        <v>0</v>
      </c>
      <c r="EN73" s="74">
        <f t="shared" si="72"/>
        <v>30</v>
      </c>
      <c r="EO73" s="74">
        <f t="shared" si="73"/>
        <v>40</v>
      </c>
      <c r="EP73" s="75">
        <f t="shared" si="74"/>
        <v>70</v>
      </c>
      <c r="EQ73" s="207">
        <f t="shared" si="75"/>
        <v>17.142857142857142</v>
      </c>
      <c r="ER73" s="207">
        <f t="shared" si="76"/>
        <v>21.428571428571427</v>
      </c>
      <c r="ES73" s="208">
        <f t="shared" si="77"/>
        <v>27.142857142857142</v>
      </c>
      <c r="ET73" s="207">
        <f t="shared" si="78"/>
        <v>32.857142857142854</v>
      </c>
      <c r="EU73" s="207">
        <f t="shared" si="79"/>
        <v>0</v>
      </c>
      <c r="EW73" s="87">
        <f t="shared" si="51"/>
        <v>139</v>
      </c>
      <c r="EX73" s="87">
        <f t="shared" si="52"/>
        <v>198</v>
      </c>
      <c r="EY73" s="87">
        <f t="shared" si="53"/>
        <v>314</v>
      </c>
      <c r="EZ73" s="87">
        <f t="shared" si="80"/>
        <v>651</v>
      </c>
    </row>
    <row r="74" spans="1:156" x14ac:dyDescent="0.25">
      <c r="A74" s="4" t="s">
        <v>140</v>
      </c>
      <c r="B74" s="4" t="s">
        <v>141</v>
      </c>
      <c r="C74" s="3">
        <v>39</v>
      </c>
      <c r="D74" s="3">
        <v>3</v>
      </c>
      <c r="E74" s="3">
        <v>3</v>
      </c>
      <c r="F74" s="197">
        <f t="shared" si="54"/>
        <v>45</v>
      </c>
      <c r="G74" s="3">
        <v>3</v>
      </c>
      <c r="H74" s="3">
        <v>0</v>
      </c>
      <c r="I74" s="3">
        <v>0</v>
      </c>
      <c r="J74" s="3">
        <v>1</v>
      </c>
      <c r="K74" s="3">
        <v>0</v>
      </c>
      <c r="L74" s="3">
        <v>0</v>
      </c>
      <c r="M74" s="197">
        <f t="shared" si="55"/>
        <v>1</v>
      </c>
      <c r="N74" s="3">
        <v>1</v>
      </c>
      <c r="O74" s="3">
        <v>7</v>
      </c>
      <c r="P74" s="3">
        <v>2</v>
      </c>
      <c r="Q74" s="3">
        <v>14</v>
      </c>
      <c r="R74" s="3">
        <v>7</v>
      </c>
      <c r="S74" s="3">
        <v>3</v>
      </c>
      <c r="T74" s="197">
        <f t="shared" si="56"/>
        <v>24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197">
        <f t="shared" si="57"/>
        <v>0</v>
      </c>
      <c r="AB74" s="3">
        <v>0</v>
      </c>
      <c r="AC74" s="3">
        <v>0</v>
      </c>
      <c r="AD74" s="3">
        <v>0</v>
      </c>
      <c r="AE74" s="3">
        <v>1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197">
        <f t="shared" si="58"/>
        <v>0</v>
      </c>
      <c r="AU74" s="74">
        <f t="shared" si="45"/>
        <v>59</v>
      </c>
      <c r="AV74" s="74">
        <f t="shared" si="46"/>
        <v>17</v>
      </c>
      <c r="AW74" s="74">
        <f t="shared" si="47"/>
        <v>8</v>
      </c>
      <c r="AX74" s="75">
        <f t="shared" si="59"/>
        <v>84</v>
      </c>
      <c r="AY74" s="200">
        <f t="shared" si="60"/>
        <v>53.571428571428569</v>
      </c>
      <c r="AZ74" s="200">
        <f t="shared" si="61"/>
        <v>1.1904761904761905</v>
      </c>
      <c r="BA74" s="200">
        <f t="shared" si="62"/>
        <v>28.571428571428569</v>
      </c>
      <c r="BB74" s="200">
        <f t="shared" si="63"/>
        <v>0</v>
      </c>
      <c r="BC74" s="200">
        <f t="shared" si="64"/>
        <v>0</v>
      </c>
      <c r="BD74" s="3">
        <v>18</v>
      </c>
      <c r="BE74" s="3">
        <v>1</v>
      </c>
      <c r="BF74" s="3">
        <v>0</v>
      </c>
      <c r="BG74" s="3">
        <v>0</v>
      </c>
      <c r="BH74" s="3">
        <v>0</v>
      </c>
      <c r="BI74" s="3">
        <v>0</v>
      </c>
      <c r="BJ74" s="3">
        <v>2</v>
      </c>
      <c r="BK74" s="3">
        <v>1</v>
      </c>
      <c r="BL74" s="3">
        <v>0</v>
      </c>
      <c r="BM74" s="3">
        <v>1</v>
      </c>
      <c r="BN74" s="3">
        <v>0</v>
      </c>
      <c r="BO74" s="3">
        <v>0</v>
      </c>
      <c r="BP74" s="3">
        <v>3</v>
      </c>
      <c r="BQ74" s="3">
        <v>0</v>
      </c>
      <c r="BR74" s="3">
        <v>0</v>
      </c>
      <c r="BS74" s="3">
        <v>1</v>
      </c>
      <c r="BT74" s="3">
        <v>0</v>
      </c>
      <c r="BU74" s="3">
        <v>0</v>
      </c>
      <c r="BV74" s="3">
        <v>1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M74" s="3">
        <v>0</v>
      </c>
      <c r="CN74" s="3">
        <v>0</v>
      </c>
      <c r="CO74" s="3">
        <v>0</v>
      </c>
      <c r="CP74" s="3">
        <v>0</v>
      </c>
      <c r="CQ74" s="74">
        <f t="shared" si="48"/>
        <v>26</v>
      </c>
      <c r="CR74" s="74">
        <f t="shared" si="49"/>
        <v>2</v>
      </c>
      <c r="CS74" s="74">
        <f t="shared" si="50"/>
        <v>0</v>
      </c>
      <c r="CT74" s="75">
        <f t="shared" si="65"/>
        <v>28</v>
      </c>
      <c r="CU74" s="3">
        <v>0</v>
      </c>
      <c r="CV74" s="3">
        <v>0</v>
      </c>
      <c r="CW74" s="3">
        <v>0</v>
      </c>
      <c r="CX74" s="197">
        <f t="shared" si="66"/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197">
        <f t="shared" si="67"/>
        <v>0</v>
      </c>
      <c r="DF74" s="3">
        <v>0</v>
      </c>
      <c r="DG74" s="3">
        <v>0</v>
      </c>
      <c r="DH74" s="3">
        <v>0</v>
      </c>
      <c r="DI74" s="3">
        <v>0</v>
      </c>
      <c r="DJ74" s="3">
        <v>0</v>
      </c>
      <c r="DK74" s="3">
        <v>0</v>
      </c>
      <c r="DL74" s="197">
        <f t="shared" si="68"/>
        <v>0</v>
      </c>
      <c r="DM74" s="3">
        <v>0</v>
      </c>
      <c r="DN74" s="3">
        <v>0</v>
      </c>
      <c r="DO74" s="3">
        <v>0</v>
      </c>
      <c r="DP74" s="3">
        <v>0</v>
      </c>
      <c r="DQ74" s="3">
        <v>0</v>
      </c>
      <c r="DR74" s="3">
        <v>0</v>
      </c>
      <c r="DS74" s="197">
        <f t="shared" si="69"/>
        <v>0</v>
      </c>
      <c r="DT74" s="3">
        <v>0</v>
      </c>
      <c r="DU74" s="3">
        <v>0</v>
      </c>
      <c r="DV74" s="3">
        <v>0</v>
      </c>
      <c r="DW74" s="3">
        <v>0</v>
      </c>
      <c r="DX74" s="3">
        <v>0</v>
      </c>
      <c r="DY74" s="3">
        <v>0</v>
      </c>
      <c r="DZ74" s="3">
        <v>0</v>
      </c>
      <c r="EA74" s="3">
        <v>0</v>
      </c>
      <c r="EB74" s="3">
        <v>0</v>
      </c>
      <c r="EC74" s="3">
        <v>0</v>
      </c>
      <c r="ED74" s="3">
        <v>0</v>
      </c>
      <c r="EE74" s="3">
        <v>0</v>
      </c>
      <c r="EF74" s="3">
        <v>0</v>
      </c>
      <c r="EG74" s="3">
        <v>0</v>
      </c>
      <c r="EH74" s="3">
        <v>0</v>
      </c>
      <c r="EI74" s="3">
        <v>0</v>
      </c>
      <c r="EJ74" s="3">
        <v>0</v>
      </c>
      <c r="EK74" s="12">
        <v>0</v>
      </c>
      <c r="EL74" s="205">
        <f t="shared" si="70"/>
        <v>0</v>
      </c>
      <c r="EM74" s="89">
        <f t="shared" si="71"/>
        <v>0</v>
      </c>
      <c r="EN74" s="74">
        <f t="shared" si="72"/>
        <v>0</v>
      </c>
      <c r="EO74" s="74">
        <f t="shared" si="73"/>
        <v>0</v>
      </c>
      <c r="EP74" s="75">
        <f t="shared" si="74"/>
        <v>0</v>
      </c>
      <c r="EQ74" s="207" t="e">
        <f t="shared" si="75"/>
        <v>#DIV/0!</v>
      </c>
      <c r="ER74" s="207" t="e">
        <f t="shared" si="76"/>
        <v>#DIV/0!</v>
      </c>
      <c r="ES74" s="208" t="e">
        <f t="shared" si="77"/>
        <v>#DIV/0!</v>
      </c>
      <c r="ET74" s="207" t="e">
        <f t="shared" si="78"/>
        <v>#DIV/0!</v>
      </c>
      <c r="EU74" s="207" t="e">
        <f t="shared" si="79"/>
        <v>#DIV/0!</v>
      </c>
      <c r="EW74" s="87">
        <f t="shared" si="51"/>
        <v>85</v>
      </c>
      <c r="EX74" s="87">
        <f t="shared" si="52"/>
        <v>19</v>
      </c>
      <c r="EY74" s="87">
        <f t="shared" si="53"/>
        <v>8</v>
      </c>
      <c r="EZ74" s="87">
        <f t="shared" si="80"/>
        <v>112</v>
      </c>
    </row>
    <row r="75" spans="1:156" x14ac:dyDescent="0.25">
      <c r="A75" s="4" t="s">
        <v>142</v>
      </c>
      <c r="B75" s="4" t="s">
        <v>143</v>
      </c>
      <c r="C75" s="3">
        <v>181</v>
      </c>
      <c r="D75" s="3">
        <v>138</v>
      </c>
      <c r="E75" s="3">
        <v>101</v>
      </c>
      <c r="F75" s="197">
        <f t="shared" si="54"/>
        <v>420</v>
      </c>
      <c r="G75" s="3">
        <v>1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197">
        <f t="shared" si="55"/>
        <v>0</v>
      </c>
      <c r="N75" s="3">
        <v>8</v>
      </c>
      <c r="O75" s="3">
        <v>0</v>
      </c>
      <c r="P75" s="3">
        <v>0</v>
      </c>
      <c r="Q75" s="3">
        <v>18</v>
      </c>
      <c r="R75" s="3">
        <v>3</v>
      </c>
      <c r="S75" s="3">
        <v>3</v>
      </c>
      <c r="T75" s="197">
        <f t="shared" si="56"/>
        <v>24</v>
      </c>
      <c r="U75" s="3">
        <v>1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197">
        <f t="shared" si="57"/>
        <v>0</v>
      </c>
      <c r="AB75" s="3">
        <v>8</v>
      </c>
      <c r="AC75" s="3">
        <v>0</v>
      </c>
      <c r="AD75" s="3">
        <v>3</v>
      </c>
      <c r="AE75" s="3">
        <v>3</v>
      </c>
      <c r="AF75" s="3">
        <v>0</v>
      </c>
      <c r="AG75" s="3">
        <v>2</v>
      </c>
      <c r="AH75" s="3">
        <v>1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7</v>
      </c>
      <c r="AR75" s="3">
        <v>1</v>
      </c>
      <c r="AS75" s="3">
        <v>0</v>
      </c>
      <c r="AT75" s="197">
        <f t="shared" si="58"/>
        <v>8</v>
      </c>
      <c r="AU75" s="74">
        <f t="shared" si="45"/>
        <v>228</v>
      </c>
      <c r="AV75" s="74">
        <f t="shared" si="46"/>
        <v>142</v>
      </c>
      <c r="AW75" s="74">
        <f t="shared" si="47"/>
        <v>109</v>
      </c>
      <c r="AX75" s="75">
        <f t="shared" si="59"/>
        <v>479</v>
      </c>
      <c r="AY75" s="200">
        <f t="shared" si="60"/>
        <v>87.682672233820455</v>
      </c>
      <c r="AZ75" s="200">
        <f t="shared" si="61"/>
        <v>0</v>
      </c>
      <c r="BA75" s="200">
        <f t="shared" si="62"/>
        <v>5.010438413361169</v>
      </c>
      <c r="BB75" s="200">
        <f t="shared" si="63"/>
        <v>0</v>
      </c>
      <c r="BC75" s="200">
        <f t="shared" si="64"/>
        <v>1.6701461377870561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0</v>
      </c>
      <c r="CM75" s="3">
        <v>0</v>
      </c>
      <c r="CN75" s="3">
        <v>0</v>
      </c>
      <c r="CO75" s="3">
        <v>0</v>
      </c>
      <c r="CP75" s="3">
        <v>0</v>
      </c>
      <c r="CQ75" s="74">
        <f t="shared" si="48"/>
        <v>0</v>
      </c>
      <c r="CR75" s="74">
        <f t="shared" si="49"/>
        <v>0</v>
      </c>
      <c r="CS75" s="74">
        <f t="shared" si="50"/>
        <v>0</v>
      </c>
      <c r="CT75" s="75">
        <f t="shared" si="65"/>
        <v>0</v>
      </c>
      <c r="CU75" s="3">
        <v>20</v>
      </c>
      <c r="CV75" s="3">
        <v>15</v>
      </c>
      <c r="CW75" s="3">
        <v>20</v>
      </c>
      <c r="CX75" s="197">
        <f t="shared" si="66"/>
        <v>55</v>
      </c>
      <c r="CY75" s="3">
        <v>0</v>
      </c>
      <c r="CZ75" s="3">
        <v>0</v>
      </c>
      <c r="DA75" s="3">
        <v>0</v>
      </c>
      <c r="DB75" s="3">
        <v>0</v>
      </c>
      <c r="DC75" s="3">
        <v>3</v>
      </c>
      <c r="DD75" s="3">
        <v>0</v>
      </c>
      <c r="DE75" s="197">
        <f t="shared" si="67"/>
        <v>3</v>
      </c>
      <c r="DF75" s="3">
        <v>0</v>
      </c>
      <c r="DG75" s="3">
        <v>0</v>
      </c>
      <c r="DH75" s="3">
        <v>0</v>
      </c>
      <c r="DI75" s="3">
        <v>0</v>
      </c>
      <c r="DJ75" s="3">
        <v>0</v>
      </c>
      <c r="DK75" s="3">
        <v>0</v>
      </c>
      <c r="DL75" s="197">
        <f t="shared" si="68"/>
        <v>0</v>
      </c>
      <c r="DM75" s="3">
        <v>0</v>
      </c>
      <c r="DN75" s="3">
        <v>0</v>
      </c>
      <c r="DO75" s="3">
        <v>0</v>
      </c>
      <c r="DP75" s="3">
        <v>0</v>
      </c>
      <c r="DQ75" s="3">
        <v>0</v>
      </c>
      <c r="DR75" s="3">
        <v>0</v>
      </c>
      <c r="DS75" s="197">
        <f t="shared" si="69"/>
        <v>0</v>
      </c>
      <c r="DT75" s="3">
        <v>0</v>
      </c>
      <c r="DU75" s="3">
        <v>0</v>
      </c>
      <c r="DV75" s="3">
        <v>0</v>
      </c>
      <c r="DW75" s="3">
        <v>0</v>
      </c>
      <c r="DX75" s="3">
        <v>0</v>
      </c>
      <c r="DY75" s="3">
        <v>0</v>
      </c>
      <c r="DZ75" s="3">
        <v>0</v>
      </c>
      <c r="EA75" s="3">
        <v>0</v>
      </c>
      <c r="EB75" s="3">
        <v>0</v>
      </c>
      <c r="EC75" s="3">
        <v>0</v>
      </c>
      <c r="ED75" s="3">
        <v>0</v>
      </c>
      <c r="EE75" s="3">
        <v>0</v>
      </c>
      <c r="EF75" s="3">
        <v>0</v>
      </c>
      <c r="EG75" s="3">
        <v>0</v>
      </c>
      <c r="EH75" s="3">
        <v>0</v>
      </c>
      <c r="EI75" s="3">
        <v>0</v>
      </c>
      <c r="EJ75" s="3">
        <v>0</v>
      </c>
      <c r="EK75" s="12">
        <v>0</v>
      </c>
      <c r="EL75" s="205">
        <f t="shared" si="70"/>
        <v>0</v>
      </c>
      <c r="EM75" s="89">
        <f t="shared" si="71"/>
        <v>20</v>
      </c>
      <c r="EN75" s="74">
        <f t="shared" si="72"/>
        <v>18</v>
      </c>
      <c r="EO75" s="74">
        <f t="shared" si="73"/>
        <v>20</v>
      </c>
      <c r="EP75" s="75">
        <f t="shared" si="74"/>
        <v>58</v>
      </c>
      <c r="EQ75" s="207">
        <f t="shared" si="75"/>
        <v>94.827586206896555</v>
      </c>
      <c r="ER75" s="207">
        <f t="shared" si="76"/>
        <v>5.1724137931034484</v>
      </c>
      <c r="ES75" s="208">
        <f t="shared" si="77"/>
        <v>0</v>
      </c>
      <c r="ET75" s="207">
        <f t="shared" si="78"/>
        <v>0</v>
      </c>
      <c r="EU75" s="207">
        <f t="shared" si="79"/>
        <v>0</v>
      </c>
      <c r="EW75" s="87">
        <f t="shared" si="51"/>
        <v>248</v>
      </c>
      <c r="EX75" s="87">
        <f t="shared" si="52"/>
        <v>160</v>
      </c>
      <c r="EY75" s="87">
        <f t="shared" si="53"/>
        <v>129</v>
      </c>
      <c r="EZ75" s="87">
        <f t="shared" si="80"/>
        <v>537</v>
      </c>
    </row>
    <row r="76" spans="1:156" x14ac:dyDescent="0.25">
      <c r="A76" s="4" t="s">
        <v>144</v>
      </c>
      <c r="B76" s="4" t="s">
        <v>145</v>
      </c>
      <c r="C76" s="3">
        <v>20</v>
      </c>
      <c r="D76" s="3">
        <v>13</v>
      </c>
      <c r="E76" s="3">
        <v>10</v>
      </c>
      <c r="F76" s="197">
        <f t="shared" si="54"/>
        <v>43</v>
      </c>
      <c r="G76" s="3">
        <v>2</v>
      </c>
      <c r="H76" s="3">
        <v>1</v>
      </c>
      <c r="I76" s="3">
        <v>0</v>
      </c>
      <c r="J76" s="3">
        <v>0</v>
      </c>
      <c r="K76" s="3">
        <v>0</v>
      </c>
      <c r="L76" s="3">
        <v>0</v>
      </c>
      <c r="M76" s="197">
        <f t="shared" si="55"/>
        <v>0</v>
      </c>
      <c r="N76" s="3">
        <v>15</v>
      </c>
      <c r="O76" s="3">
        <v>0</v>
      </c>
      <c r="P76" s="3">
        <v>2</v>
      </c>
      <c r="Q76" s="3">
        <v>0</v>
      </c>
      <c r="R76" s="3">
        <v>0</v>
      </c>
      <c r="S76" s="3">
        <v>0</v>
      </c>
      <c r="T76" s="197">
        <f t="shared" si="56"/>
        <v>0</v>
      </c>
      <c r="U76" s="3">
        <v>0</v>
      </c>
      <c r="V76" s="3">
        <v>0</v>
      </c>
      <c r="W76" s="3">
        <v>0</v>
      </c>
      <c r="X76" s="3">
        <v>2</v>
      </c>
      <c r="Y76" s="3">
        <v>0</v>
      </c>
      <c r="Z76" s="3">
        <v>0</v>
      </c>
      <c r="AA76" s="197">
        <f t="shared" si="57"/>
        <v>2</v>
      </c>
      <c r="AB76" s="3">
        <v>0</v>
      </c>
      <c r="AC76" s="3">
        <v>0</v>
      </c>
      <c r="AD76" s="3">
        <v>1</v>
      </c>
      <c r="AE76" s="3">
        <v>1</v>
      </c>
      <c r="AF76" s="3">
        <v>1</v>
      </c>
      <c r="AG76" s="3">
        <v>1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2</v>
      </c>
      <c r="AS76" s="3">
        <v>0</v>
      </c>
      <c r="AT76" s="197">
        <f t="shared" si="58"/>
        <v>2</v>
      </c>
      <c r="AU76" s="74">
        <f t="shared" si="45"/>
        <v>40</v>
      </c>
      <c r="AV76" s="74">
        <f t="shared" si="46"/>
        <v>17</v>
      </c>
      <c r="AW76" s="74">
        <f t="shared" si="47"/>
        <v>14</v>
      </c>
      <c r="AX76" s="75">
        <f t="shared" si="59"/>
        <v>71</v>
      </c>
      <c r="AY76" s="200">
        <f t="shared" si="60"/>
        <v>60.563380281690137</v>
      </c>
      <c r="AZ76" s="200">
        <f t="shared" si="61"/>
        <v>0</v>
      </c>
      <c r="BA76" s="200">
        <f t="shared" si="62"/>
        <v>0</v>
      </c>
      <c r="BB76" s="200">
        <f t="shared" si="63"/>
        <v>2.8169014084507045</v>
      </c>
      <c r="BC76" s="200">
        <f t="shared" si="64"/>
        <v>2.8169014084507045</v>
      </c>
      <c r="BD76" s="3">
        <v>2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1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74">
        <f t="shared" si="48"/>
        <v>3</v>
      </c>
      <c r="CR76" s="74">
        <f t="shared" si="49"/>
        <v>0</v>
      </c>
      <c r="CS76" s="74">
        <f t="shared" si="50"/>
        <v>0</v>
      </c>
      <c r="CT76" s="75">
        <f t="shared" si="65"/>
        <v>3</v>
      </c>
      <c r="CU76" s="3">
        <v>0</v>
      </c>
      <c r="CV76" s="3">
        <v>0</v>
      </c>
      <c r="CW76" s="3">
        <v>0</v>
      </c>
      <c r="CX76" s="197">
        <f t="shared" si="66"/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197">
        <f t="shared" si="67"/>
        <v>0</v>
      </c>
      <c r="DF76" s="3">
        <v>0</v>
      </c>
      <c r="DG76" s="3">
        <v>0</v>
      </c>
      <c r="DH76" s="3">
        <v>0</v>
      </c>
      <c r="DI76" s="3">
        <v>0</v>
      </c>
      <c r="DJ76" s="3">
        <v>0</v>
      </c>
      <c r="DK76" s="3">
        <v>0</v>
      </c>
      <c r="DL76" s="197">
        <f t="shared" si="68"/>
        <v>0</v>
      </c>
      <c r="DM76" s="3">
        <v>0</v>
      </c>
      <c r="DN76" s="3">
        <v>0</v>
      </c>
      <c r="DO76" s="3">
        <v>0</v>
      </c>
      <c r="DP76" s="3">
        <v>0</v>
      </c>
      <c r="DQ76" s="3">
        <v>0</v>
      </c>
      <c r="DR76" s="3">
        <v>0</v>
      </c>
      <c r="DS76" s="197">
        <f t="shared" si="69"/>
        <v>0</v>
      </c>
      <c r="DT76" s="3">
        <v>0</v>
      </c>
      <c r="DU76" s="3">
        <v>0</v>
      </c>
      <c r="DV76" s="3">
        <v>0</v>
      </c>
      <c r="DW76" s="3">
        <v>0</v>
      </c>
      <c r="DX76" s="3">
        <v>0</v>
      </c>
      <c r="DY76" s="3">
        <v>0</v>
      </c>
      <c r="DZ76" s="3">
        <v>0</v>
      </c>
      <c r="EA76" s="3">
        <v>0</v>
      </c>
      <c r="EB76" s="3">
        <v>0</v>
      </c>
      <c r="EC76" s="3">
        <v>0</v>
      </c>
      <c r="ED76" s="3">
        <v>0</v>
      </c>
      <c r="EE76" s="3">
        <v>0</v>
      </c>
      <c r="EF76" s="3">
        <v>0</v>
      </c>
      <c r="EG76" s="3">
        <v>0</v>
      </c>
      <c r="EH76" s="3">
        <v>0</v>
      </c>
      <c r="EI76" s="3">
        <v>0</v>
      </c>
      <c r="EJ76" s="3">
        <v>0</v>
      </c>
      <c r="EK76" s="12">
        <v>0</v>
      </c>
      <c r="EL76" s="205">
        <f t="shared" si="70"/>
        <v>0</v>
      </c>
      <c r="EM76" s="89">
        <f t="shared" si="71"/>
        <v>0</v>
      </c>
      <c r="EN76" s="74">
        <f t="shared" si="72"/>
        <v>0</v>
      </c>
      <c r="EO76" s="74">
        <f t="shared" si="73"/>
        <v>0</v>
      </c>
      <c r="EP76" s="75">
        <f t="shared" si="74"/>
        <v>0</v>
      </c>
      <c r="EQ76" s="207" t="e">
        <f t="shared" si="75"/>
        <v>#DIV/0!</v>
      </c>
      <c r="ER76" s="207" t="e">
        <f t="shared" si="76"/>
        <v>#DIV/0!</v>
      </c>
      <c r="ES76" s="208" t="e">
        <f t="shared" si="77"/>
        <v>#DIV/0!</v>
      </c>
      <c r="ET76" s="207" t="e">
        <f t="shared" si="78"/>
        <v>#DIV/0!</v>
      </c>
      <c r="EU76" s="207" t="e">
        <f t="shared" si="79"/>
        <v>#DIV/0!</v>
      </c>
      <c r="EW76" s="87">
        <f t="shared" si="51"/>
        <v>43</v>
      </c>
      <c r="EX76" s="87">
        <f t="shared" si="52"/>
        <v>17</v>
      </c>
      <c r="EY76" s="87">
        <f t="shared" si="53"/>
        <v>14</v>
      </c>
      <c r="EZ76" s="87">
        <f t="shared" si="80"/>
        <v>74</v>
      </c>
    </row>
    <row r="77" spans="1:156" x14ac:dyDescent="0.25">
      <c r="A77" s="4" t="s">
        <v>146</v>
      </c>
      <c r="B77" s="4" t="s">
        <v>147</v>
      </c>
      <c r="C77" s="3">
        <v>65</v>
      </c>
      <c r="D77" s="3">
        <v>11</v>
      </c>
      <c r="E77" s="3">
        <v>4</v>
      </c>
      <c r="F77" s="197">
        <f t="shared" si="54"/>
        <v>80</v>
      </c>
      <c r="G77" s="3">
        <v>0</v>
      </c>
      <c r="H77" s="3">
        <v>1</v>
      </c>
      <c r="I77" s="3">
        <v>0</v>
      </c>
      <c r="J77" s="3">
        <v>44</v>
      </c>
      <c r="K77" s="3">
        <v>34</v>
      </c>
      <c r="L77" s="3">
        <v>26</v>
      </c>
      <c r="M77" s="197">
        <f t="shared" si="55"/>
        <v>104</v>
      </c>
      <c r="N77" s="3">
        <v>14</v>
      </c>
      <c r="O77" s="3">
        <v>0</v>
      </c>
      <c r="P77" s="3">
        <v>3</v>
      </c>
      <c r="Q77" s="3">
        <v>32</v>
      </c>
      <c r="R77" s="3">
        <v>10</v>
      </c>
      <c r="S77" s="3">
        <v>11</v>
      </c>
      <c r="T77" s="197">
        <f t="shared" si="56"/>
        <v>53</v>
      </c>
      <c r="U77" s="3">
        <v>0</v>
      </c>
      <c r="V77" s="3">
        <v>0</v>
      </c>
      <c r="W77" s="3">
        <v>0</v>
      </c>
      <c r="X77" s="3">
        <v>3</v>
      </c>
      <c r="Y77" s="3">
        <v>0</v>
      </c>
      <c r="Z77" s="3">
        <v>0</v>
      </c>
      <c r="AA77" s="197">
        <f t="shared" si="57"/>
        <v>3</v>
      </c>
      <c r="AB77" s="3">
        <v>2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6</v>
      </c>
      <c r="AR77" s="3">
        <v>1</v>
      </c>
      <c r="AS77" s="3">
        <v>0</v>
      </c>
      <c r="AT77" s="197">
        <f t="shared" si="58"/>
        <v>7</v>
      </c>
      <c r="AU77" s="74">
        <f t="shared" si="45"/>
        <v>166</v>
      </c>
      <c r="AV77" s="74">
        <f t="shared" si="46"/>
        <v>57</v>
      </c>
      <c r="AW77" s="74">
        <f t="shared" si="47"/>
        <v>44</v>
      </c>
      <c r="AX77" s="75">
        <f t="shared" si="59"/>
        <v>267</v>
      </c>
      <c r="AY77" s="200">
        <f t="shared" si="60"/>
        <v>29.962546816479403</v>
      </c>
      <c r="AZ77" s="200">
        <f t="shared" si="61"/>
        <v>38.951310861423224</v>
      </c>
      <c r="BA77" s="200">
        <f t="shared" si="62"/>
        <v>19.850187265917604</v>
      </c>
      <c r="BB77" s="200">
        <f t="shared" si="63"/>
        <v>1.1235955056179776</v>
      </c>
      <c r="BC77" s="200">
        <f t="shared" si="64"/>
        <v>2.6217228464419478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74">
        <f t="shared" si="48"/>
        <v>0</v>
      </c>
      <c r="CR77" s="74">
        <f t="shared" si="49"/>
        <v>0</v>
      </c>
      <c r="CS77" s="74">
        <f t="shared" si="50"/>
        <v>0</v>
      </c>
      <c r="CT77" s="75">
        <f t="shared" si="65"/>
        <v>0</v>
      </c>
      <c r="CU77" s="3">
        <v>4</v>
      </c>
      <c r="CV77" s="3">
        <v>1</v>
      </c>
      <c r="CW77" s="3">
        <v>1</v>
      </c>
      <c r="CX77" s="197">
        <f t="shared" si="66"/>
        <v>6</v>
      </c>
      <c r="CY77" s="3">
        <v>0</v>
      </c>
      <c r="CZ77" s="3">
        <v>0</v>
      </c>
      <c r="DA77" s="3">
        <v>0</v>
      </c>
      <c r="DB77" s="3">
        <v>11</v>
      </c>
      <c r="DC77" s="3">
        <v>8</v>
      </c>
      <c r="DD77" s="3">
        <v>3</v>
      </c>
      <c r="DE77" s="197">
        <f t="shared" si="67"/>
        <v>22</v>
      </c>
      <c r="DF77" s="3">
        <v>1</v>
      </c>
      <c r="DG77" s="3">
        <v>0</v>
      </c>
      <c r="DH77" s="3">
        <v>0</v>
      </c>
      <c r="DI77" s="3">
        <v>4</v>
      </c>
      <c r="DJ77" s="3">
        <v>4</v>
      </c>
      <c r="DK77" s="3">
        <v>1</v>
      </c>
      <c r="DL77" s="197">
        <f t="shared" si="68"/>
        <v>9</v>
      </c>
      <c r="DM77" s="3">
        <v>0</v>
      </c>
      <c r="DN77" s="3">
        <v>0</v>
      </c>
      <c r="DO77" s="3">
        <v>0</v>
      </c>
      <c r="DP77" s="3">
        <v>0</v>
      </c>
      <c r="DQ77" s="3">
        <v>1</v>
      </c>
      <c r="DR77" s="3">
        <v>0</v>
      </c>
      <c r="DS77" s="197">
        <f t="shared" si="69"/>
        <v>1</v>
      </c>
      <c r="DT77" s="3">
        <v>2</v>
      </c>
      <c r="DU77" s="3">
        <v>0</v>
      </c>
      <c r="DV77" s="3">
        <v>0</v>
      </c>
      <c r="DW77" s="3">
        <v>0</v>
      </c>
      <c r="DX77" s="3">
        <v>0</v>
      </c>
      <c r="DY77" s="3">
        <v>0</v>
      </c>
      <c r="DZ77" s="3">
        <v>0</v>
      </c>
      <c r="EA77" s="3">
        <v>0</v>
      </c>
      <c r="EB77" s="3">
        <v>0</v>
      </c>
      <c r="EC77" s="3">
        <v>0</v>
      </c>
      <c r="ED77" s="3">
        <v>0</v>
      </c>
      <c r="EE77" s="3">
        <v>0</v>
      </c>
      <c r="EF77" s="3">
        <v>0</v>
      </c>
      <c r="EG77" s="3">
        <v>0</v>
      </c>
      <c r="EH77" s="3">
        <v>0</v>
      </c>
      <c r="EI77" s="3">
        <v>1</v>
      </c>
      <c r="EJ77" s="3">
        <v>0</v>
      </c>
      <c r="EK77" s="12">
        <v>0</v>
      </c>
      <c r="EL77" s="205">
        <f t="shared" si="70"/>
        <v>1</v>
      </c>
      <c r="EM77" s="89">
        <f t="shared" si="71"/>
        <v>23</v>
      </c>
      <c r="EN77" s="74">
        <f t="shared" si="72"/>
        <v>14</v>
      </c>
      <c r="EO77" s="74">
        <f t="shared" si="73"/>
        <v>5</v>
      </c>
      <c r="EP77" s="75">
        <f t="shared" si="74"/>
        <v>42</v>
      </c>
      <c r="EQ77" s="207">
        <f t="shared" si="75"/>
        <v>14.285714285714285</v>
      </c>
      <c r="ER77" s="207">
        <f t="shared" si="76"/>
        <v>52.380952380952387</v>
      </c>
      <c r="ES77" s="208">
        <f t="shared" si="77"/>
        <v>21.428571428571427</v>
      </c>
      <c r="ET77" s="207">
        <f t="shared" si="78"/>
        <v>2.3809523809523809</v>
      </c>
      <c r="EU77" s="207">
        <f t="shared" si="79"/>
        <v>2.3809523809523809</v>
      </c>
      <c r="EW77" s="87">
        <f t="shared" si="51"/>
        <v>189</v>
      </c>
      <c r="EX77" s="87">
        <f t="shared" si="52"/>
        <v>71</v>
      </c>
      <c r="EY77" s="87">
        <f t="shared" si="53"/>
        <v>49</v>
      </c>
      <c r="EZ77" s="87">
        <f t="shared" si="80"/>
        <v>309</v>
      </c>
    </row>
    <row r="78" spans="1:156" x14ac:dyDescent="0.25">
      <c r="A78" s="4" t="s">
        <v>148</v>
      </c>
      <c r="B78" s="4" t="s">
        <v>149</v>
      </c>
      <c r="C78" s="3">
        <v>11</v>
      </c>
      <c r="D78" s="3">
        <v>1</v>
      </c>
      <c r="E78" s="3">
        <v>1</v>
      </c>
      <c r="F78" s="197">
        <f t="shared" si="54"/>
        <v>13</v>
      </c>
      <c r="G78" s="3">
        <v>0</v>
      </c>
      <c r="H78" s="3">
        <v>0</v>
      </c>
      <c r="I78" s="3">
        <v>0</v>
      </c>
      <c r="J78" s="3">
        <v>3</v>
      </c>
      <c r="K78" s="3">
        <v>0</v>
      </c>
      <c r="L78" s="3">
        <v>1</v>
      </c>
      <c r="M78" s="197">
        <f t="shared" si="55"/>
        <v>4</v>
      </c>
      <c r="N78" s="3">
        <v>1</v>
      </c>
      <c r="O78" s="3">
        <v>7</v>
      </c>
      <c r="P78" s="3">
        <v>1</v>
      </c>
      <c r="Q78" s="3">
        <v>1</v>
      </c>
      <c r="R78" s="3">
        <v>0</v>
      </c>
      <c r="S78" s="3">
        <v>2</v>
      </c>
      <c r="T78" s="197">
        <f t="shared" si="56"/>
        <v>3</v>
      </c>
      <c r="U78" s="3">
        <v>0</v>
      </c>
      <c r="V78" s="3">
        <v>0</v>
      </c>
      <c r="W78" s="3">
        <v>0</v>
      </c>
      <c r="X78" s="3">
        <v>0</v>
      </c>
      <c r="Y78" s="3">
        <v>1</v>
      </c>
      <c r="Z78" s="3">
        <v>1</v>
      </c>
      <c r="AA78" s="197">
        <f t="shared" si="57"/>
        <v>2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1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58</v>
      </c>
      <c r="AR78" s="3">
        <v>0</v>
      </c>
      <c r="AS78" s="3">
        <v>0</v>
      </c>
      <c r="AT78" s="197">
        <f t="shared" si="58"/>
        <v>58</v>
      </c>
      <c r="AU78" s="74">
        <f t="shared" si="45"/>
        <v>74</v>
      </c>
      <c r="AV78" s="74">
        <f t="shared" si="46"/>
        <v>9</v>
      </c>
      <c r="AW78" s="74">
        <f t="shared" si="47"/>
        <v>7</v>
      </c>
      <c r="AX78" s="75">
        <f t="shared" si="59"/>
        <v>90</v>
      </c>
      <c r="AY78" s="200">
        <f t="shared" si="60"/>
        <v>14.444444444444443</v>
      </c>
      <c r="AZ78" s="200">
        <f t="shared" si="61"/>
        <v>4.4444444444444446</v>
      </c>
      <c r="BA78" s="200">
        <f t="shared" si="62"/>
        <v>3.3333333333333335</v>
      </c>
      <c r="BB78" s="200">
        <f t="shared" si="63"/>
        <v>2.2222222222222223</v>
      </c>
      <c r="BC78" s="200">
        <f t="shared" si="64"/>
        <v>64.444444444444443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74">
        <f t="shared" si="48"/>
        <v>0</v>
      </c>
      <c r="CR78" s="74">
        <f t="shared" si="49"/>
        <v>0</v>
      </c>
      <c r="CS78" s="74">
        <f t="shared" si="50"/>
        <v>0</v>
      </c>
      <c r="CT78" s="75">
        <f t="shared" si="65"/>
        <v>0</v>
      </c>
      <c r="CU78" s="3">
        <v>0</v>
      </c>
      <c r="CV78" s="3">
        <v>7</v>
      </c>
      <c r="CW78" s="3">
        <v>0</v>
      </c>
      <c r="CX78" s="197">
        <f t="shared" si="66"/>
        <v>7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197">
        <f t="shared" si="67"/>
        <v>0</v>
      </c>
      <c r="DF78" s="3">
        <v>0</v>
      </c>
      <c r="DG78" s="3">
        <v>0</v>
      </c>
      <c r="DH78" s="3">
        <v>0</v>
      </c>
      <c r="DI78" s="3">
        <v>0</v>
      </c>
      <c r="DJ78" s="3">
        <v>0</v>
      </c>
      <c r="DK78" s="3">
        <v>0</v>
      </c>
      <c r="DL78" s="197">
        <f t="shared" si="68"/>
        <v>0</v>
      </c>
      <c r="DM78" s="3">
        <v>0</v>
      </c>
      <c r="DN78" s="3">
        <v>0</v>
      </c>
      <c r="DO78" s="3">
        <v>0</v>
      </c>
      <c r="DP78" s="3">
        <v>0</v>
      </c>
      <c r="DQ78" s="3">
        <v>0</v>
      </c>
      <c r="DR78" s="3">
        <v>0</v>
      </c>
      <c r="DS78" s="197">
        <f t="shared" si="69"/>
        <v>0</v>
      </c>
      <c r="DT78" s="3">
        <v>0</v>
      </c>
      <c r="DU78" s="3">
        <v>0</v>
      </c>
      <c r="DV78" s="3">
        <v>0</v>
      </c>
      <c r="DW78" s="3">
        <v>0</v>
      </c>
      <c r="DX78" s="3">
        <v>0</v>
      </c>
      <c r="DY78" s="3">
        <v>0</v>
      </c>
      <c r="DZ78" s="3">
        <v>0</v>
      </c>
      <c r="EA78" s="3">
        <v>0</v>
      </c>
      <c r="EB78" s="3">
        <v>0</v>
      </c>
      <c r="EC78" s="3">
        <v>0</v>
      </c>
      <c r="ED78" s="3">
        <v>0</v>
      </c>
      <c r="EE78" s="3">
        <v>0</v>
      </c>
      <c r="EF78" s="3">
        <v>0</v>
      </c>
      <c r="EG78" s="3">
        <v>0</v>
      </c>
      <c r="EH78" s="3">
        <v>0</v>
      </c>
      <c r="EI78" s="3">
        <v>0</v>
      </c>
      <c r="EJ78" s="3">
        <v>0</v>
      </c>
      <c r="EK78" s="12">
        <v>0</v>
      </c>
      <c r="EL78" s="205">
        <f t="shared" si="70"/>
        <v>0</v>
      </c>
      <c r="EM78" s="89">
        <f t="shared" si="71"/>
        <v>0</v>
      </c>
      <c r="EN78" s="74">
        <f t="shared" si="72"/>
        <v>7</v>
      </c>
      <c r="EO78" s="74">
        <f t="shared" si="73"/>
        <v>0</v>
      </c>
      <c r="EP78" s="75">
        <f t="shared" si="74"/>
        <v>7</v>
      </c>
      <c r="EQ78" s="207">
        <f t="shared" si="75"/>
        <v>100</v>
      </c>
      <c r="ER78" s="207">
        <f t="shared" si="76"/>
        <v>0</v>
      </c>
      <c r="ES78" s="208">
        <f t="shared" si="77"/>
        <v>0</v>
      </c>
      <c r="ET78" s="207">
        <f t="shared" si="78"/>
        <v>0</v>
      </c>
      <c r="EU78" s="207">
        <f t="shared" si="79"/>
        <v>0</v>
      </c>
      <c r="EW78" s="87">
        <f t="shared" si="51"/>
        <v>74</v>
      </c>
      <c r="EX78" s="87">
        <f t="shared" si="52"/>
        <v>16</v>
      </c>
      <c r="EY78" s="87">
        <f t="shared" si="53"/>
        <v>7</v>
      </c>
      <c r="EZ78" s="87">
        <f t="shared" si="80"/>
        <v>97</v>
      </c>
    </row>
    <row r="79" spans="1:156" x14ac:dyDescent="0.25">
      <c r="A79" s="4" t="s">
        <v>150</v>
      </c>
      <c r="B79" s="4" t="s">
        <v>151</v>
      </c>
      <c r="C79" s="3">
        <v>19</v>
      </c>
      <c r="D79" s="3">
        <v>8</v>
      </c>
      <c r="E79" s="3">
        <v>0</v>
      </c>
      <c r="F79" s="197">
        <f t="shared" si="54"/>
        <v>27</v>
      </c>
      <c r="G79" s="3">
        <v>0</v>
      </c>
      <c r="H79" s="3">
        <v>1</v>
      </c>
      <c r="I79" s="3">
        <v>1</v>
      </c>
      <c r="J79" s="3">
        <v>4</v>
      </c>
      <c r="K79" s="3">
        <v>9</v>
      </c>
      <c r="L79" s="3">
        <v>8</v>
      </c>
      <c r="M79" s="197">
        <f t="shared" si="55"/>
        <v>21</v>
      </c>
      <c r="N79" s="3">
        <v>3</v>
      </c>
      <c r="O79" s="3">
        <v>6</v>
      </c>
      <c r="P79" s="3">
        <v>2</v>
      </c>
      <c r="Q79" s="3">
        <v>13</v>
      </c>
      <c r="R79" s="3">
        <v>11</v>
      </c>
      <c r="S79" s="3">
        <v>9</v>
      </c>
      <c r="T79" s="197">
        <f t="shared" si="56"/>
        <v>33</v>
      </c>
      <c r="U79" s="3">
        <v>0</v>
      </c>
      <c r="V79" s="3">
        <v>0</v>
      </c>
      <c r="W79" s="3">
        <v>0</v>
      </c>
      <c r="X79" s="3">
        <v>2</v>
      </c>
      <c r="Y79" s="3">
        <v>2</v>
      </c>
      <c r="Z79" s="3">
        <v>2</v>
      </c>
      <c r="AA79" s="197">
        <f t="shared" si="57"/>
        <v>6</v>
      </c>
      <c r="AB79" s="3">
        <v>1</v>
      </c>
      <c r="AC79" s="3">
        <v>0</v>
      </c>
      <c r="AD79" s="3">
        <v>0</v>
      </c>
      <c r="AE79" s="3">
        <v>3</v>
      </c>
      <c r="AF79" s="3">
        <v>4</v>
      </c>
      <c r="AG79" s="3">
        <v>0</v>
      </c>
      <c r="AH79" s="3">
        <v>2</v>
      </c>
      <c r="AI79" s="3">
        <v>4</v>
      </c>
      <c r="AJ79" s="3">
        <v>8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3</v>
      </c>
      <c r="AR79" s="3">
        <v>1</v>
      </c>
      <c r="AS79" s="3">
        <v>0</v>
      </c>
      <c r="AT79" s="197">
        <f t="shared" si="58"/>
        <v>4</v>
      </c>
      <c r="AU79" s="74">
        <f t="shared" si="45"/>
        <v>50</v>
      </c>
      <c r="AV79" s="74">
        <f t="shared" si="46"/>
        <v>46</v>
      </c>
      <c r="AW79" s="74">
        <f t="shared" si="47"/>
        <v>30</v>
      </c>
      <c r="AX79" s="75">
        <f t="shared" si="59"/>
        <v>126</v>
      </c>
      <c r="AY79" s="200">
        <f t="shared" si="60"/>
        <v>21.428571428571427</v>
      </c>
      <c r="AZ79" s="200">
        <f t="shared" si="61"/>
        <v>16.666666666666664</v>
      </c>
      <c r="BA79" s="200">
        <f t="shared" si="62"/>
        <v>26.190476190476193</v>
      </c>
      <c r="BB79" s="200">
        <f t="shared" si="63"/>
        <v>4.7619047619047619</v>
      </c>
      <c r="BC79" s="200">
        <f t="shared" si="64"/>
        <v>3.1746031746031744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  <c r="CH79" s="3">
        <v>0</v>
      </c>
      <c r="CI79" s="3">
        <v>0</v>
      </c>
      <c r="CJ79" s="3">
        <v>0</v>
      </c>
      <c r="CK79" s="3">
        <v>0</v>
      </c>
      <c r="CL79" s="3">
        <v>0</v>
      </c>
      <c r="CM79" s="3">
        <v>0</v>
      </c>
      <c r="CN79" s="3">
        <v>0</v>
      </c>
      <c r="CO79" s="3">
        <v>0</v>
      </c>
      <c r="CP79" s="3">
        <v>0</v>
      </c>
      <c r="CQ79" s="74">
        <f t="shared" si="48"/>
        <v>0</v>
      </c>
      <c r="CR79" s="74">
        <f t="shared" si="49"/>
        <v>0</v>
      </c>
      <c r="CS79" s="74">
        <f t="shared" si="50"/>
        <v>0</v>
      </c>
      <c r="CT79" s="75">
        <f t="shared" si="65"/>
        <v>0</v>
      </c>
      <c r="CU79" s="3">
        <v>8</v>
      </c>
      <c r="CV79" s="3">
        <v>0</v>
      </c>
      <c r="CW79" s="3">
        <v>0</v>
      </c>
      <c r="CX79" s="197">
        <f t="shared" si="66"/>
        <v>8</v>
      </c>
      <c r="CY79" s="3">
        <v>0</v>
      </c>
      <c r="CZ79" s="3">
        <v>0</v>
      </c>
      <c r="DA79" s="3">
        <v>0</v>
      </c>
      <c r="DB79" s="3">
        <v>0</v>
      </c>
      <c r="DC79" s="3">
        <v>2</v>
      </c>
      <c r="DD79" s="3">
        <v>0</v>
      </c>
      <c r="DE79" s="197">
        <f t="shared" si="67"/>
        <v>2</v>
      </c>
      <c r="DF79" s="3">
        <v>1</v>
      </c>
      <c r="DG79" s="3">
        <v>5</v>
      </c>
      <c r="DH79" s="3">
        <v>3</v>
      </c>
      <c r="DI79" s="3">
        <v>0</v>
      </c>
      <c r="DJ79" s="3">
        <v>1</v>
      </c>
      <c r="DK79" s="3">
        <v>4</v>
      </c>
      <c r="DL79" s="197">
        <f t="shared" si="68"/>
        <v>5</v>
      </c>
      <c r="DM79" s="3">
        <v>0</v>
      </c>
      <c r="DN79" s="3">
        <v>0</v>
      </c>
      <c r="DO79" s="3">
        <v>1</v>
      </c>
      <c r="DP79" s="3">
        <v>1</v>
      </c>
      <c r="DQ79" s="3">
        <v>0</v>
      </c>
      <c r="DR79" s="3">
        <v>0</v>
      </c>
      <c r="DS79" s="197">
        <f t="shared" si="69"/>
        <v>1</v>
      </c>
      <c r="DT79" s="3">
        <v>0</v>
      </c>
      <c r="DU79" s="3">
        <v>0</v>
      </c>
      <c r="DV79" s="3">
        <v>0</v>
      </c>
      <c r="DW79" s="3">
        <v>0</v>
      </c>
      <c r="DX79" s="3">
        <v>0</v>
      </c>
      <c r="DY79" s="3">
        <v>0</v>
      </c>
      <c r="DZ79" s="3">
        <v>1</v>
      </c>
      <c r="EA79" s="3">
        <v>0</v>
      </c>
      <c r="EB79" s="3">
        <v>0</v>
      </c>
      <c r="EC79" s="3">
        <v>0</v>
      </c>
      <c r="ED79" s="3">
        <v>0</v>
      </c>
      <c r="EE79" s="3">
        <v>0</v>
      </c>
      <c r="EF79" s="3">
        <v>0</v>
      </c>
      <c r="EG79" s="3">
        <v>0</v>
      </c>
      <c r="EH79" s="3">
        <v>0</v>
      </c>
      <c r="EI79" s="3">
        <v>0</v>
      </c>
      <c r="EJ79" s="3">
        <v>1</v>
      </c>
      <c r="EK79" s="12">
        <v>0</v>
      </c>
      <c r="EL79" s="205">
        <f t="shared" si="70"/>
        <v>1</v>
      </c>
      <c r="EM79" s="89">
        <f t="shared" si="71"/>
        <v>11</v>
      </c>
      <c r="EN79" s="74">
        <f t="shared" si="72"/>
        <v>9</v>
      </c>
      <c r="EO79" s="74">
        <f t="shared" si="73"/>
        <v>8</v>
      </c>
      <c r="EP79" s="75">
        <f t="shared" si="74"/>
        <v>28</v>
      </c>
      <c r="EQ79" s="207">
        <f t="shared" si="75"/>
        <v>28.571428571428569</v>
      </c>
      <c r="ER79" s="207">
        <f t="shared" si="76"/>
        <v>7.1428571428571423</v>
      </c>
      <c r="ES79" s="208">
        <f t="shared" si="77"/>
        <v>17.857142857142858</v>
      </c>
      <c r="ET79" s="207">
        <f t="shared" si="78"/>
        <v>3.5714285714285712</v>
      </c>
      <c r="EU79" s="207">
        <f t="shared" si="79"/>
        <v>3.5714285714285712</v>
      </c>
      <c r="EW79" s="87">
        <f t="shared" si="51"/>
        <v>61</v>
      </c>
      <c r="EX79" s="87">
        <f t="shared" si="52"/>
        <v>55</v>
      </c>
      <c r="EY79" s="87">
        <f t="shared" si="53"/>
        <v>38</v>
      </c>
      <c r="EZ79" s="87">
        <f t="shared" si="80"/>
        <v>154</v>
      </c>
    </row>
    <row r="80" spans="1:156" x14ac:dyDescent="0.25">
      <c r="A80" s="4" t="s">
        <v>152</v>
      </c>
      <c r="B80" s="4" t="s">
        <v>153</v>
      </c>
      <c r="C80" s="3">
        <v>10</v>
      </c>
      <c r="D80" s="3">
        <v>6</v>
      </c>
      <c r="E80" s="3">
        <v>1</v>
      </c>
      <c r="F80" s="197">
        <f t="shared" si="54"/>
        <v>17</v>
      </c>
      <c r="G80" s="3">
        <v>1</v>
      </c>
      <c r="H80" s="3">
        <v>0</v>
      </c>
      <c r="I80" s="3">
        <v>0</v>
      </c>
      <c r="J80" s="3">
        <v>1</v>
      </c>
      <c r="K80" s="3">
        <v>11</v>
      </c>
      <c r="L80" s="3">
        <v>4</v>
      </c>
      <c r="M80" s="197">
        <f t="shared" si="55"/>
        <v>16</v>
      </c>
      <c r="N80" s="3">
        <v>0</v>
      </c>
      <c r="O80" s="3">
        <v>0</v>
      </c>
      <c r="P80" s="3">
        <v>0</v>
      </c>
      <c r="Q80" s="3">
        <v>2</v>
      </c>
      <c r="R80" s="3">
        <v>4</v>
      </c>
      <c r="S80" s="3">
        <v>0</v>
      </c>
      <c r="T80" s="197">
        <f t="shared" si="56"/>
        <v>6</v>
      </c>
      <c r="U80" s="3">
        <v>0</v>
      </c>
      <c r="V80" s="3">
        <v>1</v>
      </c>
      <c r="W80" s="3">
        <v>0</v>
      </c>
      <c r="X80" s="3">
        <v>1</v>
      </c>
      <c r="Y80" s="3">
        <v>3</v>
      </c>
      <c r="Z80" s="3">
        <v>0</v>
      </c>
      <c r="AA80" s="197">
        <f t="shared" si="57"/>
        <v>4</v>
      </c>
      <c r="AB80" s="3">
        <v>1</v>
      </c>
      <c r="AC80" s="3">
        <v>3</v>
      </c>
      <c r="AD80" s="3">
        <v>3</v>
      </c>
      <c r="AE80" s="3">
        <v>0</v>
      </c>
      <c r="AF80" s="3">
        <v>0</v>
      </c>
      <c r="AG80" s="3">
        <v>0</v>
      </c>
      <c r="AH80" s="3">
        <v>1</v>
      </c>
      <c r="AI80" s="3">
        <v>2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2</v>
      </c>
      <c r="AR80" s="3">
        <v>2</v>
      </c>
      <c r="AS80" s="3">
        <v>0</v>
      </c>
      <c r="AT80" s="197">
        <f t="shared" si="58"/>
        <v>4</v>
      </c>
      <c r="AU80" s="74">
        <f t="shared" si="45"/>
        <v>19</v>
      </c>
      <c r="AV80" s="74">
        <f t="shared" si="46"/>
        <v>32</v>
      </c>
      <c r="AW80" s="74">
        <f t="shared" si="47"/>
        <v>8</v>
      </c>
      <c r="AX80" s="75">
        <f t="shared" si="59"/>
        <v>59</v>
      </c>
      <c r="AY80" s="200">
        <f t="shared" si="60"/>
        <v>28.8135593220339</v>
      </c>
      <c r="AZ80" s="200">
        <f t="shared" si="61"/>
        <v>27.118644067796609</v>
      </c>
      <c r="BA80" s="200">
        <f t="shared" si="62"/>
        <v>10.16949152542373</v>
      </c>
      <c r="BB80" s="200">
        <f t="shared" si="63"/>
        <v>6.7796610169491522</v>
      </c>
      <c r="BC80" s="200">
        <f t="shared" si="64"/>
        <v>6.7796610169491522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  <c r="BM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  <c r="BT80" s="3">
        <v>0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M80" s="3">
        <v>0</v>
      </c>
      <c r="CN80" s="3">
        <v>0</v>
      </c>
      <c r="CO80" s="3">
        <v>0</v>
      </c>
      <c r="CP80" s="3">
        <v>0</v>
      </c>
      <c r="CQ80" s="74">
        <f t="shared" si="48"/>
        <v>0</v>
      </c>
      <c r="CR80" s="74">
        <f t="shared" si="49"/>
        <v>0</v>
      </c>
      <c r="CS80" s="74">
        <f t="shared" si="50"/>
        <v>0</v>
      </c>
      <c r="CT80" s="75">
        <f t="shared" si="65"/>
        <v>0</v>
      </c>
      <c r="CU80" s="3">
        <v>0</v>
      </c>
      <c r="CV80" s="3">
        <v>0</v>
      </c>
      <c r="CW80" s="3">
        <v>0</v>
      </c>
      <c r="CX80" s="197">
        <f t="shared" si="66"/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197">
        <f t="shared" si="67"/>
        <v>0</v>
      </c>
      <c r="DF80" s="3">
        <v>0</v>
      </c>
      <c r="DG80" s="3">
        <v>0</v>
      </c>
      <c r="DH80" s="3">
        <v>0</v>
      </c>
      <c r="DI80" s="3">
        <v>0</v>
      </c>
      <c r="DJ80" s="3">
        <v>0</v>
      </c>
      <c r="DK80" s="3">
        <v>0</v>
      </c>
      <c r="DL80" s="197">
        <f t="shared" si="68"/>
        <v>0</v>
      </c>
      <c r="DM80" s="3">
        <v>0</v>
      </c>
      <c r="DN80" s="3">
        <v>0</v>
      </c>
      <c r="DO80" s="3">
        <v>0</v>
      </c>
      <c r="DP80" s="3">
        <v>0</v>
      </c>
      <c r="DQ80" s="3">
        <v>0</v>
      </c>
      <c r="DR80" s="3">
        <v>0</v>
      </c>
      <c r="DS80" s="197">
        <f t="shared" si="69"/>
        <v>0</v>
      </c>
      <c r="DT80" s="3">
        <v>0</v>
      </c>
      <c r="DU80" s="3">
        <v>0</v>
      </c>
      <c r="DV80" s="3">
        <v>0</v>
      </c>
      <c r="DW80" s="3">
        <v>0</v>
      </c>
      <c r="DX80" s="3">
        <v>0</v>
      </c>
      <c r="DY80" s="3">
        <v>0</v>
      </c>
      <c r="DZ80" s="3">
        <v>0</v>
      </c>
      <c r="EA80" s="3">
        <v>0</v>
      </c>
      <c r="EB80" s="3">
        <v>0</v>
      </c>
      <c r="EC80" s="3">
        <v>0</v>
      </c>
      <c r="ED80" s="3">
        <v>0</v>
      </c>
      <c r="EE80" s="3">
        <v>0</v>
      </c>
      <c r="EF80" s="3">
        <v>0</v>
      </c>
      <c r="EG80" s="3">
        <v>0</v>
      </c>
      <c r="EH80" s="3">
        <v>0</v>
      </c>
      <c r="EI80" s="3">
        <v>0</v>
      </c>
      <c r="EJ80" s="3">
        <v>0</v>
      </c>
      <c r="EK80" s="12">
        <v>0</v>
      </c>
      <c r="EL80" s="205">
        <f t="shared" si="70"/>
        <v>0</v>
      </c>
      <c r="EM80" s="89">
        <f t="shared" si="71"/>
        <v>0</v>
      </c>
      <c r="EN80" s="74">
        <f t="shared" si="72"/>
        <v>0</v>
      </c>
      <c r="EO80" s="74">
        <f t="shared" si="73"/>
        <v>0</v>
      </c>
      <c r="EP80" s="75">
        <f t="shared" si="74"/>
        <v>0</v>
      </c>
      <c r="EQ80" s="207" t="e">
        <f t="shared" si="75"/>
        <v>#DIV/0!</v>
      </c>
      <c r="ER80" s="207" t="e">
        <f t="shared" si="76"/>
        <v>#DIV/0!</v>
      </c>
      <c r="ES80" s="208" t="e">
        <f t="shared" si="77"/>
        <v>#DIV/0!</v>
      </c>
      <c r="ET80" s="207" t="e">
        <f t="shared" si="78"/>
        <v>#DIV/0!</v>
      </c>
      <c r="EU80" s="207" t="e">
        <f t="shared" si="79"/>
        <v>#DIV/0!</v>
      </c>
      <c r="EW80" s="87">
        <f t="shared" si="51"/>
        <v>19</v>
      </c>
      <c r="EX80" s="87">
        <f t="shared" si="52"/>
        <v>32</v>
      </c>
      <c r="EY80" s="87">
        <f t="shared" si="53"/>
        <v>8</v>
      </c>
      <c r="EZ80" s="87">
        <f t="shared" si="80"/>
        <v>59</v>
      </c>
    </row>
    <row r="81" spans="1:156" x14ac:dyDescent="0.25">
      <c r="A81" s="4" t="s">
        <v>154</v>
      </c>
      <c r="B81" s="4" t="s">
        <v>155</v>
      </c>
      <c r="C81" s="3">
        <v>0</v>
      </c>
      <c r="D81" s="3">
        <v>0</v>
      </c>
      <c r="E81" s="3">
        <v>0</v>
      </c>
      <c r="F81" s="197">
        <f t="shared" si="54"/>
        <v>0</v>
      </c>
      <c r="G81" s="3">
        <v>8</v>
      </c>
      <c r="H81" s="3">
        <v>2</v>
      </c>
      <c r="I81" s="3">
        <v>0</v>
      </c>
      <c r="J81" s="3">
        <v>41</v>
      </c>
      <c r="K81" s="3">
        <v>39</v>
      </c>
      <c r="L81" s="3">
        <v>17</v>
      </c>
      <c r="M81" s="197">
        <f t="shared" si="55"/>
        <v>97</v>
      </c>
      <c r="N81" s="3">
        <v>5</v>
      </c>
      <c r="O81" s="3">
        <v>0</v>
      </c>
      <c r="P81" s="3">
        <v>5</v>
      </c>
      <c r="Q81" s="3">
        <v>26</v>
      </c>
      <c r="R81" s="3">
        <v>25</v>
      </c>
      <c r="S81" s="3">
        <v>21</v>
      </c>
      <c r="T81" s="197">
        <f t="shared" si="56"/>
        <v>72</v>
      </c>
      <c r="U81" s="3">
        <v>0</v>
      </c>
      <c r="V81" s="3">
        <v>0</v>
      </c>
      <c r="W81" s="3">
        <v>0</v>
      </c>
      <c r="X81" s="3">
        <v>4</v>
      </c>
      <c r="Y81" s="3">
        <v>4</v>
      </c>
      <c r="Z81" s="3">
        <v>2</v>
      </c>
      <c r="AA81" s="197">
        <f t="shared" si="57"/>
        <v>10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1</v>
      </c>
      <c r="AI81" s="3">
        <v>0</v>
      </c>
      <c r="AJ81" s="3">
        <v>5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36</v>
      </c>
      <c r="AR81" s="3">
        <v>29</v>
      </c>
      <c r="AS81" s="3">
        <v>27</v>
      </c>
      <c r="AT81" s="197">
        <f t="shared" si="58"/>
        <v>92</v>
      </c>
      <c r="AU81" s="74">
        <f t="shared" si="45"/>
        <v>121</v>
      </c>
      <c r="AV81" s="74">
        <f t="shared" si="46"/>
        <v>99</v>
      </c>
      <c r="AW81" s="74">
        <f t="shared" si="47"/>
        <v>77</v>
      </c>
      <c r="AX81" s="75">
        <f t="shared" si="59"/>
        <v>297</v>
      </c>
      <c r="AY81" s="200">
        <f t="shared" si="60"/>
        <v>0</v>
      </c>
      <c r="AZ81" s="200">
        <f t="shared" si="61"/>
        <v>32.659932659932664</v>
      </c>
      <c r="BA81" s="200">
        <f t="shared" si="62"/>
        <v>24.242424242424242</v>
      </c>
      <c r="BB81" s="200">
        <f t="shared" si="63"/>
        <v>3.3670033670033668</v>
      </c>
      <c r="BC81" s="200">
        <f t="shared" si="64"/>
        <v>30.976430976430976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  <c r="CH81" s="3">
        <v>0</v>
      </c>
      <c r="CI81" s="3">
        <v>0</v>
      </c>
      <c r="CJ81" s="3">
        <v>0</v>
      </c>
      <c r="CK81" s="3">
        <v>0</v>
      </c>
      <c r="CL81" s="3">
        <v>0</v>
      </c>
      <c r="CM81" s="3">
        <v>0</v>
      </c>
      <c r="CN81" s="3">
        <v>0</v>
      </c>
      <c r="CO81" s="3">
        <v>0</v>
      </c>
      <c r="CP81" s="3">
        <v>0</v>
      </c>
      <c r="CQ81" s="74">
        <f t="shared" si="48"/>
        <v>0</v>
      </c>
      <c r="CR81" s="74">
        <f t="shared" si="49"/>
        <v>0</v>
      </c>
      <c r="CS81" s="74">
        <f t="shared" si="50"/>
        <v>0</v>
      </c>
      <c r="CT81" s="75">
        <f t="shared" si="65"/>
        <v>0</v>
      </c>
      <c r="CU81" s="3">
        <v>0</v>
      </c>
      <c r="CV81" s="3">
        <v>0</v>
      </c>
      <c r="CW81" s="3">
        <v>0</v>
      </c>
      <c r="CX81" s="197">
        <f t="shared" si="66"/>
        <v>0</v>
      </c>
      <c r="CY81" s="3">
        <v>1</v>
      </c>
      <c r="CZ81" s="3">
        <v>0</v>
      </c>
      <c r="DA81" s="3">
        <v>0</v>
      </c>
      <c r="DB81" s="3">
        <v>28</v>
      </c>
      <c r="DC81" s="3">
        <v>22</v>
      </c>
      <c r="DD81" s="3">
        <v>1</v>
      </c>
      <c r="DE81" s="197">
        <f t="shared" si="67"/>
        <v>51</v>
      </c>
      <c r="DF81" s="3">
        <v>0</v>
      </c>
      <c r="DG81" s="3">
        <v>2</v>
      </c>
      <c r="DH81" s="3">
        <v>2</v>
      </c>
      <c r="DI81" s="3">
        <v>6</v>
      </c>
      <c r="DJ81" s="3">
        <v>7</v>
      </c>
      <c r="DK81" s="3">
        <v>1</v>
      </c>
      <c r="DL81" s="197">
        <f t="shared" si="68"/>
        <v>14</v>
      </c>
      <c r="DM81" s="3">
        <v>0</v>
      </c>
      <c r="DN81" s="3">
        <v>0</v>
      </c>
      <c r="DO81" s="3">
        <v>0</v>
      </c>
      <c r="DP81" s="3">
        <v>1</v>
      </c>
      <c r="DQ81" s="3">
        <v>6</v>
      </c>
      <c r="DR81" s="3">
        <v>2</v>
      </c>
      <c r="DS81" s="197">
        <f t="shared" si="69"/>
        <v>9</v>
      </c>
      <c r="DT81" s="3">
        <v>0</v>
      </c>
      <c r="DU81" s="3">
        <v>0</v>
      </c>
      <c r="DV81" s="3">
        <v>0</v>
      </c>
      <c r="DW81" s="3">
        <v>0</v>
      </c>
      <c r="DX81" s="3">
        <v>0</v>
      </c>
      <c r="DY81" s="3">
        <v>0</v>
      </c>
      <c r="DZ81" s="3">
        <v>2</v>
      </c>
      <c r="EA81" s="3">
        <v>2</v>
      </c>
      <c r="EB81" s="3">
        <v>0</v>
      </c>
      <c r="EC81" s="3">
        <v>0</v>
      </c>
      <c r="ED81" s="3">
        <v>0</v>
      </c>
      <c r="EE81" s="3">
        <v>0</v>
      </c>
      <c r="EF81" s="3">
        <v>0</v>
      </c>
      <c r="EG81" s="3">
        <v>0</v>
      </c>
      <c r="EH81" s="3">
        <v>0</v>
      </c>
      <c r="EI81" s="3">
        <v>2</v>
      </c>
      <c r="EJ81" s="3">
        <v>5</v>
      </c>
      <c r="EK81" s="12">
        <v>2</v>
      </c>
      <c r="EL81" s="205">
        <f t="shared" si="70"/>
        <v>9</v>
      </c>
      <c r="EM81" s="89">
        <f t="shared" si="71"/>
        <v>40</v>
      </c>
      <c r="EN81" s="74">
        <f t="shared" si="72"/>
        <v>44</v>
      </c>
      <c r="EO81" s="74">
        <f t="shared" si="73"/>
        <v>8</v>
      </c>
      <c r="EP81" s="75">
        <f t="shared" si="74"/>
        <v>92</v>
      </c>
      <c r="EQ81" s="207">
        <f t="shared" si="75"/>
        <v>0</v>
      </c>
      <c r="ER81" s="207">
        <f t="shared" si="76"/>
        <v>55.434782608695656</v>
      </c>
      <c r="ES81" s="208">
        <f t="shared" si="77"/>
        <v>15.217391304347828</v>
      </c>
      <c r="ET81" s="207">
        <f t="shared" si="78"/>
        <v>9.7826086956521738</v>
      </c>
      <c r="EU81" s="207">
        <f t="shared" si="79"/>
        <v>9.7826086956521738</v>
      </c>
      <c r="EW81" s="87">
        <f t="shared" si="51"/>
        <v>161</v>
      </c>
      <c r="EX81" s="87">
        <f t="shared" si="52"/>
        <v>143</v>
      </c>
      <c r="EY81" s="87">
        <f t="shared" si="53"/>
        <v>85</v>
      </c>
      <c r="EZ81" s="87">
        <f t="shared" si="80"/>
        <v>389</v>
      </c>
    </row>
    <row r="82" spans="1:156" x14ac:dyDescent="0.25">
      <c r="A82" s="4" t="s">
        <v>156</v>
      </c>
      <c r="B82" s="4" t="s">
        <v>157</v>
      </c>
      <c r="C82" s="3">
        <v>39</v>
      </c>
      <c r="D82" s="3">
        <v>2</v>
      </c>
      <c r="E82" s="3">
        <v>0</v>
      </c>
      <c r="F82" s="197">
        <f t="shared" si="54"/>
        <v>41</v>
      </c>
      <c r="G82" s="3">
        <v>1</v>
      </c>
      <c r="H82" s="3">
        <v>6</v>
      </c>
      <c r="I82" s="3">
        <v>0</v>
      </c>
      <c r="J82" s="3">
        <v>0</v>
      </c>
      <c r="K82" s="3">
        <v>0</v>
      </c>
      <c r="L82" s="3">
        <v>0</v>
      </c>
      <c r="M82" s="197">
        <f t="shared" si="55"/>
        <v>0</v>
      </c>
      <c r="N82" s="3">
        <v>11</v>
      </c>
      <c r="O82" s="3">
        <v>5</v>
      </c>
      <c r="P82" s="3">
        <v>6</v>
      </c>
      <c r="Q82" s="3">
        <v>29</v>
      </c>
      <c r="R82" s="3">
        <v>14</v>
      </c>
      <c r="S82" s="3">
        <v>29</v>
      </c>
      <c r="T82" s="197">
        <f t="shared" si="56"/>
        <v>72</v>
      </c>
      <c r="U82" s="3">
        <v>2</v>
      </c>
      <c r="V82" s="3">
        <v>0</v>
      </c>
      <c r="W82" s="3">
        <v>0</v>
      </c>
      <c r="X82" s="3">
        <v>4</v>
      </c>
      <c r="Y82" s="3">
        <v>1</v>
      </c>
      <c r="Z82" s="3">
        <v>8</v>
      </c>
      <c r="AA82" s="197">
        <f t="shared" si="57"/>
        <v>13</v>
      </c>
      <c r="AB82" s="3">
        <v>0</v>
      </c>
      <c r="AC82" s="3">
        <v>0</v>
      </c>
      <c r="AD82" s="3">
        <v>2</v>
      </c>
      <c r="AE82" s="3">
        <v>3</v>
      </c>
      <c r="AF82" s="3">
        <v>2</v>
      </c>
      <c r="AG82" s="3">
        <v>0</v>
      </c>
      <c r="AH82" s="3">
        <v>26</v>
      </c>
      <c r="AI82" s="3">
        <v>6</v>
      </c>
      <c r="AJ82" s="3">
        <v>14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  <c r="AT82" s="197">
        <f t="shared" si="58"/>
        <v>0</v>
      </c>
      <c r="AU82" s="74">
        <f t="shared" si="45"/>
        <v>115</v>
      </c>
      <c r="AV82" s="74">
        <f t="shared" si="46"/>
        <v>36</v>
      </c>
      <c r="AW82" s="74">
        <f t="shared" si="47"/>
        <v>59</v>
      </c>
      <c r="AX82" s="75">
        <f t="shared" si="59"/>
        <v>210</v>
      </c>
      <c r="AY82" s="200">
        <f t="shared" si="60"/>
        <v>19.523809523809526</v>
      </c>
      <c r="AZ82" s="200">
        <f t="shared" si="61"/>
        <v>0</v>
      </c>
      <c r="BA82" s="200">
        <f t="shared" si="62"/>
        <v>34.285714285714285</v>
      </c>
      <c r="BB82" s="200">
        <f t="shared" si="63"/>
        <v>6.1904761904761907</v>
      </c>
      <c r="BC82" s="200">
        <f t="shared" si="64"/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  <c r="CH82" s="3">
        <v>0</v>
      </c>
      <c r="CI82" s="3">
        <v>0</v>
      </c>
      <c r="CJ82" s="3">
        <v>0</v>
      </c>
      <c r="CK82" s="3">
        <v>0</v>
      </c>
      <c r="CL82" s="3">
        <v>0</v>
      </c>
      <c r="CM82" s="3">
        <v>0</v>
      </c>
      <c r="CN82" s="3">
        <v>0</v>
      </c>
      <c r="CO82" s="3">
        <v>0</v>
      </c>
      <c r="CP82" s="3">
        <v>0</v>
      </c>
      <c r="CQ82" s="74">
        <f t="shared" si="48"/>
        <v>0</v>
      </c>
      <c r="CR82" s="74">
        <f t="shared" si="49"/>
        <v>0</v>
      </c>
      <c r="CS82" s="74">
        <f t="shared" si="50"/>
        <v>0</v>
      </c>
      <c r="CT82" s="75">
        <f t="shared" si="65"/>
        <v>0</v>
      </c>
      <c r="CU82" s="3">
        <v>4</v>
      </c>
      <c r="CV82" s="3">
        <v>0</v>
      </c>
      <c r="CW82" s="3">
        <v>0</v>
      </c>
      <c r="CX82" s="197">
        <f t="shared" si="66"/>
        <v>4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197">
        <f t="shared" si="67"/>
        <v>0</v>
      </c>
      <c r="DF82" s="3">
        <v>0</v>
      </c>
      <c r="DG82" s="3">
        <v>0</v>
      </c>
      <c r="DH82" s="3">
        <v>5</v>
      </c>
      <c r="DI82" s="3">
        <v>8</v>
      </c>
      <c r="DJ82" s="3">
        <v>3</v>
      </c>
      <c r="DK82" s="3">
        <v>7</v>
      </c>
      <c r="DL82" s="197">
        <f t="shared" si="68"/>
        <v>18</v>
      </c>
      <c r="DM82" s="3">
        <v>0</v>
      </c>
      <c r="DN82" s="3">
        <v>0</v>
      </c>
      <c r="DO82" s="3">
        <v>0</v>
      </c>
      <c r="DP82" s="3">
        <v>7</v>
      </c>
      <c r="DQ82" s="3">
        <v>0</v>
      </c>
      <c r="DR82" s="3">
        <v>7</v>
      </c>
      <c r="DS82" s="197">
        <f t="shared" si="69"/>
        <v>14</v>
      </c>
      <c r="DT82" s="3">
        <v>0</v>
      </c>
      <c r="DU82" s="3">
        <v>0</v>
      </c>
      <c r="DV82" s="3">
        <v>0</v>
      </c>
      <c r="DW82" s="3">
        <v>0</v>
      </c>
      <c r="DX82" s="3">
        <v>0</v>
      </c>
      <c r="DY82" s="3">
        <v>0</v>
      </c>
      <c r="DZ82" s="3">
        <v>27</v>
      </c>
      <c r="EA82" s="3">
        <v>0</v>
      </c>
      <c r="EB82" s="3">
        <v>2</v>
      </c>
      <c r="EC82" s="3">
        <v>0</v>
      </c>
      <c r="ED82" s="3">
        <v>0</v>
      </c>
      <c r="EE82" s="3">
        <v>0</v>
      </c>
      <c r="EF82" s="3">
        <v>0</v>
      </c>
      <c r="EG82" s="3">
        <v>0</v>
      </c>
      <c r="EH82" s="3">
        <v>0</v>
      </c>
      <c r="EI82" s="3">
        <v>0</v>
      </c>
      <c r="EJ82" s="3">
        <v>0</v>
      </c>
      <c r="EK82" s="12">
        <v>0</v>
      </c>
      <c r="EL82" s="205">
        <f t="shared" si="70"/>
        <v>0</v>
      </c>
      <c r="EM82" s="89">
        <f t="shared" si="71"/>
        <v>46</v>
      </c>
      <c r="EN82" s="74">
        <f t="shared" si="72"/>
        <v>3</v>
      </c>
      <c r="EO82" s="74">
        <f t="shared" si="73"/>
        <v>21</v>
      </c>
      <c r="EP82" s="75">
        <f t="shared" si="74"/>
        <v>70</v>
      </c>
      <c r="EQ82" s="207">
        <f t="shared" si="75"/>
        <v>5.7142857142857144</v>
      </c>
      <c r="ER82" s="207">
        <f t="shared" si="76"/>
        <v>0</v>
      </c>
      <c r="ES82" s="208">
        <f t="shared" si="77"/>
        <v>25.714285714285712</v>
      </c>
      <c r="ET82" s="207">
        <f t="shared" si="78"/>
        <v>20</v>
      </c>
      <c r="EU82" s="207">
        <f t="shared" si="79"/>
        <v>0</v>
      </c>
      <c r="EW82" s="87">
        <f t="shared" si="51"/>
        <v>161</v>
      </c>
      <c r="EX82" s="87">
        <f t="shared" si="52"/>
        <v>39</v>
      </c>
      <c r="EY82" s="87">
        <f t="shared" si="53"/>
        <v>80</v>
      </c>
      <c r="EZ82" s="87">
        <f t="shared" si="80"/>
        <v>280</v>
      </c>
    </row>
    <row r="83" spans="1:156" x14ac:dyDescent="0.25">
      <c r="A83" s="4" t="s">
        <v>158</v>
      </c>
      <c r="B83" s="4" t="s">
        <v>159</v>
      </c>
      <c r="C83" s="3">
        <v>33</v>
      </c>
      <c r="D83" s="3">
        <v>9</v>
      </c>
      <c r="E83" s="3">
        <v>1</v>
      </c>
      <c r="F83" s="197">
        <f t="shared" si="54"/>
        <v>43</v>
      </c>
      <c r="G83" s="3">
        <v>3</v>
      </c>
      <c r="H83" s="3">
        <v>3</v>
      </c>
      <c r="I83" s="3">
        <v>0</v>
      </c>
      <c r="J83" s="3">
        <v>21</v>
      </c>
      <c r="K83" s="3">
        <v>23</v>
      </c>
      <c r="L83" s="3">
        <v>11</v>
      </c>
      <c r="M83" s="197">
        <f t="shared" si="55"/>
        <v>55</v>
      </c>
      <c r="N83" s="3">
        <v>5</v>
      </c>
      <c r="O83" s="3">
        <v>1</v>
      </c>
      <c r="P83" s="3">
        <v>1</v>
      </c>
      <c r="Q83" s="3">
        <v>24</v>
      </c>
      <c r="R83" s="3">
        <v>15</v>
      </c>
      <c r="S83" s="3">
        <v>17</v>
      </c>
      <c r="T83" s="197">
        <f t="shared" si="56"/>
        <v>56</v>
      </c>
      <c r="U83" s="3">
        <v>0</v>
      </c>
      <c r="V83" s="3">
        <v>0</v>
      </c>
      <c r="W83" s="3">
        <v>0</v>
      </c>
      <c r="X83" s="3">
        <v>1</v>
      </c>
      <c r="Y83" s="3">
        <v>3</v>
      </c>
      <c r="Z83" s="3">
        <v>2</v>
      </c>
      <c r="AA83" s="197">
        <f t="shared" si="57"/>
        <v>6</v>
      </c>
      <c r="AB83" s="3">
        <v>2</v>
      </c>
      <c r="AC83" s="3">
        <v>0</v>
      </c>
      <c r="AD83" s="3">
        <v>1</v>
      </c>
      <c r="AE83" s="3">
        <v>0</v>
      </c>
      <c r="AF83" s="3">
        <v>0</v>
      </c>
      <c r="AG83" s="3">
        <v>0</v>
      </c>
      <c r="AH83" s="3">
        <v>0</v>
      </c>
      <c r="AI83" s="3">
        <v>1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3</v>
      </c>
      <c r="AS83" s="3">
        <v>1</v>
      </c>
      <c r="AT83" s="197">
        <f t="shared" si="58"/>
        <v>4</v>
      </c>
      <c r="AU83" s="74">
        <f t="shared" si="45"/>
        <v>89</v>
      </c>
      <c r="AV83" s="74">
        <f t="shared" si="46"/>
        <v>58</v>
      </c>
      <c r="AW83" s="74">
        <f t="shared" si="47"/>
        <v>34</v>
      </c>
      <c r="AX83" s="75">
        <f t="shared" si="59"/>
        <v>181</v>
      </c>
      <c r="AY83" s="200">
        <f t="shared" si="60"/>
        <v>23.756906077348066</v>
      </c>
      <c r="AZ83" s="200">
        <f t="shared" si="61"/>
        <v>30.386740331491712</v>
      </c>
      <c r="BA83" s="200">
        <f t="shared" si="62"/>
        <v>30.939226519337016</v>
      </c>
      <c r="BB83" s="200">
        <f t="shared" si="63"/>
        <v>3.3149171270718232</v>
      </c>
      <c r="BC83" s="200">
        <f t="shared" si="64"/>
        <v>2.2099447513812152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3">
        <v>0</v>
      </c>
      <c r="CH83" s="3">
        <v>0</v>
      </c>
      <c r="CI83" s="3">
        <v>0</v>
      </c>
      <c r="CJ83" s="3">
        <v>0</v>
      </c>
      <c r="CK83" s="3">
        <v>0</v>
      </c>
      <c r="CL83" s="3">
        <v>0</v>
      </c>
      <c r="CM83" s="3">
        <v>0</v>
      </c>
      <c r="CN83" s="3">
        <v>0</v>
      </c>
      <c r="CO83" s="3">
        <v>0</v>
      </c>
      <c r="CP83" s="3">
        <v>0</v>
      </c>
      <c r="CQ83" s="74">
        <f t="shared" si="48"/>
        <v>0</v>
      </c>
      <c r="CR83" s="74">
        <f t="shared" si="49"/>
        <v>0</v>
      </c>
      <c r="CS83" s="74">
        <f t="shared" si="50"/>
        <v>0</v>
      </c>
      <c r="CT83" s="75">
        <f t="shared" si="65"/>
        <v>0</v>
      </c>
      <c r="CU83" s="3">
        <v>3</v>
      </c>
      <c r="CV83" s="3">
        <v>0</v>
      </c>
      <c r="CW83" s="3">
        <v>0</v>
      </c>
      <c r="CX83" s="197">
        <f t="shared" si="66"/>
        <v>3</v>
      </c>
      <c r="CY83" s="3">
        <v>0</v>
      </c>
      <c r="CZ83" s="3">
        <v>0</v>
      </c>
      <c r="DA83" s="3">
        <v>0</v>
      </c>
      <c r="DB83" s="3">
        <v>7</v>
      </c>
      <c r="DC83" s="3">
        <v>8</v>
      </c>
      <c r="DD83" s="3">
        <v>4</v>
      </c>
      <c r="DE83" s="197">
        <f t="shared" si="67"/>
        <v>19</v>
      </c>
      <c r="DF83" s="3">
        <v>0</v>
      </c>
      <c r="DG83" s="3">
        <v>1</v>
      </c>
      <c r="DH83" s="3">
        <v>1</v>
      </c>
      <c r="DI83" s="3">
        <v>3</v>
      </c>
      <c r="DJ83" s="3">
        <v>2</v>
      </c>
      <c r="DK83" s="3">
        <v>0</v>
      </c>
      <c r="DL83" s="197">
        <f t="shared" si="68"/>
        <v>5</v>
      </c>
      <c r="DM83" s="3">
        <v>0</v>
      </c>
      <c r="DN83" s="3">
        <v>0</v>
      </c>
      <c r="DO83" s="3">
        <v>0</v>
      </c>
      <c r="DP83" s="3">
        <v>0</v>
      </c>
      <c r="DQ83" s="3">
        <v>0</v>
      </c>
      <c r="DR83" s="3">
        <v>0</v>
      </c>
      <c r="DS83" s="197">
        <f t="shared" si="69"/>
        <v>0</v>
      </c>
      <c r="DT83" s="3">
        <v>0</v>
      </c>
      <c r="DU83" s="3">
        <v>0</v>
      </c>
      <c r="DV83" s="3">
        <v>3</v>
      </c>
      <c r="DW83" s="3">
        <v>0</v>
      </c>
      <c r="DX83" s="3">
        <v>0</v>
      </c>
      <c r="DY83" s="3">
        <v>0</v>
      </c>
      <c r="DZ83" s="3">
        <v>0</v>
      </c>
      <c r="EA83" s="3">
        <v>0</v>
      </c>
      <c r="EB83" s="3">
        <v>0</v>
      </c>
      <c r="EC83" s="3">
        <v>0</v>
      </c>
      <c r="ED83" s="3">
        <v>0</v>
      </c>
      <c r="EE83" s="3">
        <v>0</v>
      </c>
      <c r="EF83" s="3">
        <v>0</v>
      </c>
      <c r="EG83" s="3">
        <v>0</v>
      </c>
      <c r="EH83" s="3">
        <v>0</v>
      </c>
      <c r="EI83" s="3">
        <v>0</v>
      </c>
      <c r="EJ83" s="3">
        <v>0</v>
      </c>
      <c r="EK83" s="12">
        <v>2</v>
      </c>
      <c r="EL83" s="205">
        <f t="shared" si="70"/>
        <v>2</v>
      </c>
      <c r="EM83" s="89">
        <f t="shared" si="71"/>
        <v>13</v>
      </c>
      <c r="EN83" s="74">
        <f t="shared" si="72"/>
        <v>11</v>
      </c>
      <c r="EO83" s="74">
        <f t="shared" si="73"/>
        <v>10</v>
      </c>
      <c r="EP83" s="75">
        <f t="shared" si="74"/>
        <v>34</v>
      </c>
      <c r="EQ83" s="207">
        <f t="shared" si="75"/>
        <v>8.8235294117647065</v>
      </c>
      <c r="ER83" s="207">
        <f t="shared" si="76"/>
        <v>55.882352941176471</v>
      </c>
      <c r="ES83" s="208">
        <f t="shared" si="77"/>
        <v>14.705882352941178</v>
      </c>
      <c r="ET83" s="207">
        <f t="shared" si="78"/>
        <v>0</v>
      </c>
      <c r="EU83" s="207">
        <f t="shared" si="79"/>
        <v>5.8823529411764701</v>
      </c>
      <c r="EW83" s="87">
        <f t="shared" si="51"/>
        <v>102</v>
      </c>
      <c r="EX83" s="87">
        <f t="shared" si="52"/>
        <v>69</v>
      </c>
      <c r="EY83" s="87">
        <f t="shared" si="53"/>
        <v>44</v>
      </c>
      <c r="EZ83" s="87">
        <f t="shared" si="80"/>
        <v>215</v>
      </c>
    </row>
    <row r="84" spans="1:156" x14ac:dyDescent="0.25">
      <c r="A84" s="4" t="s">
        <v>160</v>
      </c>
      <c r="B84" s="4" t="s">
        <v>161</v>
      </c>
      <c r="C84" s="3">
        <v>2</v>
      </c>
      <c r="D84" s="3">
        <v>23</v>
      </c>
      <c r="E84" s="3">
        <v>0</v>
      </c>
      <c r="F84" s="197">
        <f t="shared" si="54"/>
        <v>25</v>
      </c>
      <c r="G84" s="3">
        <v>11</v>
      </c>
      <c r="H84" s="3">
        <v>2</v>
      </c>
      <c r="I84" s="3">
        <v>13</v>
      </c>
      <c r="J84" s="3">
        <v>15</v>
      </c>
      <c r="K84" s="3">
        <v>0</v>
      </c>
      <c r="L84" s="3">
        <v>36</v>
      </c>
      <c r="M84" s="197">
        <f t="shared" si="55"/>
        <v>51</v>
      </c>
      <c r="N84" s="3">
        <v>3</v>
      </c>
      <c r="O84" s="3">
        <v>6</v>
      </c>
      <c r="P84" s="3">
        <v>3</v>
      </c>
      <c r="Q84" s="3">
        <v>41</v>
      </c>
      <c r="R84" s="3">
        <v>14</v>
      </c>
      <c r="S84" s="3">
        <v>2</v>
      </c>
      <c r="T84" s="197">
        <f t="shared" si="56"/>
        <v>57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197">
        <f t="shared" si="57"/>
        <v>0</v>
      </c>
      <c r="AB84" s="3">
        <v>4</v>
      </c>
      <c r="AC84" s="3">
        <v>0</v>
      </c>
      <c r="AD84" s="3">
        <v>2</v>
      </c>
      <c r="AE84" s="3">
        <v>1</v>
      </c>
      <c r="AF84" s="3">
        <v>0</v>
      </c>
      <c r="AG84" s="3">
        <v>5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13</v>
      </c>
      <c r="AQ84" s="3">
        <v>5</v>
      </c>
      <c r="AR84" s="3">
        <v>13</v>
      </c>
      <c r="AS84" s="3">
        <v>0</v>
      </c>
      <c r="AT84" s="197">
        <f t="shared" si="58"/>
        <v>18</v>
      </c>
      <c r="AU84" s="74">
        <f t="shared" si="45"/>
        <v>82</v>
      </c>
      <c r="AV84" s="74">
        <f t="shared" si="46"/>
        <v>58</v>
      </c>
      <c r="AW84" s="74">
        <f t="shared" si="47"/>
        <v>74</v>
      </c>
      <c r="AX84" s="75">
        <f t="shared" si="59"/>
        <v>214</v>
      </c>
      <c r="AY84" s="200">
        <f t="shared" si="60"/>
        <v>11.682242990654206</v>
      </c>
      <c r="AZ84" s="200">
        <f t="shared" si="61"/>
        <v>23.831775700934578</v>
      </c>
      <c r="BA84" s="200">
        <f t="shared" si="62"/>
        <v>26.635514018691588</v>
      </c>
      <c r="BB84" s="200">
        <f t="shared" si="63"/>
        <v>0</v>
      </c>
      <c r="BC84" s="200">
        <f t="shared" si="64"/>
        <v>8.4112149532710276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0</v>
      </c>
      <c r="CM84" s="3">
        <v>0</v>
      </c>
      <c r="CN84" s="3">
        <v>0</v>
      </c>
      <c r="CO84" s="3">
        <v>0</v>
      </c>
      <c r="CP84" s="3">
        <v>0</v>
      </c>
      <c r="CQ84" s="74">
        <f t="shared" si="48"/>
        <v>0</v>
      </c>
      <c r="CR84" s="74">
        <f t="shared" si="49"/>
        <v>0</v>
      </c>
      <c r="CS84" s="74">
        <f t="shared" si="50"/>
        <v>0</v>
      </c>
      <c r="CT84" s="75">
        <f t="shared" si="65"/>
        <v>0</v>
      </c>
      <c r="CU84" s="3">
        <v>11</v>
      </c>
      <c r="CV84" s="3">
        <v>9</v>
      </c>
      <c r="CW84" s="3">
        <v>0</v>
      </c>
      <c r="CX84" s="197">
        <f t="shared" si="66"/>
        <v>20</v>
      </c>
      <c r="CY84" s="3">
        <v>5</v>
      </c>
      <c r="CZ84" s="3">
        <v>0</v>
      </c>
      <c r="DA84" s="3">
        <v>0</v>
      </c>
      <c r="DB84" s="3">
        <v>9</v>
      </c>
      <c r="DC84" s="3">
        <v>0</v>
      </c>
      <c r="DD84" s="3">
        <v>9</v>
      </c>
      <c r="DE84" s="197">
        <f t="shared" si="67"/>
        <v>18</v>
      </c>
      <c r="DF84" s="3">
        <v>4</v>
      </c>
      <c r="DG84" s="3">
        <v>0</v>
      </c>
      <c r="DH84" s="3">
        <v>1</v>
      </c>
      <c r="DI84" s="3">
        <v>2</v>
      </c>
      <c r="DJ84" s="3">
        <v>0</v>
      </c>
      <c r="DK84" s="3">
        <v>0</v>
      </c>
      <c r="DL84" s="197">
        <f t="shared" si="68"/>
        <v>2</v>
      </c>
      <c r="DM84" s="3">
        <v>0</v>
      </c>
      <c r="DN84" s="3">
        <v>0</v>
      </c>
      <c r="DO84" s="3">
        <v>0</v>
      </c>
      <c r="DP84" s="3">
        <v>0</v>
      </c>
      <c r="DQ84" s="3">
        <v>0</v>
      </c>
      <c r="DR84" s="3">
        <v>0</v>
      </c>
      <c r="DS84" s="197">
        <f t="shared" si="69"/>
        <v>0</v>
      </c>
      <c r="DT84" s="3">
        <v>0</v>
      </c>
      <c r="DU84" s="3">
        <v>0</v>
      </c>
      <c r="DV84" s="3">
        <v>0</v>
      </c>
      <c r="DW84" s="3">
        <v>0</v>
      </c>
      <c r="DX84" s="3">
        <v>0</v>
      </c>
      <c r="DY84" s="3">
        <v>0</v>
      </c>
      <c r="DZ84" s="3">
        <v>0</v>
      </c>
      <c r="EA84" s="3">
        <v>0</v>
      </c>
      <c r="EB84" s="3">
        <v>0</v>
      </c>
      <c r="EC84" s="3">
        <v>0</v>
      </c>
      <c r="ED84" s="3">
        <v>0</v>
      </c>
      <c r="EE84" s="3">
        <v>0</v>
      </c>
      <c r="EF84" s="3">
        <v>0</v>
      </c>
      <c r="EG84" s="3">
        <v>0</v>
      </c>
      <c r="EH84" s="3">
        <v>0</v>
      </c>
      <c r="EI84" s="3">
        <v>0</v>
      </c>
      <c r="EJ84" s="3">
        <v>0</v>
      </c>
      <c r="EK84" s="12">
        <v>10</v>
      </c>
      <c r="EL84" s="205">
        <f t="shared" si="70"/>
        <v>10</v>
      </c>
      <c r="EM84" s="89">
        <f t="shared" si="71"/>
        <v>31</v>
      </c>
      <c r="EN84" s="74">
        <f t="shared" si="72"/>
        <v>9</v>
      </c>
      <c r="EO84" s="74">
        <f t="shared" si="73"/>
        <v>20</v>
      </c>
      <c r="EP84" s="75">
        <f t="shared" si="74"/>
        <v>60</v>
      </c>
      <c r="EQ84" s="207">
        <f t="shared" si="75"/>
        <v>33.333333333333329</v>
      </c>
      <c r="ER84" s="207">
        <f t="shared" si="76"/>
        <v>30</v>
      </c>
      <c r="ES84" s="208">
        <f t="shared" si="77"/>
        <v>3.3333333333333335</v>
      </c>
      <c r="ET84" s="207">
        <f t="shared" si="78"/>
        <v>0</v>
      </c>
      <c r="EU84" s="207">
        <f t="shared" si="79"/>
        <v>16.666666666666664</v>
      </c>
      <c r="EW84" s="87">
        <f t="shared" si="51"/>
        <v>113</v>
      </c>
      <c r="EX84" s="87">
        <f t="shared" si="52"/>
        <v>67</v>
      </c>
      <c r="EY84" s="87">
        <f t="shared" si="53"/>
        <v>94</v>
      </c>
      <c r="EZ84" s="87">
        <f t="shared" si="80"/>
        <v>274</v>
      </c>
    </row>
    <row r="85" spans="1:156" x14ac:dyDescent="0.25">
      <c r="A85" s="4" t="s">
        <v>162</v>
      </c>
      <c r="B85" s="4" t="s">
        <v>163</v>
      </c>
      <c r="C85" s="3">
        <v>18</v>
      </c>
      <c r="D85" s="3">
        <v>5</v>
      </c>
      <c r="E85" s="3">
        <v>25</v>
      </c>
      <c r="F85" s="197">
        <f t="shared" si="54"/>
        <v>48</v>
      </c>
      <c r="G85" s="3">
        <v>21</v>
      </c>
      <c r="H85" s="3">
        <v>7</v>
      </c>
      <c r="I85" s="3">
        <v>7</v>
      </c>
      <c r="J85" s="3">
        <v>52</v>
      </c>
      <c r="K85" s="3">
        <v>56</v>
      </c>
      <c r="L85" s="3">
        <v>54</v>
      </c>
      <c r="M85" s="197">
        <f t="shared" si="55"/>
        <v>162</v>
      </c>
      <c r="N85" s="3">
        <v>88</v>
      </c>
      <c r="O85" s="3">
        <v>0</v>
      </c>
      <c r="P85" s="3">
        <v>0</v>
      </c>
      <c r="Q85" s="3">
        <v>0</v>
      </c>
      <c r="R85" s="3">
        <v>53</v>
      </c>
      <c r="S85" s="3">
        <v>80</v>
      </c>
      <c r="T85" s="197">
        <f t="shared" si="56"/>
        <v>133</v>
      </c>
      <c r="U85" s="3">
        <v>0</v>
      </c>
      <c r="V85" s="3">
        <v>0</v>
      </c>
      <c r="W85" s="3">
        <v>0</v>
      </c>
      <c r="X85" s="3">
        <v>26</v>
      </c>
      <c r="Y85" s="3">
        <v>9</v>
      </c>
      <c r="Z85" s="3">
        <v>13</v>
      </c>
      <c r="AA85" s="197">
        <f t="shared" si="57"/>
        <v>48</v>
      </c>
      <c r="AB85" s="3">
        <v>10</v>
      </c>
      <c r="AC85" s="3">
        <v>3</v>
      </c>
      <c r="AD85" s="3">
        <v>5</v>
      </c>
      <c r="AE85" s="3">
        <v>1</v>
      </c>
      <c r="AF85" s="3">
        <v>4</v>
      </c>
      <c r="AG85" s="3">
        <v>3</v>
      </c>
      <c r="AH85" s="3">
        <v>19</v>
      </c>
      <c r="AI85" s="3">
        <v>10</v>
      </c>
      <c r="AJ85" s="3">
        <v>24</v>
      </c>
      <c r="AK85" s="3">
        <v>6</v>
      </c>
      <c r="AL85" s="3">
        <v>6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197">
        <f t="shared" si="58"/>
        <v>0</v>
      </c>
      <c r="AU85" s="74">
        <f t="shared" si="45"/>
        <v>241</v>
      </c>
      <c r="AV85" s="74">
        <f t="shared" si="46"/>
        <v>153</v>
      </c>
      <c r="AW85" s="74">
        <f t="shared" si="47"/>
        <v>211</v>
      </c>
      <c r="AX85" s="75">
        <f t="shared" si="59"/>
        <v>605</v>
      </c>
      <c r="AY85" s="200">
        <f t="shared" si="60"/>
        <v>7.9338842975206614</v>
      </c>
      <c r="AZ85" s="200">
        <f t="shared" si="61"/>
        <v>26.776859504132233</v>
      </c>
      <c r="BA85" s="200">
        <f t="shared" si="62"/>
        <v>21.983471074380166</v>
      </c>
      <c r="BB85" s="200">
        <f t="shared" si="63"/>
        <v>7.9338842975206614</v>
      </c>
      <c r="BC85" s="200">
        <f t="shared" si="64"/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0</v>
      </c>
      <c r="CL85" s="3">
        <v>0</v>
      </c>
      <c r="CM85" s="3">
        <v>0</v>
      </c>
      <c r="CN85" s="3">
        <v>0</v>
      </c>
      <c r="CO85" s="3">
        <v>0</v>
      </c>
      <c r="CP85" s="3">
        <v>0</v>
      </c>
      <c r="CQ85" s="74">
        <f t="shared" si="48"/>
        <v>0</v>
      </c>
      <c r="CR85" s="74">
        <f t="shared" si="49"/>
        <v>0</v>
      </c>
      <c r="CS85" s="74">
        <f t="shared" si="50"/>
        <v>0</v>
      </c>
      <c r="CT85" s="75">
        <f t="shared" si="65"/>
        <v>0</v>
      </c>
      <c r="CU85" s="3">
        <v>0</v>
      </c>
      <c r="CV85" s="3">
        <v>0</v>
      </c>
      <c r="CW85" s="3">
        <v>1</v>
      </c>
      <c r="CX85" s="197">
        <f t="shared" si="66"/>
        <v>1</v>
      </c>
      <c r="CY85" s="3">
        <v>0</v>
      </c>
      <c r="CZ85" s="3">
        <v>1</v>
      </c>
      <c r="DA85" s="3">
        <v>0</v>
      </c>
      <c r="DB85" s="3">
        <v>11</v>
      </c>
      <c r="DC85" s="3">
        <v>13</v>
      </c>
      <c r="DD85" s="3">
        <v>7</v>
      </c>
      <c r="DE85" s="197">
        <f t="shared" si="67"/>
        <v>31</v>
      </c>
      <c r="DF85" s="3">
        <v>0</v>
      </c>
      <c r="DG85" s="3">
        <v>0</v>
      </c>
      <c r="DH85" s="3">
        <v>0</v>
      </c>
      <c r="DI85" s="3">
        <v>9</v>
      </c>
      <c r="DJ85" s="3">
        <v>21</v>
      </c>
      <c r="DK85" s="3">
        <v>6</v>
      </c>
      <c r="DL85" s="197">
        <f t="shared" si="68"/>
        <v>36</v>
      </c>
      <c r="DM85" s="3">
        <v>0</v>
      </c>
      <c r="DN85" s="3">
        <v>0</v>
      </c>
      <c r="DO85" s="3">
        <v>0</v>
      </c>
      <c r="DP85" s="3">
        <v>13</v>
      </c>
      <c r="DQ85" s="3">
        <v>3</v>
      </c>
      <c r="DR85" s="3">
        <v>2</v>
      </c>
      <c r="DS85" s="197">
        <f t="shared" si="69"/>
        <v>18</v>
      </c>
      <c r="DT85" s="3">
        <v>1</v>
      </c>
      <c r="DU85" s="3">
        <v>1</v>
      </c>
      <c r="DV85" s="3">
        <v>0</v>
      </c>
      <c r="DW85" s="3">
        <v>0</v>
      </c>
      <c r="DX85" s="3">
        <v>0</v>
      </c>
      <c r="DY85" s="3">
        <v>0</v>
      </c>
      <c r="DZ85" s="3">
        <v>0</v>
      </c>
      <c r="EA85" s="3">
        <v>7</v>
      </c>
      <c r="EB85" s="3">
        <v>1</v>
      </c>
      <c r="EC85" s="3">
        <v>0</v>
      </c>
      <c r="ED85" s="3">
        <v>0</v>
      </c>
      <c r="EE85" s="3">
        <v>0</v>
      </c>
      <c r="EF85" s="3">
        <v>0</v>
      </c>
      <c r="EG85" s="3">
        <v>0</v>
      </c>
      <c r="EH85" s="3">
        <v>0</v>
      </c>
      <c r="EI85" s="3">
        <v>1</v>
      </c>
      <c r="EJ85" s="3">
        <v>4</v>
      </c>
      <c r="EK85" s="12">
        <v>0</v>
      </c>
      <c r="EL85" s="205">
        <f t="shared" si="70"/>
        <v>5</v>
      </c>
      <c r="EM85" s="89">
        <f t="shared" si="71"/>
        <v>35</v>
      </c>
      <c r="EN85" s="74">
        <f t="shared" si="72"/>
        <v>50</v>
      </c>
      <c r="EO85" s="74">
        <f t="shared" si="73"/>
        <v>17</v>
      </c>
      <c r="EP85" s="75">
        <f t="shared" si="74"/>
        <v>102</v>
      </c>
      <c r="EQ85" s="207">
        <f t="shared" si="75"/>
        <v>0.98039215686274506</v>
      </c>
      <c r="ER85" s="207">
        <f t="shared" si="76"/>
        <v>30.392156862745097</v>
      </c>
      <c r="ES85" s="208">
        <f t="shared" si="77"/>
        <v>35.294117647058826</v>
      </c>
      <c r="ET85" s="207">
        <f t="shared" si="78"/>
        <v>17.647058823529413</v>
      </c>
      <c r="EU85" s="207">
        <f t="shared" si="79"/>
        <v>4.9019607843137258</v>
      </c>
      <c r="EW85" s="87">
        <f t="shared" si="51"/>
        <v>276</v>
      </c>
      <c r="EX85" s="87">
        <f t="shared" si="52"/>
        <v>203</v>
      </c>
      <c r="EY85" s="87">
        <f t="shared" si="53"/>
        <v>228</v>
      </c>
      <c r="EZ85" s="87">
        <f t="shared" si="80"/>
        <v>707</v>
      </c>
    </row>
    <row r="86" spans="1:156" x14ac:dyDescent="0.25">
      <c r="A86" s="4" t="s">
        <v>164</v>
      </c>
      <c r="B86" s="4" t="s">
        <v>165</v>
      </c>
      <c r="C86" s="3">
        <v>190</v>
      </c>
      <c r="D86" s="3">
        <v>26</v>
      </c>
      <c r="E86" s="3">
        <v>33</v>
      </c>
      <c r="F86" s="197">
        <f t="shared" si="54"/>
        <v>249</v>
      </c>
      <c r="G86" s="3">
        <v>1</v>
      </c>
      <c r="H86" s="3">
        <v>1</v>
      </c>
      <c r="I86" s="3">
        <v>0</v>
      </c>
      <c r="J86" s="3">
        <v>57</v>
      </c>
      <c r="K86" s="3">
        <v>33</v>
      </c>
      <c r="L86" s="3">
        <v>11</v>
      </c>
      <c r="M86" s="197">
        <f t="shared" si="55"/>
        <v>101</v>
      </c>
      <c r="N86" s="3">
        <v>36</v>
      </c>
      <c r="O86" s="3">
        <v>15</v>
      </c>
      <c r="P86" s="3">
        <v>6</v>
      </c>
      <c r="Q86" s="3">
        <v>32</v>
      </c>
      <c r="R86" s="3">
        <v>18</v>
      </c>
      <c r="S86" s="3">
        <v>10</v>
      </c>
      <c r="T86" s="197">
        <f t="shared" si="56"/>
        <v>60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197">
        <f t="shared" si="57"/>
        <v>0</v>
      </c>
      <c r="AB86" s="3">
        <v>3</v>
      </c>
      <c r="AC86" s="3">
        <v>1</v>
      </c>
      <c r="AD86" s="3">
        <v>1</v>
      </c>
      <c r="AE86" s="3">
        <v>1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5</v>
      </c>
      <c r="AR86" s="3">
        <v>4</v>
      </c>
      <c r="AS86" s="3">
        <v>5</v>
      </c>
      <c r="AT86" s="197">
        <f t="shared" si="58"/>
        <v>14</v>
      </c>
      <c r="AU86" s="74">
        <f t="shared" si="45"/>
        <v>325</v>
      </c>
      <c r="AV86" s="74">
        <f t="shared" si="46"/>
        <v>98</v>
      </c>
      <c r="AW86" s="74">
        <f t="shared" si="47"/>
        <v>66</v>
      </c>
      <c r="AX86" s="75">
        <f t="shared" si="59"/>
        <v>489</v>
      </c>
      <c r="AY86" s="200">
        <f t="shared" si="60"/>
        <v>50.920245398772998</v>
      </c>
      <c r="AZ86" s="200">
        <f t="shared" si="61"/>
        <v>20.654396728016362</v>
      </c>
      <c r="BA86" s="200">
        <f t="shared" si="62"/>
        <v>12.269938650306749</v>
      </c>
      <c r="BB86" s="200">
        <f t="shared" si="63"/>
        <v>0</v>
      </c>
      <c r="BC86" s="200">
        <f t="shared" si="64"/>
        <v>2.8629856850715747</v>
      </c>
      <c r="BD86" s="3">
        <v>0</v>
      </c>
      <c r="BE86" s="3">
        <v>0</v>
      </c>
      <c r="BF86" s="3">
        <v>1</v>
      </c>
      <c r="BG86" s="3">
        <v>0</v>
      </c>
      <c r="BH86" s="3">
        <v>0</v>
      </c>
      <c r="BI86" s="3">
        <v>0</v>
      </c>
      <c r="BJ86" s="3">
        <v>1</v>
      </c>
      <c r="BK86" s="3">
        <v>0</v>
      </c>
      <c r="BL86" s="3">
        <v>2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  <c r="CH86" s="3">
        <v>0</v>
      </c>
      <c r="CI86" s="3">
        <v>0</v>
      </c>
      <c r="CJ86" s="3">
        <v>0</v>
      </c>
      <c r="CK86" s="3">
        <v>0</v>
      </c>
      <c r="CL86" s="3">
        <v>0</v>
      </c>
      <c r="CM86" s="3">
        <v>0</v>
      </c>
      <c r="CN86" s="3">
        <v>0</v>
      </c>
      <c r="CO86" s="3">
        <v>0</v>
      </c>
      <c r="CP86" s="3">
        <v>0</v>
      </c>
      <c r="CQ86" s="74">
        <f t="shared" si="48"/>
        <v>1</v>
      </c>
      <c r="CR86" s="74">
        <f t="shared" si="49"/>
        <v>0</v>
      </c>
      <c r="CS86" s="74">
        <f t="shared" si="50"/>
        <v>3</v>
      </c>
      <c r="CT86" s="75">
        <f t="shared" si="65"/>
        <v>4</v>
      </c>
      <c r="CU86" s="3">
        <v>14</v>
      </c>
      <c r="CV86" s="3">
        <v>5</v>
      </c>
      <c r="CW86" s="3">
        <v>2</v>
      </c>
      <c r="CX86" s="197">
        <f t="shared" si="66"/>
        <v>21</v>
      </c>
      <c r="CY86" s="3">
        <v>0</v>
      </c>
      <c r="CZ86" s="3">
        <v>0</v>
      </c>
      <c r="DA86" s="3">
        <v>0</v>
      </c>
      <c r="DB86" s="3">
        <v>20</v>
      </c>
      <c r="DC86" s="3">
        <v>1</v>
      </c>
      <c r="DD86" s="3">
        <v>9</v>
      </c>
      <c r="DE86" s="197">
        <f t="shared" si="67"/>
        <v>30</v>
      </c>
      <c r="DF86" s="3">
        <v>3</v>
      </c>
      <c r="DG86" s="3">
        <v>0</v>
      </c>
      <c r="DH86" s="3">
        <v>1</v>
      </c>
      <c r="DI86" s="3">
        <v>2</v>
      </c>
      <c r="DJ86" s="3">
        <v>2</v>
      </c>
      <c r="DK86" s="3">
        <v>1</v>
      </c>
      <c r="DL86" s="197">
        <f t="shared" si="68"/>
        <v>5</v>
      </c>
      <c r="DM86" s="3">
        <v>0</v>
      </c>
      <c r="DN86" s="3">
        <v>0</v>
      </c>
      <c r="DO86" s="3">
        <v>0</v>
      </c>
      <c r="DP86" s="3">
        <v>0</v>
      </c>
      <c r="DQ86" s="3">
        <v>0</v>
      </c>
      <c r="DR86" s="3">
        <v>0</v>
      </c>
      <c r="DS86" s="197">
        <f t="shared" si="69"/>
        <v>0</v>
      </c>
      <c r="DT86" s="3">
        <v>0</v>
      </c>
      <c r="DU86" s="3">
        <v>2</v>
      </c>
      <c r="DV86" s="3">
        <v>0</v>
      </c>
      <c r="DW86" s="3">
        <v>0</v>
      </c>
      <c r="DX86" s="3">
        <v>0</v>
      </c>
      <c r="DY86" s="3">
        <v>0</v>
      </c>
      <c r="DZ86" s="3">
        <v>0</v>
      </c>
      <c r="EA86" s="3">
        <v>0</v>
      </c>
      <c r="EB86" s="3">
        <v>0</v>
      </c>
      <c r="EC86" s="3">
        <v>0</v>
      </c>
      <c r="ED86" s="3">
        <v>0</v>
      </c>
      <c r="EE86" s="3">
        <v>0</v>
      </c>
      <c r="EF86" s="3">
        <v>0</v>
      </c>
      <c r="EG86" s="3">
        <v>0</v>
      </c>
      <c r="EH86" s="3">
        <v>0</v>
      </c>
      <c r="EI86" s="3">
        <v>0</v>
      </c>
      <c r="EJ86" s="3">
        <v>0</v>
      </c>
      <c r="EK86" s="12">
        <v>0</v>
      </c>
      <c r="EL86" s="205">
        <f t="shared" si="70"/>
        <v>0</v>
      </c>
      <c r="EM86" s="89">
        <f t="shared" si="71"/>
        <v>39</v>
      </c>
      <c r="EN86" s="74">
        <f t="shared" si="72"/>
        <v>10</v>
      </c>
      <c r="EO86" s="74">
        <f t="shared" si="73"/>
        <v>13</v>
      </c>
      <c r="EP86" s="75">
        <f t="shared" si="74"/>
        <v>62</v>
      </c>
      <c r="EQ86" s="207">
        <f t="shared" si="75"/>
        <v>33.87096774193548</v>
      </c>
      <c r="ER86" s="207">
        <f t="shared" si="76"/>
        <v>48.387096774193552</v>
      </c>
      <c r="ES86" s="208">
        <f t="shared" si="77"/>
        <v>8.064516129032258</v>
      </c>
      <c r="ET86" s="207">
        <f t="shared" si="78"/>
        <v>0</v>
      </c>
      <c r="EU86" s="207">
        <f t="shared" si="79"/>
        <v>0</v>
      </c>
      <c r="EW86" s="87">
        <f t="shared" si="51"/>
        <v>365</v>
      </c>
      <c r="EX86" s="87">
        <f t="shared" si="52"/>
        <v>108</v>
      </c>
      <c r="EY86" s="87">
        <f t="shared" si="53"/>
        <v>82</v>
      </c>
      <c r="EZ86" s="87">
        <f t="shared" si="80"/>
        <v>555</v>
      </c>
    </row>
    <row r="87" spans="1:156" x14ac:dyDescent="0.25">
      <c r="A87" s="4" t="s">
        <v>166</v>
      </c>
      <c r="B87" s="4" t="s">
        <v>167</v>
      </c>
      <c r="C87" s="3">
        <v>59</v>
      </c>
      <c r="D87" s="3">
        <v>2</v>
      </c>
      <c r="E87" s="3">
        <v>0</v>
      </c>
      <c r="F87" s="197">
        <f t="shared" si="54"/>
        <v>61</v>
      </c>
      <c r="G87" s="3">
        <v>19</v>
      </c>
      <c r="H87" s="3">
        <v>0</v>
      </c>
      <c r="I87" s="3">
        <v>0</v>
      </c>
      <c r="J87" s="3">
        <v>0</v>
      </c>
      <c r="K87" s="3">
        <v>2</v>
      </c>
      <c r="L87" s="3">
        <v>3</v>
      </c>
      <c r="M87" s="197">
        <f t="shared" si="55"/>
        <v>5</v>
      </c>
      <c r="N87" s="3">
        <v>0</v>
      </c>
      <c r="O87" s="3">
        <v>0</v>
      </c>
      <c r="P87" s="3">
        <v>4</v>
      </c>
      <c r="Q87" s="3">
        <v>0</v>
      </c>
      <c r="R87" s="3">
        <v>0</v>
      </c>
      <c r="S87" s="3">
        <v>0</v>
      </c>
      <c r="T87" s="197">
        <f t="shared" si="56"/>
        <v>0</v>
      </c>
      <c r="U87" s="3">
        <v>6</v>
      </c>
      <c r="V87" s="3">
        <v>0</v>
      </c>
      <c r="W87" s="3">
        <v>0</v>
      </c>
      <c r="X87" s="3">
        <v>2</v>
      </c>
      <c r="Y87" s="3">
        <v>0</v>
      </c>
      <c r="Z87" s="3">
        <v>2</v>
      </c>
      <c r="AA87" s="197">
        <f t="shared" si="57"/>
        <v>4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26</v>
      </c>
      <c r="AR87" s="3">
        <v>8</v>
      </c>
      <c r="AS87" s="3">
        <v>3</v>
      </c>
      <c r="AT87" s="197">
        <f t="shared" si="58"/>
        <v>37</v>
      </c>
      <c r="AU87" s="74">
        <f t="shared" si="45"/>
        <v>112</v>
      </c>
      <c r="AV87" s="74">
        <f t="shared" si="46"/>
        <v>12</v>
      </c>
      <c r="AW87" s="74">
        <f t="shared" si="47"/>
        <v>12</v>
      </c>
      <c r="AX87" s="75">
        <f t="shared" si="59"/>
        <v>136</v>
      </c>
      <c r="AY87" s="200">
        <f t="shared" si="60"/>
        <v>44.852941176470587</v>
      </c>
      <c r="AZ87" s="200">
        <f t="shared" si="61"/>
        <v>3.6764705882352944</v>
      </c>
      <c r="BA87" s="200">
        <f t="shared" si="62"/>
        <v>0</v>
      </c>
      <c r="BB87" s="200">
        <f t="shared" si="63"/>
        <v>2.9411764705882351</v>
      </c>
      <c r="BC87" s="200">
        <f t="shared" si="64"/>
        <v>27.205882352941174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  <c r="CH87" s="3">
        <v>0</v>
      </c>
      <c r="CI87" s="3">
        <v>0</v>
      </c>
      <c r="CJ87" s="3">
        <v>0</v>
      </c>
      <c r="CK87" s="3">
        <v>0</v>
      </c>
      <c r="CL87" s="3">
        <v>0</v>
      </c>
      <c r="CM87" s="3">
        <v>0</v>
      </c>
      <c r="CN87" s="3">
        <v>0</v>
      </c>
      <c r="CO87" s="3">
        <v>0</v>
      </c>
      <c r="CP87" s="3">
        <v>0</v>
      </c>
      <c r="CQ87" s="74">
        <f t="shared" si="48"/>
        <v>0</v>
      </c>
      <c r="CR87" s="74">
        <f t="shared" si="49"/>
        <v>0</v>
      </c>
      <c r="CS87" s="74">
        <f t="shared" si="50"/>
        <v>0</v>
      </c>
      <c r="CT87" s="75">
        <f t="shared" si="65"/>
        <v>0</v>
      </c>
      <c r="CU87" s="3">
        <v>0</v>
      </c>
      <c r="CV87" s="3">
        <v>0</v>
      </c>
      <c r="CW87" s="3">
        <v>0</v>
      </c>
      <c r="CX87" s="197">
        <f t="shared" si="66"/>
        <v>0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197">
        <f t="shared" si="67"/>
        <v>0</v>
      </c>
      <c r="DF87" s="3">
        <v>0</v>
      </c>
      <c r="DG87" s="3">
        <v>0</v>
      </c>
      <c r="DH87" s="3">
        <v>0</v>
      </c>
      <c r="DI87" s="3">
        <v>0</v>
      </c>
      <c r="DJ87" s="3">
        <v>0</v>
      </c>
      <c r="DK87" s="3">
        <v>0</v>
      </c>
      <c r="DL87" s="197">
        <f t="shared" si="68"/>
        <v>0</v>
      </c>
      <c r="DM87" s="3">
        <v>0</v>
      </c>
      <c r="DN87" s="3">
        <v>0</v>
      </c>
      <c r="DO87" s="3">
        <v>0</v>
      </c>
      <c r="DP87" s="3">
        <v>0</v>
      </c>
      <c r="DQ87" s="3">
        <v>0</v>
      </c>
      <c r="DR87" s="3">
        <v>0</v>
      </c>
      <c r="DS87" s="197">
        <f t="shared" si="69"/>
        <v>0</v>
      </c>
      <c r="DT87" s="3">
        <v>0</v>
      </c>
      <c r="DU87" s="3">
        <v>0</v>
      </c>
      <c r="DV87" s="3">
        <v>0</v>
      </c>
      <c r="DW87" s="3">
        <v>0</v>
      </c>
      <c r="DX87" s="3">
        <v>0</v>
      </c>
      <c r="DY87" s="3">
        <v>0</v>
      </c>
      <c r="DZ87" s="3">
        <v>0</v>
      </c>
      <c r="EA87" s="3">
        <v>0</v>
      </c>
      <c r="EB87" s="3">
        <v>0</v>
      </c>
      <c r="EC87" s="3">
        <v>0</v>
      </c>
      <c r="ED87" s="3">
        <v>0</v>
      </c>
      <c r="EE87" s="3">
        <v>0</v>
      </c>
      <c r="EF87" s="3">
        <v>0</v>
      </c>
      <c r="EG87" s="3">
        <v>0</v>
      </c>
      <c r="EH87" s="3">
        <v>0</v>
      </c>
      <c r="EI87" s="3">
        <v>0</v>
      </c>
      <c r="EJ87" s="3">
        <v>0</v>
      </c>
      <c r="EK87" s="12">
        <v>0</v>
      </c>
      <c r="EL87" s="205">
        <f t="shared" si="70"/>
        <v>0</v>
      </c>
      <c r="EM87" s="89">
        <f t="shared" si="71"/>
        <v>0</v>
      </c>
      <c r="EN87" s="74">
        <f t="shared" si="72"/>
        <v>0</v>
      </c>
      <c r="EO87" s="74">
        <f t="shared" si="73"/>
        <v>0</v>
      </c>
      <c r="EP87" s="75">
        <f t="shared" si="74"/>
        <v>0</v>
      </c>
      <c r="EQ87" s="207" t="e">
        <f t="shared" si="75"/>
        <v>#DIV/0!</v>
      </c>
      <c r="ER87" s="207" t="e">
        <f t="shared" si="76"/>
        <v>#DIV/0!</v>
      </c>
      <c r="ES87" s="208" t="e">
        <f t="shared" si="77"/>
        <v>#DIV/0!</v>
      </c>
      <c r="ET87" s="207" t="e">
        <f t="shared" si="78"/>
        <v>#DIV/0!</v>
      </c>
      <c r="EU87" s="207" t="e">
        <f t="shared" si="79"/>
        <v>#DIV/0!</v>
      </c>
      <c r="EW87" s="87">
        <f t="shared" si="51"/>
        <v>112</v>
      </c>
      <c r="EX87" s="87">
        <f t="shared" si="52"/>
        <v>12</v>
      </c>
      <c r="EY87" s="87">
        <f t="shared" si="53"/>
        <v>12</v>
      </c>
      <c r="EZ87" s="87">
        <f t="shared" si="80"/>
        <v>136</v>
      </c>
    </row>
    <row r="88" spans="1:156" x14ac:dyDescent="0.25">
      <c r="A88" s="4" t="s">
        <v>168</v>
      </c>
      <c r="B88" s="4" t="s">
        <v>169</v>
      </c>
      <c r="C88" s="3">
        <v>105</v>
      </c>
      <c r="D88" s="3">
        <v>35</v>
      </c>
      <c r="E88" s="3">
        <v>7</v>
      </c>
      <c r="F88" s="197">
        <f t="shared" si="54"/>
        <v>147</v>
      </c>
      <c r="G88" s="3">
        <v>5</v>
      </c>
      <c r="H88" s="3">
        <v>1</v>
      </c>
      <c r="I88" s="3">
        <v>2</v>
      </c>
      <c r="J88" s="3">
        <v>46</v>
      </c>
      <c r="K88" s="3">
        <v>49</v>
      </c>
      <c r="L88" s="3">
        <v>19</v>
      </c>
      <c r="M88" s="197">
        <f t="shared" si="55"/>
        <v>114</v>
      </c>
      <c r="N88" s="3">
        <v>13</v>
      </c>
      <c r="O88" s="3">
        <v>1</v>
      </c>
      <c r="P88" s="3">
        <v>0</v>
      </c>
      <c r="Q88" s="3">
        <v>26</v>
      </c>
      <c r="R88" s="3">
        <v>4</v>
      </c>
      <c r="S88" s="3">
        <v>3</v>
      </c>
      <c r="T88" s="197">
        <f t="shared" si="56"/>
        <v>33</v>
      </c>
      <c r="U88" s="3">
        <v>0</v>
      </c>
      <c r="V88" s="3">
        <v>0</v>
      </c>
      <c r="W88" s="3">
        <v>0</v>
      </c>
      <c r="X88" s="3">
        <v>2</v>
      </c>
      <c r="Y88" s="3">
        <v>3</v>
      </c>
      <c r="Z88" s="3">
        <v>0</v>
      </c>
      <c r="AA88" s="197">
        <f t="shared" si="57"/>
        <v>5</v>
      </c>
      <c r="AB88" s="3">
        <v>8</v>
      </c>
      <c r="AC88" s="3">
        <v>4</v>
      </c>
      <c r="AD88" s="3">
        <v>0</v>
      </c>
      <c r="AE88" s="3">
        <v>0</v>
      </c>
      <c r="AF88" s="3">
        <v>0</v>
      </c>
      <c r="AG88" s="3">
        <v>2</v>
      </c>
      <c r="AH88" s="3">
        <v>0</v>
      </c>
      <c r="AI88" s="3">
        <v>4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16</v>
      </c>
      <c r="AR88" s="3">
        <v>0</v>
      </c>
      <c r="AS88" s="3">
        <v>2</v>
      </c>
      <c r="AT88" s="197">
        <f t="shared" si="58"/>
        <v>18</v>
      </c>
      <c r="AU88" s="74">
        <f t="shared" si="45"/>
        <v>221</v>
      </c>
      <c r="AV88" s="74">
        <f t="shared" si="46"/>
        <v>101</v>
      </c>
      <c r="AW88" s="74">
        <f t="shared" si="47"/>
        <v>35</v>
      </c>
      <c r="AX88" s="75">
        <f t="shared" si="59"/>
        <v>357</v>
      </c>
      <c r="AY88" s="200">
        <f t="shared" si="60"/>
        <v>41.17647058823529</v>
      </c>
      <c r="AZ88" s="200">
        <f t="shared" si="61"/>
        <v>31.932773109243694</v>
      </c>
      <c r="BA88" s="200">
        <f t="shared" si="62"/>
        <v>9.2436974789915975</v>
      </c>
      <c r="BB88" s="200">
        <f t="shared" si="63"/>
        <v>1.400560224089636</v>
      </c>
      <c r="BC88" s="200">
        <f t="shared" si="64"/>
        <v>5.0420168067226889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>
        <v>0</v>
      </c>
      <c r="CK88" s="3">
        <v>0</v>
      </c>
      <c r="CL88" s="3">
        <v>0</v>
      </c>
      <c r="CM88" s="3">
        <v>0</v>
      </c>
      <c r="CN88" s="3">
        <v>0</v>
      </c>
      <c r="CO88" s="3">
        <v>0</v>
      </c>
      <c r="CP88" s="3">
        <v>0</v>
      </c>
      <c r="CQ88" s="74">
        <f t="shared" si="48"/>
        <v>0</v>
      </c>
      <c r="CR88" s="74">
        <f t="shared" si="49"/>
        <v>0</v>
      </c>
      <c r="CS88" s="74">
        <f t="shared" si="50"/>
        <v>0</v>
      </c>
      <c r="CT88" s="75">
        <f t="shared" si="65"/>
        <v>0</v>
      </c>
      <c r="CU88" s="3">
        <v>8</v>
      </c>
      <c r="CV88" s="3">
        <v>7</v>
      </c>
      <c r="CW88" s="3">
        <v>1</v>
      </c>
      <c r="CX88" s="197">
        <f t="shared" si="66"/>
        <v>16</v>
      </c>
      <c r="CY88" s="3">
        <v>0</v>
      </c>
      <c r="CZ88" s="3">
        <v>0</v>
      </c>
      <c r="DA88" s="3">
        <v>0</v>
      </c>
      <c r="DB88" s="3">
        <v>3</v>
      </c>
      <c r="DC88" s="3">
        <v>8</v>
      </c>
      <c r="DD88" s="3">
        <v>2</v>
      </c>
      <c r="DE88" s="197">
        <f t="shared" si="67"/>
        <v>13</v>
      </c>
      <c r="DF88" s="3">
        <v>1</v>
      </c>
      <c r="DG88" s="3">
        <v>0</v>
      </c>
      <c r="DH88" s="3">
        <v>0</v>
      </c>
      <c r="DI88" s="3">
        <v>4</v>
      </c>
      <c r="DJ88" s="3">
        <v>8</v>
      </c>
      <c r="DK88" s="3">
        <v>1</v>
      </c>
      <c r="DL88" s="197">
        <f t="shared" si="68"/>
        <v>13</v>
      </c>
      <c r="DM88" s="3">
        <v>0</v>
      </c>
      <c r="DN88" s="3">
        <v>0</v>
      </c>
      <c r="DO88" s="3">
        <v>0</v>
      </c>
      <c r="DP88" s="3">
        <v>0</v>
      </c>
      <c r="DQ88" s="3">
        <v>0</v>
      </c>
      <c r="DR88" s="3">
        <v>0</v>
      </c>
      <c r="DS88" s="197">
        <f t="shared" si="69"/>
        <v>0</v>
      </c>
      <c r="DT88" s="3">
        <v>0</v>
      </c>
      <c r="DU88" s="3">
        <v>2</v>
      </c>
      <c r="DV88" s="3">
        <v>0</v>
      </c>
      <c r="DW88" s="3">
        <v>0</v>
      </c>
      <c r="DX88" s="3">
        <v>0</v>
      </c>
      <c r="DY88" s="3">
        <v>0</v>
      </c>
      <c r="DZ88" s="3">
        <v>0</v>
      </c>
      <c r="EA88" s="3">
        <v>1</v>
      </c>
      <c r="EB88" s="3">
        <v>0</v>
      </c>
      <c r="EC88" s="3">
        <v>0</v>
      </c>
      <c r="ED88" s="3">
        <v>0</v>
      </c>
      <c r="EE88" s="3">
        <v>0</v>
      </c>
      <c r="EF88" s="3">
        <v>0</v>
      </c>
      <c r="EG88" s="3">
        <v>0</v>
      </c>
      <c r="EH88" s="3">
        <v>0</v>
      </c>
      <c r="EI88" s="3">
        <v>0</v>
      </c>
      <c r="EJ88" s="3">
        <v>0</v>
      </c>
      <c r="EK88" s="12">
        <v>0</v>
      </c>
      <c r="EL88" s="205">
        <f t="shared" si="70"/>
        <v>0</v>
      </c>
      <c r="EM88" s="89">
        <f t="shared" si="71"/>
        <v>16</v>
      </c>
      <c r="EN88" s="74">
        <f t="shared" si="72"/>
        <v>26</v>
      </c>
      <c r="EO88" s="74">
        <f t="shared" si="73"/>
        <v>4</v>
      </c>
      <c r="EP88" s="75">
        <f t="shared" si="74"/>
        <v>46</v>
      </c>
      <c r="EQ88" s="207">
        <f t="shared" si="75"/>
        <v>34.782608695652172</v>
      </c>
      <c r="ER88" s="207">
        <f t="shared" si="76"/>
        <v>28.260869565217391</v>
      </c>
      <c r="ES88" s="208">
        <f t="shared" si="77"/>
        <v>28.260869565217391</v>
      </c>
      <c r="ET88" s="207">
        <f t="shared" si="78"/>
        <v>0</v>
      </c>
      <c r="EU88" s="207">
        <f t="shared" si="79"/>
        <v>0</v>
      </c>
      <c r="EW88" s="87">
        <f t="shared" si="51"/>
        <v>237</v>
      </c>
      <c r="EX88" s="87">
        <f t="shared" si="52"/>
        <v>127</v>
      </c>
      <c r="EY88" s="87">
        <f t="shared" si="53"/>
        <v>39</v>
      </c>
      <c r="EZ88" s="87">
        <f t="shared" si="80"/>
        <v>403</v>
      </c>
    </row>
    <row r="89" spans="1:156" x14ac:dyDescent="0.25">
      <c r="A89" s="4" t="s">
        <v>170</v>
      </c>
      <c r="B89" s="4" t="s">
        <v>171</v>
      </c>
      <c r="C89" s="3">
        <v>12</v>
      </c>
      <c r="D89" s="3">
        <v>3</v>
      </c>
      <c r="E89" s="3">
        <v>0</v>
      </c>
      <c r="F89" s="197">
        <f t="shared" si="54"/>
        <v>15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2</v>
      </c>
      <c r="M89" s="197">
        <f t="shared" si="55"/>
        <v>2</v>
      </c>
      <c r="N89" s="3">
        <v>3</v>
      </c>
      <c r="O89" s="3">
        <v>0</v>
      </c>
      <c r="P89" s="3">
        <v>3</v>
      </c>
      <c r="Q89" s="3">
        <v>2</v>
      </c>
      <c r="R89" s="3">
        <v>3</v>
      </c>
      <c r="S89" s="3">
        <v>2</v>
      </c>
      <c r="T89" s="197">
        <f t="shared" si="56"/>
        <v>7</v>
      </c>
      <c r="U89" s="3">
        <v>0</v>
      </c>
      <c r="V89" s="3">
        <v>1</v>
      </c>
      <c r="W89" s="3">
        <v>0</v>
      </c>
      <c r="X89" s="3">
        <v>0</v>
      </c>
      <c r="Y89" s="3">
        <v>0</v>
      </c>
      <c r="Z89" s="3">
        <v>0</v>
      </c>
      <c r="AA89" s="197">
        <f t="shared" si="57"/>
        <v>0</v>
      </c>
      <c r="AB89" s="3">
        <v>1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197">
        <f t="shared" si="58"/>
        <v>0</v>
      </c>
      <c r="AU89" s="74">
        <f t="shared" si="45"/>
        <v>18</v>
      </c>
      <c r="AV89" s="74">
        <f t="shared" si="46"/>
        <v>7</v>
      </c>
      <c r="AW89" s="74">
        <f t="shared" si="47"/>
        <v>7</v>
      </c>
      <c r="AX89" s="75">
        <f t="shared" si="59"/>
        <v>32</v>
      </c>
      <c r="AY89" s="200">
        <f t="shared" si="60"/>
        <v>46.875</v>
      </c>
      <c r="AZ89" s="200">
        <f t="shared" si="61"/>
        <v>6.25</v>
      </c>
      <c r="BA89" s="200">
        <f t="shared" si="62"/>
        <v>21.875</v>
      </c>
      <c r="BB89" s="200">
        <f t="shared" si="63"/>
        <v>0</v>
      </c>
      <c r="BC89" s="200">
        <f t="shared" si="64"/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M89" s="3">
        <v>0</v>
      </c>
      <c r="CN89" s="3">
        <v>0</v>
      </c>
      <c r="CO89" s="3">
        <v>0</v>
      </c>
      <c r="CP89" s="3">
        <v>0</v>
      </c>
      <c r="CQ89" s="74">
        <f t="shared" si="48"/>
        <v>0</v>
      </c>
      <c r="CR89" s="74">
        <f t="shared" si="49"/>
        <v>0</v>
      </c>
      <c r="CS89" s="74">
        <f t="shared" si="50"/>
        <v>0</v>
      </c>
      <c r="CT89" s="75">
        <f t="shared" si="65"/>
        <v>0</v>
      </c>
      <c r="CU89" s="3">
        <v>0</v>
      </c>
      <c r="CV89" s="3">
        <v>0</v>
      </c>
      <c r="CW89" s="3">
        <v>0</v>
      </c>
      <c r="CX89" s="197">
        <f t="shared" si="66"/>
        <v>0</v>
      </c>
      <c r="CY89" s="3">
        <v>0</v>
      </c>
      <c r="CZ89" s="3">
        <v>0</v>
      </c>
      <c r="DA89" s="3">
        <v>0</v>
      </c>
      <c r="DB89" s="3">
        <v>1</v>
      </c>
      <c r="DC89" s="3">
        <v>0</v>
      </c>
      <c r="DD89" s="3">
        <v>0</v>
      </c>
      <c r="DE89" s="197">
        <f t="shared" si="67"/>
        <v>1</v>
      </c>
      <c r="DF89" s="3">
        <v>0</v>
      </c>
      <c r="DG89" s="3">
        <v>1</v>
      </c>
      <c r="DH89" s="3">
        <v>0</v>
      </c>
      <c r="DI89" s="3">
        <v>0</v>
      </c>
      <c r="DJ89" s="3">
        <v>0</v>
      </c>
      <c r="DK89" s="3">
        <v>0</v>
      </c>
      <c r="DL89" s="197">
        <f t="shared" si="68"/>
        <v>0</v>
      </c>
      <c r="DM89" s="3">
        <v>0</v>
      </c>
      <c r="DN89" s="3">
        <v>0</v>
      </c>
      <c r="DO89" s="3">
        <v>0</v>
      </c>
      <c r="DP89" s="3">
        <v>0</v>
      </c>
      <c r="DQ89" s="3">
        <v>0</v>
      </c>
      <c r="DR89" s="3">
        <v>0</v>
      </c>
      <c r="DS89" s="197">
        <f t="shared" si="69"/>
        <v>0</v>
      </c>
      <c r="DT89" s="3">
        <v>0</v>
      </c>
      <c r="DU89" s="3">
        <v>0</v>
      </c>
      <c r="DV89" s="3">
        <v>0</v>
      </c>
      <c r="DW89" s="3">
        <v>0</v>
      </c>
      <c r="DX89" s="3">
        <v>0</v>
      </c>
      <c r="DY89" s="3">
        <v>0</v>
      </c>
      <c r="DZ89" s="3">
        <v>0</v>
      </c>
      <c r="EA89" s="3">
        <v>0</v>
      </c>
      <c r="EB89" s="3">
        <v>0</v>
      </c>
      <c r="EC89" s="3">
        <v>0</v>
      </c>
      <c r="ED89" s="3">
        <v>0</v>
      </c>
      <c r="EE89" s="3">
        <v>0</v>
      </c>
      <c r="EF89" s="3">
        <v>0</v>
      </c>
      <c r="EG89" s="3">
        <v>0</v>
      </c>
      <c r="EH89" s="3">
        <v>0</v>
      </c>
      <c r="EI89" s="3">
        <v>0</v>
      </c>
      <c r="EJ89" s="3">
        <v>0</v>
      </c>
      <c r="EK89" s="12">
        <v>0</v>
      </c>
      <c r="EL89" s="205">
        <f t="shared" si="70"/>
        <v>0</v>
      </c>
      <c r="EM89" s="89">
        <f t="shared" si="71"/>
        <v>1</v>
      </c>
      <c r="EN89" s="74">
        <f t="shared" si="72"/>
        <v>1</v>
      </c>
      <c r="EO89" s="74">
        <f t="shared" si="73"/>
        <v>0</v>
      </c>
      <c r="EP89" s="75">
        <f t="shared" si="74"/>
        <v>2</v>
      </c>
      <c r="EQ89" s="207">
        <f t="shared" si="75"/>
        <v>0</v>
      </c>
      <c r="ER89" s="207">
        <f t="shared" si="76"/>
        <v>50</v>
      </c>
      <c r="ES89" s="208">
        <f t="shared" si="77"/>
        <v>0</v>
      </c>
      <c r="ET89" s="207">
        <f t="shared" si="78"/>
        <v>0</v>
      </c>
      <c r="EU89" s="207">
        <f t="shared" si="79"/>
        <v>0</v>
      </c>
      <c r="EW89" s="87">
        <f t="shared" si="51"/>
        <v>19</v>
      </c>
      <c r="EX89" s="87">
        <f t="shared" si="52"/>
        <v>8</v>
      </c>
      <c r="EY89" s="87">
        <f t="shared" si="53"/>
        <v>7</v>
      </c>
      <c r="EZ89" s="87">
        <f t="shared" si="80"/>
        <v>34</v>
      </c>
    </row>
    <row r="90" spans="1:156" x14ac:dyDescent="0.25">
      <c r="A90" s="4" t="s">
        <v>172</v>
      </c>
      <c r="B90" s="4" t="s">
        <v>173</v>
      </c>
      <c r="C90" s="3">
        <v>4</v>
      </c>
      <c r="D90" s="3">
        <v>9</v>
      </c>
      <c r="E90" s="3">
        <v>3</v>
      </c>
      <c r="F90" s="197">
        <f t="shared" si="54"/>
        <v>16</v>
      </c>
      <c r="G90" s="3">
        <v>6</v>
      </c>
      <c r="H90" s="3">
        <v>2</v>
      </c>
      <c r="I90" s="3">
        <v>0</v>
      </c>
      <c r="J90" s="3">
        <v>111</v>
      </c>
      <c r="K90" s="3">
        <v>65</v>
      </c>
      <c r="L90" s="3">
        <v>24</v>
      </c>
      <c r="M90" s="197">
        <f t="shared" si="55"/>
        <v>200</v>
      </c>
      <c r="N90" s="3">
        <v>6</v>
      </c>
      <c r="O90" s="3">
        <v>0</v>
      </c>
      <c r="P90" s="3">
        <v>6</v>
      </c>
      <c r="Q90" s="3">
        <v>14</v>
      </c>
      <c r="R90" s="3">
        <v>5</v>
      </c>
      <c r="S90" s="3">
        <v>2</v>
      </c>
      <c r="T90" s="197">
        <f t="shared" si="56"/>
        <v>21</v>
      </c>
      <c r="U90" s="3">
        <v>0</v>
      </c>
      <c r="V90" s="3">
        <v>0</v>
      </c>
      <c r="W90" s="3">
        <v>0</v>
      </c>
      <c r="X90" s="3">
        <v>3</v>
      </c>
      <c r="Y90" s="3">
        <v>0</v>
      </c>
      <c r="Z90" s="3">
        <v>3</v>
      </c>
      <c r="AA90" s="197">
        <f t="shared" si="57"/>
        <v>6</v>
      </c>
      <c r="AB90" s="3">
        <v>1</v>
      </c>
      <c r="AC90" s="3">
        <v>0</v>
      </c>
      <c r="AD90" s="3">
        <v>1</v>
      </c>
      <c r="AE90" s="3">
        <v>5</v>
      </c>
      <c r="AF90" s="3">
        <v>7</v>
      </c>
      <c r="AG90" s="3">
        <v>0</v>
      </c>
      <c r="AH90" s="3">
        <v>1</v>
      </c>
      <c r="AI90" s="3">
        <v>1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13</v>
      </c>
      <c r="AR90" s="3">
        <v>0</v>
      </c>
      <c r="AS90" s="3">
        <v>0</v>
      </c>
      <c r="AT90" s="197">
        <f t="shared" si="58"/>
        <v>13</v>
      </c>
      <c r="AU90" s="74">
        <f t="shared" si="45"/>
        <v>164</v>
      </c>
      <c r="AV90" s="74">
        <f t="shared" si="46"/>
        <v>89</v>
      </c>
      <c r="AW90" s="74">
        <f t="shared" si="47"/>
        <v>39</v>
      </c>
      <c r="AX90" s="75">
        <f t="shared" si="59"/>
        <v>292</v>
      </c>
      <c r="AY90" s="200">
        <f t="shared" si="60"/>
        <v>5.4794520547945202</v>
      </c>
      <c r="AZ90" s="200">
        <f t="shared" si="61"/>
        <v>68.493150684931507</v>
      </c>
      <c r="BA90" s="200">
        <f t="shared" si="62"/>
        <v>7.1917808219178081</v>
      </c>
      <c r="BB90" s="200">
        <f t="shared" si="63"/>
        <v>2.054794520547945</v>
      </c>
      <c r="BC90" s="200">
        <f t="shared" si="64"/>
        <v>4.4520547945205475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M90" s="3">
        <v>0</v>
      </c>
      <c r="CN90" s="3">
        <v>0</v>
      </c>
      <c r="CO90" s="3">
        <v>0</v>
      </c>
      <c r="CP90" s="3">
        <v>0</v>
      </c>
      <c r="CQ90" s="74">
        <f t="shared" si="48"/>
        <v>0</v>
      </c>
      <c r="CR90" s="74">
        <f t="shared" si="49"/>
        <v>0</v>
      </c>
      <c r="CS90" s="74">
        <f t="shared" si="50"/>
        <v>0</v>
      </c>
      <c r="CT90" s="75">
        <f t="shared" si="65"/>
        <v>0</v>
      </c>
      <c r="CU90" s="3">
        <v>0</v>
      </c>
      <c r="CV90" s="3">
        <v>3</v>
      </c>
      <c r="CW90" s="3">
        <v>0</v>
      </c>
      <c r="CX90" s="197">
        <f t="shared" si="66"/>
        <v>3</v>
      </c>
      <c r="CY90" s="3">
        <v>0</v>
      </c>
      <c r="CZ90" s="3">
        <v>0</v>
      </c>
      <c r="DA90" s="3">
        <v>0</v>
      </c>
      <c r="DB90" s="3">
        <v>7</v>
      </c>
      <c r="DC90" s="3">
        <v>15</v>
      </c>
      <c r="DD90" s="3">
        <v>7</v>
      </c>
      <c r="DE90" s="197">
        <f t="shared" si="67"/>
        <v>29</v>
      </c>
      <c r="DF90" s="3">
        <v>0</v>
      </c>
      <c r="DG90" s="3">
        <v>0</v>
      </c>
      <c r="DH90" s="3">
        <v>0</v>
      </c>
      <c r="DI90" s="3">
        <v>2</v>
      </c>
      <c r="DJ90" s="3">
        <v>2</v>
      </c>
      <c r="DK90" s="3">
        <v>0</v>
      </c>
      <c r="DL90" s="197">
        <f t="shared" si="68"/>
        <v>4</v>
      </c>
      <c r="DM90" s="3">
        <v>0</v>
      </c>
      <c r="DN90" s="3">
        <v>0</v>
      </c>
      <c r="DO90" s="3">
        <v>0</v>
      </c>
      <c r="DP90" s="3">
        <v>1</v>
      </c>
      <c r="DQ90" s="3">
        <v>0</v>
      </c>
      <c r="DR90" s="3">
        <v>0</v>
      </c>
      <c r="DS90" s="197">
        <f t="shared" si="69"/>
        <v>1</v>
      </c>
      <c r="DT90" s="3">
        <v>0</v>
      </c>
      <c r="DU90" s="3">
        <v>0</v>
      </c>
      <c r="DV90" s="3">
        <v>0</v>
      </c>
      <c r="DW90" s="3">
        <v>0</v>
      </c>
      <c r="DX90" s="3">
        <v>1</v>
      </c>
      <c r="DY90" s="3">
        <v>0</v>
      </c>
      <c r="DZ90" s="3">
        <v>0</v>
      </c>
      <c r="EA90" s="3">
        <v>0</v>
      </c>
      <c r="EB90" s="3">
        <v>0</v>
      </c>
      <c r="EC90" s="3">
        <v>0</v>
      </c>
      <c r="ED90" s="3">
        <v>0</v>
      </c>
      <c r="EE90" s="3">
        <v>0</v>
      </c>
      <c r="EF90" s="3">
        <v>0</v>
      </c>
      <c r="EG90" s="3">
        <v>0</v>
      </c>
      <c r="EH90" s="3">
        <v>0</v>
      </c>
      <c r="EI90" s="3">
        <v>0</v>
      </c>
      <c r="EJ90" s="3">
        <v>0</v>
      </c>
      <c r="EK90" s="12">
        <v>0</v>
      </c>
      <c r="EL90" s="205">
        <f t="shared" si="70"/>
        <v>0</v>
      </c>
      <c r="EM90" s="89">
        <f t="shared" si="71"/>
        <v>10</v>
      </c>
      <c r="EN90" s="74">
        <f t="shared" si="72"/>
        <v>21</v>
      </c>
      <c r="EO90" s="74">
        <f t="shared" si="73"/>
        <v>7</v>
      </c>
      <c r="EP90" s="75">
        <f t="shared" si="74"/>
        <v>38</v>
      </c>
      <c r="EQ90" s="207">
        <f t="shared" si="75"/>
        <v>7.8947368421052628</v>
      </c>
      <c r="ER90" s="207">
        <f t="shared" si="76"/>
        <v>76.31578947368422</v>
      </c>
      <c r="ES90" s="208">
        <f t="shared" si="77"/>
        <v>10.526315789473683</v>
      </c>
      <c r="ET90" s="207">
        <f t="shared" si="78"/>
        <v>2.6315789473684208</v>
      </c>
      <c r="EU90" s="207">
        <f t="shared" si="79"/>
        <v>0</v>
      </c>
      <c r="EW90" s="87">
        <f t="shared" si="51"/>
        <v>174</v>
      </c>
      <c r="EX90" s="87">
        <f t="shared" si="52"/>
        <v>110</v>
      </c>
      <c r="EY90" s="87">
        <f t="shared" si="53"/>
        <v>46</v>
      </c>
      <c r="EZ90" s="87">
        <f t="shared" si="80"/>
        <v>330</v>
      </c>
    </row>
    <row r="91" spans="1:156" x14ac:dyDescent="0.25">
      <c r="A91" s="4" t="s">
        <v>174</v>
      </c>
      <c r="B91" s="4" t="s">
        <v>175</v>
      </c>
      <c r="C91" s="3">
        <v>111</v>
      </c>
      <c r="D91" s="3">
        <v>14</v>
      </c>
      <c r="E91" s="3">
        <v>11</v>
      </c>
      <c r="F91" s="197">
        <f t="shared" si="54"/>
        <v>136</v>
      </c>
      <c r="G91" s="3">
        <v>1</v>
      </c>
      <c r="H91" s="3">
        <v>2</v>
      </c>
      <c r="I91" s="3">
        <v>0</v>
      </c>
      <c r="J91" s="3">
        <v>41</v>
      </c>
      <c r="K91" s="3">
        <v>1</v>
      </c>
      <c r="L91" s="3">
        <v>17</v>
      </c>
      <c r="M91" s="197">
        <f t="shared" si="55"/>
        <v>59</v>
      </c>
      <c r="N91" s="3">
        <v>1</v>
      </c>
      <c r="O91" s="3">
        <v>0</v>
      </c>
      <c r="P91" s="3">
        <v>0</v>
      </c>
      <c r="Q91" s="3">
        <v>1</v>
      </c>
      <c r="R91" s="3">
        <v>0</v>
      </c>
      <c r="S91" s="3">
        <v>1</v>
      </c>
      <c r="T91" s="197">
        <f t="shared" si="56"/>
        <v>2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197">
        <f t="shared" si="57"/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3</v>
      </c>
      <c r="AI91" s="3">
        <v>2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6</v>
      </c>
      <c r="AP91" s="3">
        <v>9</v>
      </c>
      <c r="AQ91" s="3">
        <v>1</v>
      </c>
      <c r="AR91" s="3">
        <v>0</v>
      </c>
      <c r="AS91" s="3">
        <v>0</v>
      </c>
      <c r="AT91" s="197">
        <f t="shared" si="58"/>
        <v>1</v>
      </c>
      <c r="AU91" s="74">
        <f t="shared" si="45"/>
        <v>159</v>
      </c>
      <c r="AV91" s="74">
        <f t="shared" si="46"/>
        <v>25</v>
      </c>
      <c r="AW91" s="74">
        <f t="shared" si="47"/>
        <v>38</v>
      </c>
      <c r="AX91" s="75">
        <f t="shared" si="59"/>
        <v>222</v>
      </c>
      <c r="AY91" s="200">
        <f t="shared" si="60"/>
        <v>61.261261261261254</v>
      </c>
      <c r="AZ91" s="200">
        <f t="shared" si="61"/>
        <v>26.576576576576578</v>
      </c>
      <c r="BA91" s="200">
        <f t="shared" si="62"/>
        <v>0.90090090090090091</v>
      </c>
      <c r="BB91" s="200">
        <f t="shared" si="63"/>
        <v>0</v>
      </c>
      <c r="BC91" s="200">
        <f t="shared" si="64"/>
        <v>0.45045045045045046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  <c r="CO91" s="3">
        <v>0</v>
      </c>
      <c r="CP91" s="3">
        <v>0</v>
      </c>
      <c r="CQ91" s="74">
        <f t="shared" si="48"/>
        <v>0</v>
      </c>
      <c r="CR91" s="74">
        <f t="shared" si="49"/>
        <v>0</v>
      </c>
      <c r="CS91" s="74">
        <f t="shared" si="50"/>
        <v>0</v>
      </c>
      <c r="CT91" s="75">
        <f t="shared" si="65"/>
        <v>0</v>
      </c>
      <c r="CU91" s="3">
        <v>2</v>
      </c>
      <c r="CV91" s="3">
        <v>0</v>
      </c>
      <c r="CW91" s="3">
        <v>0</v>
      </c>
      <c r="CX91" s="197">
        <f t="shared" si="66"/>
        <v>2</v>
      </c>
      <c r="CY91" s="3">
        <v>0</v>
      </c>
      <c r="CZ91" s="3">
        <v>0</v>
      </c>
      <c r="DA91" s="3">
        <v>0</v>
      </c>
      <c r="DB91" s="3">
        <v>2</v>
      </c>
      <c r="DC91" s="3">
        <v>2</v>
      </c>
      <c r="DD91" s="3">
        <v>2</v>
      </c>
      <c r="DE91" s="197">
        <f t="shared" si="67"/>
        <v>6</v>
      </c>
      <c r="DF91" s="3">
        <v>0</v>
      </c>
      <c r="DG91" s="3">
        <v>0</v>
      </c>
      <c r="DH91" s="3">
        <v>0</v>
      </c>
      <c r="DI91" s="3">
        <v>0</v>
      </c>
      <c r="DJ91" s="3">
        <v>0</v>
      </c>
      <c r="DK91" s="3">
        <v>0</v>
      </c>
      <c r="DL91" s="197">
        <f t="shared" si="68"/>
        <v>0</v>
      </c>
      <c r="DM91" s="3">
        <v>0</v>
      </c>
      <c r="DN91" s="3">
        <v>0</v>
      </c>
      <c r="DO91" s="3">
        <v>0</v>
      </c>
      <c r="DP91" s="3">
        <v>1</v>
      </c>
      <c r="DQ91" s="3">
        <v>0</v>
      </c>
      <c r="DR91" s="3">
        <v>0</v>
      </c>
      <c r="DS91" s="197">
        <f t="shared" si="69"/>
        <v>1</v>
      </c>
      <c r="DT91" s="3">
        <v>0</v>
      </c>
      <c r="DU91" s="3">
        <v>0</v>
      </c>
      <c r="DV91" s="3">
        <v>0</v>
      </c>
      <c r="DW91" s="3">
        <v>0</v>
      </c>
      <c r="DX91" s="3">
        <v>0</v>
      </c>
      <c r="DY91" s="3">
        <v>0</v>
      </c>
      <c r="DZ91" s="3">
        <v>2</v>
      </c>
      <c r="EA91" s="3">
        <v>0</v>
      </c>
      <c r="EB91" s="3">
        <v>0</v>
      </c>
      <c r="EC91" s="3">
        <v>0</v>
      </c>
      <c r="ED91" s="3">
        <v>0</v>
      </c>
      <c r="EE91" s="3">
        <v>0</v>
      </c>
      <c r="EF91" s="3">
        <v>0</v>
      </c>
      <c r="EG91" s="3">
        <v>0</v>
      </c>
      <c r="EH91" s="3">
        <v>0</v>
      </c>
      <c r="EI91" s="3">
        <v>2</v>
      </c>
      <c r="EJ91" s="3">
        <v>0</v>
      </c>
      <c r="EK91" s="12">
        <v>0</v>
      </c>
      <c r="EL91" s="205">
        <f t="shared" si="70"/>
        <v>2</v>
      </c>
      <c r="EM91" s="89">
        <f t="shared" si="71"/>
        <v>9</v>
      </c>
      <c r="EN91" s="74">
        <f t="shared" si="72"/>
        <v>2</v>
      </c>
      <c r="EO91" s="74">
        <f t="shared" si="73"/>
        <v>2</v>
      </c>
      <c r="EP91" s="75">
        <f t="shared" si="74"/>
        <v>13</v>
      </c>
      <c r="EQ91" s="207">
        <f t="shared" si="75"/>
        <v>15.384615384615385</v>
      </c>
      <c r="ER91" s="207">
        <f t="shared" si="76"/>
        <v>46.153846153846153</v>
      </c>
      <c r="ES91" s="208">
        <f t="shared" si="77"/>
        <v>0</v>
      </c>
      <c r="ET91" s="207">
        <f t="shared" si="78"/>
        <v>7.6923076923076925</v>
      </c>
      <c r="EU91" s="207">
        <f t="shared" si="79"/>
        <v>15.384615384615385</v>
      </c>
      <c r="EW91" s="87">
        <f t="shared" si="51"/>
        <v>168</v>
      </c>
      <c r="EX91" s="87">
        <f t="shared" si="52"/>
        <v>27</v>
      </c>
      <c r="EY91" s="87">
        <f t="shared" si="53"/>
        <v>40</v>
      </c>
      <c r="EZ91" s="87">
        <f t="shared" si="80"/>
        <v>235</v>
      </c>
    </row>
    <row r="92" spans="1:156" x14ac:dyDescent="0.25">
      <c r="A92" s="4" t="s">
        <v>176</v>
      </c>
      <c r="B92" s="4" t="s">
        <v>177</v>
      </c>
      <c r="C92" s="3">
        <v>28</v>
      </c>
      <c r="D92" s="3">
        <v>16</v>
      </c>
      <c r="E92" s="3">
        <v>34</v>
      </c>
      <c r="F92" s="197">
        <f t="shared" si="54"/>
        <v>78</v>
      </c>
      <c r="G92" s="3">
        <v>0</v>
      </c>
      <c r="H92" s="3">
        <v>1</v>
      </c>
      <c r="I92" s="3">
        <v>1</v>
      </c>
      <c r="J92" s="3">
        <v>4</v>
      </c>
      <c r="K92" s="3">
        <v>12</v>
      </c>
      <c r="L92" s="3">
        <v>2</v>
      </c>
      <c r="M92" s="197">
        <f t="shared" si="55"/>
        <v>18</v>
      </c>
      <c r="N92" s="3">
        <v>6</v>
      </c>
      <c r="O92" s="3">
        <v>1</v>
      </c>
      <c r="P92" s="3">
        <v>1</v>
      </c>
      <c r="Q92" s="3">
        <v>11</v>
      </c>
      <c r="R92" s="3">
        <v>4</v>
      </c>
      <c r="S92" s="3">
        <v>2</v>
      </c>
      <c r="T92" s="197">
        <f t="shared" si="56"/>
        <v>17</v>
      </c>
      <c r="U92" s="3">
        <v>10</v>
      </c>
      <c r="V92" s="3">
        <v>0</v>
      </c>
      <c r="W92" s="3">
        <v>0</v>
      </c>
      <c r="X92" s="3">
        <v>25</v>
      </c>
      <c r="Y92" s="3">
        <v>0</v>
      </c>
      <c r="Z92" s="3">
        <v>0</v>
      </c>
      <c r="AA92" s="197">
        <f t="shared" si="57"/>
        <v>25</v>
      </c>
      <c r="AB92" s="3">
        <v>0</v>
      </c>
      <c r="AC92" s="3">
        <v>1</v>
      </c>
      <c r="AD92" s="3">
        <v>2</v>
      </c>
      <c r="AE92" s="3">
        <v>2</v>
      </c>
      <c r="AF92" s="3">
        <v>2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20</v>
      </c>
      <c r="AR92" s="3">
        <v>2</v>
      </c>
      <c r="AS92" s="3">
        <v>2</v>
      </c>
      <c r="AT92" s="197">
        <f t="shared" si="58"/>
        <v>24</v>
      </c>
      <c r="AU92" s="74">
        <f t="shared" si="45"/>
        <v>106</v>
      </c>
      <c r="AV92" s="74">
        <f t="shared" si="46"/>
        <v>39</v>
      </c>
      <c r="AW92" s="74">
        <f t="shared" si="47"/>
        <v>44</v>
      </c>
      <c r="AX92" s="75">
        <f t="shared" si="59"/>
        <v>189</v>
      </c>
      <c r="AY92" s="200">
        <f t="shared" si="60"/>
        <v>41.269841269841265</v>
      </c>
      <c r="AZ92" s="200">
        <f t="shared" si="61"/>
        <v>9.5238095238095237</v>
      </c>
      <c r="BA92" s="200">
        <f t="shared" si="62"/>
        <v>8.9947089947089935</v>
      </c>
      <c r="BB92" s="200">
        <f t="shared" si="63"/>
        <v>13.227513227513226</v>
      </c>
      <c r="BC92" s="200">
        <f t="shared" si="64"/>
        <v>12.698412698412698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74">
        <f t="shared" si="48"/>
        <v>0</v>
      </c>
      <c r="CR92" s="74">
        <f t="shared" si="49"/>
        <v>0</v>
      </c>
      <c r="CS92" s="74">
        <f t="shared" si="50"/>
        <v>0</v>
      </c>
      <c r="CT92" s="75">
        <f t="shared" si="65"/>
        <v>0</v>
      </c>
      <c r="CU92" s="3">
        <v>10</v>
      </c>
      <c r="CV92" s="3">
        <v>0</v>
      </c>
      <c r="CW92" s="3">
        <v>1</v>
      </c>
      <c r="CX92" s="197">
        <f t="shared" si="66"/>
        <v>11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197">
        <f t="shared" si="67"/>
        <v>0</v>
      </c>
      <c r="DF92" s="3">
        <v>0</v>
      </c>
      <c r="DG92" s="3">
        <v>0</v>
      </c>
      <c r="DH92" s="3">
        <v>0</v>
      </c>
      <c r="DI92" s="3">
        <v>4</v>
      </c>
      <c r="DJ92" s="3">
        <v>0</v>
      </c>
      <c r="DK92" s="3">
        <v>0</v>
      </c>
      <c r="DL92" s="197">
        <f t="shared" si="68"/>
        <v>4</v>
      </c>
      <c r="DM92" s="3">
        <v>1</v>
      </c>
      <c r="DN92" s="3">
        <v>0</v>
      </c>
      <c r="DO92" s="3">
        <v>0</v>
      </c>
      <c r="DP92" s="3">
        <v>1</v>
      </c>
      <c r="DQ92" s="3">
        <v>0</v>
      </c>
      <c r="DR92" s="3">
        <v>0</v>
      </c>
      <c r="DS92" s="197">
        <f t="shared" si="69"/>
        <v>1</v>
      </c>
      <c r="DT92" s="3">
        <v>0</v>
      </c>
      <c r="DU92" s="3">
        <v>0</v>
      </c>
      <c r="DV92" s="3">
        <v>0</v>
      </c>
      <c r="DW92" s="3">
        <v>0</v>
      </c>
      <c r="DX92" s="3">
        <v>0</v>
      </c>
      <c r="DY92" s="3">
        <v>0</v>
      </c>
      <c r="DZ92" s="3">
        <v>0</v>
      </c>
      <c r="EA92" s="3">
        <v>0</v>
      </c>
      <c r="EB92" s="3">
        <v>0</v>
      </c>
      <c r="EC92" s="3">
        <v>0</v>
      </c>
      <c r="ED92" s="3">
        <v>0</v>
      </c>
      <c r="EE92" s="3">
        <v>0</v>
      </c>
      <c r="EF92" s="3">
        <v>0</v>
      </c>
      <c r="EG92" s="3">
        <v>0</v>
      </c>
      <c r="EH92" s="3">
        <v>0</v>
      </c>
      <c r="EI92" s="3">
        <v>7</v>
      </c>
      <c r="EJ92" s="3">
        <v>0</v>
      </c>
      <c r="EK92" s="12">
        <v>0</v>
      </c>
      <c r="EL92" s="205">
        <f t="shared" si="70"/>
        <v>7</v>
      </c>
      <c r="EM92" s="89">
        <f t="shared" si="71"/>
        <v>23</v>
      </c>
      <c r="EN92" s="74">
        <f t="shared" si="72"/>
        <v>0</v>
      </c>
      <c r="EO92" s="74">
        <f t="shared" si="73"/>
        <v>1</v>
      </c>
      <c r="EP92" s="75">
        <f t="shared" si="74"/>
        <v>24</v>
      </c>
      <c r="EQ92" s="207">
        <f t="shared" si="75"/>
        <v>45.833333333333329</v>
      </c>
      <c r="ER92" s="207">
        <f t="shared" si="76"/>
        <v>0</v>
      </c>
      <c r="ES92" s="208">
        <f t="shared" si="77"/>
        <v>16.666666666666664</v>
      </c>
      <c r="ET92" s="207">
        <f t="shared" si="78"/>
        <v>4.1666666666666661</v>
      </c>
      <c r="EU92" s="207">
        <f t="shared" si="79"/>
        <v>29.166666666666668</v>
      </c>
      <c r="EW92" s="87">
        <f t="shared" si="51"/>
        <v>129</v>
      </c>
      <c r="EX92" s="87">
        <f t="shared" si="52"/>
        <v>39</v>
      </c>
      <c r="EY92" s="87">
        <f t="shared" si="53"/>
        <v>45</v>
      </c>
      <c r="EZ92" s="87">
        <f t="shared" si="80"/>
        <v>213</v>
      </c>
    </row>
    <row r="93" spans="1:156" x14ac:dyDescent="0.25">
      <c r="A93" s="4" t="s">
        <v>178</v>
      </c>
      <c r="B93" s="4" t="s">
        <v>179</v>
      </c>
      <c r="C93" s="3">
        <v>0</v>
      </c>
      <c r="D93" s="3">
        <v>25</v>
      </c>
      <c r="E93" s="3">
        <v>6</v>
      </c>
      <c r="F93" s="197">
        <f t="shared" si="54"/>
        <v>31</v>
      </c>
      <c r="G93" s="3">
        <v>1</v>
      </c>
      <c r="H93" s="3">
        <v>0</v>
      </c>
      <c r="I93" s="3">
        <v>0</v>
      </c>
      <c r="J93" s="3">
        <v>110</v>
      </c>
      <c r="K93" s="3">
        <v>48</v>
      </c>
      <c r="L93" s="3">
        <v>28</v>
      </c>
      <c r="M93" s="197">
        <f t="shared" si="55"/>
        <v>186</v>
      </c>
      <c r="N93" s="3">
        <v>4</v>
      </c>
      <c r="O93" s="3">
        <v>0</v>
      </c>
      <c r="P93" s="3">
        <v>0</v>
      </c>
      <c r="Q93" s="3">
        <v>19</v>
      </c>
      <c r="R93" s="3">
        <v>3</v>
      </c>
      <c r="S93" s="3">
        <v>1</v>
      </c>
      <c r="T93" s="197">
        <f t="shared" si="56"/>
        <v>23</v>
      </c>
      <c r="U93" s="3">
        <v>2</v>
      </c>
      <c r="V93" s="3">
        <v>0</v>
      </c>
      <c r="W93" s="3">
        <v>0</v>
      </c>
      <c r="X93" s="3">
        <v>4</v>
      </c>
      <c r="Y93" s="3">
        <v>0</v>
      </c>
      <c r="Z93" s="3">
        <v>0</v>
      </c>
      <c r="AA93" s="197">
        <f t="shared" si="57"/>
        <v>4</v>
      </c>
      <c r="AB93" s="3">
        <v>0</v>
      </c>
      <c r="AC93" s="3">
        <v>1</v>
      </c>
      <c r="AD93" s="3">
        <v>4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3</v>
      </c>
      <c r="AR93" s="3">
        <v>3</v>
      </c>
      <c r="AS93" s="3">
        <v>44</v>
      </c>
      <c r="AT93" s="197">
        <f t="shared" si="58"/>
        <v>50</v>
      </c>
      <c r="AU93" s="74">
        <f t="shared" si="45"/>
        <v>143</v>
      </c>
      <c r="AV93" s="74">
        <f t="shared" si="46"/>
        <v>80</v>
      </c>
      <c r="AW93" s="74">
        <f t="shared" si="47"/>
        <v>83</v>
      </c>
      <c r="AX93" s="75">
        <f t="shared" si="59"/>
        <v>306</v>
      </c>
      <c r="AY93" s="200">
        <f t="shared" si="60"/>
        <v>10.130718954248366</v>
      </c>
      <c r="AZ93" s="200">
        <f t="shared" si="61"/>
        <v>60.784313725490193</v>
      </c>
      <c r="BA93" s="200">
        <f t="shared" si="62"/>
        <v>7.5163398692810457</v>
      </c>
      <c r="BB93" s="200">
        <f t="shared" si="63"/>
        <v>1.3071895424836601</v>
      </c>
      <c r="BC93" s="200">
        <f t="shared" si="64"/>
        <v>16.33986928104575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74">
        <f t="shared" si="48"/>
        <v>0</v>
      </c>
      <c r="CR93" s="74">
        <f t="shared" si="49"/>
        <v>0</v>
      </c>
      <c r="CS93" s="74">
        <f t="shared" si="50"/>
        <v>0</v>
      </c>
      <c r="CT93" s="75">
        <f t="shared" si="65"/>
        <v>0</v>
      </c>
      <c r="CU93" s="3">
        <v>1</v>
      </c>
      <c r="CV93" s="3">
        <v>1</v>
      </c>
      <c r="CW93" s="3">
        <v>1</v>
      </c>
      <c r="CX93" s="197">
        <f t="shared" si="66"/>
        <v>3</v>
      </c>
      <c r="CY93" s="3">
        <v>0</v>
      </c>
      <c r="CZ93" s="3">
        <v>0</v>
      </c>
      <c r="DA93" s="3">
        <v>0</v>
      </c>
      <c r="DB93" s="3">
        <v>52</v>
      </c>
      <c r="DC93" s="3">
        <v>6</v>
      </c>
      <c r="DD93" s="3">
        <v>3</v>
      </c>
      <c r="DE93" s="197">
        <f t="shared" si="67"/>
        <v>61</v>
      </c>
      <c r="DF93" s="3">
        <v>0</v>
      </c>
      <c r="DG93" s="3">
        <v>0</v>
      </c>
      <c r="DH93" s="3">
        <v>0</v>
      </c>
      <c r="DI93" s="3">
        <v>1</v>
      </c>
      <c r="DJ93" s="3">
        <v>0</v>
      </c>
      <c r="DK93" s="3">
        <v>0</v>
      </c>
      <c r="DL93" s="197">
        <f t="shared" si="68"/>
        <v>1</v>
      </c>
      <c r="DM93" s="3">
        <v>0</v>
      </c>
      <c r="DN93" s="3">
        <v>0</v>
      </c>
      <c r="DO93" s="3">
        <v>0</v>
      </c>
      <c r="DP93" s="3">
        <v>0</v>
      </c>
      <c r="DQ93" s="3">
        <v>0</v>
      </c>
      <c r="DR93" s="3">
        <v>0</v>
      </c>
      <c r="DS93" s="197">
        <f t="shared" si="69"/>
        <v>0</v>
      </c>
      <c r="DT93" s="3">
        <v>0</v>
      </c>
      <c r="DU93" s="3">
        <v>0</v>
      </c>
      <c r="DV93" s="3">
        <v>0</v>
      </c>
      <c r="DW93" s="3">
        <v>0</v>
      </c>
      <c r="DX93" s="3">
        <v>0</v>
      </c>
      <c r="DY93" s="3">
        <v>0</v>
      </c>
      <c r="DZ93" s="3">
        <v>0</v>
      </c>
      <c r="EA93" s="3">
        <v>0</v>
      </c>
      <c r="EB93" s="3">
        <v>0</v>
      </c>
      <c r="EC93" s="3">
        <v>0</v>
      </c>
      <c r="ED93" s="3">
        <v>0</v>
      </c>
      <c r="EE93" s="3">
        <v>0</v>
      </c>
      <c r="EF93" s="3">
        <v>0</v>
      </c>
      <c r="EG93" s="3">
        <v>0</v>
      </c>
      <c r="EH93" s="3">
        <v>0</v>
      </c>
      <c r="EI93" s="3">
        <v>3</v>
      </c>
      <c r="EJ93" s="3">
        <v>1</v>
      </c>
      <c r="EK93" s="12">
        <v>7</v>
      </c>
      <c r="EL93" s="205">
        <f t="shared" si="70"/>
        <v>11</v>
      </c>
      <c r="EM93" s="89">
        <f t="shared" si="71"/>
        <v>57</v>
      </c>
      <c r="EN93" s="74">
        <f t="shared" si="72"/>
        <v>8</v>
      </c>
      <c r="EO93" s="74">
        <f t="shared" si="73"/>
        <v>11</v>
      </c>
      <c r="EP93" s="75">
        <f t="shared" si="74"/>
        <v>76</v>
      </c>
      <c r="EQ93" s="207">
        <f t="shared" si="75"/>
        <v>3.9473684210526314</v>
      </c>
      <c r="ER93" s="207">
        <f t="shared" si="76"/>
        <v>80.26315789473685</v>
      </c>
      <c r="ES93" s="208">
        <f t="shared" si="77"/>
        <v>1.3157894736842104</v>
      </c>
      <c r="ET93" s="207">
        <f t="shared" si="78"/>
        <v>0</v>
      </c>
      <c r="EU93" s="207">
        <f t="shared" si="79"/>
        <v>14.473684210526317</v>
      </c>
      <c r="EW93" s="87">
        <f t="shared" si="51"/>
        <v>200</v>
      </c>
      <c r="EX93" s="87">
        <f t="shared" si="52"/>
        <v>88</v>
      </c>
      <c r="EY93" s="87">
        <f t="shared" si="53"/>
        <v>94</v>
      </c>
      <c r="EZ93" s="87">
        <f t="shared" si="80"/>
        <v>382</v>
      </c>
    </row>
    <row r="94" spans="1:156" x14ac:dyDescent="0.25">
      <c r="A94" s="4" t="s">
        <v>180</v>
      </c>
      <c r="B94" s="4" t="s">
        <v>181</v>
      </c>
      <c r="C94" s="3">
        <v>0</v>
      </c>
      <c r="D94" s="3">
        <v>0</v>
      </c>
      <c r="E94" s="3">
        <v>0</v>
      </c>
      <c r="F94" s="197">
        <f t="shared" si="54"/>
        <v>0</v>
      </c>
      <c r="G94" s="3">
        <v>0</v>
      </c>
      <c r="H94" s="3">
        <v>0</v>
      </c>
      <c r="I94" s="3">
        <v>0</v>
      </c>
      <c r="J94" s="3">
        <v>2</v>
      </c>
      <c r="K94" s="3">
        <v>20</v>
      </c>
      <c r="L94" s="3">
        <v>23</v>
      </c>
      <c r="M94" s="197">
        <f t="shared" si="55"/>
        <v>45</v>
      </c>
      <c r="N94" s="3">
        <v>2</v>
      </c>
      <c r="O94" s="3">
        <v>3</v>
      </c>
      <c r="P94" s="3">
        <v>1</v>
      </c>
      <c r="Q94" s="3">
        <v>28</v>
      </c>
      <c r="R94" s="3">
        <v>51</v>
      </c>
      <c r="S94" s="3">
        <v>26</v>
      </c>
      <c r="T94" s="197">
        <f t="shared" si="56"/>
        <v>105</v>
      </c>
      <c r="U94" s="3">
        <v>0</v>
      </c>
      <c r="V94" s="3">
        <v>0</v>
      </c>
      <c r="W94" s="3">
        <v>0</v>
      </c>
      <c r="X94" s="3">
        <v>4</v>
      </c>
      <c r="Y94" s="3">
        <v>0</v>
      </c>
      <c r="Z94" s="3">
        <v>0</v>
      </c>
      <c r="AA94" s="197">
        <f t="shared" si="57"/>
        <v>4</v>
      </c>
      <c r="AB94" s="3">
        <v>2</v>
      </c>
      <c r="AC94" s="3">
        <v>1</v>
      </c>
      <c r="AD94" s="3">
        <v>1</v>
      </c>
      <c r="AE94" s="3">
        <v>3</v>
      </c>
      <c r="AF94" s="3">
        <v>2</v>
      </c>
      <c r="AG94" s="3">
        <v>3</v>
      </c>
      <c r="AH94" s="3">
        <v>8</v>
      </c>
      <c r="AI94" s="3">
        <v>6</v>
      </c>
      <c r="AJ94" s="3">
        <v>7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10</v>
      </c>
      <c r="AR94" s="3">
        <v>10</v>
      </c>
      <c r="AS94" s="3">
        <v>7</v>
      </c>
      <c r="AT94" s="197">
        <f t="shared" si="58"/>
        <v>27</v>
      </c>
      <c r="AU94" s="74">
        <f t="shared" si="45"/>
        <v>59</v>
      </c>
      <c r="AV94" s="74">
        <f t="shared" si="46"/>
        <v>93</v>
      </c>
      <c r="AW94" s="74">
        <f t="shared" si="47"/>
        <v>68</v>
      </c>
      <c r="AX94" s="75">
        <f t="shared" si="59"/>
        <v>220</v>
      </c>
      <c r="AY94" s="200">
        <f t="shared" si="60"/>
        <v>0</v>
      </c>
      <c r="AZ94" s="200">
        <f t="shared" si="61"/>
        <v>20.454545454545457</v>
      </c>
      <c r="BA94" s="200">
        <f t="shared" si="62"/>
        <v>47.727272727272727</v>
      </c>
      <c r="BB94" s="200">
        <f t="shared" si="63"/>
        <v>1.8181818181818181</v>
      </c>
      <c r="BC94" s="200">
        <f t="shared" si="64"/>
        <v>12.272727272727273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H94" s="3">
        <v>0</v>
      </c>
      <c r="CI94" s="3">
        <v>0</v>
      </c>
      <c r="CJ94" s="3">
        <v>0</v>
      </c>
      <c r="CK94" s="3">
        <v>0</v>
      </c>
      <c r="CL94" s="3">
        <v>0</v>
      </c>
      <c r="CM94" s="3">
        <v>0</v>
      </c>
      <c r="CN94" s="3">
        <v>0</v>
      </c>
      <c r="CO94" s="3">
        <v>0</v>
      </c>
      <c r="CP94" s="3">
        <v>0</v>
      </c>
      <c r="CQ94" s="74">
        <f t="shared" si="48"/>
        <v>0</v>
      </c>
      <c r="CR94" s="74">
        <f t="shared" si="49"/>
        <v>0</v>
      </c>
      <c r="CS94" s="74">
        <f t="shared" si="50"/>
        <v>0</v>
      </c>
      <c r="CT94" s="75">
        <f t="shared" si="65"/>
        <v>0</v>
      </c>
      <c r="CU94" s="3">
        <v>0</v>
      </c>
      <c r="CV94" s="3">
        <v>0</v>
      </c>
      <c r="CW94" s="3">
        <v>0</v>
      </c>
      <c r="CX94" s="197">
        <f t="shared" si="66"/>
        <v>0</v>
      </c>
      <c r="CY94" s="3">
        <v>0</v>
      </c>
      <c r="CZ94" s="3">
        <v>0</v>
      </c>
      <c r="DA94" s="3">
        <v>0</v>
      </c>
      <c r="DB94" s="3">
        <v>5</v>
      </c>
      <c r="DC94" s="3">
        <v>9</v>
      </c>
      <c r="DD94" s="3">
        <v>19</v>
      </c>
      <c r="DE94" s="197">
        <f t="shared" si="67"/>
        <v>33</v>
      </c>
      <c r="DF94" s="3">
        <v>0</v>
      </c>
      <c r="DG94" s="3">
        <v>1</v>
      </c>
      <c r="DH94" s="3">
        <v>1</v>
      </c>
      <c r="DI94" s="3">
        <v>5</v>
      </c>
      <c r="DJ94" s="3">
        <v>4</v>
      </c>
      <c r="DK94" s="3">
        <v>2</v>
      </c>
      <c r="DL94" s="197">
        <f t="shared" si="68"/>
        <v>11</v>
      </c>
      <c r="DM94" s="3">
        <v>0</v>
      </c>
      <c r="DN94" s="3">
        <v>0</v>
      </c>
      <c r="DO94" s="3">
        <v>0</v>
      </c>
      <c r="DP94" s="3">
        <v>0</v>
      </c>
      <c r="DQ94" s="3">
        <v>0</v>
      </c>
      <c r="DR94" s="3">
        <v>0</v>
      </c>
      <c r="DS94" s="197">
        <f t="shared" si="69"/>
        <v>0</v>
      </c>
      <c r="DT94" s="3">
        <v>0</v>
      </c>
      <c r="DU94" s="3">
        <v>0</v>
      </c>
      <c r="DV94" s="3">
        <v>0</v>
      </c>
      <c r="DW94" s="3">
        <v>0</v>
      </c>
      <c r="DX94" s="3">
        <v>0</v>
      </c>
      <c r="DY94" s="3">
        <v>0</v>
      </c>
      <c r="DZ94" s="3">
        <v>0</v>
      </c>
      <c r="EA94" s="3">
        <v>2</v>
      </c>
      <c r="EB94" s="3">
        <v>0</v>
      </c>
      <c r="EC94" s="3">
        <v>0</v>
      </c>
      <c r="ED94" s="3">
        <v>0</v>
      </c>
      <c r="EE94" s="3">
        <v>0</v>
      </c>
      <c r="EF94" s="3">
        <v>0</v>
      </c>
      <c r="EG94" s="3">
        <v>0</v>
      </c>
      <c r="EH94" s="3">
        <v>0</v>
      </c>
      <c r="EI94" s="3">
        <v>0</v>
      </c>
      <c r="EJ94" s="3">
        <v>0</v>
      </c>
      <c r="EK94" s="12">
        <v>0</v>
      </c>
      <c r="EL94" s="205">
        <f t="shared" si="70"/>
        <v>0</v>
      </c>
      <c r="EM94" s="89">
        <f t="shared" si="71"/>
        <v>10</v>
      </c>
      <c r="EN94" s="74">
        <f t="shared" si="72"/>
        <v>16</v>
      </c>
      <c r="EO94" s="74">
        <f t="shared" si="73"/>
        <v>22</v>
      </c>
      <c r="EP94" s="75">
        <f t="shared" si="74"/>
        <v>48</v>
      </c>
      <c r="EQ94" s="207">
        <f t="shared" si="75"/>
        <v>0</v>
      </c>
      <c r="ER94" s="207">
        <f t="shared" si="76"/>
        <v>68.75</v>
      </c>
      <c r="ES94" s="208">
        <f t="shared" si="77"/>
        <v>22.916666666666664</v>
      </c>
      <c r="ET94" s="207">
        <f t="shared" si="78"/>
        <v>0</v>
      </c>
      <c r="EU94" s="207">
        <f t="shared" si="79"/>
        <v>0</v>
      </c>
      <c r="EW94" s="87">
        <f t="shared" si="51"/>
        <v>69</v>
      </c>
      <c r="EX94" s="87">
        <f t="shared" si="52"/>
        <v>109</v>
      </c>
      <c r="EY94" s="87">
        <f t="shared" si="53"/>
        <v>90</v>
      </c>
      <c r="EZ94" s="87">
        <f t="shared" si="80"/>
        <v>268</v>
      </c>
    </row>
    <row r="95" spans="1:156" x14ac:dyDescent="0.25">
      <c r="A95" s="4" t="s">
        <v>182</v>
      </c>
      <c r="B95" s="4" t="s">
        <v>183</v>
      </c>
      <c r="C95" s="3">
        <v>0</v>
      </c>
      <c r="D95" s="3">
        <v>0</v>
      </c>
      <c r="E95" s="3">
        <v>0</v>
      </c>
      <c r="F95" s="197">
        <f t="shared" si="54"/>
        <v>0</v>
      </c>
      <c r="G95" s="3">
        <v>26</v>
      </c>
      <c r="H95" s="3">
        <v>15</v>
      </c>
      <c r="I95" s="3">
        <v>16</v>
      </c>
      <c r="J95" s="3">
        <v>170</v>
      </c>
      <c r="K95" s="3">
        <v>104</v>
      </c>
      <c r="L95" s="3">
        <v>85</v>
      </c>
      <c r="M95" s="197">
        <f t="shared" si="55"/>
        <v>359</v>
      </c>
      <c r="N95" s="3">
        <v>19</v>
      </c>
      <c r="O95" s="3">
        <v>15</v>
      </c>
      <c r="P95" s="3">
        <v>0</v>
      </c>
      <c r="Q95" s="3">
        <v>38</v>
      </c>
      <c r="R95" s="3">
        <v>33</v>
      </c>
      <c r="S95" s="3">
        <v>23</v>
      </c>
      <c r="T95" s="197">
        <f t="shared" si="56"/>
        <v>94</v>
      </c>
      <c r="U95" s="3">
        <v>0</v>
      </c>
      <c r="V95" s="3">
        <v>0</v>
      </c>
      <c r="W95" s="3">
        <v>0</v>
      </c>
      <c r="X95" s="3">
        <v>0</v>
      </c>
      <c r="Y95" s="3">
        <v>7</v>
      </c>
      <c r="Z95" s="3">
        <v>5</v>
      </c>
      <c r="AA95" s="197">
        <f t="shared" si="57"/>
        <v>12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178</v>
      </c>
      <c r="AR95" s="3">
        <v>112</v>
      </c>
      <c r="AS95" s="3">
        <v>89</v>
      </c>
      <c r="AT95" s="197">
        <f t="shared" si="58"/>
        <v>379</v>
      </c>
      <c r="AU95" s="74">
        <f t="shared" si="45"/>
        <v>431</v>
      </c>
      <c r="AV95" s="74">
        <f t="shared" si="46"/>
        <v>286</v>
      </c>
      <c r="AW95" s="74">
        <f t="shared" si="47"/>
        <v>218</v>
      </c>
      <c r="AX95" s="75">
        <f t="shared" si="59"/>
        <v>935</v>
      </c>
      <c r="AY95" s="200">
        <f t="shared" si="60"/>
        <v>0</v>
      </c>
      <c r="AZ95" s="200">
        <f t="shared" si="61"/>
        <v>38.395721925133692</v>
      </c>
      <c r="BA95" s="200">
        <f t="shared" si="62"/>
        <v>10.053475935828878</v>
      </c>
      <c r="BB95" s="200">
        <f t="shared" si="63"/>
        <v>1.2834224598930482</v>
      </c>
      <c r="BC95" s="200">
        <f t="shared" si="64"/>
        <v>40.534759358288767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3">
        <v>0</v>
      </c>
      <c r="CN95" s="3">
        <v>0</v>
      </c>
      <c r="CO95" s="3">
        <v>0</v>
      </c>
      <c r="CP95" s="3">
        <v>0</v>
      </c>
      <c r="CQ95" s="74">
        <f t="shared" si="48"/>
        <v>0</v>
      </c>
      <c r="CR95" s="74">
        <f t="shared" si="49"/>
        <v>0</v>
      </c>
      <c r="CS95" s="74">
        <f t="shared" si="50"/>
        <v>0</v>
      </c>
      <c r="CT95" s="75">
        <f t="shared" si="65"/>
        <v>0</v>
      </c>
      <c r="CU95" s="3">
        <v>0</v>
      </c>
      <c r="CV95" s="3">
        <v>0</v>
      </c>
      <c r="CW95" s="3">
        <v>0</v>
      </c>
      <c r="CX95" s="197">
        <f t="shared" si="66"/>
        <v>0</v>
      </c>
      <c r="CY95" s="3">
        <v>2</v>
      </c>
      <c r="CZ95" s="3">
        <v>0</v>
      </c>
      <c r="DA95" s="3">
        <v>0</v>
      </c>
      <c r="DB95" s="3">
        <v>11</v>
      </c>
      <c r="DC95" s="3">
        <v>23</v>
      </c>
      <c r="DD95" s="3">
        <v>25</v>
      </c>
      <c r="DE95" s="197">
        <f t="shared" si="67"/>
        <v>59</v>
      </c>
      <c r="DF95" s="3">
        <v>0</v>
      </c>
      <c r="DG95" s="3">
        <v>1</v>
      </c>
      <c r="DH95" s="3">
        <v>0</v>
      </c>
      <c r="DI95" s="3">
        <v>3</v>
      </c>
      <c r="DJ95" s="3">
        <v>0</v>
      </c>
      <c r="DK95" s="3">
        <v>1</v>
      </c>
      <c r="DL95" s="197">
        <f t="shared" si="68"/>
        <v>4</v>
      </c>
      <c r="DM95" s="3">
        <v>0</v>
      </c>
      <c r="DN95" s="3">
        <v>0</v>
      </c>
      <c r="DO95" s="3">
        <v>0</v>
      </c>
      <c r="DP95" s="3">
        <v>4</v>
      </c>
      <c r="DQ95" s="3">
        <v>8</v>
      </c>
      <c r="DR95" s="3">
        <v>2</v>
      </c>
      <c r="DS95" s="197">
        <f t="shared" si="69"/>
        <v>14</v>
      </c>
      <c r="DT95" s="3">
        <v>0</v>
      </c>
      <c r="DU95" s="3">
        <v>0</v>
      </c>
      <c r="DV95" s="3">
        <v>0</v>
      </c>
      <c r="DW95" s="3">
        <v>0</v>
      </c>
      <c r="DX95" s="3">
        <v>0</v>
      </c>
      <c r="DY95" s="3">
        <v>0</v>
      </c>
      <c r="DZ95" s="3">
        <v>0</v>
      </c>
      <c r="EA95" s="3">
        <v>2</v>
      </c>
      <c r="EB95" s="3">
        <v>1</v>
      </c>
      <c r="EC95" s="3">
        <v>0</v>
      </c>
      <c r="ED95" s="3">
        <v>0</v>
      </c>
      <c r="EE95" s="3">
        <v>0</v>
      </c>
      <c r="EF95" s="3">
        <v>0</v>
      </c>
      <c r="EG95" s="3">
        <v>0</v>
      </c>
      <c r="EH95" s="3">
        <v>0</v>
      </c>
      <c r="EI95" s="3">
        <v>32</v>
      </c>
      <c r="EJ95" s="3">
        <v>26</v>
      </c>
      <c r="EK95" s="12">
        <v>35</v>
      </c>
      <c r="EL95" s="205">
        <f t="shared" si="70"/>
        <v>93</v>
      </c>
      <c r="EM95" s="89">
        <f t="shared" si="71"/>
        <v>52</v>
      </c>
      <c r="EN95" s="74">
        <f t="shared" si="72"/>
        <v>60</v>
      </c>
      <c r="EO95" s="74">
        <f t="shared" si="73"/>
        <v>64</v>
      </c>
      <c r="EP95" s="75">
        <f t="shared" si="74"/>
        <v>176</v>
      </c>
      <c r="EQ95" s="207">
        <f t="shared" si="75"/>
        <v>0</v>
      </c>
      <c r="ER95" s="207">
        <f t="shared" si="76"/>
        <v>33.522727272727273</v>
      </c>
      <c r="ES95" s="208">
        <f t="shared" si="77"/>
        <v>2.2727272727272729</v>
      </c>
      <c r="ET95" s="207">
        <f t="shared" si="78"/>
        <v>7.9545454545454541</v>
      </c>
      <c r="EU95" s="207">
        <f t="shared" si="79"/>
        <v>52.840909090909093</v>
      </c>
      <c r="EW95" s="87">
        <f t="shared" si="51"/>
        <v>483</v>
      </c>
      <c r="EX95" s="87">
        <f t="shared" si="52"/>
        <v>346</v>
      </c>
      <c r="EY95" s="87">
        <f t="shared" si="53"/>
        <v>282</v>
      </c>
      <c r="EZ95" s="87">
        <f t="shared" si="80"/>
        <v>1111</v>
      </c>
    </row>
    <row r="96" spans="1:156" x14ac:dyDescent="0.25">
      <c r="A96" s="4" t="s">
        <v>184</v>
      </c>
      <c r="B96" s="4" t="s">
        <v>185</v>
      </c>
      <c r="C96" s="3">
        <v>11</v>
      </c>
      <c r="D96" s="3">
        <v>5</v>
      </c>
      <c r="E96" s="3">
        <v>19</v>
      </c>
      <c r="F96" s="197">
        <f t="shared" si="54"/>
        <v>35</v>
      </c>
      <c r="G96" s="3">
        <v>16</v>
      </c>
      <c r="H96" s="3">
        <v>6</v>
      </c>
      <c r="I96" s="3">
        <v>4</v>
      </c>
      <c r="J96" s="3">
        <v>225</v>
      </c>
      <c r="K96" s="3">
        <v>135</v>
      </c>
      <c r="L96" s="3">
        <v>165</v>
      </c>
      <c r="M96" s="197">
        <f t="shared" si="55"/>
        <v>525</v>
      </c>
      <c r="N96" s="3">
        <v>27</v>
      </c>
      <c r="O96" s="3">
        <v>17</v>
      </c>
      <c r="P96" s="3">
        <v>12</v>
      </c>
      <c r="Q96" s="3">
        <v>39</v>
      </c>
      <c r="R96" s="3">
        <v>51</v>
      </c>
      <c r="S96" s="3">
        <v>55</v>
      </c>
      <c r="T96" s="197">
        <f t="shared" si="56"/>
        <v>145</v>
      </c>
      <c r="U96" s="3">
        <v>0</v>
      </c>
      <c r="V96" s="3">
        <v>1</v>
      </c>
      <c r="W96" s="3">
        <v>0</v>
      </c>
      <c r="X96" s="3">
        <v>6</v>
      </c>
      <c r="Y96" s="3">
        <v>12</v>
      </c>
      <c r="Z96" s="3">
        <v>10</v>
      </c>
      <c r="AA96" s="197">
        <f t="shared" si="57"/>
        <v>28</v>
      </c>
      <c r="AB96" s="3">
        <v>0</v>
      </c>
      <c r="AC96" s="3">
        <v>0</v>
      </c>
      <c r="AD96" s="3">
        <v>4</v>
      </c>
      <c r="AE96" s="3">
        <v>0</v>
      </c>
      <c r="AF96" s="3">
        <v>0</v>
      </c>
      <c r="AG96" s="3">
        <v>8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10</v>
      </c>
      <c r="AR96" s="3">
        <v>3</v>
      </c>
      <c r="AS96" s="3">
        <v>5</v>
      </c>
      <c r="AT96" s="197">
        <f t="shared" si="58"/>
        <v>18</v>
      </c>
      <c r="AU96" s="74">
        <f t="shared" si="45"/>
        <v>334</v>
      </c>
      <c r="AV96" s="74">
        <f t="shared" si="46"/>
        <v>230</v>
      </c>
      <c r="AW96" s="74">
        <f t="shared" si="47"/>
        <v>282</v>
      </c>
      <c r="AX96" s="75">
        <f t="shared" si="59"/>
        <v>846</v>
      </c>
      <c r="AY96" s="200">
        <f t="shared" si="60"/>
        <v>4.1371158392434983</v>
      </c>
      <c r="AZ96" s="200">
        <f t="shared" si="61"/>
        <v>62.056737588652474</v>
      </c>
      <c r="BA96" s="200">
        <f t="shared" si="62"/>
        <v>17.139479905437351</v>
      </c>
      <c r="BB96" s="200">
        <f t="shared" si="63"/>
        <v>3.3096926713947989</v>
      </c>
      <c r="BC96" s="200">
        <f t="shared" si="64"/>
        <v>2.1276595744680851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0</v>
      </c>
      <c r="CM96" s="3">
        <v>0</v>
      </c>
      <c r="CN96" s="3">
        <v>0</v>
      </c>
      <c r="CO96" s="3">
        <v>0</v>
      </c>
      <c r="CP96" s="3">
        <v>0</v>
      </c>
      <c r="CQ96" s="74">
        <f t="shared" si="48"/>
        <v>0</v>
      </c>
      <c r="CR96" s="74">
        <f t="shared" si="49"/>
        <v>0</v>
      </c>
      <c r="CS96" s="74">
        <f t="shared" si="50"/>
        <v>0</v>
      </c>
      <c r="CT96" s="75">
        <f t="shared" si="65"/>
        <v>0</v>
      </c>
      <c r="CU96" s="3">
        <v>3</v>
      </c>
      <c r="CV96" s="3">
        <v>10</v>
      </c>
      <c r="CW96" s="3">
        <v>1</v>
      </c>
      <c r="CX96" s="197">
        <f t="shared" si="66"/>
        <v>14</v>
      </c>
      <c r="CY96" s="3">
        <v>0</v>
      </c>
      <c r="CZ96" s="3">
        <v>1</v>
      </c>
      <c r="DA96" s="3">
        <v>0</v>
      </c>
      <c r="DB96" s="3">
        <v>97</v>
      </c>
      <c r="DC96" s="3">
        <v>33</v>
      </c>
      <c r="DD96" s="3">
        <v>55</v>
      </c>
      <c r="DE96" s="197">
        <f t="shared" si="67"/>
        <v>185</v>
      </c>
      <c r="DF96" s="3">
        <v>4</v>
      </c>
      <c r="DG96" s="3">
        <v>3</v>
      </c>
      <c r="DH96" s="3">
        <v>0</v>
      </c>
      <c r="DI96" s="3">
        <v>17</v>
      </c>
      <c r="DJ96" s="3">
        <v>28</v>
      </c>
      <c r="DK96" s="3">
        <v>7</v>
      </c>
      <c r="DL96" s="197">
        <f t="shared" si="68"/>
        <v>52</v>
      </c>
      <c r="DM96" s="3">
        <v>0</v>
      </c>
      <c r="DN96" s="3">
        <v>0</v>
      </c>
      <c r="DO96" s="3">
        <v>0</v>
      </c>
      <c r="DP96" s="3">
        <v>2</v>
      </c>
      <c r="DQ96" s="3">
        <v>6</v>
      </c>
      <c r="DR96" s="3">
        <v>2</v>
      </c>
      <c r="DS96" s="197">
        <f t="shared" si="69"/>
        <v>10</v>
      </c>
      <c r="DT96" s="3">
        <v>0</v>
      </c>
      <c r="DU96" s="3">
        <v>0</v>
      </c>
      <c r="DV96" s="3">
        <v>1</v>
      </c>
      <c r="DW96" s="3">
        <v>0</v>
      </c>
      <c r="DX96" s="3">
        <v>0</v>
      </c>
      <c r="DY96" s="3">
        <v>0</v>
      </c>
      <c r="DZ96" s="3">
        <v>0</v>
      </c>
      <c r="EA96" s="3">
        <v>1</v>
      </c>
      <c r="EB96" s="3">
        <v>0</v>
      </c>
      <c r="EC96" s="3">
        <v>0</v>
      </c>
      <c r="ED96" s="3">
        <v>0</v>
      </c>
      <c r="EE96" s="3">
        <v>0</v>
      </c>
      <c r="EF96" s="3">
        <v>0</v>
      </c>
      <c r="EG96" s="3">
        <v>0</v>
      </c>
      <c r="EH96" s="3">
        <v>0</v>
      </c>
      <c r="EI96" s="3">
        <v>1</v>
      </c>
      <c r="EJ96" s="3">
        <v>0</v>
      </c>
      <c r="EK96" s="12">
        <v>0</v>
      </c>
      <c r="EL96" s="205">
        <f t="shared" si="70"/>
        <v>1</v>
      </c>
      <c r="EM96" s="89">
        <f t="shared" si="71"/>
        <v>124</v>
      </c>
      <c r="EN96" s="74">
        <f t="shared" si="72"/>
        <v>82</v>
      </c>
      <c r="EO96" s="74">
        <f t="shared" si="73"/>
        <v>66</v>
      </c>
      <c r="EP96" s="75">
        <f t="shared" si="74"/>
        <v>272</v>
      </c>
      <c r="EQ96" s="207">
        <f t="shared" si="75"/>
        <v>5.1470588235294112</v>
      </c>
      <c r="ER96" s="207">
        <f t="shared" si="76"/>
        <v>68.014705882352942</v>
      </c>
      <c r="ES96" s="208">
        <f t="shared" si="77"/>
        <v>19.117647058823529</v>
      </c>
      <c r="ET96" s="207">
        <f t="shared" si="78"/>
        <v>3.6764705882352944</v>
      </c>
      <c r="EU96" s="207">
        <f t="shared" si="79"/>
        <v>0.36764705882352938</v>
      </c>
      <c r="EW96" s="87">
        <f t="shared" si="51"/>
        <v>458</v>
      </c>
      <c r="EX96" s="87">
        <f t="shared" si="52"/>
        <v>312</v>
      </c>
      <c r="EY96" s="87">
        <f t="shared" si="53"/>
        <v>348</v>
      </c>
      <c r="EZ96" s="87">
        <f t="shared" si="80"/>
        <v>1118</v>
      </c>
    </row>
    <row r="97" spans="1:156" x14ac:dyDescent="0.25">
      <c r="A97" s="4" t="s">
        <v>186</v>
      </c>
      <c r="B97" s="4" t="s">
        <v>187</v>
      </c>
      <c r="C97" s="3">
        <v>8</v>
      </c>
      <c r="D97" s="3">
        <v>19</v>
      </c>
      <c r="E97" s="3">
        <v>5</v>
      </c>
      <c r="F97" s="197">
        <f t="shared" si="54"/>
        <v>32</v>
      </c>
      <c r="G97" s="3">
        <v>0</v>
      </c>
      <c r="H97" s="3">
        <v>1</v>
      </c>
      <c r="I97" s="3">
        <v>1</v>
      </c>
      <c r="J97" s="3">
        <v>40</v>
      </c>
      <c r="K97" s="3">
        <v>41</v>
      </c>
      <c r="L97" s="3">
        <v>16</v>
      </c>
      <c r="M97" s="197">
        <f t="shared" si="55"/>
        <v>97</v>
      </c>
      <c r="N97" s="3">
        <v>0</v>
      </c>
      <c r="O97" s="3">
        <v>0</v>
      </c>
      <c r="P97" s="3">
        <v>1</v>
      </c>
      <c r="Q97" s="3">
        <v>10</v>
      </c>
      <c r="R97" s="3">
        <v>18</v>
      </c>
      <c r="S97" s="3">
        <v>12</v>
      </c>
      <c r="T97" s="197">
        <f t="shared" si="56"/>
        <v>40</v>
      </c>
      <c r="U97" s="3">
        <v>0</v>
      </c>
      <c r="V97" s="3">
        <v>0</v>
      </c>
      <c r="W97" s="3">
        <v>0</v>
      </c>
      <c r="X97" s="3">
        <v>0</v>
      </c>
      <c r="Y97" s="3">
        <v>1</v>
      </c>
      <c r="Z97" s="3">
        <v>0</v>
      </c>
      <c r="AA97" s="197">
        <f t="shared" si="57"/>
        <v>1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1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1</v>
      </c>
      <c r="AR97" s="3">
        <v>2</v>
      </c>
      <c r="AS97" s="3">
        <v>1</v>
      </c>
      <c r="AT97" s="197">
        <f t="shared" si="58"/>
        <v>4</v>
      </c>
      <c r="AU97" s="74">
        <f t="shared" si="45"/>
        <v>59</v>
      </c>
      <c r="AV97" s="74">
        <f t="shared" si="46"/>
        <v>82</v>
      </c>
      <c r="AW97" s="74">
        <f t="shared" si="47"/>
        <v>37</v>
      </c>
      <c r="AX97" s="75">
        <f t="shared" si="59"/>
        <v>178</v>
      </c>
      <c r="AY97" s="200">
        <f t="shared" si="60"/>
        <v>17.977528089887642</v>
      </c>
      <c r="AZ97" s="200">
        <f t="shared" si="61"/>
        <v>54.49438202247191</v>
      </c>
      <c r="BA97" s="200">
        <f t="shared" si="62"/>
        <v>22.471910112359549</v>
      </c>
      <c r="BB97" s="200">
        <f t="shared" si="63"/>
        <v>0.5617977528089888</v>
      </c>
      <c r="BC97" s="200">
        <f t="shared" si="64"/>
        <v>2.2471910112359552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  <c r="CH97" s="3">
        <v>0</v>
      </c>
      <c r="CI97" s="3">
        <v>0</v>
      </c>
      <c r="CJ97" s="3">
        <v>0</v>
      </c>
      <c r="CK97" s="3">
        <v>0</v>
      </c>
      <c r="CL97" s="3">
        <v>0</v>
      </c>
      <c r="CM97" s="3">
        <v>0</v>
      </c>
      <c r="CN97" s="3">
        <v>0</v>
      </c>
      <c r="CO97" s="3">
        <v>0</v>
      </c>
      <c r="CP97" s="3">
        <v>0</v>
      </c>
      <c r="CQ97" s="74">
        <f t="shared" si="48"/>
        <v>0</v>
      </c>
      <c r="CR97" s="74">
        <f t="shared" si="49"/>
        <v>0</v>
      </c>
      <c r="CS97" s="74">
        <f t="shared" si="50"/>
        <v>0</v>
      </c>
      <c r="CT97" s="75">
        <f t="shared" si="65"/>
        <v>0</v>
      </c>
      <c r="CU97" s="3">
        <v>5</v>
      </c>
      <c r="CV97" s="3">
        <v>1</v>
      </c>
      <c r="CW97" s="3">
        <v>0</v>
      </c>
      <c r="CX97" s="197">
        <f t="shared" si="66"/>
        <v>6</v>
      </c>
      <c r="CY97" s="3">
        <v>0</v>
      </c>
      <c r="CZ97" s="3">
        <v>0</v>
      </c>
      <c r="DA97" s="3">
        <v>0</v>
      </c>
      <c r="DB97" s="3">
        <v>1</v>
      </c>
      <c r="DC97" s="3">
        <v>7</v>
      </c>
      <c r="DD97" s="3">
        <v>6</v>
      </c>
      <c r="DE97" s="197">
        <f t="shared" si="67"/>
        <v>14</v>
      </c>
      <c r="DF97" s="3">
        <v>1</v>
      </c>
      <c r="DG97" s="3">
        <v>0</v>
      </c>
      <c r="DH97" s="3">
        <v>0</v>
      </c>
      <c r="DI97" s="3">
        <v>0</v>
      </c>
      <c r="DJ97" s="3">
        <v>0</v>
      </c>
      <c r="DK97" s="3">
        <v>0</v>
      </c>
      <c r="DL97" s="197">
        <f t="shared" si="68"/>
        <v>0</v>
      </c>
      <c r="DM97" s="3">
        <v>0</v>
      </c>
      <c r="DN97" s="3">
        <v>0</v>
      </c>
      <c r="DO97" s="3">
        <v>0</v>
      </c>
      <c r="DP97" s="3">
        <v>0</v>
      </c>
      <c r="DQ97" s="3">
        <v>0</v>
      </c>
      <c r="DR97" s="3">
        <v>0</v>
      </c>
      <c r="DS97" s="197">
        <f t="shared" si="69"/>
        <v>0</v>
      </c>
      <c r="DT97" s="3">
        <v>0</v>
      </c>
      <c r="DU97" s="3">
        <v>0</v>
      </c>
      <c r="DV97" s="3">
        <v>0</v>
      </c>
      <c r="DW97" s="3">
        <v>0</v>
      </c>
      <c r="DX97" s="3">
        <v>0</v>
      </c>
      <c r="DY97" s="3">
        <v>0</v>
      </c>
      <c r="DZ97" s="3">
        <v>0</v>
      </c>
      <c r="EA97" s="3">
        <v>0</v>
      </c>
      <c r="EB97" s="3">
        <v>0</v>
      </c>
      <c r="EC97" s="3">
        <v>0</v>
      </c>
      <c r="ED97" s="3">
        <v>0</v>
      </c>
      <c r="EE97" s="3">
        <v>0</v>
      </c>
      <c r="EF97" s="3">
        <v>0</v>
      </c>
      <c r="EG97" s="3">
        <v>0</v>
      </c>
      <c r="EH97" s="3">
        <v>0</v>
      </c>
      <c r="EI97" s="3">
        <v>1</v>
      </c>
      <c r="EJ97" s="3">
        <v>0</v>
      </c>
      <c r="EK97" s="12">
        <v>0</v>
      </c>
      <c r="EL97" s="205">
        <f t="shared" si="70"/>
        <v>1</v>
      </c>
      <c r="EM97" s="89">
        <f t="shared" si="71"/>
        <v>8</v>
      </c>
      <c r="EN97" s="74">
        <f t="shared" si="72"/>
        <v>8</v>
      </c>
      <c r="EO97" s="74">
        <f t="shared" si="73"/>
        <v>6</v>
      </c>
      <c r="EP97" s="75">
        <f t="shared" si="74"/>
        <v>22</v>
      </c>
      <c r="EQ97" s="207">
        <f t="shared" si="75"/>
        <v>27.27272727272727</v>
      </c>
      <c r="ER97" s="207">
        <f t="shared" si="76"/>
        <v>63.636363636363633</v>
      </c>
      <c r="ES97" s="208">
        <f t="shared" si="77"/>
        <v>0</v>
      </c>
      <c r="ET97" s="207">
        <f t="shared" si="78"/>
        <v>0</v>
      </c>
      <c r="EU97" s="207">
        <f t="shared" si="79"/>
        <v>4.5454545454545459</v>
      </c>
      <c r="EW97" s="87">
        <f t="shared" si="51"/>
        <v>67</v>
      </c>
      <c r="EX97" s="87">
        <f t="shared" si="52"/>
        <v>90</v>
      </c>
      <c r="EY97" s="87">
        <f t="shared" si="53"/>
        <v>43</v>
      </c>
      <c r="EZ97" s="87">
        <f t="shared" si="80"/>
        <v>200</v>
      </c>
    </row>
    <row r="98" spans="1:156" x14ac:dyDescent="0.25">
      <c r="A98" s="4" t="s">
        <v>188</v>
      </c>
      <c r="B98" s="4" t="s">
        <v>189</v>
      </c>
      <c r="C98" s="3">
        <v>240</v>
      </c>
      <c r="D98" s="3">
        <v>243</v>
      </c>
      <c r="E98" s="3">
        <v>92</v>
      </c>
      <c r="F98" s="197">
        <f t="shared" si="54"/>
        <v>575</v>
      </c>
      <c r="G98" s="3">
        <v>0</v>
      </c>
      <c r="H98" s="3">
        <v>0</v>
      </c>
      <c r="I98" s="3">
        <v>0</v>
      </c>
      <c r="J98" s="3">
        <v>212</v>
      </c>
      <c r="K98" s="3">
        <v>192</v>
      </c>
      <c r="L98" s="3">
        <v>264</v>
      </c>
      <c r="M98" s="197">
        <f t="shared" si="55"/>
        <v>668</v>
      </c>
      <c r="N98" s="3">
        <v>9</v>
      </c>
      <c r="O98" s="3">
        <v>6</v>
      </c>
      <c r="P98" s="3">
        <v>13</v>
      </c>
      <c r="Q98" s="3">
        <v>29</v>
      </c>
      <c r="R98" s="3">
        <v>24</v>
      </c>
      <c r="S98" s="3">
        <v>24</v>
      </c>
      <c r="T98" s="197">
        <f t="shared" si="56"/>
        <v>77</v>
      </c>
      <c r="U98" s="3">
        <v>1</v>
      </c>
      <c r="V98" s="3">
        <v>3</v>
      </c>
      <c r="W98" s="3">
        <v>0</v>
      </c>
      <c r="X98" s="3">
        <v>3</v>
      </c>
      <c r="Y98" s="3">
        <v>0</v>
      </c>
      <c r="Z98" s="3">
        <v>6</v>
      </c>
      <c r="AA98" s="197">
        <f t="shared" si="57"/>
        <v>9</v>
      </c>
      <c r="AB98" s="3">
        <v>2</v>
      </c>
      <c r="AC98" s="3">
        <v>1</v>
      </c>
      <c r="AD98" s="3">
        <v>2</v>
      </c>
      <c r="AE98" s="3">
        <v>2</v>
      </c>
      <c r="AF98" s="3">
        <v>2</v>
      </c>
      <c r="AG98" s="3">
        <v>1</v>
      </c>
      <c r="AH98" s="3">
        <v>0</v>
      </c>
      <c r="AI98" s="3">
        <v>0</v>
      </c>
      <c r="AJ98" s="3">
        <v>1</v>
      </c>
      <c r="AK98" s="3">
        <v>0</v>
      </c>
      <c r="AL98" s="3">
        <v>1</v>
      </c>
      <c r="AM98" s="3">
        <v>0</v>
      </c>
      <c r="AN98" s="3">
        <v>0</v>
      </c>
      <c r="AO98" s="3">
        <v>0</v>
      </c>
      <c r="AP98" s="3">
        <v>0</v>
      </c>
      <c r="AQ98" s="3">
        <v>5</v>
      </c>
      <c r="AR98" s="3">
        <v>1</v>
      </c>
      <c r="AS98" s="3">
        <v>8</v>
      </c>
      <c r="AT98" s="197">
        <f t="shared" si="58"/>
        <v>14</v>
      </c>
      <c r="AU98" s="74">
        <f t="shared" si="45"/>
        <v>503</v>
      </c>
      <c r="AV98" s="74">
        <f t="shared" si="46"/>
        <v>473</v>
      </c>
      <c r="AW98" s="74">
        <f t="shared" si="47"/>
        <v>411</v>
      </c>
      <c r="AX98" s="75">
        <f t="shared" si="59"/>
        <v>1387</v>
      </c>
      <c r="AY98" s="200">
        <f t="shared" si="60"/>
        <v>41.456380677721697</v>
      </c>
      <c r="AZ98" s="200">
        <f t="shared" si="61"/>
        <v>48.161499639509728</v>
      </c>
      <c r="BA98" s="200">
        <f t="shared" si="62"/>
        <v>5.5515501081470795</v>
      </c>
      <c r="BB98" s="200">
        <f t="shared" si="63"/>
        <v>0.64888248017303529</v>
      </c>
      <c r="BC98" s="200">
        <f t="shared" si="64"/>
        <v>1.0093727469358327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N98" s="3">
        <v>0</v>
      </c>
      <c r="CO98" s="3">
        <v>0</v>
      </c>
      <c r="CP98" s="3">
        <v>0</v>
      </c>
      <c r="CQ98" s="74">
        <f t="shared" si="48"/>
        <v>0</v>
      </c>
      <c r="CR98" s="74">
        <f t="shared" si="49"/>
        <v>0</v>
      </c>
      <c r="CS98" s="74">
        <f t="shared" si="50"/>
        <v>0</v>
      </c>
      <c r="CT98" s="75">
        <f t="shared" si="65"/>
        <v>0</v>
      </c>
      <c r="CU98" s="3">
        <v>21</v>
      </c>
      <c r="CV98" s="3">
        <v>50</v>
      </c>
      <c r="CW98" s="3">
        <v>31</v>
      </c>
      <c r="CX98" s="197">
        <f t="shared" si="66"/>
        <v>102</v>
      </c>
      <c r="CY98" s="3">
        <v>0</v>
      </c>
      <c r="CZ98" s="3">
        <v>0</v>
      </c>
      <c r="DA98" s="3">
        <v>36</v>
      </c>
      <c r="DB98" s="3">
        <v>32</v>
      </c>
      <c r="DC98" s="3">
        <v>23</v>
      </c>
      <c r="DD98" s="3">
        <v>5</v>
      </c>
      <c r="DE98" s="197">
        <f t="shared" si="67"/>
        <v>60</v>
      </c>
      <c r="DF98" s="3">
        <v>1</v>
      </c>
      <c r="DG98" s="3">
        <v>1</v>
      </c>
      <c r="DH98" s="3">
        <v>6</v>
      </c>
      <c r="DI98" s="3">
        <v>2</v>
      </c>
      <c r="DJ98" s="3">
        <v>4</v>
      </c>
      <c r="DK98" s="3">
        <v>0</v>
      </c>
      <c r="DL98" s="197">
        <f t="shared" si="68"/>
        <v>6</v>
      </c>
      <c r="DM98" s="3">
        <v>0</v>
      </c>
      <c r="DN98" s="3">
        <v>0</v>
      </c>
      <c r="DO98" s="3">
        <v>0</v>
      </c>
      <c r="DP98" s="3">
        <v>1</v>
      </c>
      <c r="DQ98" s="3">
        <v>0</v>
      </c>
      <c r="DR98" s="3">
        <v>0</v>
      </c>
      <c r="DS98" s="197">
        <f t="shared" si="69"/>
        <v>1</v>
      </c>
      <c r="DT98" s="3">
        <v>0</v>
      </c>
      <c r="DU98" s="3">
        <v>0</v>
      </c>
      <c r="DV98" s="3">
        <v>0</v>
      </c>
      <c r="DW98" s="3">
        <v>0</v>
      </c>
      <c r="DX98" s="3">
        <v>0</v>
      </c>
      <c r="DY98" s="3">
        <v>0</v>
      </c>
      <c r="DZ98" s="3">
        <v>0</v>
      </c>
      <c r="EA98" s="3">
        <v>0</v>
      </c>
      <c r="EB98" s="3">
        <v>0</v>
      </c>
      <c r="EC98" s="3">
        <v>0</v>
      </c>
      <c r="ED98" s="3">
        <v>0</v>
      </c>
      <c r="EE98" s="3">
        <v>0</v>
      </c>
      <c r="EF98" s="3">
        <v>0</v>
      </c>
      <c r="EG98" s="3">
        <v>0</v>
      </c>
      <c r="EH98" s="3">
        <v>0</v>
      </c>
      <c r="EI98" s="3">
        <v>1</v>
      </c>
      <c r="EJ98" s="3">
        <v>1</v>
      </c>
      <c r="EK98" s="12">
        <v>0</v>
      </c>
      <c r="EL98" s="205">
        <f t="shared" si="70"/>
        <v>2</v>
      </c>
      <c r="EM98" s="89">
        <f t="shared" si="71"/>
        <v>58</v>
      </c>
      <c r="EN98" s="74">
        <f t="shared" si="72"/>
        <v>79</v>
      </c>
      <c r="EO98" s="74">
        <f t="shared" si="73"/>
        <v>78</v>
      </c>
      <c r="EP98" s="75">
        <f t="shared" si="74"/>
        <v>215</v>
      </c>
      <c r="EQ98" s="207">
        <f t="shared" si="75"/>
        <v>47.441860465116278</v>
      </c>
      <c r="ER98" s="207">
        <f t="shared" si="76"/>
        <v>27.906976744186046</v>
      </c>
      <c r="ES98" s="208">
        <f t="shared" si="77"/>
        <v>2.7906976744186047</v>
      </c>
      <c r="ET98" s="207">
        <f t="shared" si="78"/>
        <v>0.46511627906976744</v>
      </c>
      <c r="EU98" s="207">
        <f t="shared" si="79"/>
        <v>0.93023255813953487</v>
      </c>
      <c r="EW98" s="87">
        <f t="shared" si="51"/>
        <v>561</v>
      </c>
      <c r="EX98" s="87">
        <f t="shared" si="52"/>
        <v>552</v>
      </c>
      <c r="EY98" s="87">
        <f t="shared" si="53"/>
        <v>489</v>
      </c>
      <c r="EZ98" s="87">
        <f t="shared" si="80"/>
        <v>1602</v>
      </c>
    </row>
    <row r="99" spans="1:156" x14ac:dyDescent="0.25">
      <c r="A99" s="4" t="s">
        <v>190</v>
      </c>
      <c r="B99" s="4" t="s">
        <v>191</v>
      </c>
      <c r="C99" s="3">
        <v>64</v>
      </c>
      <c r="D99" s="3">
        <v>25</v>
      </c>
      <c r="E99" s="3">
        <v>17</v>
      </c>
      <c r="F99" s="197">
        <f t="shared" si="54"/>
        <v>106</v>
      </c>
      <c r="G99" s="3">
        <v>2</v>
      </c>
      <c r="H99" s="3">
        <v>3</v>
      </c>
      <c r="I99" s="3">
        <v>3</v>
      </c>
      <c r="J99" s="3">
        <v>64</v>
      </c>
      <c r="K99" s="3">
        <v>54</v>
      </c>
      <c r="L99" s="3">
        <v>72</v>
      </c>
      <c r="M99" s="197">
        <f t="shared" si="55"/>
        <v>190</v>
      </c>
      <c r="N99" s="3">
        <v>7</v>
      </c>
      <c r="O99" s="3">
        <v>5</v>
      </c>
      <c r="P99" s="3">
        <v>9</v>
      </c>
      <c r="Q99" s="3">
        <v>31</v>
      </c>
      <c r="R99" s="3">
        <v>29</v>
      </c>
      <c r="S99" s="3">
        <v>23</v>
      </c>
      <c r="T99" s="197">
        <f t="shared" si="56"/>
        <v>83</v>
      </c>
      <c r="U99" s="3">
        <v>0</v>
      </c>
      <c r="V99" s="3">
        <v>0</v>
      </c>
      <c r="W99" s="3">
        <v>5</v>
      </c>
      <c r="X99" s="3">
        <v>0</v>
      </c>
      <c r="Y99" s="3">
        <v>0</v>
      </c>
      <c r="Z99" s="3">
        <v>0</v>
      </c>
      <c r="AA99" s="197">
        <f t="shared" si="57"/>
        <v>0</v>
      </c>
      <c r="AB99" s="3">
        <v>22</v>
      </c>
      <c r="AC99" s="3">
        <v>9</v>
      </c>
      <c r="AD99" s="3">
        <v>5</v>
      </c>
      <c r="AE99" s="3">
        <v>0</v>
      </c>
      <c r="AF99" s="3">
        <v>4</v>
      </c>
      <c r="AG99" s="3">
        <v>0</v>
      </c>
      <c r="AH99" s="3">
        <v>30</v>
      </c>
      <c r="AI99" s="3">
        <v>0</v>
      </c>
      <c r="AJ99" s="3">
        <v>10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197">
        <f t="shared" si="58"/>
        <v>0</v>
      </c>
      <c r="AU99" s="74">
        <f t="shared" si="45"/>
        <v>220</v>
      </c>
      <c r="AV99" s="74">
        <f t="shared" si="46"/>
        <v>129</v>
      </c>
      <c r="AW99" s="74">
        <f t="shared" si="47"/>
        <v>144</v>
      </c>
      <c r="AX99" s="75">
        <f t="shared" si="59"/>
        <v>493</v>
      </c>
      <c r="AY99" s="200">
        <f t="shared" si="60"/>
        <v>21.501014198782961</v>
      </c>
      <c r="AZ99" s="200">
        <f t="shared" si="61"/>
        <v>38.539553752535497</v>
      </c>
      <c r="BA99" s="200">
        <f t="shared" si="62"/>
        <v>16.835699797160245</v>
      </c>
      <c r="BB99" s="200">
        <f t="shared" si="63"/>
        <v>0</v>
      </c>
      <c r="BC99" s="200">
        <f t="shared" si="64"/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74">
        <f t="shared" si="48"/>
        <v>0</v>
      </c>
      <c r="CR99" s="74">
        <f t="shared" si="49"/>
        <v>0</v>
      </c>
      <c r="CS99" s="74">
        <f t="shared" si="50"/>
        <v>0</v>
      </c>
      <c r="CT99" s="75">
        <f t="shared" si="65"/>
        <v>0</v>
      </c>
      <c r="CU99" s="3">
        <v>12</v>
      </c>
      <c r="CV99" s="3">
        <v>6</v>
      </c>
      <c r="CW99" s="3">
        <v>1</v>
      </c>
      <c r="CX99" s="197">
        <f t="shared" si="66"/>
        <v>19</v>
      </c>
      <c r="CY99" s="3">
        <v>0</v>
      </c>
      <c r="CZ99" s="3">
        <v>0</v>
      </c>
      <c r="DA99" s="3">
        <v>0</v>
      </c>
      <c r="DB99" s="3">
        <v>5</v>
      </c>
      <c r="DC99" s="3">
        <v>11</v>
      </c>
      <c r="DD99" s="3">
        <v>6</v>
      </c>
      <c r="DE99" s="197">
        <f t="shared" si="67"/>
        <v>22</v>
      </c>
      <c r="DF99" s="3">
        <v>0</v>
      </c>
      <c r="DG99" s="3">
        <v>0</v>
      </c>
      <c r="DH99" s="3">
        <v>0</v>
      </c>
      <c r="DI99" s="3">
        <v>3</v>
      </c>
      <c r="DJ99" s="3">
        <v>17</v>
      </c>
      <c r="DK99" s="3">
        <v>1</v>
      </c>
      <c r="DL99" s="197">
        <f t="shared" si="68"/>
        <v>21</v>
      </c>
      <c r="DM99" s="3">
        <v>0</v>
      </c>
      <c r="DN99" s="3">
        <v>0</v>
      </c>
      <c r="DO99" s="3">
        <v>0</v>
      </c>
      <c r="DP99" s="3">
        <v>0</v>
      </c>
      <c r="DQ99" s="3">
        <v>0</v>
      </c>
      <c r="DR99" s="3">
        <v>1</v>
      </c>
      <c r="DS99" s="197">
        <f t="shared" si="69"/>
        <v>1</v>
      </c>
      <c r="DT99" s="3">
        <v>4</v>
      </c>
      <c r="DU99" s="3">
        <v>2</v>
      </c>
      <c r="DV99" s="3">
        <v>0</v>
      </c>
      <c r="DW99" s="3">
        <v>0</v>
      </c>
      <c r="DX99" s="3">
        <v>0</v>
      </c>
      <c r="DY99" s="3">
        <v>0</v>
      </c>
      <c r="DZ99" s="3">
        <v>6</v>
      </c>
      <c r="EA99" s="3">
        <v>0</v>
      </c>
      <c r="EB99" s="3">
        <v>1</v>
      </c>
      <c r="EC99" s="3">
        <v>0</v>
      </c>
      <c r="ED99" s="3">
        <v>0</v>
      </c>
      <c r="EE99" s="3">
        <v>0</v>
      </c>
      <c r="EF99" s="3">
        <v>0</v>
      </c>
      <c r="EG99" s="3">
        <v>0</v>
      </c>
      <c r="EH99" s="3">
        <v>0</v>
      </c>
      <c r="EI99" s="3">
        <v>0</v>
      </c>
      <c r="EJ99" s="3">
        <v>0</v>
      </c>
      <c r="EK99" s="12">
        <v>0</v>
      </c>
      <c r="EL99" s="205">
        <f t="shared" si="70"/>
        <v>0</v>
      </c>
      <c r="EM99" s="89">
        <f t="shared" si="71"/>
        <v>30</v>
      </c>
      <c r="EN99" s="74">
        <f t="shared" si="72"/>
        <v>36</v>
      </c>
      <c r="EO99" s="74">
        <f t="shared" si="73"/>
        <v>10</v>
      </c>
      <c r="EP99" s="75">
        <f t="shared" si="74"/>
        <v>76</v>
      </c>
      <c r="EQ99" s="207">
        <f t="shared" si="75"/>
        <v>25</v>
      </c>
      <c r="ER99" s="207">
        <f t="shared" si="76"/>
        <v>28.947368421052634</v>
      </c>
      <c r="ES99" s="208">
        <f t="shared" si="77"/>
        <v>27.631578947368425</v>
      </c>
      <c r="ET99" s="207">
        <f t="shared" si="78"/>
        <v>1.3157894736842104</v>
      </c>
      <c r="EU99" s="207">
        <f t="shared" si="79"/>
        <v>0</v>
      </c>
      <c r="EW99" s="87">
        <f t="shared" si="51"/>
        <v>250</v>
      </c>
      <c r="EX99" s="87">
        <f t="shared" si="52"/>
        <v>165</v>
      </c>
      <c r="EY99" s="87">
        <f t="shared" si="53"/>
        <v>154</v>
      </c>
      <c r="EZ99" s="87">
        <f t="shared" si="80"/>
        <v>569</v>
      </c>
    </row>
    <row r="100" spans="1:156" x14ac:dyDescent="0.25">
      <c r="A100" s="4" t="s">
        <v>192</v>
      </c>
      <c r="B100" s="4" t="s">
        <v>193</v>
      </c>
      <c r="C100" s="3">
        <v>4</v>
      </c>
      <c r="D100" s="3">
        <v>3</v>
      </c>
      <c r="E100" s="3">
        <v>0</v>
      </c>
      <c r="F100" s="197">
        <f t="shared" si="54"/>
        <v>7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197">
        <f t="shared" si="55"/>
        <v>0</v>
      </c>
      <c r="N100" s="3">
        <v>33</v>
      </c>
      <c r="O100" s="3">
        <v>0</v>
      </c>
      <c r="P100" s="3">
        <v>0</v>
      </c>
      <c r="Q100" s="3">
        <v>30</v>
      </c>
      <c r="R100" s="3">
        <v>12</v>
      </c>
      <c r="S100" s="3">
        <v>2</v>
      </c>
      <c r="T100" s="197">
        <f t="shared" si="56"/>
        <v>44</v>
      </c>
      <c r="U100" s="3">
        <v>6</v>
      </c>
      <c r="V100" s="3">
        <v>4</v>
      </c>
      <c r="W100" s="3">
        <v>0</v>
      </c>
      <c r="X100" s="3">
        <v>9</v>
      </c>
      <c r="Y100" s="3">
        <v>0</v>
      </c>
      <c r="Z100" s="3">
        <v>0</v>
      </c>
      <c r="AA100" s="197">
        <f t="shared" si="57"/>
        <v>9</v>
      </c>
      <c r="AB100" s="3">
        <v>2</v>
      </c>
      <c r="AC100" s="3">
        <v>0</v>
      </c>
      <c r="AD100" s="3">
        <v>2</v>
      </c>
      <c r="AE100" s="3">
        <v>0</v>
      </c>
      <c r="AF100" s="3">
        <v>1</v>
      </c>
      <c r="AG100" s="3">
        <v>46</v>
      </c>
      <c r="AH100" s="3">
        <v>0</v>
      </c>
      <c r="AI100" s="3">
        <v>1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7</v>
      </c>
      <c r="AR100" s="3">
        <v>118</v>
      </c>
      <c r="AS100" s="3">
        <v>16</v>
      </c>
      <c r="AT100" s="197">
        <f t="shared" si="58"/>
        <v>141</v>
      </c>
      <c r="AU100" s="74">
        <f t="shared" si="45"/>
        <v>91</v>
      </c>
      <c r="AV100" s="74">
        <f t="shared" si="46"/>
        <v>139</v>
      </c>
      <c r="AW100" s="74">
        <f t="shared" si="47"/>
        <v>66</v>
      </c>
      <c r="AX100" s="75">
        <f t="shared" si="59"/>
        <v>296</v>
      </c>
      <c r="AY100" s="200">
        <f t="shared" si="60"/>
        <v>2.3648648648648649</v>
      </c>
      <c r="AZ100" s="200">
        <f t="shared" si="61"/>
        <v>0</v>
      </c>
      <c r="BA100" s="200">
        <f t="shared" si="62"/>
        <v>14.864864864864865</v>
      </c>
      <c r="BB100" s="200">
        <f t="shared" si="63"/>
        <v>3.0405405405405408</v>
      </c>
      <c r="BC100" s="200">
        <f t="shared" si="64"/>
        <v>47.635135135135137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H100" s="3">
        <v>0</v>
      </c>
      <c r="CI100" s="3">
        <v>0</v>
      </c>
      <c r="CJ100" s="3">
        <v>0</v>
      </c>
      <c r="CK100" s="3">
        <v>0</v>
      </c>
      <c r="CL100" s="3">
        <v>0</v>
      </c>
      <c r="CM100" s="3">
        <v>0</v>
      </c>
      <c r="CN100" s="3">
        <v>0</v>
      </c>
      <c r="CO100" s="3">
        <v>0</v>
      </c>
      <c r="CP100" s="3">
        <v>0</v>
      </c>
      <c r="CQ100" s="74">
        <f t="shared" si="48"/>
        <v>0</v>
      </c>
      <c r="CR100" s="74">
        <f t="shared" si="49"/>
        <v>0</v>
      </c>
      <c r="CS100" s="74">
        <f t="shared" si="50"/>
        <v>0</v>
      </c>
      <c r="CT100" s="75">
        <f t="shared" si="65"/>
        <v>0</v>
      </c>
      <c r="CU100" s="3">
        <v>4</v>
      </c>
      <c r="CV100" s="3">
        <v>0</v>
      </c>
      <c r="CW100" s="3">
        <v>0</v>
      </c>
      <c r="CX100" s="197">
        <f t="shared" si="66"/>
        <v>4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197">
        <f t="shared" si="67"/>
        <v>0</v>
      </c>
      <c r="DF100" s="3">
        <v>9</v>
      </c>
      <c r="DG100" s="3">
        <v>0</v>
      </c>
      <c r="DH100" s="3">
        <v>0</v>
      </c>
      <c r="DI100" s="3">
        <v>9</v>
      </c>
      <c r="DJ100" s="3">
        <v>1</v>
      </c>
      <c r="DK100" s="3">
        <v>0</v>
      </c>
      <c r="DL100" s="197">
        <f t="shared" si="68"/>
        <v>10</v>
      </c>
      <c r="DM100" s="3">
        <v>5</v>
      </c>
      <c r="DN100" s="3">
        <v>1</v>
      </c>
      <c r="DO100" s="3">
        <v>0</v>
      </c>
      <c r="DP100" s="3">
        <v>3</v>
      </c>
      <c r="DQ100" s="3">
        <v>0</v>
      </c>
      <c r="DR100" s="3">
        <v>0</v>
      </c>
      <c r="DS100" s="197">
        <f t="shared" si="69"/>
        <v>3</v>
      </c>
      <c r="DT100" s="3">
        <v>0</v>
      </c>
      <c r="DU100" s="3">
        <v>0</v>
      </c>
      <c r="DV100" s="3">
        <v>0</v>
      </c>
      <c r="DW100" s="3">
        <v>0</v>
      </c>
      <c r="DX100" s="3">
        <v>0</v>
      </c>
      <c r="DY100" s="3">
        <v>0</v>
      </c>
      <c r="DZ100" s="3">
        <v>0</v>
      </c>
      <c r="EA100" s="3">
        <v>1</v>
      </c>
      <c r="EB100" s="3">
        <v>0</v>
      </c>
      <c r="EC100" s="3">
        <v>0</v>
      </c>
      <c r="ED100" s="3">
        <v>0</v>
      </c>
      <c r="EE100" s="3">
        <v>0</v>
      </c>
      <c r="EF100" s="3">
        <v>0</v>
      </c>
      <c r="EG100" s="3">
        <v>0</v>
      </c>
      <c r="EH100" s="3">
        <v>0</v>
      </c>
      <c r="EI100" s="3">
        <v>3</v>
      </c>
      <c r="EJ100" s="3">
        <v>63</v>
      </c>
      <c r="EK100" s="12">
        <v>33</v>
      </c>
      <c r="EL100" s="205">
        <f t="shared" si="70"/>
        <v>99</v>
      </c>
      <c r="EM100" s="89">
        <f t="shared" si="71"/>
        <v>33</v>
      </c>
      <c r="EN100" s="74">
        <f t="shared" si="72"/>
        <v>66</v>
      </c>
      <c r="EO100" s="74">
        <f t="shared" si="73"/>
        <v>33</v>
      </c>
      <c r="EP100" s="75">
        <f t="shared" si="74"/>
        <v>132</v>
      </c>
      <c r="EQ100" s="207">
        <f t="shared" si="75"/>
        <v>3.0303030303030303</v>
      </c>
      <c r="ER100" s="207">
        <f t="shared" si="76"/>
        <v>0</v>
      </c>
      <c r="ES100" s="208">
        <f t="shared" si="77"/>
        <v>7.5757575757575761</v>
      </c>
      <c r="ET100" s="207">
        <f t="shared" si="78"/>
        <v>2.2727272727272729</v>
      </c>
      <c r="EU100" s="207">
        <f t="shared" si="79"/>
        <v>75</v>
      </c>
      <c r="EW100" s="87">
        <f t="shared" si="51"/>
        <v>124</v>
      </c>
      <c r="EX100" s="87">
        <f t="shared" si="52"/>
        <v>205</v>
      </c>
      <c r="EY100" s="87">
        <f t="shared" si="53"/>
        <v>99</v>
      </c>
      <c r="EZ100" s="87">
        <f t="shared" si="80"/>
        <v>428</v>
      </c>
    </row>
    <row r="101" spans="1:156" x14ac:dyDescent="0.25">
      <c r="A101" s="4" t="s">
        <v>194</v>
      </c>
      <c r="B101" s="4" t="s">
        <v>195</v>
      </c>
      <c r="C101" s="3">
        <v>0</v>
      </c>
      <c r="D101" s="3">
        <v>2</v>
      </c>
      <c r="E101" s="3">
        <v>4</v>
      </c>
      <c r="F101" s="197">
        <f t="shared" si="54"/>
        <v>6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197">
        <f t="shared" si="55"/>
        <v>0</v>
      </c>
      <c r="N101" s="3">
        <v>0</v>
      </c>
      <c r="O101" s="3">
        <v>0</v>
      </c>
      <c r="P101" s="3">
        <v>1</v>
      </c>
      <c r="Q101" s="3">
        <v>0</v>
      </c>
      <c r="R101" s="3">
        <v>0</v>
      </c>
      <c r="S101" s="3">
        <v>4</v>
      </c>
      <c r="T101" s="197">
        <f t="shared" si="56"/>
        <v>4</v>
      </c>
      <c r="U101" s="3">
        <v>0</v>
      </c>
      <c r="V101" s="3">
        <v>0</v>
      </c>
      <c r="W101" s="3">
        <v>0</v>
      </c>
      <c r="X101" s="3">
        <v>0</v>
      </c>
      <c r="Y101" s="3">
        <v>2</v>
      </c>
      <c r="Z101" s="3">
        <v>3</v>
      </c>
      <c r="AA101" s="197">
        <f t="shared" si="57"/>
        <v>5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197">
        <f t="shared" si="58"/>
        <v>0</v>
      </c>
      <c r="AU101" s="74">
        <f t="shared" ref="AU101:AU115" si="81">+C101+G101+J101+N101+Q101+U101+X101+AB101+AE101+AH101+AK101+AN101+AQ101</f>
        <v>0</v>
      </c>
      <c r="AV101" s="74">
        <f t="shared" ref="AV101:AV115" si="82">+D101+H101+K101+O101+R101+V101+Y101+AC101+AF101+AI101+AL101+AO101+AR101</f>
        <v>4</v>
      </c>
      <c r="AW101" s="74">
        <f t="shared" ref="AW101:AW115" si="83">+E101+I101+L101+P101+S101+W101+Z101+AD101+AG101+AJ101+AM101+AP101+AS101</f>
        <v>12</v>
      </c>
      <c r="AX101" s="75">
        <f t="shared" si="59"/>
        <v>16</v>
      </c>
      <c r="AY101" s="200">
        <f t="shared" si="60"/>
        <v>37.5</v>
      </c>
      <c r="AZ101" s="200">
        <f t="shared" si="61"/>
        <v>0</v>
      </c>
      <c r="BA101" s="200">
        <f t="shared" si="62"/>
        <v>25</v>
      </c>
      <c r="BB101" s="200">
        <f t="shared" si="63"/>
        <v>31.25</v>
      </c>
      <c r="BC101" s="200">
        <f t="shared" si="64"/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N101" s="3">
        <v>0</v>
      </c>
      <c r="CO101" s="3">
        <v>0</v>
      </c>
      <c r="CP101" s="3">
        <v>0</v>
      </c>
      <c r="CQ101" s="74">
        <f t="shared" ref="CQ101:CQ115" si="84">+BD101+BG101+BJ101+BM101+BP101+BS101+BV101+BY101+CB101+CE101+CH101+CK101+CN101</f>
        <v>0</v>
      </c>
      <c r="CR101" s="74">
        <f t="shared" ref="CR101:CR115" si="85">+BE101+BH101+BK101+BN101+BQ101+BT101+BW101+BZ101+CC101+CF101+CI101+CL101+CO101</f>
        <v>0</v>
      </c>
      <c r="CS101" s="74">
        <f t="shared" ref="CS101:CS115" si="86">+BF101+BI101+BL101+BO101+BR101+BU101+BX101+CA101+CD101+CG101+CJ101+CM101+CP101</f>
        <v>0</v>
      </c>
      <c r="CT101" s="75">
        <f t="shared" si="65"/>
        <v>0</v>
      </c>
      <c r="CU101" s="3">
        <v>0</v>
      </c>
      <c r="CV101" s="3">
        <v>0</v>
      </c>
      <c r="CW101" s="3">
        <v>0</v>
      </c>
      <c r="CX101" s="197">
        <f t="shared" si="66"/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197">
        <f t="shared" si="67"/>
        <v>0</v>
      </c>
      <c r="DF101" s="3">
        <v>0</v>
      </c>
      <c r="DG101" s="3">
        <v>0</v>
      </c>
      <c r="DH101" s="3">
        <v>0</v>
      </c>
      <c r="DI101" s="3">
        <v>0</v>
      </c>
      <c r="DJ101" s="3">
        <v>0</v>
      </c>
      <c r="DK101" s="3">
        <v>0</v>
      </c>
      <c r="DL101" s="197">
        <f t="shared" si="68"/>
        <v>0</v>
      </c>
      <c r="DM101" s="3">
        <v>0</v>
      </c>
      <c r="DN101" s="3">
        <v>0</v>
      </c>
      <c r="DO101" s="3">
        <v>0</v>
      </c>
      <c r="DP101" s="3">
        <v>0</v>
      </c>
      <c r="DQ101" s="3">
        <v>0</v>
      </c>
      <c r="DR101" s="3">
        <v>0</v>
      </c>
      <c r="DS101" s="197">
        <f t="shared" si="69"/>
        <v>0</v>
      </c>
      <c r="DT101" s="3">
        <v>0</v>
      </c>
      <c r="DU101" s="3">
        <v>0</v>
      </c>
      <c r="DV101" s="3">
        <v>0</v>
      </c>
      <c r="DW101" s="3">
        <v>0</v>
      </c>
      <c r="DX101" s="3">
        <v>0</v>
      </c>
      <c r="DY101" s="3">
        <v>0</v>
      </c>
      <c r="DZ101" s="3">
        <v>0</v>
      </c>
      <c r="EA101" s="3">
        <v>0</v>
      </c>
      <c r="EB101" s="3">
        <v>0</v>
      </c>
      <c r="EC101" s="3">
        <v>0</v>
      </c>
      <c r="ED101" s="3">
        <v>0</v>
      </c>
      <c r="EE101" s="3">
        <v>0</v>
      </c>
      <c r="EF101" s="3">
        <v>0</v>
      </c>
      <c r="EG101" s="3">
        <v>0</v>
      </c>
      <c r="EH101" s="3">
        <v>0</v>
      </c>
      <c r="EI101" s="3">
        <v>0</v>
      </c>
      <c r="EJ101" s="3">
        <v>0</v>
      </c>
      <c r="EK101" s="12">
        <v>0</v>
      </c>
      <c r="EL101" s="205">
        <f t="shared" si="70"/>
        <v>0</v>
      </c>
      <c r="EM101" s="89">
        <f t="shared" si="71"/>
        <v>0</v>
      </c>
      <c r="EN101" s="74">
        <f t="shared" si="72"/>
        <v>0</v>
      </c>
      <c r="EO101" s="74">
        <f t="shared" si="73"/>
        <v>0</v>
      </c>
      <c r="EP101" s="75">
        <f t="shared" si="74"/>
        <v>0</v>
      </c>
      <c r="EQ101" s="207" t="e">
        <f t="shared" si="75"/>
        <v>#DIV/0!</v>
      </c>
      <c r="ER101" s="207" t="e">
        <f t="shared" si="76"/>
        <v>#DIV/0!</v>
      </c>
      <c r="ES101" s="208" t="e">
        <f t="shared" si="77"/>
        <v>#DIV/0!</v>
      </c>
      <c r="ET101" s="207" t="e">
        <f t="shared" si="78"/>
        <v>#DIV/0!</v>
      </c>
      <c r="EU101" s="207" t="e">
        <f t="shared" si="79"/>
        <v>#DIV/0!</v>
      </c>
      <c r="EW101" s="87">
        <f t="shared" ref="EW101:EW115" si="87">+AU101+CQ101+EM101</f>
        <v>0</v>
      </c>
      <c r="EX101" s="87">
        <f t="shared" ref="EX101:EX115" si="88">+AV101+CR101+EN101</f>
        <v>4</v>
      </c>
      <c r="EY101" s="87">
        <f t="shared" ref="EY101:EY115" si="89">+AW101+CS101+EO101</f>
        <v>12</v>
      </c>
      <c r="EZ101" s="87">
        <f t="shared" si="80"/>
        <v>16</v>
      </c>
    </row>
    <row r="102" spans="1:156" x14ac:dyDescent="0.25">
      <c r="A102" s="4" t="s">
        <v>196</v>
      </c>
      <c r="B102" s="4" t="s">
        <v>197</v>
      </c>
      <c r="C102" s="3">
        <v>92</v>
      </c>
      <c r="D102" s="3">
        <v>9</v>
      </c>
      <c r="E102" s="3">
        <v>21</v>
      </c>
      <c r="F102" s="197">
        <f t="shared" si="54"/>
        <v>122</v>
      </c>
      <c r="G102" s="3">
        <v>13</v>
      </c>
      <c r="H102" s="3">
        <v>8</v>
      </c>
      <c r="I102" s="3">
        <v>1</v>
      </c>
      <c r="J102" s="3">
        <v>211</v>
      </c>
      <c r="K102" s="3">
        <v>93</v>
      </c>
      <c r="L102" s="3">
        <v>92</v>
      </c>
      <c r="M102" s="197">
        <f t="shared" si="55"/>
        <v>396</v>
      </c>
      <c r="N102" s="3">
        <v>4</v>
      </c>
      <c r="O102" s="3">
        <v>3</v>
      </c>
      <c r="P102" s="3">
        <v>1</v>
      </c>
      <c r="Q102" s="3">
        <v>58</v>
      </c>
      <c r="R102" s="3">
        <v>25</v>
      </c>
      <c r="S102" s="3">
        <v>24</v>
      </c>
      <c r="T102" s="197">
        <f t="shared" si="56"/>
        <v>107</v>
      </c>
      <c r="U102" s="3">
        <v>1</v>
      </c>
      <c r="V102" s="3">
        <v>0</v>
      </c>
      <c r="W102" s="3">
        <v>0</v>
      </c>
      <c r="X102" s="3">
        <v>4</v>
      </c>
      <c r="Y102" s="3">
        <v>10</v>
      </c>
      <c r="Z102" s="3">
        <v>9</v>
      </c>
      <c r="AA102" s="197">
        <f t="shared" si="57"/>
        <v>23</v>
      </c>
      <c r="AB102" s="3">
        <v>0</v>
      </c>
      <c r="AC102" s="3">
        <v>0</v>
      </c>
      <c r="AD102" s="3">
        <v>0</v>
      </c>
      <c r="AE102" s="3">
        <v>1</v>
      </c>
      <c r="AF102" s="3">
        <v>0</v>
      </c>
      <c r="AG102" s="3">
        <v>0</v>
      </c>
      <c r="AH102" s="3">
        <v>0</v>
      </c>
      <c r="AI102" s="3">
        <v>0</v>
      </c>
      <c r="AJ102" s="3">
        <v>4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17</v>
      </c>
      <c r="AR102" s="3">
        <v>27</v>
      </c>
      <c r="AS102" s="3">
        <v>11</v>
      </c>
      <c r="AT102" s="197">
        <f t="shared" si="58"/>
        <v>55</v>
      </c>
      <c r="AU102" s="74">
        <f t="shared" si="81"/>
        <v>401</v>
      </c>
      <c r="AV102" s="74">
        <f t="shared" si="82"/>
        <v>175</v>
      </c>
      <c r="AW102" s="74">
        <f t="shared" si="83"/>
        <v>163</v>
      </c>
      <c r="AX102" s="75">
        <f t="shared" si="59"/>
        <v>739</v>
      </c>
      <c r="AY102" s="200">
        <f t="shared" si="60"/>
        <v>16.508795669824085</v>
      </c>
      <c r="AZ102" s="200">
        <f t="shared" si="61"/>
        <v>53.585926928281459</v>
      </c>
      <c r="BA102" s="200">
        <f t="shared" si="62"/>
        <v>14.479025710419485</v>
      </c>
      <c r="BB102" s="200">
        <f t="shared" si="63"/>
        <v>3.1123139377537212</v>
      </c>
      <c r="BC102" s="200">
        <f t="shared" si="64"/>
        <v>7.4424898511502029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0</v>
      </c>
      <c r="CM102" s="3">
        <v>0</v>
      </c>
      <c r="CN102" s="3">
        <v>0</v>
      </c>
      <c r="CO102" s="3">
        <v>0</v>
      </c>
      <c r="CP102" s="3">
        <v>0</v>
      </c>
      <c r="CQ102" s="74">
        <f t="shared" si="84"/>
        <v>0</v>
      </c>
      <c r="CR102" s="74">
        <f t="shared" si="85"/>
        <v>0</v>
      </c>
      <c r="CS102" s="74">
        <f t="shared" si="86"/>
        <v>0</v>
      </c>
      <c r="CT102" s="75">
        <f t="shared" si="65"/>
        <v>0</v>
      </c>
      <c r="CU102" s="3">
        <v>8</v>
      </c>
      <c r="CV102" s="3">
        <v>5</v>
      </c>
      <c r="CW102" s="3">
        <v>0</v>
      </c>
      <c r="CX102" s="197">
        <f t="shared" si="66"/>
        <v>13</v>
      </c>
      <c r="CY102" s="3">
        <v>0</v>
      </c>
      <c r="CZ102" s="3">
        <v>0</v>
      </c>
      <c r="DA102" s="3">
        <v>0</v>
      </c>
      <c r="DB102" s="3">
        <v>101</v>
      </c>
      <c r="DC102" s="3">
        <v>55</v>
      </c>
      <c r="DD102" s="3">
        <v>15</v>
      </c>
      <c r="DE102" s="197">
        <f t="shared" si="67"/>
        <v>171</v>
      </c>
      <c r="DF102" s="3">
        <v>3</v>
      </c>
      <c r="DG102" s="3">
        <v>0</v>
      </c>
      <c r="DH102" s="3">
        <v>0</v>
      </c>
      <c r="DI102" s="3">
        <v>9</v>
      </c>
      <c r="DJ102" s="3">
        <v>10</v>
      </c>
      <c r="DK102" s="3">
        <v>0</v>
      </c>
      <c r="DL102" s="197">
        <f t="shared" si="68"/>
        <v>19</v>
      </c>
      <c r="DM102" s="3">
        <v>0</v>
      </c>
      <c r="DN102" s="3">
        <v>0</v>
      </c>
      <c r="DO102" s="3">
        <v>0</v>
      </c>
      <c r="DP102" s="3">
        <v>2</v>
      </c>
      <c r="DQ102" s="3">
        <v>6</v>
      </c>
      <c r="DR102" s="3">
        <v>0</v>
      </c>
      <c r="DS102" s="197">
        <f t="shared" si="69"/>
        <v>8</v>
      </c>
      <c r="DT102" s="3">
        <v>0</v>
      </c>
      <c r="DU102" s="3">
        <v>0</v>
      </c>
      <c r="DV102" s="3">
        <v>0</v>
      </c>
      <c r="DW102" s="3">
        <v>0</v>
      </c>
      <c r="DX102" s="3">
        <v>0</v>
      </c>
      <c r="DY102" s="3">
        <v>0</v>
      </c>
      <c r="DZ102" s="3">
        <v>0</v>
      </c>
      <c r="EA102" s="3">
        <v>0</v>
      </c>
      <c r="EB102" s="3">
        <v>0</v>
      </c>
      <c r="EC102" s="3">
        <v>0</v>
      </c>
      <c r="ED102" s="3">
        <v>0</v>
      </c>
      <c r="EE102" s="3">
        <v>0</v>
      </c>
      <c r="EF102" s="3">
        <v>0</v>
      </c>
      <c r="EG102" s="3">
        <v>0</v>
      </c>
      <c r="EH102" s="3">
        <v>0</v>
      </c>
      <c r="EI102" s="3">
        <v>17</v>
      </c>
      <c r="EJ102" s="3">
        <v>22</v>
      </c>
      <c r="EK102" s="12">
        <v>5</v>
      </c>
      <c r="EL102" s="205">
        <f t="shared" si="70"/>
        <v>44</v>
      </c>
      <c r="EM102" s="89">
        <f t="shared" si="71"/>
        <v>140</v>
      </c>
      <c r="EN102" s="74">
        <f t="shared" si="72"/>
        <v>98</v>
      </c>
      <c r="EO102" s="74">
        <f t="shared" si="73"/>
        <v>20</v>
      </c>
      <c r="EP102" s="75">
        <f t="shared" si="74"/>
        <v>258</v>
      </c>
      <c r="EQ102" s="207">
        <f t="shared" si="75"/>
        <v>5.0387596899224807</v>
      </c>
      <c r="ER102" s="207">
        <f t="shared" si="76"/>
        <v>66.279069767441854</v>
      </c>
      <c r="ES102" s="208">
        <f t="shared" si="77"/>
        <v>7.3643410852713185</v>
      </c>
      <c r="ET102" s="207">
        <f t="shared" si="78"/>
        <v>3.1007751937984498</v>
      </c>
      <c r="EU102" s="207">
        <f t="shared" si="79"/>
        <v>17.054263565891471</v>
      </c>
      <c r="EW102" s="87">
        <f t="shared" si="87"/>
        <v>541</v>
      </c>
      <c r="EX102" s="87">
        <f t="shared" si="88"/>
        <v>273</v>
      </c>
      <c r="EY102" s="87">
        <f t="shared" si="89"/>
        <v>183</v>
      </c>
      <c r="EZ102" s="87">
        <f t="shared" si="80"/>
        <v>997</v>
      </c>
    </row>
    <row r="103" spans="1:156" x14ac:dyDescent="0.25">
      <c r="A103" s="4" t="s">
        <v>198</v>
      </c>
      <c r="B103" s="4" t="s">
        <v>199</v>
      </c>
      <c r="C103" s="3">
        <v>1</v>
      </c>
      <c r="D103" s="3">
        <v>0</v>
      </c>
      <c r="E103" s="3">
        <v>0</v>
      </c>
      <c r="F103" s="197">
        <f t="shared" si="54"/>
        <v>1</v>
      </c>
      <c r="G103" s="3">
        <v>4</v>
      </c>
      <c r="H103" s="3">
        <v>2</v>
      </c>
      <c r="I103" s="3">
        <v>0</v>
      </c>
      <c r="J103" s="3">
        <v>112</v>
      </c>
      <c r="K103" s="3">
        <v>55</v>
      </c>
      <c r="L103" s="3">
        <v>46</v>
      </c>
      <c r="M103" s="197">
        <f t="shared" si="55"/>
        <v>213</v>
      </c>
      <c r="N103" s="3">
        <v>2</v>
      </c>
      <c r="O103" s="3">
        <v>2</v>
      </c>
      <c r="P103" s="3">
        <v>4</v>
      </c>
      <c r="Q103" s="3">
        <v>34</v>
      </c>
      <c r="R103" s="3">
        <v>14</v>
      </c>
      <c r="S103" s="3">
        <v>2</v>
      </c>
      <c r="T103" s="197">
        <f t="shared" si="56"/>
        <v>50</v>
      </c>
      <c r="U103" s="3">
        <v>5</v>
      </c>
      <c r="V103" s="3">
        <v>1</v>
      </c>
      <c r="W103" s="3">
        <v>1</v>
      </c>
      <c r="X103" s="3">
        <v>3</v>
      </c>
      <c r="Y103" s="3">
        <v>1</v>
      </c>
      <c r="Z103" s="3">
        <v>0</v>
      </c>
      <c r="AA103" s="197">
        <f t="shared" si="57"/>
        <v>4</v>
      </c>
      <c r="AB103" s="3">
        <v>1</v>
      </c>
      <c r="AC103" s="3">
        <v>2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35</v>
      </c>
      <c r="AR103" s="3">
        <v>2</v>
      </c>
      <c r="AS103" s="3">
        <v>11</v>
      </c>
      <c r="AT103" s="197">
        <f t="shared" si="58"/>
        <v>48</v>
      </c>
      <c r="AU103" s="74">
        <f t="shared" si="81"/>
        <v>197</v>
      </c>
      <c r="AV103" s="74">
        <f t="shared" si="82"/>
        <v>79</v>
      </c>
      <c r="AW103" s="74">
        <f t="shared" si="83"/>
        <v>64</v>
      </c>
      <c r="AX103" s="75">
        <f t="shared" si="59"/>
        <v>340</v>
      </c>
      <c r="AY103" s="200">
        <f t="shared" si="60"/>
        <v>0.29411764705882354</v>
      </c>
      <c r="AZ103" s="200">
        <f t="shared" si="61"/>
        <v>62.647058823529413</v>
      </c>
      <c r="BA103" s="200">
        <f t="shared" si="62"/>
        <v>14.705882352941178</v>
      </c>
      <c r="BB103" s="200">
        <f t="shared" si="63"/>
        <v>1.1764705882352942</v>
      </c>
      <c r="BC103" s="200">
        <f t="shared" si="64"/>
        <v>14.117647058823529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  <c r="CH103" s="3">
        <v>0</v>
      </c>
      <c r="CI103" s="3">
        <v>0</v>
      </c>
      <c r="CJ103" s="3">
        <v>0</v>
      </c>
      <c r="CK103" s="3">
        <v>0</v>
      </c>
      <c r="CL103" s="3">
        <v>0</v>
      </c>
      <c r="CM103" s="3">
        <v>0</v>
      </c>
      <c r="CN103" s="3">
        <v>0</v>
      </c>
      <c r="CO103" s="3">
        <v>0</v>
      </c>
      <c r="CP103" s="3">
        <v>0</v>
      </c>
      <c r="CQ103" s="74">
        <f t="shared" si="84"/>
        <v>0</v>
      </c>
      <c r="CR103" s="74">
        <f t="shared" si="85"/>
        <v>0</v>
      </c>
      <c r="CS103" s="74">
        <f t="shared" si="86"/>
        <v>0</v>
      </c>
      <c r="CT103" s="75">
        <f t="shared" si="65"/>
        <v>0</v>
      </c>
      <c r="CU103" s="3">
        <v>2</v>
      </c>
      <c r="CV103" s="3">
        <v>0</v>
      </c>
      <c r="CW103" s="3">
        <v>0</v>
      </c>
      <c r="CX103" s="197">
        <f t="shared" si="66"/>
        <v>2</v>
      </c>
      <c r="CY103" s="3">
        <v>0</v>
      </c>
      <c r="CZ103" s="3">
        <v>0</v>
      </c>
      <c r="DA103" s="3">
        <v>0</v>
      </c>
      <c r="DB103" s="3">
        <v>33</v>
      </c>
      <c r="DC103" s="3">
        <v>10</v>
      </c>
      <c r="DD103" s="3">
        <v>13</v>
      </c>
      <c r="DE103" s="197">
        <f t="shared" si="67"/>
        <v>56</v>
      </c>
      <c r="DF103" s="3">
        <v>0</v>
      </c>
      <c r="DG103" s="3">
        <v>1</v>
      </c>
      <c r="DH103" s="3">
        <v>0</v>
      </c>
      <c r="DI103" s="3">
        <v>3</v>
      </c>
      <c r="DJ103" s="3">
        <v>2</v>
      </c>
      <c r="DK103" s="3">
        <v>0</v>
      </c>
      <c r="DL103" s="197">
        <f t="shared" si="68"/>
        <v>5</v>
      </c>
      <c r="DM103" s="3">
        <v>0</v>
      </c>
      <c r="DN103" s="3">
        <v>0</v>
      </c>
      <c r="DO103" s="3">
        <v>0</v>
      </c>
      <c r="DP103" s="3">
        <v>0</v>
      </c>
      <c r="DQ103" s="3">
        <v>0</v>
      </c>
      <c r="DR103" s="3">
        <v>0</v>
      </c>
      <c r="DS103" s="197">
        <f t="shared" si="69"/>
        <v>0</v>
      </c>
      <c r="DT103" s="3">
        <v>1</v>
      </c>
      <c r="DU103" s="3">
        <v>0</v>
      </c>
      <c r="DV103" s="3">
        <v>0</v>
      </c>
      <c r="DW103" s="3">
        <v>0</v>
      </c>
      <c r="DX103" s="3">
        <v>0</v>
      </c>
      <c r="DY103" s="3">
        <v>0</v>
      </c>
      <c r="DZ103" s="3">
        <v>0</v>
      </c>
      <c r="EA103" s="3">
        <v>0</v>
      </c>
      <c r="EB103" s="3">
        <v>0</v>
      </c>
      <c r="EC103" s="3">
        <v>0</v>
      </c>
      <c r="ED103" s="3">
        <v>0</v>
      </c>
      <c r="EE103" s="3">
        <v>0</v>
      </c>
      <c r="EF103" s="3">
        <v>0</v>
      </c>
      <c r="EG103" s="3">
        <v>0</v>
      </c>
      <c r="EH103" s="3">
        <v>0</v>
      </c>
      <c r="EI103" s="3">
        <v>2</v>
      </c>
      <c r="EJ103" s="3">
        <v>0</v>
      </c>
      <c r="EK103" s="12">
        <v>2</v>
      </c>
      <c r="EL103" s="205">
        <f t="shared" si="70"/>
        <v>4</v>
      </c>
      <c r="EM103" s="89">
        <f t="shared" si="71"/>
        <v>41</v>
      </c>
      <c r="EN103" s="74">
        <f t="shared" si="72"/>
        <v>13</v>
      </c>
      <c r="EO103" s="74">
        <f t="shared" si="73"/>
        <v>15</v>
      </c>
      <c r="EP103" s="75">
        <f t="shared" si="74"/>
        <v>69</v>
      </c>
      <c r="EQ103" s="207">
        <f t="shared" si="75"/>
        <v>2.8985507246376812</v>
      </c>
      <c r="ER103" s="207">
        <f t="shared" si="76"/>
        <v>81.159420289855078</v>
      </c>
      <c r="ES103" s="208">
        <f t="shared" si="77"/>
        <v>7.2463768115942031</v>
      </c>
      <c r="ET103" s="207">
        <f t="shared" si="78"/>
        <v>0</v>
      </c>
      <c r="EU103" s="207">
        <f t="shared" si="79"/>
        <v>5.7971014492753623</v>
      </c>
      <c r="EW103" s="87">
        <f t="shared" si="87"/>
        <v>238</v>
      </c>
      <c r="EX103" s="87">
        <f t="shared" si="88"/>
        <v>92</v>
      </c>
      <c r="EY103" s="87">
        <f t="shared" si="89"/>
        <v>79</v>
      </c>
      <c r="EZ103" s="87">
        <f t="shared" si="80"/>
        <v>409</v>
      </c>
    </row>
    <row r="104" spans="1:156" x14ac:dyDescent="0.25">
      <c r="A104" s="4" t="s">
        <v>200</v>
      </c>
      <c r="B104" s="4" t="s">
        <v>201</v>
      </c>
      <c r="C104" s="3">
        <v>10</v>
      </c>
      <c r="D104" s="3">
        <v>4</v>
      </c>
      <c r="E104" s="3">
        <v>0</v>
      </c>
      <c r="F104" s="197">
        <f t="shared" si="54"/>
        <v>14</v>
      </c>
      <c r="G104" s="3">
        <v>10</v>
      </c>
      <c r="H104" s="3">
        <v>2</v>
      </c>
      <c r="I104" s="3">
        <v>4</v>
      </c>
      <c r="J104" s="3">
        <v>189</v>
      </c>
      <c r="K104" s="3">
        <v>130</v>
      </c>
      <c r="L104" s="3">
        <v>137</v>
      </c>
      <c r="M104" s="197">
        <f t="shared" si="55"/>
        <v>456</v>
      </c>
      <c r="N104" s="3">
        <v>14</v>
      </c>
      <c r="O104" s="3">
        <v>6</v>
      </c>
      <c r="P104" s="3">
        <v>20</v>
      </c>
      <c r="Q104" s="3">
        <v>92</v>
      </c>
      <c r="R104" s="3">
        <v>38</v>
      </c>
      <c r="S104" s="3">
        <v>31</v>
      </c>
      <c r="T104" s="197">
        <f t="shared" si="56"/>
        <v>161</v>
      </c>
      <c r="U104" s="3">
        <v>0</v>
      </c>
      <c r="V104" s="3">
        <v>0</v>
      </c>
      <c r="W104" s="3">
        <v>0</v>
      </c>
      <c r="X104" s="3">
        <v>48</v>
      </c>
      <c r="Y104" s="3">
        <v>32</v>
      </c>
      <c r="Z104" s="3">
        <v>21</v>
      </c>
      <c r="AA104" s="197">
        <f t="shared" si="57"/>
        <v>101</v>
      </c>
      <c r="AB104" s="3">
        <v>4</v>
      </c>
      <c r="AC104" s="3">
        <v>9</v>
      </c>
      <c r="AD104" s="3">
        <v>4</v>
      </c>
      <c r="AE104" s="3">
        <v>11</v>
      </c>
      <c r="AF104" s="3">
        <v>5</v>
      </c>
      <c r="AG104" s="3">
        <v>7</v>
      </c>
      <c r="AH104" s="3">
        <v>2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46</v>
      </c>
      <c r="AR104" s="3">
        <v>28</v>
      </c>
      <c r="AS104" s="3">
        <v>18</v>
      </c>
      <c r="AT104" s="197">
        <f t="shared" si="58"/>
        <v>92</v>
      </c>
      <c r="AU104" s="74">
        <f t="shared" si="81"/>
        <v>426</v>
      </c>
      <c r="AV104" s="74">
        <f t="shared" si="82"/>
        <v>254</v>
      </c>
      <c r="AW104" s="74">
        <f t="shared" si="83"/>
        <v>242</v>
      </c>
      <c r="AX104" s="75">
        <f t="shared" si="59"/>
        <v>922</v>
      </c>
      <c r="AY104" s="200">
        <f t="shared" si="60"/>
        <v>1.5184381778741864</v>
      </c>
      <c r="AZ104" s="200">
        <f t="shared" si="61"/>
        <v>49.457700650759215</v>
      </c>
      <c r="BA104" s="200">
        <f t="shared" si="62"/>
        <v>17.462039045553148</v>
      </c>
      <c r="BB104" s="200">
        <f t="shared" si="63"/>
        <v>10.954446854663773</v>
      </c>
      <c r="BC104" s="200">
        <f t="shared" si="64"/>
        <v>9.9783080260303691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0</v>
      </c>
      <c r="CM104" s="3">
        <v>0</v>
      </c>
      <c r="CN104" s="3">
        <v>0</v>
      </c>
      <c r="CO104" s="3">
        <v>0</v>
      </c>
      <c r="CP104" s="3">
        <v>0</v>
      </c>
      <c r="CQ104" s="74">
        <f t="shared" si="84"/>
        <v>0</v>
      </c>
      <c r="CR104" s="74">
        <f t="shared" si="85"/>
        <v>0</v>
      </c>
      <c r="CS104" s="74">
        <f t="shared" si="86"/>
        <v>0</v>
      </c>
      <c r="CT104" s="75">
        <f t="shared" si="65"/>
        <v>0</v>
      </c>
      <c r="CU104" s="3">
        <v>1</v>
      </c>
      <c r="CV104" s="3">
        <v>1</v>
      </c>
      <c r="CW104" s="3">
        <v>0</v>
      </c>
      <c r="CX104" s="197">
        <f t="shared" si="66"/>
        <v>2</v>
      </c>
      <c r="CY104" s="3">
        <v>0</v>
      </c>
      <c r="CZ104" s="3">
        <v>0</v>
      </c>
      <c r="DA104" s="3">
        <v>0</v>
      </c>
      <c r="DB104" s="3">
        <v>69</v>
      </c>
      <c r="DC104" s="3">
        <v>53</v>
      </c>
      <c r="DD104" s="3">
        <v>48</v>
      </c>
      <c r="DE104" s="197">
        <f t="shared" si="67"/>
        <v>170</v>
      </c>
      <c r="DF104" s="3">
        <v>2</v>
      </c>
      <c r="DG104" s="3">
        <v>0</v>
      </c>
      <c r="DH104" s="3">
        <v>3</v>
      </c>
      <c r="DI104" s="3">
        <v>16</v>
      </c>
      <c r="DJ104" s="3">
        <v>3</v>
      </c>
      <c r="DK104" s="3">
        <v>1</v>
      </c>
      <c r="DL104" s="197">
        <f t="shared" si="68"/>
        <v>20</v>
      </c>
      <c r="DM104" s="3">
        <v>0</v>
      </c>
      <c r="DN104" s="3">
        <v>0</v>
      </c>
      <c r="DO104" s="3">
        <v>1</v>
      </c>
      <c r="DP104" s="3">
        <v>29</v>
      </c>
      <c r="DQ104" s="3">
        <v>18</v>
      </c>
      <c r="DR104" s="3">
        <v>8</v>
      </c>
      <c r="DS104" s="197">
        <f t="shared" si="69"/>
        <v>55</v>
      </c>
      <c r="DT104" s="3">
        <v>0</v>
      </c>
      <c r="DU104" s="3">
        <v>0</v>
      </c>
      <c r="DV104" s="3">
        <v>0</v>
      </c>
      <c r="DW104" s="3">
        <v>0</v>
      </c>
      <c r="DX104" s="3">
        <v>0</v>
      </c>
      <c r="DY104" s="3">
        <v>0</v>
      </c>
      <c r="DZ104" s="3">
        <v>1</v>
      </c>
      <c r="EA104" s="3">
        <v>0</v>
      </c>
      <c r="EB104" s="3">
        <v>0</v>
      </c>
      <c r="EC104" s="3">
        <v>0</v>
      </c>
      <c r="ED104" s="3">
        <v>0</v>
      </c>
      <c r="EE104" s="3">
        <v>0</v>
      </c>
      <c r="EF104" s="3">
        <v>0</v>
      </c>
      <c r="EG104" s="3">
        <v>0</v>
      </c>
      <c r="EH104" s="3">
        <v>0</v>
      </c>
      <c r="EI104" s="3">
        <v>5</v>
      </c>
      <c r="EJ104" s="3">
        <v>5</v>
      </c>
      <c r="EK104" s="12">
        <v>2</v>
      </c>
      <c r="EL104" s="205">
        <f t="shared" si="70"/>
        <v>12</v>
      </c>
      <c r="EM104" s="89">
        <f t="shared" si="71"/>
        <v>123</v>
      </c>
      <c r="EN104" s="74">
        <f t="shared" si="72"/>
        <v>80</v>
      </c>
      <c r="EO104" s="74">
        <f t="shared" si="73"/>
        <v>63</v>
      </c>
      <c r="EP104" s="75">
        <f t="shared" si="74"/>
        <v>266</v>
      </c>
      <c r="EQ104" s="207">
        <f t="shared" si="75"/>
        <v>0.75187969924812026</v>
      </c>
      <c r="ER104" s="207">
        <f t="shared" si="76"/>
        <v>63.909774436090231</v>
      </c>
      <c r="ES104" s="208">
        <f t="shared" si="77"/>
        <v>7.518796992481203</v>
      </c>
      <c r="ET104" s="207">
        <f t="shared" si="78"/>
        <v>20.676691729323306</v>
      </c>
      <c r="EU104" s="207">
        <f t="shared" si="79"/>
        <v>4.5112781954887211</v>
      </c>
      <c r="EW104" s="87">
        <f t="shared" si="87"/>
        <v>549</v>
      </c>
      <c r="EX104" s="87">
        <f t="shared" si="88"/>
        <v>334</v>
      </c>
      <c r="EY104" s="87">
        <f t="shared" si="89"/>
        <v>305</v>
      </c>
      <c r="EZ104" s="87">
        <f t="shared" si="80"/>
        <v>1188</v>
      </c>
    </row>
    <row r="105" spans="1:156" x14ac:dyDescent="0.25">
      <c r="A105" s="4" t="s">
        <v>202</v>
      </c>
      <c r="B105" s="4" t="s">
        <v>203</v>
      </c>
      <c r="C105" s="3">
        <v>87</v>
      </c>
      <c r="D105" s="3">
        <v>39</v>
      </c>
      <c r="E105" s="3">
        <v>26</v>
      </c>
      <c r="F105" s="197">
        <f t="shared" si="54"/>
        <v>152</v>
      </c>
      <c r="G105" s="3">
        <v>34</v>
      </c>
      <c r="H105" s="3">
        <v>21</v>
      </c>
      <c r="I105" s="3">
        <v>6</v>
      </c>
      <c r="J105" s="3">
        <v>53</v>
      </c>
      <c r="K105" s="3">
        <v>75</v>
      </c>
      <c r="L105" s="3">
        <v>27</v>
      </c>
      <c r="M105" s="197">
        <f t="shared" si="55"/>
        <v>155</v>
      </c>
      <c r="N105" s="3">
        <v>38</v>
      </c>
      <c r="O105" s="3">
        <v>21</v>
      </c>
      <c r="P105" s="3">
        <v>6</v>
      </c>
      <c r="Q105" s="3">
        <v>85</v>
      </c>
      <c r="R105" s="3">
        <v>37</v>
      </c>
      <c r="S105" s="3">
        <v>22</v>
      </c>
      <c r="T105" s="197">
        <f t="shared" si="56"/>
        <v>144</v>
      </c>
      <c r="U105" s="3">
        <v>3</v>
      </c>
      <c r="V105" s="3">
        <v>1</v>
      </c>
      <c r="W105" s="3">
        <v>0</v>
      </c>
      <c r="X105" s="3">
        <v>15</v>
      </c>
      <c r="Y105" s="3">
        <v>7</v>
      </c>
      <c r="Z105" s="3">
        <v>4</v>
      </c>
      <c r="AA105" s="197">
        <f t="shared" si="57"/>
        <v>26</v>
      </c>
      <c r="AB105" s="3">
        <v>2</v>
      </c>
      <c r="AC105" s="3">
        <v>0</v>
      </c>
      <c r="AD105" s="3">
        <v>0</v>
      </c>
      <c r="AE105" s="3">
        <v>11</v>
      </c>
      <c r="AF105" s="3">
        <v>12</v>
      </c>
      <c r="AG105" s="3">
        <v>15</v>
      </c>
      <c r="AH105" s="3">
        <v>5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1</v>
      </c>
      <c r="AR105" s="3">
        <v>0</v>
      </c>
      <c r="AS105" s="3">
        <v>14</v>
      </c>
      <c r="AT105" s="197">
        <f t="shared" si="58"/>
        <v>15</v>
      </c>
      <c r="AU105" s="74">
        <f t="shared" si="81"/>
        <v>334</v>
      </c>
      <c r="AV105" s="74">
        <f t="shared" si="82"/>
        <v>213</v>
      </c>
      <c r="AW105" s="74">
        <f t="shared" si="83"/>
        <v>120</v>
      </c>
      <c r="AX105" s="75">
        <f t="shared" si="59"/>
        <v>667</v>
      </c>
      <c r="AY105" s="200">
        <f t="shared" si="60"/>
        <v>22.788605697151425</v>
      </c>
      <c r="AZ105" s="200">
        <f t="shared" si="61"/>
        <v>23.238380809595203</v>
      </c>
      <c r="BA105" s="200">
        <f t="shared" si="62"/>
        <v>21.589205397301349</v>
      </c>
      <c r="BB105" s="200">
        <f t="shared" si="63"/>
        <v>3.8980509745127434</v>
      </c>
      <c r="BC105" s="200">
        <f t="shared" si="64"/>
        <v>2.2488755622188905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74">
        <f t="shared" si="84"/>
        <v>0</v>
      </c>
      <c r="CR105" s="74">
        <f t="shared" si="85"/>
        <v>0</v>
      </c>
      <c r="CS105" s="74">
        <f t="shared" si="86"/>
        <v>0</v>
      </c>
      <c r="CT105" s="75">
        <f t="shared" si="65"/>
        <v>0</v>
      </c>
      <c r="CU105" s="3">
        <v>16</v>
      </c>
      <c r="CV105" s="3">
        <v>13</v>
      </c>
      <c r="CW105" s="3">
        <v>11</v>
      </c>
      <c r="CX105" s="197">
        <f t="shared" si="66"/>
        <v>40</v>
      </c>
      <c r="CY105" s="3">
        <v>0</v>
      </c>
      <c r="CZ105" s="3">
        <v>0</v>
      </c>
      <c r="DA105" s="3">
        <v>1</v>
      </c>
      <c r="DB105" s="3">
        <v>9</v>
      </c>
      <c r="DC105" s="3">
        <v>19</v>
      </c>
      <c r="DD105" s="3">
        <v>17</v>
      </c>
      <c r="DE105" s="197">
        <f t="shared" si="67"/>
        <v>45</v>
      </c>
      <c r="DF105" s="3">
        <v>2</v>
      </c>
      <c r="DG105" s="3">
        <v>3</v>
      </c>
      <c r="DH105" s="3">
        <v>0</v>
      </c>
      <c r="DI105" s="3">
        <v>12</v>
      </c>
      <c r="DJ105" s="3">
        <v>7</v>
      </c>
      <c r="DK105" s="3">
        <v>4</v>
      </c>
      <c r="DL105" s="197">
        <f t="shared" si="68"/>
        <v>23</v>
      </c>
      <c r="DM105" s="3">
        <v>0</v>
      </c>
      <c r="DN105" s="3">
        <v>0</v>
      </c>
      <c r="DO105" s="3">
        <v>0</v>
      </c>
      <c r="DP105" s="3">
        <v>14</v>
      </c>
      <c r="DQ105" s="3">
        <v>4</v>
      </c>
      <c r="DR105" s="3">
        <v>5</v>
      </c>
      <c r="DS105" s="197">
        <f t="shared" si="69"/>
        <v>23</v>
      </c>
      <c r="DT105" s="3">
        <v>1</v>
      </c>
      <c r="DU105" s="3">
        <v>2</v>
      </c>
      <c r="DV105" s="3">
        <v>0</v>
      </c>
      <c r="DW105" s="3">
        <v>0</v>
      </c>
      <c r="DX105" s="3">
        <v>0</v>
      </c>
      <c r="DY105" s="3">
        <v>0</v>
      </c>
      <c r="DZ105" s="3">
        <v>1</v>
      </c>
      <c r="EA105" s="3">
        <v>0</v>
      </c>
      <c r="EB105" s="3">
        <v>0</v>
      </c>
      <c r="EC105" s="3">
        <v>0</v>
      </c>
      <c r="ED105" s="3">
        <v>0</v>
      </c>
      <c r="EE105" s="3">
        <v>0</v>
      </c>
      <c r="EF105" s="3">
        <v>0</v>
      </c>
      <c r="EG105" s="3">
        <v>0</v>
      </c>
      <c r="EH105" s="3">
        <v>0</v>
      </c>
      <c r="EI105" s="3">
        <v>0</v>
      </c>
      <c r="EJ105" s="3">
        <v>1</v>
      </c>
      <c r="EK105" s="12">
        <v>2</v>
      </c>
      <c r="EL105" s="205">
        <f t="shared" si="70"/>
        <v>3</v>
      </c>
      <c r="EM105" s="89">
        <f t="shared" si="71"/>
        <v>55</v>
      </c>
      <c r="EN105" s="74">
        <f t="shared" si="72"/>
        <v>49</v>
      </c>
      <c r="EO105" s="74">
        <f t="shared" si="73"/>
        <v>40</v>
      </c>
      <c r="EP105" s="75">
        <f t="shared" si="74"/>
        <v>144</v>
      </c>
      <c r="EQ105" s="207">
        <f t="shared" si="75"/>
        <v>27.777777777777779</v>
      </c>
      <c r="ER105" s="207">
        <f t="shared" si="76"/>
        <v>31.25</v>
      </c>
      <c r="ES105" s="208">
        <f t="shared" si="77"/>
        <v>15.972222222222221</v>
      </c>
      <c r="ET105" s="207">
        <f t="shared" si="78"/>
        <v>15.972222222222221</v>
      </c>
      <c r="EU105" s="207">
        <f t="shared" si="79"/>
        <v>2.083333333333333</v>
      </c>
      <c r="EW105" s="87">
        <f t="shared" si="87"/>
        <v>389</v>
      </c>
      <c r="EX105" s="87">
        <f t="shared" si="88"/>
        <v>262</v>
      </c>
      <c r="EY105" s="87">
        <f t="shared" si="89"/>
        <v>160</v>
      </c>
      <c r="EZ105" s="87">
        <f t="shared" si="80"/>
        <v>811</v>
      </c>
    </row>
    <row r="106" spans="1:156" x14ac:dyDescent="0.25">
      <c r="A106" s="4" t="s">
        <v>204</v>
      </c>
      <c r="B106" s="4" t="s">
        <v>205</v>
      </c>
      <c r="C106" s="3">
        <v>10</v>
      </c>
      <c r="D106" s="3">
        <v>0</v>
      </c>
      <c r="E106" s="3">
        <v>14</v>
      </c>
      <c r="F106" s="197">
        <f t="shared" si="54"/>
        <v>24</v>
      </c>
      <c r="G106" s="3">
        <v>0</v>
      </c>
      <c r="H106" s="3">
        <v>0</v>
      </c>
      <c r="I106" s="3">
        <v>0</v>
      </c>
      <c r="J106" s="3">
        <v>2</v>
      </c>
      <c r="K106" s="3">
        <v>34</v>
      </c>
      <c r="L106" s="3">
        <v>16</v>
      </c>
      <c r="M106" s="197">
        <f t="shared" si="55"/>
        <v>52</v>
      </c>
      <c r="N106" s="3">
        <v>19</v>
      </c>
      <c r="O106" s="3">
        <v>52</v>
      </c>
      <c r="P106" s="3">
        <v>104</v>
      </c>
      <c r="Q106" s="3">
        <v>8</v>
      </c>
      <c r="R106" s="3">
        <v>23</v>
      </c>
      <c r="S106" s="3">
        <v>25</v>
      </c>
      <c r="T106" s="197">
        <f t="shared" si="56"/>
        <v>56</v>
      </c>
      <c r="U106" s="3">
        <v>7</v>
      </c>
      <c r="V106" s="3">
        <v>3</v>
      </c>
      <c r="W106" s="3">
        <v>5</v>
      </c>
      <c r="X106" s="3">
        <v>0</v>
      </c>
      <c r="Y106" s="3">
        <v>2</v>
      </c>
      <c r="Z106" s="3">
        <v>0</v>
      </c>
      <c r="AA106" s="197">
        <f t="shared" si="57"/>
        <v>2</v>
      </c>
      <c r="AB106" s="3">
        <v>3</v>
      </c>
      <c r="AC106" s="3">
        <v>0</v>
      </c>
      <c r="AD106" s="3">
        <v>5</v>
      </c>
      <c r="AE106" s="3">
        <v>1</v>
      </c>
      <c r="AF106" s="3">
        <v>1</v>
      </c>
      <c r="AG106" s="3">
        <v>1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7</v>
      </c>
      <c r="AR106" s="3">
        <v>10</v>
      </c>
      <c r="AS106" s="3">
        <v>0</v>
      </c>
      <c r="AT106" s="197">
        <f t="shared" si="58"/>
        <v>17</v>
      </c>
      <c r="AU106" s="74">
        <f t="shared" si="81"/>
        <v>57</v>
      </c>
      <c r="AV106" s="74">
        <f t="shared" si="82"/>
        <v>125</v>
      </c>
      <c r="AW106" s="74">
        <f t="shared" si="83"/>
        <v>170</v>
      </c>
      <c r="AX106" s="75">
        <f t="shared" si="59"/>
        <v>352</v>
      </c>
      <c r="AY106" s="200">
        <f t="shared" si="60"/>
        <v>6.8181818181818175</v>
      </c>
      <c r="AZ106" s="200">
        <f t="shared" si="61"/>
        <v>14.772727272727273</v>
      </c>
      <c r="BA106" s="200">
        <f t="shared" si="62"/>
        <v>15.909090909090908</v>
      </c>
      <c r="BB106" s="200">
        <f t="shared" si="63"/>
        <v>0.56818181818181823</v>
      </c>
      <c r="BC106" s="200">
        <f t="shared" si="64"/>
        <v>4.8295454545454541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74">
        <f t="shared" si="84"/>
        <v>0</v>
      </c>
      <c r="CR106" s="74">
        <f t="shared" si="85"/>
        <v>0</v>
      </c>
      <c r="CS106" s="74">
        <f t="shared" si="86"/>
        <v>0</v>
      </c>
      <c r="CT106" s="75">
        <f t="shared" si="65"/>
        <v>0</v>
      </c>
      <c r="CU106" s="3">
        <v>0</v>
      </c>
      <c r="CV106" s="3">
        <v>2</v>
      </c>
      <c r="CW106" s="3">
        <v>3</v>
      </c>
      <c r="CX106" s="197">
        <f t="shared" si="66"/>
        <v>5</v>
      </c>
      <c r="CY106" s="3">
        <v>0</v>
      </c>
      <c r="CZ106" s="3">
        <v>0</v>
      </c>
      <c r="DA106" s="3">
        <v>0</v>
      </c>
      <c r="DB106" s="3">
        <v>0</v>
      </c>
      <c r="DC106" s="3">
        <v>4</v>
      </c>
      <c r="DD106" s="3">
        <v>2</v>
      </c>
      <c r="DE106" s="197">
        <f t="shared" si="67"/>
        <v>6</v>
      </c>
      <c r="DF106" s="3">
        <v>3</v>
      </c>
      <c r="DG106" s="3">
        <v>5</v>
      </c>
      <c r="DH106" s="3">
        <v>21</v>
      </c>
      <c r="DI106" s="3">
        <v>2</v>
      </c>
      <c r="DJ106" s="3">
        <v>1</v>
      </c>
      <c r="DK106" s="3">
        <v>3</v>
      </c>
      <c r="DL106" s="197">
        <f t="shared" si="68"/>
        <v>6</v>
      </c>
      <c r="DM106" s="3">
        <v>0</v>
      </c>
      <c r="DN106" s="3">
        <v>0</v>
      </c>
      <c r="DO106" s="3">
        <v>3</v>
      </c>
      <c r="DP106" s="3">
        <v>3</v>
      </c>
      <c r="DQ106" s="3">
        <v>3</v>
      </c>
      <c r="DR106" s="3">
        <v>6</v>
      </c>
      <c r="DS106" s="197">
        <f t="shared" si="69"/>
        <v>12</v>
      </c>
      <c r="DT106" s="3">
        <v>0</v>
      </c>
      <c r="DU106" s="3">
        <v>0</v>
      </c>
      <c r="DV106" s="3">
        <v>0</v>
      </c>
      <c r="DW106" s="3">
        <v>0</v>
      </c>
      <c r="DX106" s="3">
        <v>0</v>
      </c>
      <c r="DY106" s="3">
        <v>0</v>
      </c>
      <c r="DZ106" s="3">
        <v>0</v>
      </c>
      <c r="EA106" s="3">
        <v>0</v>
      </c>
      <c r="EB106" s="3">
        <v>0</v>
      </c>
      <c r="EC106" s="3">
        <v>0</v>
      </c>
      <c r="ED106" s="3">
        <v>0</v>
      </c>
      <c r="EE106" s="3">
        <v>0</v>
      </c>
      <c r="EF106" s="3">
        <v>0</v>
      </c>
      <c r="EG106" s="3">
        <v>0</v>
      </c>
      <c r="EH106" s="3">
        <v>0</v>
      </c>
      <c r="EI106" s="3">
        <v>0</v>
      </c>
      <c r="EJ106" s="3">
        <v>0</v>
      </c>
      <c r="EK106" s="12">
        <v>0</v>
      </c>
      <c r="EL106" s="205">
        <f t="shared" si="70"/>
        <v>0</v>
      </c>
      <c r="EM106" s="89">
        <f t="shared" si="71"/>
        <v>8</v>
      </c>
      <c r="EN106" s="74">
        <f t="shared" si="72"/>
        <v>15</v>
      </c>
      <c r="EO106" s="74">
        <f t="shared" si="73"/>
        <v>38</v>
      </c>
      <c r="EP106" s="75">
        <f t="shared" si="74"/>
        <v>61</v>
      </c>
      <c r="EQ106" s="207">
        <f t="shared" si="75"/>
        <v>8.1967213114754092</v>
      </c>
      <c r="ER106" s="207">
        <f t="shared" si="76"/>
        <v>9.8360655737704921</v>
      </c>
      <c r="ES106" s="208">
        <f t="shared" si="77"/>
        <v>9.8360655737704921</v>
      </c>
      <c r="ET106" s="207">
        <f t="shared" si="78"/>
        <v>19.672131147540984</v>
      </c>
      <c r="EU106" s="207">
        <f t="shared" si="79"/>
        <v>0</v>
      </c>
      <c r="EW106" s="87">
        <f t="shared" si="87"/>
        <v>65</v>
      </c>
      <c r="EX106" s="87">
        <f t="shared" si="88"/>
        <v>140</v>
      </c>
      <c r="EY106" s="87">
        <f t="shared" si="89"/>
        <v>208</v>
      </c>
      <c r="EZ106" s="87">
        <f t="shared" si="80"/>
        <v>413</v>
      </c>
    </row>
    <row r="107" spans="1:156" x14ac:dyDescent="0.25">
      <c r="A107" s="4" t="s">
        <v>206</v>
      </c>
      <c r="B107" s="4" t="s">
        <v>207</v>
      </c>
      <c r="C107" s="3">
        <v>0</v>
      </c>
      <c r="D107" s="3">
        <v>0</v>
      </c>
      <c r="E107" s="3">
        <v>0</v>
      </c>
      <c r="F107" s="197">
        <f t="shared" si="54"/>
        <v>0</v>
      </c>
      <c r="G107" s="3">
        <v>0</v>
      </c>
      <c r="H107" s="3">
        <v>0</v>
      </c>
      <c r="I107" s="3">
        <v>0</v>
      </c>
      <c r="J107" s="3">
        <v>3</v>
      </c>
      <c r="K107" s="3">
        <v>32</v>
      </c>
      <c r="L107" s="3">
        <v>10</v>
      </c>
      <c r="M107" s="197">
        <f t="shared" si="55"/>
        <v>45</v>
      </c>
      <c r="N107" s="3">
        <v>3</v>
      </c>
      <c r="O107" s="3">
        <v>2</v>
      </c>
      <c r="P107" s="3">
        <v>0</v>
      </c>
      <c r="Q107" s="3">
        <v>2</v>
      </c>
      <c r="R107" s="3">
        <v>7</v>
      </c>
      <c r="S107" s="3">
        <v>0</v>
      </c>
      <c r="T107" s="197">
        <f t="shared" si="56"/>
        <v>9</v>
      </c>
      <c r="U107" s="3">
        <v>1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197">
        <f t="shared" si="57"/>
        <v>0</v>
      </c>
      <c r="AB107" s="3">
        <v>0</v>
      </c>
      <c r="AC107" s="3">
        <v>4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3</v>
      </c>
      <c r="AR107" s="3">
        <v>15</v>
      </c>
      <c r="AS107" s="3">
        <v>0</v>
      </c>
      <c r="AT107" s="197">
        <f t="shared" si="58"/>
        <v>18</v>
      </c>
      <c r="AU107" s="74">
        <f t="shared" si="81"/>
        <v>12</v>
      </c>
      <c r="AV107" s="74">
        <f t="shared" si="82"/>
        <v>60</v>
      </c>
      <c r="AW107" s="74">
        <f t="shared" si="83"/>
        <v>10</v>
      </c>
      <c r="AX107" s="75">
        <f t="shared" si="59"/>
        <v>82</v>
      </c>
      <c r="AY107" s="200">
        <f t="shared" si="60"/>
        <v>0</v>
      </c>
      <c r="AZ107" s="200">
        <f t="shared" si="61"/>
        <v>54.878048780487809</v>
      </c>
      <c r="BA107" s="200">
        <f t="shared" si="62"/>
        <v>10.975609756097562</v>
      </c>
      <c r="BB107" s="200">
        <f t="shared" si="63"/>
        <v>0</v>
      </c>
      <c r="BC107" s="200">
        <f t="shared" si="64"/>
        <v>21.951219512195124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M107" s="3">
        <v>0</v>
      </c>
      <c r="CN107" s="3">
        <v>0</v>
      </c>
      <c r="CO107" s="3">
        <v>0</v>
      </c>
      <c r="CP107" s="3">
        <v>0</v>
      </c>
      <c r="CQ107" s="74">
        <f t="shared" si="84"/>
        <v>0</v>
      </c>
      <c r="CR107" s="74">
        <f t="shared" si="85"/>
        <v>0</v>
      </c>
      <c r="CS107" s="74">
        <f t="shared" si="86"/>
        <v>0</v>
      </c>
      <c r="CT107" s="75">
        <f t="shared" si="65"/>
        <v>0</v>
      </c>
      <c r="CU107" s="3">
        <v>0</v>
      </c>
      <c r="CV107" s="3">
        <v>0</v>
      </c>
      <c r="CW107" s="3">
        <v>0</v>
      </c>
      <c r="CX107" s="197">
        <f t="shared" si="66"/>
        <v>0</v>
      </c>
      <c r="CY107" s="3">
        <v>0</v>
      </c>
      <c r="CZ107" s="3">
        <v>0</v>
      </c>
      <c r="DA107" s="3">
        <v>0</v>
      </c>
      <c r="DB107" s="3">
        <v>1</v>
      </c>
      <c r="DC107" s="3">
        <v>0</v>
      </c>
      <c r="DD107" s="3">
        <v>1</v>
      </c>
      <c r="DE107" s="197">
        <f t="shared" si="67"/>
        <v>2</v>
      </c>
      <c r="DF107" s="3">
        <v>0</v>
      </c>
      <c r="DG107" s="3">
        <v>0</v>
      </c>
      <c r="DH107" s="3">
        <v>0</v>
      </c>
      <c r="DI107" s="3">
        <v>0</v>
      </c>
      <c r="DJ107" s="3">
        <v>0</v>
      </c>
      <c r="DK107" s="3">
        <v>0</v>
      </c>
      <c r="DL107" s="197">
        <f t="shared" si="68"/>
        <v>0</v>
      </c>
      <c r="DM107" s="3">
        <v>0</v>
      </c>
      <c r="DN107" s="3">
        <v>0</v>
      </c>
      <c r="DO107" s="3">
        <v>0</v>
      </c>
      <c r="DP107" s="3">
        <v>0</v>
      </c>
      <c r="DQ107" s="3">
        <v>0</v>
      </c>
      <c r="DR107" s="3">
        <v>0</v>
      </c>
      <c r="DS107" s="197">
        <f t="shared" si="69"/>
        <v>0</v>
      </c>
      <c r="DT107" s="3">
        <v>0</v>
      </c>
      <c r="DU107" s="3">
        <v>0</v>
      </c>
      <c r="DV107" s="3">
        <v>0</v>
      </c>
      <c r="DW107" s="3">
        <v>0</v>
      </c>
      <c r="DX107" s="3">
        <v>0</v>
      </c>
      <c r="DY107" s="3">
        <v>0</v>
      </c>
      <c r="DZ107" s="3">
        <v>0</v>
      </c>
      <c r="EA107" s="3">
        <v>0</v>
      </c>
      <c r="EB107" s="3">
        <v>0</v>
      </c>
      <c r="EC107" s="3">
        <v>0</v>
      </c>
      <c r="ED107" s="3">
        <v>0</v>
      </c>
      <c r="EE107" s="3">
        <v>0</v>
      </c>
      <c r="EF107" s="3">
        <v>0</v>
      </c>
      <c r="EG107" s="3">
        <v>0</v>
      </c>
      <c r="EH107" s="3">
        <v>0</v>
      </c>
      <c r="EI107" s="3">
        <v>0</v>
      </c>
      <c r="EJ107" s="3">
        <v>0</v>
      </c>
      <c r="EK107" s="12">
        <v>0</v>
      </c>
      <c r="EL107" s="205">
        <f t="shared" si="70"/>
        <v>0</v>
      </c>
      <c r="EM107" s="89">
        <f t="shared" si="71"/>
        <v>1</v>
      </c>
      <c r="EN107" s="74">
        <f t="shared" si="72"/>
        <v>0</v>
      </c>
      <c r="EO107" s="74">
        <f t="shared" si="73"/>
        <v>1</v>
      </c>
      <c r="EP107" s="75">
        <f t="shared" si="74"/>
        <v>2</v>
      </c>
      <c r="EQ107" s="207">
        <f t="shared" si="75"/>
        <v>0</v>
      </c>
      <c r="ER107" s="207">
        <f t="shared" si="76"/>
        <v>100</v>
      </c>
      <c r="ES107" s="208">
        <f t="shared" si="77"/>
        <v>0</v>
      </c>
      <c r="ET107" s="207">
        <f t="shared" si="78"/>
        <v>0</v>
      </c>
      <c r="EU107" s="207">
        <f t="shared" si="79"/>
        <v>0</v>
      </c>
      <c r="EW107" s="87">
        <f t="shared" si="87"/>
        <v>13</v>
      </c>
      <c r="EX107" s="87">
        <f t="shared" si="88"/>
        <v>60</v>
      </c>
      <c r="EY107" s="87">
        <f t="shared" si="89"/>
        <v>11</v>
      </c>
      <c r="EZ107" s="87">
        <f t="shared" si="80"/>
        <v>84</v>
      </c>
    </row>
    <row r="108" spans="1:156" x14ac:dyDescent="0.25">
      <c r="A108" s="4" t="s">
        <v>208</v>
      </c>
      <c r="B108" s="4" t="s">
        <v>209</v>
      </c>
      <c r="C108" s="3">
        <v>8</v>
      </c>
      <c r="D108" s="3">
        <v>36</v>
      </c>
      <c r="E108" s="3">
        <v>17</v>
      </c>
      <c r="F108" s="197">
        <f t="shared" si="54"/>
        <v>61</v>
      </c>
      <c r="G108" s="3">
        <v>10</v>
      </c>
      <c r="H108" s="3">
        <v>5</v>
      </c>
      <c r="I108" s="3">
        <v>1</v>
      </c>
      <c r="J108" s="3">
        <v>202</v>
      </c>
      <c r="K108" s="3">
        <v>130</v>
      </c>
      <c r="L108" s="3">
        <v>88</v>
      </c>
      <c r="M108" s="197">
        <f t="shared" si="55"/>
        <v>420</v>
      </c>
      <c r="N108" s="3">
        <v>10</v>
      </c>
      <c r="O108" s="3">
        <v>9</v>
      </c>
      <c r="P108" s="3">
        <v>5</v>
      </c>
      <c r="Q108" s="3">
        <v>7</v>
      </c>
      <c r="R108" s="3">
        <v>53</v>
      </c>
      <c r="S108" s="3">
        <v>40</v>
      </c>
      <c r="T108" s="197">
        <f t="shared" si="56"/>
        <v>100</v>
      </c>
      <c r="U108" s="3">
        <v>1</v>
      </c>
      <c r="V108" s="3">
        <v>1</v>
      </c>
      <c r="W108" s="3">
        <v>0</v>
      </c>
      <c r="X108" s="3">
        <v>2</v>
      </c>
      <c r="Y108" s="3">
        <v>3</v>
      </c>
      <c r="Z108" s="3">
        <v>1</v>
      </c>
      <c r="AA108" s="197">
        <f t="shared" si="57"/>
        <v>6</v>
      </c>
      <c r="AB108" s="3">
        <v>9</v>
      </c>
      <c r="AC108" s="3">
        <v>3</v>
      </c>
      <c r="AD108" s="3">
        <v>11</v>
      </c>
      <c r="AE108" s="3">
        <v>6</v>
      </c>
      <c r="AF108" s="3">
        <v>6</v>
      </c>
      <c r="AG108" s="3">
        <v>3</v>
      </c>
      <c r="AH108" s="3">
        <v>23</v>
      </c>
      <c r="AI108" s="3">
        <v>7</v>
      </c>
      <c r="AJ108" s="3">
        <v>1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34</v>
      </c>
      <c r="AR108" s="3">
        <v>27</v>
      </c>
      <c r="AS108" s="3">
        <v>33</v>
      </c>
      <c r="AT108" s="197">
        <f t="shared" si="58"/>
        <v>94</v>
      </c>
      <c r="AU108" s="74">
        <f t="shared" si="81"/>
        <v>312</v>
      </c>
      <c r="AV108" s="74">
        <f t="shared" si="82"/>
        <v>280</v>
      </c>
      <c r="AW108" s="74">
        <f t="shared" si="83"/>
        <v>200</v>
      </c>
      <c r="AX108" s="75">
        <f t="shared" si="59"/>
        <v>792</v>
      </c>
      <c r="AY108" s="200">
        <f t="shared" si="60"/>
        <v>7.7020202020202015</v>
      </c>
      <c r="AZ108" s="200">
        <f t="shared" si="61"/>
        <v>53.030303030303031</v>
      </c>
      <c r="BA108" s="200">
        <f t="shared" si="62"/>
        <v>12.626262626262626</v>
      </c>
      <c r="BB108" s="200">
        <f t="shared" si="63"/>
        <v>0.75757575757575757</v>
      </c>
      <c r="BC108" s="200">
        <f t="shared" si="64"/>
        <v>11.868686868686869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0</v>
      </c>
      <c r="CN108" s="3">
        <v>0</v>
      </c>
      <c r="CO108" s="3">
        <v>0</v>
      </c>
      <c r="CP108" s="3">
        <v>0</v>
      </c>
      <c r="CQ108" s="74">
        <f t="shared" si="84"/>
        <v>0</v>
      </c>
      <c r="CR108" s="74">
        <f t="shared" si="85"/>
        <v>0</v>
      </c>
      <c r="CS108" s="74">
        <f t="shared" si="86"/>
        <v>0</v>
      </c>
      <c r="CT108" s="75">
        <f t="shared" si="65"/>
        <v>0</v>
      </c>
      <c r="CU108" s="3">
        <v>8</v>
      </c>
      <c r="CV108" s="3">
        <v>0</v>
      </c>
      <c r="CW108" s="3">
        <v>2</v>
      </c>
      <c r="CX108" s="197">
        <f t="shared" si="66"/>
        <v>10</v>
      </c>
      <c r="CY108" s="3">
        <v>1</v>
      </c>
      <c r="CZ108" s="3">
        <v>0</v>
      </c>
      <c r="DA108" s="3">
        <v>0</v>
      </c>
      <c r="DB108" s="3">
        <v>38</v>
      </c>
      <c r="DC108" s="3">
        <v>42</v>
      </c>
      <c r="DD108" s="3">
        <v>30</v>
      </c>
      <c r="DE108" s="197">
        <f t="shared" si="67"/>
        <v>110</v>
      </c>
      <c r="DF108" s="3">
        <v>1</v>
      </c>
      <c r="DG108" s="3">
        <v>1</v>
      </c>
      <c r="DH108" s="3">
        <v>0</v>
      </c>
      <c r="DI108" s="3">
        <v>6</v>
      </c>
      <c r="DJ108" s="3">
        <v>10</v>
      </c>
      <c r="DK108" s="3">
        <v>10</v>
      </c>
      <c r="DL108" s="197">
        <f t="shared" si="68"/>
        <v>26</v>
      </c>
      <c r="DM108" s="3">
        <v>0</v>
      </c>
      <c r="DN108" s="3">
        <v>0</v>
      </c>
      <c r="DO108" s="3">
        <v>0</v>
      </c>
      <c r="DP108" s="3">
        <v>5</v>
      </c>
      <c r="DQ108" s="3">
        <v>4</v>
      </c>
      <c r="DR108" s="3">
        <v>1</v>
      </c>
      <c r="DS108" s="197">
        <f t="shared" si="69"/>
        <v>10</v>
      </c>
      <c r="DT108" s="3">
        <v>0</v>
      </c>
      <c r="DU108" s="3">
        <v>1</v>
      </c>
      <c r="DV108" s="3">
        <v>0</v>
      </c>
      <c r="DW108" s="3">
        <v>0</v>
      </c>
      <c r="DX108" s="3">
        <v>0</v>
      </c>
      <c r="DY108" s="3">
        <v>0</v>
      </c>
      <c r="DZ108" s="3">
        <v>20</v>
      </c>
      <c r="EA108" s="3">
        <v>2</v>
      </c>
      <c r="EB108" s="3">
        <v>0</v>
      </c>
      <c r="EC108" s="3">
        <v>0</v>
      </c>
      <c r="ED108" s="3">
        <v>0</v>
      </c>
      <c r="EE108" s="3">
        <v>0</v>
      </c>
      <c r="EF108" s="3">
        <v>0</v>
      </c>
      <c r="EG108" s="3">
        <v>0</v>
      </c>
      <c r="EH108" s="3">
        <v>0</v>
      </c>
      <c r="EI108" s="3">
        <v>8</v>
      </c>
      <c r="EJ108" s="3">
        <v>16</v>
      </c>
      <c r="EK108" s="12">
        <v>5</v>
      </c>
      <c r="EL108" s="205">
        <f t="shared" si="70"/>
        <v>29</v>
      </c>
      <c r="EM108" s="89">
        <f t="shared" si="71"/>
        <v>87</v>
      </c>
      <c r="EN108" s="74">
        <f t="shared" si="72"/>
        <v>76</v>
      </c>
      <c r="EO108" s="74">
        <f t="shared" si="73"/>
        <v>48</v>
      </c>
      <c r="EP108" s="75">
        <f t="shared" si="74"/>
        <v>211</v>
      </c>
      <c r="EQ108" s="207">
        <f t="shared" si="75"/>
        <v>4.7393364928909953</v>
      </c>
      <c r="ER108" s="207">
        <f t="shared" si="76"/>
        <v>52.132701421800952</v>
      </c>
      <c r="ES108" s="208">
        <f t="shared" si="77"/>
        <v>12.322274881516588</v>
      </c>
      <c r="ET108" s="207">
        <f t="shared" si="78"/>
        <v>4.7393364928909953</v>
      </c>
      <c r="EU108" s="207">
        <f t="shared" si="79"/>
        <v>13.744075829383887</v>
      </c>
      <c r="EW108" s="87">
        <f t="shared" si="87"/>
        <v>399</v>
      </c>
      <c r="EX108" s="87">
        <f t="shared" si="88"/>
        <v>356</v>
      </c>
      <c r="EY108" s="87">
        <f t="shared" si="89"/>
        <v>248</v>
      </c>
      <c r="EZ108" s="87">
        <f t="shared" si="80"/>
        <v>1003</v>
      </c>
    </row>
    <row r="109" spans="1:156" x14ac:dyDescent="0.25">
      <c r="A109" s="4" t="s">
        <v>210</v>
      </c>
      <c r="B109" s="4" t="s">
        <v>211</v>
      </c>
      <c r="C109" s="3">
        <v>58</v>
      </c>
      <c r="D109" s="3">
        <v>28</v>
      </c>
      <c r="E109" s="3">
        <v>21</v>
      </c>
      <c r="F109" s="197">
        <f t="shared" si="54"/>
        <v>107</v>
      </c>
      <c r="G109" s="3">
        <v>24</v>
      </c>
      <c r="H109" s="3">
        <v>9</v>
      </c>
      <c r="I109" s="3">
        <v>5</v>
      </c>
      <c r="J109" s="3">
        <v>72</v>
      </c>
      <c r="K109" s="3">
        <v>53</v>
      </c>
      <c r="L109" s="3">
        <v>37</v>
      </c>
      <c r="M109" s="197">
        <f t="shared" si="55"/>
        <v>162</v>
      </c>
      <c r="N109" s="3">
        <v>8</v>
      </c>
      <c r="O109" s="3">
        <v>11</v>
      </c>
      <c r="P109" s="3">
        <v>4</v>
      </c>
      <c r="Q109" s="3">
        <v>34</v>
      </c>
      <c r="R109" s="3">
        <v>21</v>
      </c>
      <c r="S109" s="3">
        <v>26</v>
      </c>
      <c r="T109" s="197">
        <f t="shared" si="56"/>
        <v>81</v>
      </c>
      <c r="U109" s="3">
        <v>2</v>
      </c>
      <c r="V109" s="3">
        <v>0</v>
      </c>
      <c r="W109" s="3">
        <v>0</v>
      </c>
      <c r="X109" s="3">
        <v>8</v>
      </c>
      <c r="Y109" s="3">
        <v>0</v>
      </c>
      <c r="Z109" s="3">
        <v>2</v>
      </c>
      <c r="AA109" s="197">
        <f t="shared" si="57"/>
        <v>10</v>
      </c>
      <c r="AB109" s="3">
        <v>0</v>
      </c>
      <c r="AC109" s="3">
        <v>1</v>
      </c>
      <c r="AD109" s="3">
        <v>0</v>
      </c>
      <c r="AE109" s="3">
        <v>1</v>
      </c>
      <c r="AF109" s="3">
        <v>10</v>
      </c>
      <c r="AG109" s="3">
        <v>3</v>
      </c>
      <c r="AH109" s="3">
        <v>3</v>
      </c>
      <c r="AI109" s="3">
        <v>1</v>
      </c>
      <c r="AJ109" s="3">
        <v>1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35</v>
      </c>
      <c r="AR109" s="3">
        <v>20</v>
      </c>
      <c r="AS109" s="3">
        <v>9</v>
      </c>
      <c r="AT109" s="197">
        <f t="shared" si="58"/>
        <v>64</v>
      </c>
      <c r="AU109" s="74">
        <f t="shared" si="81"/>
        <v>245</v>
      </c>
      <c r="AV109" s="74">
        <f t="shared" si="82"/>
        <v>154</v>
      </c>
      <c r="AW109" s="74">
        <f t="shared" si="83"/>
        <v>108</v>
      </c>
      <c r="AX109" s="75">
        <f t="shared" si="59"/>
        <v>507</v>
      </c>
      <c r="AY109" s="200">
        <f t="shared" si="60"/>
        <v>21.104536489151872</v>
      </c>
      <c r="AZ109" s="200">
        <f t="shared" si="61"/>
        <v>31.952662721893493</v>
      </c>
      <c r="BA109" s="200">
        <f t="shared" si="62"/>
        <v>15.976331360946746</v>
      </c>
      <c r="BB109" s="200">
        <f t="shared" si="63"/>
        <v>1.9723865877712032</v>
      </c>
      <c r="BC109" s="200">
        <f t="shared" si="64"/>
        <v>12.623274161735701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0</v>
      </c>
      <c r="CN109" s="3">
        <v>0</v>
      </c>
      <c r="CO109" s="3">
        <v>0</v>
      </c>
      <c r="CP109" s="3">
        <v>0</v>
      </c>
      <c r="CQ109" s="74">
        <f t="shared" si="84"/>
        <v>0</v>
      </c>
      <c r="CR109" s="74">
        <f t="shared" si="85"/>
        <v>0</v>
      </c>
      <c r="CS109" s="74">
        <f t="shared" si="86"/>
        <v>0</v>
      </c>
      <c r="CT109" s="75">
        <f t="shared" si="65"/>
        <v>0</v>
      </c>
      <c r="CU109" s="3">
        <v>2</v>
      </c>
      <c r="CV109" s="3">
        <v>3</v>
      </c>
      <c r="CW109" s="3">
        <v>1</v>
      </c>
      <c r="CX109" s="197">
        <f t="shared" si="66"/>
        <v>6</v>
      </c>
      <c r="CY109" s="3">
        <v>2</v>
      </c>
      <c r="CZ109" s="3">
        <v>1</v>
      </c>
      <c r="DA109" s="3">
        <v>0</v>
      </c>
      <c r="DB109" s="3">
        <v>15</v>
      </c>
      <c r="DC109" s="3">
        <v>26</v>
      </c>
      <c r="DD109" s="3">
        <v>1</v>
      </c>
      <c r="DE109" s="197">
        <f t="shared" si="67"/>
        <v>42</v>
      </c>
      <c r="DF109" s="3">
        <v>4</v>
      </c>
      <c r="DG109" s="3">
        <v>2</v>
      </c>
      <c r="DH109" s="3">
        <v>0</v>
      </c>
      <c r="DI109" s="3">
        <v>12</v>
      </c>
      <c r="DJ109" s="3">
        <v>8</v>
      </c>
      <c r="DK109" s="3">
        <v>0</v>
      </c>
      <c r="DL109" s="197">
        <f t="shared" si="68"/>
        <v>20</v>
      </c>
      <c r="DM109" s="3">
        <v>0</v>
      </c>
      <c r="DN109" s="3">
        <v>0</v>
      </c>
      <c r="DO109" s="3">
        <v>0</v>
      </c>
      <c r="DP109" s="3">
        <v>2</v>
      </c>
      <c r="DQ109" s="3">
        <v>2</v>
      </c>
      <c r="DR109" s="3">
        <v>0</v>
      </c>
      <c r="DS109" s="197">
        <f t="shared" si="69"/>
        <v>4</v>
      </c>
      <c r="DT109" s="3">
        <v>0</v>
      </c>
      <c r="DU109" s="3">
        <v>0</v>
      </c>
      <c r="DV109" s="3">
        <v>0</v>
      </c>
      <c r="DW109" s="3">
        <v>0</v>
      </c>
      <c r="DX109" s="3">
        <v>0</v>
      </c>
      <c r="DY109" s="3">
        <v>0</v>
      </c>
      <c r="DZ109" s="3">
        <v>0</v>
      </c>
      <c r="EA109" s="3">
        <v>1</v>
      </c>
      <c r="EB109" s="3">
        <v>0</v>
      </c>
      <c r="EC109" s="3">
        <v>0</v>
      </c>
      <c r="ED109" s="3">
        <v>0</v>
      </c>
      <c r="EE109" s="3">
        <v>0</v>
      </c>
      <c r="EF109" s="3">
        <v>0</v>
      </c>
      <c r="EG109" s="3">
        <v>0</v>
      </c>
      <c r="EH109" s="3">
        <v>0</v>
      </c>
      <c r="EI109" s="3">
        <v>2</v>
      </c>
      <c r="EJ109" s="3">
        <v>0</v>
      </c>
      <c r="EK109" s="12">
        <v>0</v>
      </c>
      <c r="EL109" s="205">
        <f t="shared" si="70"/>
        <v>2</v>
      </c>
      <c r="EM109" s="89">
        <f t="shared" si="71"/>
        <v>39</v>
      </c>
      <c r="EN109" s="74">
        <f t="shared" si="72"/>
        <v>43</v>
      </c>
      <c r="EO109" s="74">
        <f t="shared" si="73"/>
        <v>2</v>
      </c>
      <c r="EP109" s="75">
        <f t="shared" si="74"/>
        <v>84</v>
      </c>
      <c r="EQ109" s="207">
        <f t="shared" si="75"/>
        <v>7.1428571428571423</v>
      </c>
      <c r="ER109" s="207">
        <f t="shared" si="76"/>
        <v>50</v>
      </c>
      <c r="ES109" s="208">
        <f t="shared" si="77"/>
        <v>23.809523809523807</v>
      </c>
      <c r="ET109" s="207">
        <f t="shared" si="78"/>
        <v>4.7619047619047619</v>
      </c>
      <c r="EU109" s="207">
        <f t="shared" si="79"/>
        <v>2.3809523809523809</v>
      </c>
      <c r="EW109" s="87">
        <f t="shared" si="87"/>
        <v>284</v>
      </c>
      <c r="EX109" s="87">
        <f t="shared" si="88"/>
        <v>197</v>
      </c>
      <c r="EY109" s="87">
        <f t="shared" si="89"/>
        <v>110</v>
      </c>
      <c r="EZ109" s="87">
        <f t="shared" si="80"/>
        <v>591</v>
      </c>
    </row>
    <row r="110" spans="1:156" x14ac:dyDescent="0.25">
      <c r="A110" s="4" t="s">
        <v>212</v>
      </c>
      <c r="B110" s="4" t="s">
        <v>213</v>
      </c>
      <c r="C110" s="3">
        <v>41</v>
      </c>
      <c r="D110" s="3">
        <v>23</v>
      </c>
      <c r="E110" s="3">
        <v>11</v>
      </c>
      <c r="F110" s="197">
        <f t="shared" si="54"/>
        <v>75</v>
      </c>
      <c r="G110" s="3">
        <v>6</v>
      </c>
      <c r="H110" s="3">
        <v>0</v>
      </c>
      <c r="I110" s="3">
        <v>0</v>
      </c>
      <c r="J110" s="3">
        <v>30</v>
      </c>
      <c r="K110" s="3">
        <v>18</v>
      </c>
      <c r="L110" s="3">
        <v>32</v>
      </c>
      <c r="M110" s="197">
        <f t="shared" si="55"/>
        <v>80</v>
      </c>
      <c r="N110" s="3">
        <v>23</v>
      </c>
      <c r="O110" s="3">
        <v>31</v>
      </c>
      <c r="P110" s="3">
        <v>20</v>
      </c>
      <c r="Q110" s="3">
        <v>20</v>
      </c>
      <c r="R110" s="3">
        <v>0</v>
      </c>
      <c r="S110" s="3">
        <v>3</v>
      </c>
      <c r="T110" s="197">
        <f t="shared" si="56"/>
        <v>23</v>
      </c>
      <c r="U110" s="3">
        <v>5</v>
      </c>
      <c r="V110" s="3">
        <v>2</v>
      </c>
      <c r="W110" s="3">
        <v>0</v>
      </c>
      <c r="X110" s="3">
        <v>0</v>
      </c>
      <c r="Y110" s="3">
        <v>0</v>
      </c>
      <c r="Z110" s="3">
        <v>0</v>
      </c>
      <c r="AA110" s="197">
        <f t="shared" si="57"/>
        <v>0</v>
      </c>
      <c r="AB110" s="3">
        <v>5</v>
      </c>
      <c r="AC110" s="3">
        <v>0</v>
      </c>
      <c r="AD110" s="3">
        <v>0</v>
      </c>
      <c r="AE110" s="3">
        <v>5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18</v>
      </c>
      <c r="AR110" s="3">
        <v>14</v>
      </c>
      <c r="AS110" s="3">
        <v>10</v>
      </c>
      <c r="AT110" s="197">
        <f t="shared" si="58"/>
        <v>42</v>
      </c>
      <c r="AU110" s="74">
        <f t="shared" si="81"/>
        <v>153</v>
      </c>
      <c r="AV110" s="74">
        <f t="shared" si="82"/>
        <v>88</v>
      </c>
      <c r="AW110" s="74">
        <f t="shared" si="83"/>
        <v>76</v>
      </c>
      <c r="AX110" s="75">
        <f t="shared" si="59"/>
        <v>317</v>
      </c>
      <c r="AY110" s="200">
        <f t="shared" si="60"/>
        <v>23.65930599369085</v>
      </c>
      <c r="AZ110" s="200">
        <f t="shared" si="61"/>
        <v>25.236593059936908</v>
      </c>
      <c r="BA110" s="200">
        <f t="shared" si="62"/>
        <v>7.2555205047318623</v>
      </c>
      <c r="BB110" s="200">
        <f t="shared" si="63"/>
        <v>0</v>
      </c>
      <c r="BC110" s="200">
        <f t="shared" si="64"/>
        <v>13.249211356466878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  <c r="CO110" s="3">
        <v>0</v>
      </c>
      <c r="CP110" s="3">
        <v>0</v>
      </c>
      <c r="CQ110" s="74">
        <f t="shared" si="84"/>
        <v>0</v>
      </c>
      <c r="CR110" s="74">
        <f t="shared" si="85"/>
        <v>0</v>
      </c>
      <c r="CS110" s="74">
        <f t="shared" si="86"/>
        <v>0</v>
      </c>
      <c r="CT110" s="75">
        <f t="shared" si="65"/>
        <v>0</v>
      </c>
      <c r="CU110" s="3">
        <v>11</v>
      </c>
      <c r="CV110" s="3">
        <v>4</v>
      </c>
      <c r="CW110" s="3">
        <v>7</v>
      </c>
      <c r="CX110" s="197">
        <f t="shared" si="66"/>
        <v>22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197">
        <f t="shared" si="67"/>
        <v>0</v>
      </c>
      <c r="DF110" s="3">
        <v>10</v>
      </c>
      <c r="DG110" s="3">
        <v>10</v>
      </c>
      <c r="DH110" s="3">
        <v>0</v>
      </c>
      <c r="DI110" s="3">
        <v>3</v>
      </c>
      <c r="DJ110" s="3">
        <v>0</v>
      </c>
      <c r="DK110" s="3">
        <v>0</v>
      </c>
      <c r="DL110" s="197">
        <f t="shared" si="68"/>
        <v>3</v>
      </c>
      <c r="DM110" s="3">
        <v>0</v>
      </c>
      <c r="DN110" s="3">
        <v>0</v>
      </c>
      <c r="DO110" s="3">
        <v>0</v>
      </c>
      <c r="DP110" s="3">
        <v>3</v>
      </c>
      <c r="DQ110" s="3">
        <v>0</v>
      </c>
      <c r="DR110" s="3">
        <v>0</v>
      </c>
      <c r="DS110" s="197">
        <f t="shared" si="69"/>
        <v>3</v>
      </c>
      <c r="DT110" s="3">
        <v>0</v>
      </c>
      <c r="DU110" s="3">
        <v>0</v>
      </c>
      <c r="DV110" s="3">
        <v>0</v>
      </c>
      <c r="DW110" s="3">
        <v>0</v>
      </c>
      <c r="DX110" s="3">
        <v>0</v>
      </c>
      <c r="DY110" s="3">
        <v>0</v>
      </c>
      <c r="DZ110" s="3">
        <v>0</v>
      </c>
      <c r="EA110" s="3">
        <v>0</v>
      </c>
      <c r="EB110" s="3">
        <v>0</v>
      </c>
      <c r="EC110" s="3">
        <v>0</v>
      </c>
      <c r="ED110" s="3">
        <v>0</v>
      </c>
      <c r="EE110" s="3">
        <v>0</v>
      </c>
      <c r="EF110" s="3">
        <v>0</v>
      </c>
      <c r="EG110" s="3">
        <v>0</v>
      </c>
      <c r="EH110" s="3">
        <v>0</v>
      </c>
      <c r="EI110" s="3">
        <v>5</v>
      </c>
      <c r="EJ110" s="3">
        <v>0</v>
      </c>
      <c r="EK110" s="12">
        <v>0</v>
      </c>
      <c r="EL110" s="205">
        <f t="shared" si="70"/>
        <v>5</v>
      </c>
      <c r="EM110" s="89">
        <f t="shared" si="71"/>
        <v>32</v>
      </c>
      <c r="EN110" s="74">
        <f t="shared" si="72"/>
        <v>14</v>
      </c>
      <c r="EO110" s="74">
        <f t="shared" si="73"/>
        <v>7</v>
      </c>
      <c r="EP110" s="75">
        <f t="shared" si="74"/>
        <v>53</v>
      </c>
      <c r="EQ110" s="207">
        <f t="shared" si="75"/>
        <v>41.509433962264154</v>
      </c>
      <c r="ER110" s="207">
        <f t="shared" si="76"/>
        <v>0</v>
      </c>
      <c r="ES110" s="208">
        <f t="shared" si="77"/>
        <v>5.6603773584905666</v>
      </c>
      <c r="ET110" s="207">
        <f t="shared" si="78"/>
        <v>5.6603773584905666</v>
      </c>
      <c r="EU110" s="207">
        <f t="shared" si="79"/>
        <v>9.433962264150944</v>
      </c>
      <c r="EW110" s="87">
        <f t="shared" si="87"/>
        <v>185</v>
      </c>
      <c r="EX110" s="87">
        <f t="shared" si="88"/>
        <v>102</v>
      </c>
      <c r="EY110" s="87">
        <f t="shared" si="89"/>
        <v>83</v>
      </c>
      <c r="EZ110" s="87">
        <f t="shared" si="80"/>
        <v>370</v>
      </c>
    </row>
    <row r="111" spans="1:156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197">
        <f t="shared" si="54"/>
        <v>0</v>
      </c>
      <c r="G111" s="3">
        <v>5</v>
      </c>
      <c r="H111" s="3">
        <v>7</v>
      </c>
      <c r="I111" s="3">
        <v>0</v>
      </c>
      <c r="J111" s="3">
        <v>71</v>
      </c>
      <c r="K111" s="3">
        <v>35</v>
      </c>
      <c r="L111" s="3">
        <v>33</v>
      </c>
      <c r="M111" s="197">
        <f t="shared" si="55"/>
        <v>139</v>
      </c>
      <c r="N111" s="3">
        <v>18</v>
      </c>
      <c r="O111" s="3">
        <v>11</v>
      </c>
      <c r="P111" s="3">
        <v>3</v>
      </c>
      <c r="Q111" s="3">
        <v>36</v>
      </c>
      <c r="R111" s="3">
        <v>24</v>
      </c>
      <c r="S111" s="3">
        <v>8</v>
      </c>
      <c r="T111" s="197">
        <f t="shared" si="56"/>
        <v>68</v>
      </c>
      <c r="U111" s="3">
        <v>0</v>
      </c>
      <c r="V111" s="3">
        <v>0</v>
      </c>
      <c r="W111" s="3">
        <v>0</v>
      </c>
      <c r="X111" s="3">
        <v>3</v>
      </c>
      <c r="Y111" s="3">
        <v>3</v>
      </c>
      <c r="Z111" s="3">
        <v>1</v>
      </c>
      <c r="AA111" s="197">
        <f t="shared" si="57"/>
        <v>7</v>
      </c>
      <c r="AB111" s="3">
        <v>1</v>
      </c>
      <c r="AC111" s="3">
        <v>0</v>
      </c>
      <c r="AD111" s="3">
        <v>0</v>
      </c>
      <c r="AE111" s="3">
        <v>6</v>
      </c>
      <c r="AF111" s="3">
        <v>6</v>
      </c>
      <c r="AG111" s="3">
        <v>5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186</v>
      </c>
      <c r="AR111" s="3">
        <v>91</v>
      </c>
      <c r="AS111" s="3">
        <v>49</v>
      </c>
      <c r="AT111" s="197">
        <f t="shared" si="58"/>
        <v>326</v>
      </c>
      <c r="AU111" s="74">
        <f t="shared" si="81"/>
        <v>326</v>
      </c>
      <c r="AV111" s="74">
        <f t="shared" si="82"/>
        <v>177</v>
      </c>
      <c r="AW111" s="74">
        <f t="shared" si="83"/>
        <v>99</v>
      </c>
      <c r="AX111" s="75">
        <f t="shared" si="59"/>
        <v>602</v>
      </c>
      <c r="AY111" s="200">
        <f t="shared" si="60"/>
        <v>0</v>
      </c>
      <c r="AZ111" s="200">
        <f t="shared" si="61"/>
        <v>23.089700996677742</v>
      </c>
      <c r="BA111" s="200">
        <f t="shared" si="62"/>
        <v>11.295681063122924</v>
      </c>
      <c r="BB111" s="200">
        <f t="shared" si="63"/>
        <v>1.1627906976744187</v>
      </c>
      <c r="BC111" s="200">
        <f t="shared" si="64"/>
        <v>54.152823920265782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74">
        <f t="shared" si="84"/>
        <v>0</v>
      </c>
      <c r="CR111" s="74">
        <f t="shared" si="85"/>
        <v>0</v>
      </c>
      <c r="CS111" s="74">
        <f t="shared" si="86"/>
        <v>0</v>
      </c>
      <c r="CT111" s="75">
        <f t="shared" si="65"/>
        <v>0</v>
      </c>
      <c r="CU111" s="3">
        <v>0</v>
      </c>
      <c r="CV111" s="3">
        <v>0</v>
      </c>
      <c r="CW111" s="3">
        <v>0</v>
      </c>
      <c r="CX111" s="197">
        <f t="shared" si="66"/>
        <v>0</v>
      </c>
      <c r="CY111" s="3">
        <v>0</v>
      </c>
      <c r="CZ111" s="3">
        <v>0</v>
      </c>
      <c r="DA111" s="3">
        <v>0</v>
      </c>
      <c r="DB111" s="3">
        <v>13</v>
      </c>
      <c r="DC111" s="3">
        <v>14</v>
      </c>
      <c r="DD111" s="3">
        <v>3</v>
      </c>
      <c r="DE111" s="197">
        <f t="shared" si="67"/>
        <v>30</v>
      </c>
      <c r="DF111" s="3">
        <v>0</v>
      </c>
      <c r="DG111" s="3">
        <v>3</v>
      </c>
      <c r="DH111" s="3">
        <v>0</v>
      </c>
      <c r="DI111" s="3">
        <v>1</v>
      </c>
      <c r="DJ111" s="3">
        <v>5</v>
      </c>
      <c r="DK111" s="3">
        <v>0</v>
      </c>
      <c r="DL111" s="197">
        <f t="shared" si="68"/>
        <v>6</v>
      </c>
      <c r="DM111" s="3">
        <v>0</v>
      </c>
      <c r="DN111" s="3">
        <v>0</v>
      </c>
      <c r="DO111" s="3">
        <v>0</v>
      </c>
      <c r="DP111" s="3">
        <v>6</v>
      </c>
      <c r="DQ111" s="3">
        <v>1</v>
      </c>
      <c r="DR111" s="3">
        <v>0</v>
      </c>
      <c r="DS111" s="197">
        <f t="shared" si="69"/>
        <v>7</v>
      </c>
      <c r="DT111" s="3">
        <v>0</v>
      </c>
      <c r="DU111" s="3">
        <v>0</v>
      </c>
      <c r="DV111" s="3">
        <v>0</v>
      </c>
      <c r="DW111" s="3">
        <v>0</v>
      </c>
      <c r="DX111" s="3">
        <v>0</v>
      </c>
      <c r="DY111" s="3">
        <v>0</v>
      </c>
      <c r="DZ111" s="3">
        <v>0</v>
      </c>
      <c r="EA111" s="3">
        <v>0</v>
      </c>
      <c r="EB111" s="3">
        <v>0</v>
      </c>
      <c r="EC111" s="3">
        <v>0</v>
      </c>
      <c r="ED111" s="3">
        <v>0</v>
      </c>
      <c r="EE111" s="3">
        <v>0</v>
      </c>
      <c r="EF111" s="3">
        <v>0</v>
      </c>
      <c r="EG111" s="3">
        <v>0</v>
      </c>
      <c r="EH111" s="3">
        <v>0</v>
      </c>
      <c r="EI111" s="3">
        <v>33</v>
      </c>
      <c r="EJ111" s="3">
        <v>16</v>
      </c>
      <c r="EK111" s="12">
        <v>2</v>
      </c>
      <c r="EL111" s="205">
        <f t="shared" si="70"/>
        <v>51</v>
      </c>
      <c r="EM111" s="89">
        <f t="shared" si="71"/>
        <v>53</v>
      </c>
      <c r="EN111" s="74">
        <f t="shared" si="72"/>
        <v>39</v>
      </c>
      <c r="EO111" s="74">
        <f t="shared" si="73"/>
        <v>5</v>
      </c>
      <c r="EP111" s="75">
        <f t="shared" si="74"/>
        <v>97</v>
      </c>
      <c r="EQ111" s="207">
        <f t="shared" si="75"/>
        <v>0</v>
      </c>
      <c r="ER111" s="207">
        <f t="shared" si="76"/>
        <v>30.927835051546392</v>
      </c>
      <c r="ES111" s="208">
        <f t="shared" si="77"/>
        <v>6.1855670103092786</v>
      </c>
      <c r="ET111" s="207">
        <f t="shared" si="78"/>
        <v>7.216494845360824</v>
      </c>
      <c r="EU111" s="207">
        <f t="shared" si="79"/>
        <v>52.577319587628871</v>
      </c>
      <c r="EW111" s="87">
        <f t="shared" si="87"/>
        <v>379</v>
      </c>
      <c r="EX111" s="87">
        <f t="shared" si="88"/>
        <v>216</v>
      </c>
      <c r="EY111" s="87">
        <f t="shared" si="89"/>
        <v>104</v>
      </c>
      <c r="EZ111" s="87">
        <f t="shared" si="80"/>
        <v>699</v>
      </c>
    </row>
    <row r="112" spans="1:156" x14ac:dyDescent="0.25">
      <c r="A112" s="4" t="s">
        <v>216</v>
      </c>
      <c r="B112" s="4" t="s">
        <v>217</v>
      </c>
      <c r="C112" s="3">
        <v>5</v>
      </c>
      <c r="D112" s="3">
        <v>1</v>
      </c>
      <c r="E112" s="3">
        <v>5</v>
      </c>
      <c r="F112" s="197">
        <f t="shared" si="54"/>
        <v>11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2</v>
      </c>
      <c r="M112" s="197">
        <f t="shared" si="55"/>
        <v>2</v>
      </c>
      <c r="N112" s="3">
        <v>4</v>
      </c>
      <c r="O112" s="3">
        <v>2</v>
      </c>
      <c r="P112" s="3">
        <v>2</v>
      </c>
      <c r="Q112" s="3">
        <v>18</v>
      </c>
      <c r="R112" s="3">
        <v>8</v>
      </c>
      <c r="S112" s="3">
        <v>2</v>
      </c>
      <c r="T112" s="197">
        <f t="shared" si="56"/>
        <v>28</v>
      </c>
      <c r="U112" s="3">
        <v>0</v>
      </c>
      <c r="V112" s="3">
        <v>0</v>
      </c>
      <c r="W112" s="3">
        <v>1</v>
      </c>
      <c r="X112" s="3">
        <v>5</v>
      </c>
      <c r="Y112" s="3">
        <v>1</v>
      </c>
      <c r="Z112" s="3">
        <v>1</v>
      </c>
      <c r="AA112" s="197">
        <f t="shared" si="57"/>
        <v>7</v>
      </c>
      <c r="AB112" s="3">
        <v>1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197">
        <f t="shared" si="58"/>
        <v>0</v>
      </c>
      <c r="AU112" s="74">
        <f t="shared" si="81"/>
        <v>33</v>
      </c>
      <c r="AV112" s="74">
        <f t="shared" si="82"/>
        <v>12</v>
      </c>
      <c r="AW112" s="74">
        <f t="shared" si="83"/>
        <v>13</v>
      </c>
      <c r="AX112" s="75">
        <f t="shared" si="59"/>
        <v>58</v>
      </c>
      <c r="AY112" s="200">
        <f t="shared" si="60"/>
        <v>18.96551724137931</v>
      </c>
      <c r="AZ112" s="200">
        <f t="shared" si="61"/>
        <v>3.4482758620689653</v>
      </c>
      <c r="BA112" s="200">
        <f t="shared" si="62"/>
        <v>48.275862068965516</v>
      </c>
      <c r="BB112" s="200">
        <f t="shared" si="63"/>
        <v>12.068965517241379</v>
      </c>
      <c r="BC112" s="200">
        <f t="shared" si="64"/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0</v>
      </c>
      <c r="CN112" s="3">
        <v>0</v>
      </c>
      <c r="CO112" s="3">
        <v>0</v>
      </c>
      <c r="CP112" s="3">
        <v>0</v>
      </c>
      <c r="CQ112" s="74">
        <f t="shared" si="84"/>
        <v>0</v>
      </c>
      <c r="CR112" s="74">
        <f t="shared" si="85"/>
        <v>0</v>
      </c>
      <c r="CS112" s="74">
        <f t="shared" si="86"/>
        <v>0</v>
      </c>
      <c r="CT112" s="75">
        <f t="shared" si="65"/>
        <v>0</v>
      </c>
      <c r="CU112" s="3">
        <v>0</v>
      </c>
      <c r="CV112" s="3">
        <v>0</v>
      </c>
      <c r="CW112" s="3">
        <v>0</v>
      </c>
      <c r="CX112" s="197">
        <f t="shared" si="66"/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197">
        <f t="shared" si="67"/>
        <v>0</v>
      </c>
      <c r="DF112" s="3">
        <v>0</v>
      </c>
      <c r="DG112" s="3">
        <v>0</v>
      </c>
      <c r="DH112" s="3">
        <v>0</v>
      </c>
      <c r="DI112" s="3">
        <v>0</v>
      </c>
      <c r="DJ112" s="3">
        <v>0</v>
      </c>
      <c r="DK112" s="3">
        <v>0</v>
      </c>
      <c r="DL112" s="197">
        <f t="shared" si="68"/>
        <v>0</v>
      </c>
      <c r="DM112" s="3">
        <v>0</v>
      </c>
      <c r="DN112" s="3">
        <v>0</v>
      </c>
      <c r="DO112" s="3">
        <v>0</v>
      </c>
      <c r="DP112" s="3">
        <v>0</v>
      </c>
      <c r="DQ112" s="3">
        <v>0</v>
      </c>
      <c r="DR112" s="3">
        <v>0</v>
      </c>
      <c r="DS112" s="197">
        <f t="shared" si="69"/>
        <v>0</v>
      </c>
      <c r="DT112" s="3">
        <v>0</v>
      </c>
      <c r="DU112" s="3">
        <v>0</v>
      </c>
      <c r="DV112" s="3">
        <v>0</v>
      </c>
      <c r="DW112" s="3">
        <v>0</v>
      </c>
      <c r="DX112" s="3">
        <v>0</v>
      </c>
      <c r="DY112" s="3">
        <v>0</v>
      </c>
      <c r="DZ112" s="3">
        <v>0</v>
      </c>
      <c r="EA112" s="3">
        <v>0</v>
      </c>
      <c r="EB112" s="3">
        <v>0</v>
      </c>
      <c r="EC112" s="3">
        <v>0</v>
      </c>
      <c r="ED112" s="3">
        <v>0</v>
      </c>
      <c r="EE112" s="3">
        <v>0</v>
      </c>
      <c r="EF112" s="3">
        <v>0</v>
      </c>
      <c r="EG112" s="3">
        <v>0</v>
      </c>
      <c r="EH112" s="3">
        <v>0</v>
      </c>
      <c r="EI112" s="3">
        <v>0</v>
      </c>
      <c r="EJ112" s="3">
        <v>0</v>
      </c>
      <c r="EK112" s="12">
        <v>0</v>
      </c>
      <c r="EL112" s="205">
        <f t="shared" si="70"/>
        <v>0</v>
      </c>
      <c r="EM112" s="89">
        <f t="shared" si="71"/>
        <v>0</v>
      </c>
      <c r="EN112" s="74">
        <f t="shared" si="72"/>
        <v>0</v>
      </c>
      <c r="EO112" s="74">
        <f t="shared" si="73"/>
        <v>0</v>
      </c>
      <c r="EP112" s="75">
        <f t="shared" si="74"/>
        <v>0</v>
      </c>
      <c r="EQ112" s="207" t="e">
        <f t="shared" si="75"/>
        <v>#DIV/0!</v>
      </c>
      <c r="ER112" s="207" t="e">
        <f t="shared" si="76"/>
        <v>#DIV/0!</v>
      </c>
      <c r="ES112" s="208" t="e">
        <f t="shared" si="77"/>
        <v>#DIV/0!</v>
      </c>
      <c r="ET112" s="207" t="e">
        <f t="shared" si="78"/>
        <v>#DIV/0!</v>
      </c>
      <c r="EU112" s="207" t="e">
        <f t="shared" si="79"/>
        <v>#DIV/0!</v>
      </c>
      <c r="EW112" s="87">
        <f t="shared" si="87"/>
        <v>33</v>
      </c>
      <c r="EX112" s="87">
        <f t="shared" si="88"/>
        <v>12</v>
      </c>
      <c r="EY112" s="87">
        <f t="shared" si="89"/>
        <v>13</v>
      </c>
      <c r="EZ112" s="87">
        <f t="shared" si="80"/>
        <v>58</v>
      </c>
    </row>
    <row r="113" spans="1:156" x14ac:dyDescent="0.25">
      <c r="A113" s="4" t="s">
        <v>218</v>
      </c>
      <c r="B113" s="4" t="s">
        <v>219</v>
      </c>
      <c r="C113" s="3">
        <v>4</v>
      </c>
      <c r="D113" s="3">
        <v>27</v>
      </c>
      <c r="E113" s="3">
        <v>0</v>
      </c>
      <c r="F113" s="197">
        <f t="shared" si="54"/>
        <v>31</v>
      </c>
      <c r="G113" s="3">
        <v>1</v>
      </c>
      <c r="H113" s="3">
        <v>0</v>
      </c>
      <c r="I113" s="3">
        <v>0</v>
      </c>
      <c r="J113" s="3">
        <v>141</v>
      </c>
      <c r="K113" s="3">
        <v>10</v>
      </c>
      <c r="L113" s="3">
        <v>94</v>
      </c>
      <c r="M113" s="197">
        <f t="shared" si="55"/>
        <v>245</v>
      </c>
      <c r="N113" s="3">
        <v>5</v>
      </c>
      <c r="O113" s="3">
        <v>1</v>
      </c>
      <c r="P113" s="3">
        <v>0</v>
      </c>
      <c r="Q113" s="3">
        <v>9</v>
      </c>
      <c r="R113" s="3">
        <v>13</v>
      </c>
      <c r="S113" s="3">
        <v>8</v>
      </c>
      <c r="T113" s="197">
        <f t="shared" si="56"/>
        <v>30</v>
      </c>
      <c r="U113" s="3">
        <v>0</v>
      </c>
      <c r="V113" s="3">
        <v>1</v>
      </c>
      <c r="W113" s="3">
        <v>0</v>
      </c>
      <c r="X113" s="3">
        <v>2</v>
      </c>
      <c r="Y113" s="3">
        <v>1</v>
      </c>
      <c r="Z113" s="3">
        <v>0</v>
      </c>
      <c r="AA113" s="197">
        <f t="shared" si="57"/>
        <v>3</v>
      </c>
      <c r="AB113" s="3">
        <v>1</v>
      </c>
      <c r="AC113" s="3">
        <v>1</v>
      </c>
      <c r="AD113" s="3">
        <v>0</v>
      </c>
      <c r="AE113" s="3">
        <v>5</v>
      </c>
      <c r="AF113" s="3">
        <v>1</v>
      </c>
      <c r="AG113" s="3">
        <v>2</v>
      </c>
      <c r="AH113" s="3">
        <v>0</v>
      </c>
      <c r="AI113" s="3">
        <v>1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4</v>
      </c>
      <c r="AR113" s="3">
        <v>2</v>
      </c>
      <c r="AS113" s="3">
        <v>0</v>
      </c>
      <c r="AT113" s="197">
        <f t="shared" si="58"/>
        <v>6</v>
      </c>
      <c r="AU113" s="74">
        <f t="shared" si="81"/>
        <v>172</v>
      </c>
      <c r="AV113" s="74">
        <f t="shared" si="82"/>
        <v>58</v>
      </c>
      <c r="AW113" s="74">
        <f t="shared" si="83"/>
        <v>104</v>
      </c>
      <c r="AX113" s="75">
        <f t="shared" si="59"/>
        <v>334</v>
      </c>
      <c r="AY113" s="200">
        <f t="shared" si="60"/>
        <v>9.2814371257485018</v>
      </c>
      <c r="AZ113" s="200">
        <f t="shared" si="61"/>
        <v>73.353293413173645</v>
      </c>
      <c r="BA113" s="200">
        <f t="shared" si="62"/>
        <v>8.9820359281437128</v>
      </c>
      <c r="BB113" s="200">
        <f t="shared" si="63"/>
        <v>0.89820359281437123</v>
      </c>
      <c r="BC113" s="200">
        <f t="shared" si="64"/>
        <v>1.7964071856287425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74">
        <f t="shared" si="84"/>
        <v>0</v>
      </c>
      <c r="CR113" s="74">
        <f t="shared" si="85"/>
        <v>0</v>
      </c>
      <c r="CS113" s="74">
        <f t="shared" si="86"/>
        <v>0</v>
      </c>
      <c r="CT113" s="75">
        <f t="shared" si="65"/>
        <v>0</v>
      </c>
      <c r="CU113" s="3">
        <v>3</v>
      </c>
      <c r="CV113" s="3">
        <v>8</v>
      </c>
      <c r="CW113" s="3">
        <v>1</v>
      </c>
      <c r="CX113" s="197">
        <f t="shared" si="66"/>
        <v>12</v>
      </c>
      <c r="CY113" s="3">
        <v>0</v>
      </c>
      <c r="CZ113" s="3">
        <v>0</v>
      </c>
      <c r="DA113" s="3">
        <v>0</v>
      </c>
      <c r="DB113" s="3">
        <v>53</v>
      </c>
      <c r="DC113" s="3">
        <v>6</v>
      </c>
      <c r="DD113" s="3">
        <v>21</v>
      </c>
      <c r="DE113" s="197">
        <f t="shared" si="67"/>
        <v>80</v>
      </c>
      <c r="DF113" s="3">
        <v>4</v>
      </c>
      <c r="DG113" s="3">
        <v>2</v>
      </c>
      <c r="DH113" s="3">
        <v>0</v>
      </c>
      <c r="DI113" s="3">
        <v>7</v>
      </c>
      <c r="DJ113" s="3">
        <v>13</v>
      </c>
      <c r="DK113" s="3">
        <v>0</v>
      </c>
      <c r="DL113" s="197">
        <f t="shared" si="68"/>
        <v>20</v>
      </c>
      <c r="DM113" s="3">
        <v>1</v>
      </c>
      <c r="DN113" s="3">
        <v>0</v>
      </c>
      <c r="DO113" s="3">
        <v>0</v>
      </c>
      <c r="DP113" s="3">
        <v>5</v>
      </c>
      <c r="DQ113" s="3">
        <v>0</v>
      </c>
      <c r="DR113" s="3">
        <v>0</v>
      </c>
      <c r="DS113" s="197">
        <f t="shared" si="69"/>
        <v>5</v>
      </c>
      <c r="DT113" s="3">
        <v>2</v>
      </c>
      <c r="DU113" s="3">
        <v>2</v>
      </c>
      <c r="DV113" s="3">
        <v>0</v>
      </c>
      <c r="DW113" s="3">
        <v>0</v>
      </c>
      <c r="DX113" s="3">
        <v>0</v>
      </c>
      <c r="DY113" s="3">
        <v>0</v>
      </c>
      <c r="DZ113" s="3">
        <v>0</v>
      </c>
      <c r="EA113" s="3">
        <v>0</v>
      </c>
      <c r="EB113" s="3">
        <v>0</v>
      </c>
      <c r="EC113" s="3">
        <v>0</v>
      </c>
      <c r="ED113" s="3">
        <v>0</v>
      </c>
      <c r="EE113" s="3">
        <v>0</v>
      </c>
      <c r="EF113" s="3">
        <v>0</v>
      </c>
      <c r="EG113" s="3">
        <v>0</v>
      </c>
      <c r="EH113" s="3">
        <v>0</v>
      </c>
      <c r="EI113" s="3">
        <v>1</v>
      </c>
      <c r="EJ113" s="3">
        <v>3</v>
      </c>
      <c r="EK113" s="12">
        <v>0</v>
      </c>
      <c r="EL113" s="205">
        <f t="shared" si="70"/>
        <v>4</v>
      </c>
      <c r="EM113" s="89">
        <f t="shared" si="71"/>
        <v>76</v>
      </c>
      <c r="EN113" s="74">
        <f t="shared" si="72"/>
        <v>34</v>
      </c>
      <c r="EO113" s="74">
        <f t="shared" si="73"/>
        <v>22</v>
      </c>
      <c r="EP113" s="75">
        <f t="shared" si="74"/>
        <v>132</v>
      </c>
      <c r="EQ113" s="207">
        <f t="shared" si="75"/>
        <v>9.0909090909090917</v>
      </c>
      <c r="ER113" s="207">
        <f t="shared" si="76"/>
        <v>60.606060606060609</v>
      </c>
      <c r="ES113" s="208">
        <f t="shared" si="77"/>
        <v>15.151515151515152</v>
      </c>
      <c r="ET113" s="207">
        <f t="shared" si="78"/>
        <v>3.7878787878787881</v>
      </c>
      <c r="EU113" s="207">
        <f t="shared" si="79"/>
        <v>3.0303030303030303</v>
      </c>
      <c r="EW113" s="87">
        <f t="shared" si="87"/>
        <v>248</v>
      </c>
      <c r="EX113" s="87">
        <f t="shared" si="88"/>
        <v>92</v>
      </c>
      <c r="EY113" s="87">
        <f t="shared" si="89"/>
        <v>126</v>
      </c>
      <c r="EZ113" s="87">
        <f t="shared" si="80"/>
        <v>466</v>
      </c>
    </row>
    <row r="114" spans="1:156" ht="15.75" thickBot="1" x14ac:dyDescent="0.3">
      <c r="A114" s="4" t="s">
        <v>220</v>
      </c>
      <c r="B114" s="4" t="s">
        <v>221</v>
      </c>
      <c r="C114" s="3">
        <v>7</v>
      </c>
      <c r="D114" s="3">
        <v>2</v>
      </c>
      <c r="E114" s="3">
        <v>0</v>
      </c>
      <c r="F114" s="197">
        <f t="shared" si="54"/>
        <v>9</v>
      </c>
      <c r="G114" s="3">
        <v>0</v>
      </c>
      <c r="H114" s="3">
        <v>1</v>
      </c>
      <c r="I114" s="3">
        <v>1</v>
      </c>
      <c r="J114" s="3">
        <v>8</v>
      </c>
      <c r="K114" s="3">
        <v>6</v>
      </c>
      <c r="L114" s="3">
        <v>6</v>
      </c>
      <c r="M114" s="197">
        <f t="shared" si="55"/>
        <v>20</v>
      </c>
      <c r="N114" s="3">
        <v>6</v>
      </c>
      <c r="O114" s="3">
        <v>7</v>
      </c>
      <c r="P114" s="3">
        <v>2</v>
      </c>
      <c r="Q114" s="3">
        <v>2</v>
      </c>
      <c r="R114" s="3">
        <v>0</v>
      </c>
      <c r="S114" s="3">
        <v>2</v>
      </c>
      <c r="T114" s="197">
        <f t="shared" si="56"/>
        <v>4</v>
      </c>
      <c r="U114" s="3">
        <v>0</v>
      </c>
      <c r="V114" s="3">
        <v>2</v>
      </c>
      <c r="W114" s="3">
        <v>0</v>
      </c>
      <c r="X114" s="3">
        <v>0</v>
      </c>
      <c r="Y114" s="3">
        <v>2</v>
      </c>
      <c r="Z114" s="3">
        <v>0</v>
      </c>
      <c r="AA114" s="197">
        <f t="shared" si="57"/>
        <v>2</v>
      </c>
      <c r="AB114" s="3">
        <v>1</v>
      </c>
      <c r="AC114" s="3">
        <v>0</v>
      </c>
      <c r="AD114" s="3">
        <v>2</v>
      </c>
      <c r="AE114" s="3">
        <v>3</v>
      </c>
      <c r="AF114" s="3">
        <v>0</v>
      </c>
      <c r="AG114" s="3">
        <v>1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1</v>
      </c>
      <c r="AR114" s="3">
        <v>5</v>
      </c>
      <c r="AS114" s="3">
        <v>5</v>
      </c>
      <c r="AT114" s="197">
        <f t="shared" si="58"/>
        <v>11</v>
      </c>
      <c r="AU114" s="76">
        <f t="shared" si="81"/>
        <v>28</v>
      </c>
      <c r="AV114" s="76">
        <f t="shared" si="82"/>
        <v>25</v>
      </c>
      <c r="AW114" s="76">
        <f t="shared" si="83"/>
        <v>19</v>
      </c>
      <c r="AX114" s="77">
        <f t="shared" si="59"/>
        <v>72</v>
      </c>
      <c r="AY114" s="201">
        <f t="shared" si="60"/>
        <v>12.5</v>
      </c>
      <c r="AZ114" s="201">
        <f t="shared" si="61"/>
        <v>27.777777777777779</v>
      </c>
      <c r="BA114" s="201">
        <f t="shared" si="62"/>
        <v>5.5555555555555554</v>
      </c>
      <c r="BB114" s="201">
        <f t="shared" si="63"/>
        <v>2.7777777777777777</v>
      </c>
      <c r="BC114" s="201">
        <f t="shared" si="64"/>
        <v>15.277777777777779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74">
        <f t="shared" si="84"/>
        <v>0</v>
      </c>
      <c r="CR114" s="74">
        <f t="shared" si="85"/>
        <v>0</v>
      </c>
      <c r="CS114" s="74">
        <f t="shared" si="86"/>
        <v>0</v>
      </c>
      <c r="CT114" s="75">
        <f t="shared" si="65"/>
        <v>0</v>
      </c>
      <c r="CU114" s="3">
        <v>0</v>
      </c>
      <c r="CV114" s="3">
        <v>0</v>
      </c>
      <c r="CW114" s="3">
        <v>0</v>
      </c>
      <c r="CX114" s="197">
        <f t="shared" si="66"/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197">
        <f t="shared" si="67"/>
        <v>0</v>
      </c>
      <c r="DF114" s="3">
        <v>0</v>
      </c>
      <c r="DG114" s="3">
        <v>0</v>
      </c>
      <c r="DH114" s="3">
        <v>0</v>
      </c>
      <c r="DI114" s="3">
        <v>0</v>
      </c>
      <c r="DJ114" s="3">
        <v>0</v>
      </c>
      <c r="DK114" s="3">
        <v>0</v>
      </c>
      <c r="DL114" s="197">
        <f t="shared" si="68"/>
        <v>0</v>
      </c>
      <c r="DM114" s="3">
        <v>0</v>
      </c>
      <c r="DN114" s="3">
        <v>0</v>
      </c>
      <c r="DO114" s="3">
        <v>0</v>
      </c>
      <c r="DP114" s="3">
        <v>0</v>
      </c>
      <c r="DQ114" s="3">
        <v>0</v>
      </c>
      <c r="DR114" s="3">
        <v>0</v>
      </c>
      <c r="DS114" s="197">
        <f t="shared" si="69"/>
        <v>0</v>
      </c>
      <c r="DT114" s="3">
        <v>0</v>
      </c>
      <c r="DU114" s="3">
        <v>0</v>
      </c>
      <c r="DV114" s="3">
        <v>0</v>
      </c>
      <c r="DW114" s="3">
        <v>0</v>
      </c>
      <c r="DX114" s="3">
        <v>0</v>
      </c>
      <c r="DY114" s="3">
        <v>0</v>
      </c>
      <c r="DZ114" s="3">
        <v>0</v>
      </c>
      <c r="EA114" s="3">
        <v>0</v>
      </c>
      <c r="EB114" s="3">
        <v>0</v>
      </c>
      <c r="EC114" s="3">
        <v>0</v>
      </c>
      <c r="ED114" s="3">
        <v>0</v>
      </c>
      <c r="EE114" s="3">
        <v>0</v>
      </c>
      <c r="EF114" s="3">
        <v>0</v>
      </c>
      <c r="EG114" s="3">
        <v>0</v>
      </c>
      <c r="EH114" s="3">
        <v>0</v>
      </c>
      <c r="EI114" s="3">
        <v>0</v>
      </c>
      <c r="EJ114" s="3">
        <v>0</v>
      </c>
      <c r="EK114" s="12">
        <v>0</v>
      </c>
      <c r="EL114" s="205">
        <f t="shared" si="70"/>
        <v>0</v>
      </c>
      <c r="EM114" s="89">
        <f t="shared" si="71"/>
        <v>0</v>
      </c>
      <c r="EN114" s="74">
        <f t="shared" si="72"/>
        <v>0</v>
      </c>
      <c r="EO114" s="74">
        <f t="shared" si="73"/>
        <v>0</v>
      </c>
      <c r="EP114" s="75">
        <f t="shared" si="74"/>
        <v>0</v>
      </c>
      <c r="EQ114" s="209" t="e">
        <f t="shared" si="75"/>
        <v>#DIV/0!</v>
      </c>
      <c r="ER114" s="209" t="e">
        <f t="shared" si="76"/>
        <v>#DIV/0!</v>
      </c>
      <c r="ES114" s="210" t="e">
        <f t="shared" si="77"/>
        <v>#DIV/0!</v>
      </c>
      <c r="ET114" s="209" t="e">
        <f t="shared" si="78"/>
        <v>#DIV/0!</v>
      </c>
      <c r="EU114" s="209" t="e">
        <f t="shared" si="79"/>
        <v>#DIV/0!</v>
      </c>
      <c r="EW114" s="95">
        <f t="shared" si="87"/>
        <v>28</v>
      </c>
      <c r="EX114" s="95">
        <f t="shared" si="88"/>
        <v>25</v>
      </c>
      <c r="EY114" s="95">
        <f t="shared" si="89"/>
        <v>19</v>
      </c>
      <c r="EZ114" s="95">
        <f t="shared" si="80"/>
        <v>72</v>
      </c>
    </row>
    <row r="115" spans="1:156" ht="16.5" thickTop="1" thickBot="1" x14ac:dyDescent="0.3">
      <c r="B115" s="1" t="s">
        <v>222</v>
      </c>
      <c r="C115" s="10">
        <f>SUM(C5:C114)</f>
        <v>3866</v>
      </c>
      <c r="D115" s="10">
        <f t="shared" ref="D115:AS115" si="90">SUM(D5:D114)</f>
        <v>1839</v>
      </c>
      <c r="E115" s="10">
        <f t="shared" si="90"/>
        <v>1066</v>
      </c>
      <c r="F115" s="197">
        <f t="shared" si="54"/>
        <v>6771</v>
      </c>
      <c r="G115" s="10">
        <f t="shared" si="90"/>
        <v>629</v>
      </c>
      <c r="H115" s="10">
        <f t="shared" si="90"/>
        <v>315</v>
      </c>
      <c r="I115" s="10">
        <f t="shared" si="90"/>
        <v>192</v>
      </c>
      <c r="J115" s="10">
        <f t="shared" si="90"/>
        <v>5950</v>
      </c>
      <c r="K115" s="10">
        <f t="shared" si="90"/>
        <v>4339</v>
      </c>
      <c r="L115" s="10">
        <f t="shared" si="90"/>
        <v>3722</v>
      </c>
      <c r="M115" s="197">
        <f t="shared" si="55"/>
        <v>14011</v>
      </c>
      <c r="N115" s="10">
        <f t="shared" si="90"/>
        <v>1364</v>
      </c>
      <c r="O115" s="10">
        <f t="shared" si="90"/>
        <v>754</v>
      </c>
      <c r="P115" s="10">
        <f t="shared" si="90"/>
        <v>649</v>
      </c>
      <c r="Q115" s="10">
        <f t="shared" si="90"/>
        <v>2613</v>
      </c>
      <c r="R115" s="10">
        <f t="shared" si="90"/>
        <v>1879</v>
      </c>
      <c r="S115" s="10">
        <f t="shared" si="90"/>
        <v>1513</v>
      </c>
      <c r="T115" s="197">
        <f t="shared" si="56"/>
        <v>6005</v>
      </c>
      <c r="U115" s="10">
        <f t="shared" si="90"/>
        <v>216</v>
      </c>
      <c r="V115" s="10">
        <f t="shared" si="90"/>
        <v>65</v>
      </c>
      <c r="W115" s="10">
        <f t="shared" si="90"/>
        <v>64</v>
      </c>
      <c r="X115" s="10">
        <f t="shared" si="90"/>
        <v>924</v>
      </c>
      <c r="Y115" s="10">
        <f t="shared" si="90"/>
        <v>762</v>
      </c>
      <c r="Z115" s="10">
        <f t="shared" si="90"/>
        <v>640</v>
      </c>
      <c r="AA115" s="197">
        <f t="shared" si="57"/>
        <v>2326</v>
      </c>
      <c r="AB115" s="10">
        <f t="shared" si="90"/>
        <v>382</v>
      </c>
      <c r="AC115" s="10">
        <f t="shared" si="90"/>
        <v>153</v>
      </c>
      <c r="AD115" s="10">
        <f t="shared" si="90"/>
        <v>154</v>
      </c>
      <c r="AE115" s="10">
        <f t="shared" si="90"/>
        <v>343</v>
      </c>
      <c r="AF115" s="10">
        <f t="shared" si="90"/>
        <v>230</v>
      </c>
      <c r="AG115" s="10">
        <f t="shared" si="90"/>
        <v>254</v>
      </c>
      <c r="AH115" s="10">
        <f t="shared" si="90"/>
        <v>259</v>
      </c>
      <c r="AI115" s="10">
        <f t="shared" si="90"/>
        <v>236</v>
      </c>
      <c r="AJ115" s="10">
        <f t="shared" si="90"/>
        <v>169</v>
      </c>
      <c r="AK115" s="10">
        <f t="shared" si="90"/>
        <v>7</v>
      </c>
      <c r="AL115" s="10">
        <f t="shared" si="90"/>
        <v>15</v>
      </c>
      <c r="AM115" s="10">
        <f t="shared" si="90"/>
        <v>4</v>
      </c>
      <c r="AN115" s="10">
        <f t="shared" si="90"/>
        <v>0</v>
      </c>
      <c r="AO115" s="10">
        <f t="shared" si="90"/>
        <v>8</v>
      </c>
      <c r="AP115" s="10">
        <f t="shared" si="90"/>
        <v>45</v>
      </c>
      <c r="AQ115" s="10">
        <f t="shared" si="90"/>
        <v>2412</v>
      </c>
      <c r="AR115" s="10">
        <f t="shared" si="90"/>
        <v>1241</v>
      </c>
      <c r="AS115" s="10">
        <f t="shared" si="90"/>
        <v>996</v>
      </c>
      <c r="AT115" s="197">
        <f t="shared" si="58"/>
        <v>4649</v>
      </c>
      <c r="AU115" s="78">
        <f t="shared" si="81"/>
        <v>18965</v>
      </c>
      <c r="AV115" s="79">
        <f t="shared" si="82"/>
        <v>11836</v>
      </c>
      <c r="AW115" s="79">
        <f t="shared" si="83"/>
        <v>9468</v>
      </c>
      <c r="AX115" s="80">
        <f t="shared" si="59"/>
        <v>40269</v>
      </c>
      <c r="AY115" s="202">
        <f t="shared" si="60"/>
        <v>16.814423005289427</v>
      </c>
      <c r="AZ115" s="203">
        <f t="shared" si="61"/>
        <v>34.793513620899454</v>
      </c>
      <c r="BA115" s="203">
        <f t="shared" si="62"/>
        <v>14.912215351759418</v>
      </c>
      <c r="BB115" s="203">
        <f t="shared" si="63"/>
        <v>5.7761553552360381</v>
      </c>
      <c r="BC115" s="204">
        <f t="shared" si="64"/>
        <v>11.544860811045718</v>
      </c>
      <c r="BD115" s="10">
        <f>SUM(BD5:BD114)</f>
        <v>21</v>
      </c>
      <c r="BE115" s="10">
        <f t="shared" ref="BE115:CP115" si="91">SUM(BE5:BE114)</f>
        <v>1</v>
      </c>
      <c r="BF115" s="10">
        <f t="shared" si="91"/>
        <v>1</v>
      </c>
      <c r="BG115" s="10">
        <f t="shared" si="91"/>
        <v>0</v>
      </c>
      <c r="BH115" s="10">
        <f t="shared" si="91"/>
        <v>0</v>
      </c>
      <c r="BI115" s="10">
        <f t="shared" si="91"/>
        <v>0</v>
      </c>
      <c r="BJ115" s="10">
        <f t="shared" si="91"/>
        <v>3</v>
      </c>
      <c r="BK115" s="10">
        <f t="shared" si="91"/>
        <v>1</v>
      </c>
      <c r="BL115" s="10">
        <f t="shared" si="91"/>
        <v>2</v>
      </c>
      <c r="BM115" s="10">
        <f t="shared" si="91"/>
        <v>1</v>
      </c>
      <c r="BN115" s="10">
        <f t="shared" si="91"/>
        <v>0</v>
      </c>
      <c r="BO115" s="10">
        <f t="shared" si="91"/>
        <v>0</v>
      </c>
      <c r="BP115" s="10">
        <f t="shared" si="91"/>
        <v>4</v>
      </c>
      <c r="BQ115" s="10">
        <f t="shared" si="91"/>
        <v>0</v>
      </c>
      <c r="BR115" s="10">
        <f t="shared" si="91"/>
        <v>0</v>
      </c>
      <c r="BS115" s="10">
        <f t="shared" si="91"/>
        <v>1</v>
      </c>
      <c r="BT115" s="10">
        <f t="shared" si="91"/>
        <v>0</v>
      </c>
      <c r="BU115" s="10">
        <f t="shared" si="91"/>
        <v>0</v>
      </c>
      <c r="BV115" s="10">
        <f t="shared" si="91"/>
        <v>1</v>
      </c>
      <c r="BW115" s="10">
        <f t="shared" si="91"/>
        <v>0</v>
      </c>
      <c r="BX115" s="10">
        <f t="shared" si="91"/>
        <v>0</v>
      </c>
      <c r="BY115" s="10">
        <f t="shared" si="91"/>
        <v>0</v>
      </c>
      <c r="BZ115" s="10">
        <f t="shared" si="91"/>
        <v>0</v>
      </c>
      <c r="CA115" s="10">
        <f t="shared" si="91"/>
        <v>0</v>
      </c>
      <c r="CB115" s="10">
        <f t="shared" si="91"/>
        <v>0</v>
      </c>
      <c r="CC115" s="10">
        <f t="shared" si="91"/>
        <v>0</v>
      </c>
      <c r="CD115" s="10">
        <f t="shared" si="91"/>
        <v>0</v>
      </c>
      <c r="CE115" s="10">
        <f t="shared" si="91"/>
        <v>0</v>
      </c>
      <c r="CF115" s="10">
        <f t="shared" si="91"/>
        <v>0</v>
      </c>
      <c r="CG115" s="10">
        <f t="shared" si="91"/>
        <v>0</v>
      </c>
      <c r="CH115" s="10">
        <f t="shared" si="91"/>
        <v>0</v>
      </c>
      <c r="CI115" s="10">
        <f t="shared" si="91"/>
        <v>0</v>
      </c>
      <c r="CJ115" s="10">
        <f t="shared" si="91"/>
        <v>0</v>
      </c>
      <c r="CK115" s="10">
        <f t="shared" si="91"/>
        <v>0</v>
      </c>
      <c r="CL115" s="10">
        <f t="shared" si="91"/>
        <v>0</v>
      </c>
      <c r="CM115" s="10">
        <f t="shared" si="91"/>
        <v>0</v>
      </c>
      <c r="CN115" s="10">
        <f t="shared" si="91"/>
        <v>0</v>
      </c>
      <c r="CO115" s="10">
        <f t="shared" si="91"/>
        <v>0</v>
      </c>
      <c r="CP115" s="10">
        <f t="shared" si="91"/>
        <v>0</v>
      </c>
      <c r="CQ115" s="83">
        <f t="shared" si="84"/>
        <v>31</v>
      </c>
      <c r="CR115" s="84">
        <f t="shared" si="85"/>
        <v>2</v>
      </c>
      <c r="CS115" s="84">
        <f t="shared" si="86"/>
        <v>3</v>
      </c>
      <c r="CT115" s="85">
        <f t="shared" si="65"/>
        <v>36</v>
      </c>
      <c r="CU115" s="10">
        <f>SUM(CU5:CU114)</f>
        <v>509</v>
      </c>
      <c r="CV115" s="10">
        <f t="shared" ref="CV115:EK115" si="92">SUM(CV5:CV114)</f>
        <v>317</v>
      </c>
      <c r="CW115" s="10">
        <f t="shared" si="92"/>
        <v>185</v>
      </c>
      <c r="CX115" s="197">
        <f t="shared" si="66"/>
        <v>1011</v>
      </c>
      <c r="CY115" s="10">
        <f t="shared" si="92"/>
        <v>35</v>
      </c>
      <c r="CZ115" s="10">
        <f t="shared" si="92"/>
        <v>39</v>
      </c>
      <c r="DA115" s="10">
        <f t="shared" si="92"/>
        <v>43</v>
      </c>
      <c r="DB115" s="10">
        <f t="shared" si="92"/>
        <v>1369</v>
      </c>
      <c r="DC115" s="10">
        <f t="shared" si="92"/>
        <v>1116</v>
      </c>
      <c r="DD115" s="10">
        <f t="shared" si="92"/>
        <v>908</v>
      </c>
      <c r="DE115" s="197">
        <f t="shared" si="67"/>
        <v>3393</v>
      </c>
      <c r="DF115" s="10">
        <f t="shared" si="92"/>
        <v>226</v>
      </c>
      <c r="DG115" s="10">
        <f t="shared" si="92"/>
        <v>145</v>
      </c>
      <c r="DH115" s="10">
        <f t="shared" si="92"/>
        <v>95</v>
      </c>
      <c r="DI115" s="10">
        <f t="shared" si="92"/>
        <v>419</v>
      </c>
      <c r="DJ115" s="10">
        <f t="shared" si="92"/>
        <v>369</v>
      </c>
      <c r="DK115" s="10">
        <f t="shared" si="92"/>
        <v>202</v>
      </c>
      <c r="DL115" s="197">
        <f t="shared" si="68"/>
        <v>990</v>
      </c>
      <c r="DM115" s="10">
        <f t="shared" si="92"/>
        <v>23</v>
      </c>
      <c r="DN115" s="10">
        <f t="shared" si="92"/>
        <v>9</v>
      </c>
      <c r="DO115" s="10">
        <f t="shared" si="92"/>
        <v>11</v>
      </c>
      <c r="DP115" s="10">
        <f t="shared" si="92"/>
        <v>394</v>
      </c>
      <c r="DQ115" s="10">
        <f t="shared" si="92"/>
        <v>250</v>
      </c>
      <c r="DR115" s="10">
        <f t="shared" si="92"/>
        <v>200</v>
      </c>
      <c r="DS115" s="197">
        <f t="shared" si="69"/>
        <v>844</v>
      </c>
      <c r="DT115" s="10">
        <f t="shared" si="92"/>
        <v>18</v>
      </c>
      <c r="DU115" s="10">
        <f t="shared" si="92"/>
        <v>19</v>
      </c>
      <c r="DV115" s="10">
        <f t="shared" si="92"/>
        <v>11</v>
      </c>
      <c r="DW115" s="10">
        <f t="shared" si="92"/>
        <v>11</v>
      </c>
      <c r="DX115" s="10">
        <f t="shared" si="92"/>
        <v>27</v>
      </c>
      <c r="DY115" s="10">
        <f t="shared" si="92"/>
        <v>13</v>
      </c>
      <c r="DZ115" s="10">
        <f t="shared" si="92"/>
        <v>89</v>
      </c>
      <c r="EA115" s="10">
        <f t="shared" si="92"/>
        <v>59</v>
      </c>
      <c r="EB115" s="10">
        <f t="shared" si="92"/>
        <v>20</v>
      </c>
      <c r="EC115" s="10">
        <f t="shared" si="92"/>
        <v>0</v>
      </c>
      <c r="ED115" s="10">
        <f t="shared" si="92"/>
        <v>0</v>
      </c>
      <c r="EE115" s="10">
        <f t="shared" si="92"/>
        <v>0</v>
      </c>
      <c r="EF115" s="10">
        <f t="shared" si="92"/>
        <v>50</v>
      </c>
      <c r="EG115" s="10">
        <f t="shared" si="92"/>
        <v>4</v>
      </c>
      <c r="EH115" s="10">
        <f t="shared" si="92"/>
        <v>6</v>
      </c>
      <c r="EI115" s="10">
        <f t="shared" si="92"/>
        <v>297</v>
      </c>
      <c r="EJ115" s="10">
        <f t="shared" si="92"/>
        <v>282</v>
      </c>
      <c r="EK115" s="14">
        <f t="shared" si="92"/>
        <v>217</v>
      </c>
      <c r="EL115" s="205">
        <f t="shared" si="70"/>
        <v>796</v>
      </c>
      <c r="EM115" s="83">
        <f t="shared" si="71"/>
        <v>3440</v>
      </c>
      <c r="EN115" s="84">
        <f t="shared" si="72"/>
        <v>2636</v>
      </c>
      <c r="EO115" s="84">
        <f t="shared" si="73"/>
        <v>1911</v>
      </c>
      <c r="EP115" s="85">
        <f t="shared" si="74"/>
        <v>7987</v>
      </c>
      <c r="EQ115" s="211">
        <f t="shared" si="75"/>
        <v>12.658069362714411</v>
      </c>
      <c r="ER115" s="211">
        <f t="shared" si="76"/>
        <v>42.481532490296729</v>
      </c>
      <c r="ES115" s="212">
        <f t="shared" si="77"/>
        <v>12.395142105922123</v>
      </c>
      <c r="ET115" s="211">
        <f t="shared" si="78"/>
        <v>10.567171653937649</v>
      </c>
      <c r="EU115" s="211">
        <f t="shared" si="79"/>
        <v>9.9661950669838486</v>
      </c>
      <c r="EW115" s="96">
        <f t="shared" si="87"/>
        <v>22436</v>
      </c>
      <c r="EX115" s="96">
        <f t="shared" si="88"/>
        <v>14474</v>
      </c>
      <c r="EY115" s="96">
        <f t="shared" si="89"/>
        <v>11382</v>
      </c>
      <c r="EZ115" s="96">
        <f t="shared" si="80"/>
        <v>48292</v>
      </c>
    </row>
    <row r="116" spans="1:156" ht="15.75" thickTop="1" x14ac:dyDescent="0.25"/>
  </sheetData>
  <mergeCells count="50">
    <mergeCell ref="CK3:CM3"/>
    <mergeCell ref="CN3:CP3"/>
    <mergeCell ref="A2:A4"/>
    <mergeCell ref="B2:B4"/>
    <mergeCell ref="G3:I3"/>
    <mergeCell ref="N3:P3"/>
    <mergeCell ref="U3:W3"/>
    <mergeCell ref="AB3:AD3"/>
    <mergeCell ref="AE3:AG3"/>
    <mergeCell ref="AH3:AJ3"/>
    <mergeCell ref="AK3:AM3"/>
    <mergeCell ref="AN3:AP3"/>
    <mergeCell ref="BV3:BX3"/>
    <mergeCell ref="BY3:CA3"/>
    <mergeCell ref="CB3:CD3"/>
    <mergeCell ref="CE3:CG3"/>
    <mergeCell ref="CH3:CJ3"/>
    <mergeCell ref="BG3:BI3"/>
    <mergeCell ref="BJ3:BL3"/>
    <mergeCell ref="BM3:BO3"/>
    <mergeCell ref="BP3:BR3"/>
    <mergeCell ref="BS3:BU3"/>
    <mergeCell ref="C2:BC2"/>
    <mergeCell ref="AY3:BC3"/>
    <mergeCell ref="CU3:CX3"/>
    <mergeCell ref="DB3:DE3"/>
    <mergeCell ref="DI3:DL3"/>
    <mergeCell ref="AQ3:AT3"/>
    <mergeCell ref="C3:F3"/>
    <mergeCell ref="J3:M3"/>
    <mergeCell ref="Q3:T3"/>
    <mergeCell ref="X3:AA3"/>
    <mergeCell ref="AU3:AX3"/>
    <mergeCell ref="CQ3:CT3"/>
    <mergeCell ref="BD2:CT2"/>
    <mergeCell ref="CY3:DA3"/>
    <mergeCell ref="DF3:DH3"/>
    <mergeCell ref="BD3:BF3"/>
    <mergeCell ref="DP3:DS3"/>
    <mergeCell ref="EI3:EL3"/>
    <mergeCell ref="EQ3:EU3"/>
    <mergeCell ref="EW2:EZ3"/>
    <mergeCell ref="CU2:EU2"/>
    <mergeCell ref="EM3:EP3"/>
    <mergeCell ref="DM3:DO3"/>
    <mergeCell ref="DT3:DV3"/>
    <mergeCell ref="DW3:DY3"/>
    <mergeCell ref="DZ3:EB3"/>
    <mergeCell ref="EC3:EE3"/>
    <mergeCell ref="EF3:EH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0808CE3973E2F4C81ED315EA2A2AAEA" ma:contentTypeVersion="0" ma:contentTypeDescription="Crear nuevo documento." ma:contentTypeScope="" ma:versionID="3c80509cee2d4a31be99e077a60b7c91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A8B3767-C2C1-4634-B8A9-1C712197C4F3}"/>
</file>

<file path=customXml/itemProps2.xml><?xml version="1.0" encoding="utf-8"?>
<ds:datastoreItem xmlns:ds="http://schemas.openxmlformats.org/officeDocument/2006/customXml" ds:itemID="{6EB959BC-265A-4FA6-8601-873EF9C53173}"/>
</file>

<file path=customXml/itemProps3.xml><?xml version="1.0" encoding="utf-8"?>
<ds:datastoreItem xmlns:ds="http://schemas.openxmlformats.org/officeDocument/2006/customXml" ds:itemID="{5974CE73-A09B-4694-BF1D-A4F82C7FE1F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52</vt:i4>
      </vt:variant>
      <vt:variant>
        <vt:lpstr>Rangos con nombre</vt:lpstr>
      </vt:variant>
      <vt:variant>
        <vt:i4>3</vt:i4>
      </vt:variant>
    </vt:vector>
  </HeadingPairs>
  <TitlesOfParts>
    <vt:vector size="55" baseType="lpstr">
      <vt:lpstr>Programas Educativos </vt:lpstr>
      <vt:lpstr>PE's por Nivel </vt:lpstr>
      <vt:lpstr>Matrícula Total </vt:lpstr>
      <vt:lpstr>Nuevo Ingreso</vt:lpstr>
      <vt:lpstr>Ind. 01 </vt:lpstr>
      <vt:lpstr>Ind. 02 </vt:lpstr>
      <vt:lpstr>Ind. 03 </vt:lpstr>
      <vt:lpstr>Ind. 04 </vt:lpstr>
      <vt:lpstr>Ind. 04 b </vt:lpstr>
      <vt:lpstr>Ind. 05 </vt:lpstr>
      <vt:lpstr>Ind. 06 </vt:lpstr>
      <vt:lpstr>Ind. 07 </vt:lpstr>
      <vt:lpstr>Ind. 07 b </vt:lpstr>
      <vt:lpstr>Ind. 08 </vt:lpstr>
      <vt:lpstr>Ind. 09 </vt:lpstr>
      <vt:lpstr>Ind. 10 </vt:lpstr>
      <vt:lpstr>Ind. 10 b </vt:lpstr>
      <vt:lpstr>Ind. 11 </vt:lpstr>
      <vt:lpstr>Ind. 12 </vt:lpstr>
      <vt:lpstr>Ind. 13 </vt:lpstr>
      <vt:lpstr>Ind. 13 b </vt:lpstr>
      <vt:lpstr>Ind. 13 c </vt:lpstr>
      <vt:lpstr>Ind. 14 </vt:lpstr>
      <vt:lpstr>Ind. 15</vt:lpstr>
      <vt:lpstr>Ind. 16 </vt:lpstr>
      <vt:lpstr>Ind. 17 </vt:lpstr>
      <vt:lpstr>Ind. 18 </vt:lpstr>
      <vt:lpstr>Ind. 19 </vt:lpstr>
      <vt:lpstr>Ind. 19 b </vt:lpstr>
      <vt:lpstr>Ind. 19 c </vt:lpstr>
      <vt:lpstr>Ind. 20 </vt:lpstr>
      <vt:lpstr>Ind. 21 </vt:lpstr>
      <vt:lpstr>Ind. 22 </vt:lpstr>
      <vt:lpstr>Ind. 23 </vt:lpstr>
      <vt:lpstr>Ind. 23 b </vt:lpstr>
      <vt:lpstr>Ind. 24 </vt:lpstr>
      <vt:lpstr>Ind. 24 b </vt:lpstr>
      <vt:lpstr>Ind. 25 </vt:lpstr>
      <vt:lpstr>Ind. 26 </vt:lpstr>
      <vt:lpstr>Ind. 27 </vt:lpstr>
      <vt:lpstr>Ind. 28 </vt:lpstr>
      <vt:lpstr>Ind. 28 b </vt:lpstr>
      <vt:lpstr>Ind. 29 </vt:lpstr>
      <vt:lpstr>Ind. 29 b </vt:lpstr>
      <vt:lpstr>Ind. 30 </vt:lpstr>
      <vt:lpstr>Ind. 31 </vt:lpstr>
      <vt:lpstr>Ind. 31 b </vt:lpstr>
      <vt:lpstr>Ind. 32 </vt:lpstr>
      <vt:lpstr>Ind. 33 </vt:lpstr>
      <vt:lpstr>Ind. 34 </vt:lpstr>
      <vt:lpstr>Ind. 35 </vt:lpstr>
      <vt:lpstr>Ind. 36 </vt:lpstr>
      <vt:lpstr>'Ind. 05 '!Área_de_impresión</vt:lpstr>
      <vt:lpstr>'Ind. 18 '!Área_de_impresión</vt:lpstr>
      <vt:lpstr>'Ind. 05 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CGUT</dc:creator>
  <cp:lastModifiedBy>MARIA DEL CONSUELO ROMERO SANCHEZ</cp:lastModifiedBy>
  <cp:lastPrinted>2017-03-17T18:40:20Z</cp:lastPrinted>
  <dcterms:created xsi:type="dcterms:W3CDTF">2013-10-07T19:23:27Z</dcterms:created>
  <dcterms:modified xsi:type="dcterms:W3CDTF">2017-05-26T19:46:52Z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0x01010000808CE3973E2F4C81ED315EA2A2AAEA</vt:lpwstr>
  </property>
</Properties>
</file>